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CION" sheetId="1" r:id="rId4"/>
    <sheet state="visible" name="RETIROS OCTUBRE-NOVIEMBRE" sheetId="2" r:id="rId5"/>
    <sheet state="visible" name="CORTES OCTUBRE 2022" sheetId="3" r:id="rId6"/>
    <sheet state="visible" name="CORTES SEPTIEMBRE 2022" sheetId="4" r:id="rId7"/>
    <sheet state="visible" name="CORTES AGOSTO 2022" sheetId="5" r:id="rId8"/>
    <sheet state="visible" name="CORTES JULIO 2022" sheetId="6" r:id="rId9"/>
    <sheet state="visible" name="CORTES JUNIO 2022" sheetId="7" r:id="rId10"/>
    <sheet state="visible" name="SOPORTES" sheetId="8" r:id="rId11"/>
    <sheet state="visible" name="CUENTAS POR COBRAR" sheetId="9" r:id="rId12"/>
    <sheet state="visible" name="DEUDORES" sheetId="10" r:id="rId13"/>
    <sheet state="visible" name="PASANTES" sheetId="11" r:id="rId14"/>
  </sheets>
  <definedNames>
    <definedName hidden="1" localSheetId="2" name="_xlnm._FilterDatabase">'CORTES OCTUBRE 2022'!$A$1:$E$255</definedName>
    <definedName hidden="1" localSheetId="3" name="_xlnm._FilterDatabase">'CORTES SEPTIEMBRE 2022'!$A$1:$E$231</definedName>
  </definedNames>
  <calcPr/>
  <extLst>
    <ext uri="GoogleSheetsCustomDataVersion1">
      <go:sheetsCustomData xmlns:go="http://customooxmlschemas.google.com/" r:id="rId15" roundtripDataSignature="AMtx7mg29BOQX+r9YUjRXFsM1E7OurbOBQ=="/>
    </ext>
  </extLst>
</workbook>
</file>

<file path=xl/comments1.xml><?xml version="1.0" encoding="utf-8"?>
<comments xmlns:r="http://schemas.openxmlformats.org/officeDocument/2006/relationships" xmlns="http://schemas.openxmlformats.org/spreadsheetml/2006/main">
  <authors>
    <author/>
  </authors>
  <commentList>
    <comment authorId="0" ref="I149">
      <text>
        <t xml:space="preserve">REALIZA EL CAMBIO DE PLAN DE $15 -15MBPS A $20-30MBPS EL 1-4-22 Y PAGÓ DESDE ABRIL LA MISMA FEHCA DE CAMBIO
======</t>
      </text>
    </comment>
    <comment authorId="0" ref="B272">
      <text>
        <t xml:space="preserve">CANCELA EL SERVICIO Y PAGA LA PENALIZACION $70, SI DEVUELVE LOS EQUIPOS DE OFICINA, EL COMPROBANTE DE PAGO ES 001-11415 . EN EL CONTRATO TAMBIEN SE DETALLA
SE RETIRA EL 5-4-22
======</t>
      </text>
    </comment>
    <comment authorId="0" ref="D324">
      <text>
        <t xml:space="preserve">no sabemos si es el numero, la señora cuando hizo contrato dijo que iba a llamar y es el unico numero de registro el día sabado 9/10/21.
LA SRA. NO TIENE WPP
======</t>
      </text>
    </comment>
    <comment authorId="0" ref="A359">
      <text>
        <t xml:space="preserve">SE RETIRA DEL SERVICIO EL 09-04-2022, POR MOTIVO QUE SE CAMBIA DE DOMICILIO, ENTREGA UNA ONU XPON Y UN TOTOLINK AC1200
======</t>
      </text>
    </comment>
    <comment authorId="0" ref="A365">
      <text>
        <t xml:space="preserve">SE RETIRA DEL SERVICIO POR CAMBIO DE DOMICILIO Y NO SE LE COBRA LA PENALIZACIÓN PORQUE PAGÓ LOS $35 INICIALES DE INSTALACION. RAFAEL TOMA LA DECISION Y SE PROCEDE SOLO A FIRMAR EL CONTRATO CON EL SEÑOR.
SE RETIRA DEL SERVICIO EL 2-4-22
======</t>
      </text>
    </comment>
    <comment authorId="0" ref="G407">
      <text>
        <t xml:space="preserve">REALIZÓ CAMBIO EXTERNO EL 6/1/22
======</t>
      </text>
    </comment>
    <comment authorId="0" ref="D447">
      <text>
        <t xml:space="preserve">SE DEJA PASANDO  DESDE EL 311 HASTA EL 447 28-1-22
======</t>
      </text>
    </comment>
    <comment authorId="0" ref="G514">
      <text>
        <t xml:space="preserve">HACE CAMBIO DE DOMICIO DE LA CALLE GONZALES SUAREZ Y GARCIA MORENO - LOCALES NUEVOS 
HACIA AV JULIO MIGUEL AGUINAGA Y OLMEDO, FRENTE A FABRICA ANITEX.
SE REALIZA EL TRASLADO EL 18-4-22
======</t>
      </text>
    </comment>
    <comment authorId="0" ref="B805">
      <text>
        <t xml:space="preserve">======
ID#AAAAiIr0pBw
Cristian Padilla    (2022-10-24 16:11:19)
ciudadana colombiana</t>
      </text>
    </comment>
    <comment authorId="0" ref="B756">
      <text>
        <t xml:space="preserve">======
ID#AAAAeM1KlOA
Cristian Padilla    (2022-09-21 20:07:14)
SRA TIENE DOS PLANES EN UN SOLO CONTRATO</t>
      </text>
    </comment>
    <comment authorId="0" ref="I751">
      <text>
        <t xml:space="preserve">======
ID#AAAAd3Ria7c
Cristian Padilla    (2022-09-14 17:13:39)
TERCERA EDAD</t>
      </text>
    </comment>
    <comment authorId="0" ref="I746">
      <text>
        <t xml:space="preserve">======
ID#AAAAfu7iEYE
Cristian Padilla    (2022-09-08 21:27:43)
TERCERA EDAD</t>
      </text>
    </comment>
    <comment authorId="0" ref="I742">
      <text>
        <t xml:space="preserve">======
ID#AAAAfuM9OJk
Cristian Padilla    (2022-09-08 21:10:19)
TERCERA EDAD</t>
      </text>
    </comment>
    <comment authorId="0" ref="I733">
      <text>
        <t xml:space="preserve">======
ID#AAAAfuM9OJQ
Cristian Padilla    (2022-09-08 19:14:52)
TERCERA EDAD</t>
      </text>
    </comment>
    <comment authorId="0" ref="C704">
      <text>
        <t xml:space="preserve">======
ID#AAAAe6HKHAA
Cristian Padilla    (2022-08-26 17:19:08)
CI PARA FACTURAR 1002833752</t>
      </text>
    </comment>
    <comment authorId="0" ref="B682">
      <text>
        <t xml:space="preserve">======
ID#AAAAeCoMtUE
Cristian Padilla    (2022-08-05 17:20:05)
SR TERCERA EDAD</t>
      </text>
    </comment>
    <comment authorId="0" ref="F490">
      <text>
        <t xml:space="preserve">======
ID#AAAAYffExiU
Cristian Padilla    (2022-04-22 17:29:29)
TRASLADO EXTERNO REALIZADO EL 19-4-22 A LAS CALLES: NATABUELA, VELASCO IBARRA Y MIGUEL ANGEL DE LA FUENTE. A LADO DE LA PANADERIA AZUCAR.
ANTIGUO DOMICILIO: PANAMERICANA E35 , A LADO DE BIMETAL</t>
      </text>
    </comment>
    <comment authorId="0" ref="D452">
      <text>
        <t xml:space="preserve">======
ID#AAAASrExyTU
Cristian Padilla    (2022-02-01 15:53:41)
Ya esta pasado los números hasta contrato 451</t>
      </text>
    </comment>
  </commentList>
  <extLst>
    <ext uri="GoogleSheetsCustomDataVersion1">
      <go:sheetsCustomData xmlns:go="http://customooxmlschemas.google.com/" r:id="rId1" roundtripDataSignature="AMtx7mhFv/YMOQf/jFFD97IEMPR+fAZoXA=="/>
    </ext>
  </extLst>
</comments>
</file>

<file path=xl/comments2.xml><?xml version="1.0" encoding="utf-8"?>
<comments xmlns:r="http://schemas.openxmlformats.org/officeDocument/2006/relationships" xmlns="http://schemas.openxmlformats.org/spreadsheetml/2006/main">
  <authors>
    <author/>
  </authors>
  <commentList>
    <comment authorId="0" ref="D78">
      <text>
        <t xml:space="preserve">no sabemos si es el numero, la señora cuando hizo contrato dijo que iba a llamar y es el unico numero de registro el día sabado 9/10/21.
LA SRA. NO TIENE WPP
======</t>
      </text>
    </comment>
  </commentList>
</comments>
</file>

<file path=xl/comments3.xml><?xml version="1.0" encoding="utf-8"?>
<comments xmlns:r="http://schemas.openxmlformats.org/officeDocument/2006/relationships" xmlns="http://schemas.openxmlformats.org/spreadsheetml/2006/main">
  <authors>
    <author/>
  </authors>
  <commentList>
    <comment authorId="0" ref="J49">
      <text>
        <t xml:space="preserve">REALIZA EL CAMBIO DE PLAN DE $15 -15MBPS A $20-30MBPS EL 1-4-22 Y PAGÓ DESDE ABRIL LA MISMA FEHCA DE CAMBIO
======</t>
      </text>
    </comment>
    <comment authorId="0" ref="H62">
      <text>
        <t xml:space="preserve">HACE CAMBIO DE DOMICIO DE LA CALLE GONZALES SUAREZ Y GARCIA MORENO - LOCALES NUEVOS 
HACIA AV JULIO MIGUEL AGUINAGA Y OLMEDO, FRENTE A FABRICA ANITEX.
SE REALIZA EL TRASLADO EL 18-4-22
======</t>
      </text>
    </comment>
  </commentList>
</comments>
</file>

<file path=xl/sharedStrings.xml><?xml version="1.0" encoding="utf-8"?>
<sst xmlns="http://schemas.openxmlformats.org/spreadsheetml/2006/main" count="10342" uniqueCount="4811">
  <si>
    <t>Contrato</t>
  </si>
  <si>
    <t>Nombre Cliente</t>
  </si>
  <si>
    <t>Cédula</t>
  </si>
  <si>
    <t xml:space="preserve">Teléfono </t>
  </si>
  <si>
    <t>Ciudad</t>
  </si>
  <si>
    <t>Dirección</t>
  </si>
  <si>
    <t>Referencia</t>
  </si>
  <si>
    <t>Plan contratado</t>
  </si>
  <si>
    <t>CORREO</t>
  </si>
  <si>
    <t>PPP</t>
  </si>
  <si>
    <t>NODO</t>
  </si>
  <si>
    <t>MARCELO ZUMARRAGA</t>
  </si>
  <si>
    <t>ATUNTAQUI</t>
  </si>
  <si>
    <t>ABDON CALDERON 11-10 SUCRE</t>
  </si>
  <si>
    <t>AL FRENTE DEL COLISEO.</t>
  </si>
  <si>
    <t>PLAN MEDIUM 25MBPS $19.99</t>
  </si>
  <si>
    <t>martinguevarabongo</t>
  </si>
  <si>
    <t>ALEXANDRA ELIZABETH ZUMARRAGA LEON</t>
  </si>
  <si>
    <t>62910160 / 0981367351</t>
  </si>
  <si>
    <t>SUCRE 14-32 Y ABDON CALDERON</t>
  </si>
  <si>
    <t>BONGO- COLISEO</t>
  </si>
  <si>
    <t>PLAM GAMMING 50MBPS $34.99</t>
  </si>
  <si>
    <t>alexzzu1@hotmail.com</t>
  </si>
  <si>
    <t>papasalexzumarraga</t>
  </si>
  <si>
    <t>DANIELA NOBOA</t>
  </si>
  <si>
    <t>2 DE MARZO Y BOLIVAR</t>
  </si>
  <si>
    <t>ESQUINA EPPAA.</t>
  </si>
  <si>
    <t>ELIMINADO</t>
  </si>
  <si>
    <t>DIEGO DAVID FUENTES INTRIAGO</t>
  </si>
  <si>
    <t>0981216008 / 0987229533</t>
  </si>
  <si>
    <t>RIO AMAZONAS 04-85 Y LAS VERTIENTES</t>
  </si>
  <si>
    <t>EN LA TIENDA MINIMARKET ELIAN.</t>
  </si>
  <si>
    <t>dida2010ldu@hotmail.com</t>
  </si>
  <si>
    <t>diegodavidfuentes</t>
  </si>
  <si>
    <t>KEVIN MARCELO RUIZ BOLAÑOS</t>
  </si>
  <si>
    <t>GARCIA MORENO 2-11 Y 12 DE FEBRERO</t>
  </si>
  <si>
    <t>-</t>
  </si>
  <si>
    <t>PLAN BASICO 15MBPS $14.99</t>
  </si>
  <si>
    <t>kevinmarceloruiz</t>
  </si>
  <si>
    <t>DIEGO PATRICIO LOZA PROAÑO</t>
  </si>
  <si>
    <t>ALEJANDRO ANDRADE 10-24 Y GANJATES SUAREZ</t>
  </si>
  <si>
    <t>JUNTO A LA CAFETERIA MOCCA.</t>
  </si>
  <si>
    <t>diegopatricioloza</t>
  </si>
  <si>
    <t>DIANA CAROLINA NAVARRO BETANCOURT</t>
  </si>
  <si>
    <t>SUCRE Y OLMEDO</t>
  </si>
  <si>
    <t>FRENTE AL ASADERO DE POLLOS LOQUILLO.</t>
  </si>
  <si>
    <t>dianacarolinanavarro</t>
  </si>
  <si>
    <t>BRAYAN EDUARDO RUIZ ANRANGO</t>
  </si>
  <si>
    <t>2 DE MARZO Y PANAMERICANA 17-60</t>
  </si>
  <si>
    <t>CASA AMARRILLA 2 PISOS.</t>
  </si>
  <si>
    <t>PLAN 30MBPS 21,99</t>
  </si>
  <si>
    <t>brayanruiz</t>
  </si>
  <si>
    <t>CESAR ANTONIO BAEZ ESPINOSA</t>
  </si>
  <si>
    <t>ALEJANDRO ANDRADE 09-05 Y 2 DE MARZO</t>
  </si>
  <si>
    <t>antoniobaez</t>
  </si>
  <si>
    <t>KAROL PAMELA ESPARZA VELA</t>
  </si>
  <si>
    <t>AV. LUIS LEORO FRANCO 21-61 Y GERMAN RAMIREZ</t>
  </si>
  <si>
    <t>AL FRENTE DE LA FUNDACION SOS.</t>
  </si>
  <si>
    <t>MARCO JAVIER CADENA POSSO</t>
  </si>
  <si>
    <t>BOLIVAR Y ROCAFUERTE</t>
  </si>
  <si>
    <t>JUNTO A LA ESCUELA 2 DE MARZO.</t>
  </si>
  <si>
    <t>PLAN ESTUDIANTIL 5MBPS $9.99</t>
  </si>
  <si>
    <t>macoldu5@gmail.com</t>
  </si>
  <si>
    <t>marcojaviercadena</t>
  </si>
  <si>
    <t>CESAR HELIBERTO PINEDA LOPEZ</t>
  </si>
  <si>
    <t>62908016 - 0993942184</t>
  </si>
  <si>
    <t>ALFREDO BOADA Y GENERAL ENRIQUEZ</t>
  </si>
  <si>
    <t>cesarheribertopineda</t>
  </si>
  <si>
    <t>JUAN FRANCISCO VILLEGAS PONCE</t>
  </si>
  <si>
    <t>GENERAL ENRIQUEZ Y BOLIVAR</t>
  </si>
  <si>
    <t>ESQUINA AMACEN MARISELA.</t>
  </si>
  <si>
    <t>juanfranciscovillegas</t>
  </si>
  <si>
    <t>ANDERSON ESTEBAN ACHINA TORRES</t>
  </si>
  <si>
    <t>ANDRADE MARIN , BARRIO SANTA BERNARDITA</t>
  </si>
  <si>
    <t>A TRES CUADRAS DE LA FABRICA IMBABURA (PARA ARRIBA).</t>
  </si>
  <si>
    <t>andersonestebanachina</t>
  </si>
  <si>
    <t>CARLOS CELIANO MORETA</t>
  </si>
  <si>
    <t>BARRIO SANTA ISABEL- CALLE GENERAL ENRIQUEZ Y CHILE</t>
  </si>
  <si>
    <t>DEL ESTADIO 20 METROS ABAJO.</t>
  </si>
  <si>
    <t>carloscelianomoreta</t>
  </si>
  <si>
    <t>NIVON SEBASTIAN NARVAEZ SINGAUCHO</t>
  </si>
  <si>
    <t>PANAMERICANA NORTE KM 8 Y LUIS HIDROBO</t>
  </si>
  <si>
    <t>GASOLINERA PRIMAX.</t>
  </si>
  <si>
    <t>nivonsebastiannarvaez</t>
  </si>
  <si>
    <t>BETHY AMPARO MONTENEGRO LOPEZ</t>
  </si>
  <si>
    <t>983294960 / 0969928392</t>
  </si>
  <si>
    <t>AV. JULIO MIGUEL AGUINAGA Y FABIO TRUJILLO</t>
  </si>
  <si>
    <t>FRENTE A LA DISCOTECA SPACE.</t>
  </si>
  <si>
    <t>bettyamparomontenegro</t>
  </si>
  <si>
    <t>CHAVEZ TORRES MARLENE LASTEÑA</t>
  </si>
  <si>
    <t>0999370604 / 062535449</t>
  </si>
  <si>
    <t>NATABUELA, PANAMERICANA ENTRE GARCIA MORENO Y SELVA ALEGRE</t>
  </si>
  <si>
    <t>DIAGONAL A SERVIMETAL, UNICA CASA CON CERCA ELECTRICA.</t>
  </si>
  <si>
    <t>marlenelastenachavez</t>
  </si>
  <si>
    <t>FELIX ANTONIO GUERRERO TERAN</t>
  </si>
  <si>
    <t>SANTA ISABEL MODESTO GALLEGOS Y LA VIA ANTIGUA</t>
  </si>
  <si>
    <t>DIAGONAL A LA BLOQUERA.</t>
  </si>
  <si>
    <t>miguellimaico246@gmail.com</t>
  </si>
  <si>
    <t>felixantonioguerrero</t>
  </si>
  <si>
    <t>LEIDA LUZ MOROCHO SANCHEZ</t>
  </si>
  <si>
    <t>ATUNTAQUI - ANDRADE MARIN</t>
  </si>
  <si>
    <t>CALLE JUNIN Y ELOY ALFARO</t>
  </si>
  <si>
    <t>AL FRENTE DE LAS GARZAS</t>
  </si>
  <si>
    <t>leidaluzmorocho</t>
  </si>
  <si>
    <t>CRISTIAN SAMUEL CABRERA MEJIA</t>
  </si>
  <si>
    <t>SANTA ISABEL CALLE CHILE Y MODESTO GALLEJOS</t>
  </si>
  <si>
    <t>AL FRENTE DEL INVERNADERO</t>
  </si>
  <si>
    <t>chrislc1505@gmail.com</t>
  </si>
  <si>
    <t>christiansamuelcabrera</t>
  </si>
  <si>
    <t>ROSA MARIA VINUEZA POTOSI</t>
  </si>
  <si>
    <t>SANTA ISABEL, CALLE MODESTO GALLEGOS Y PANAMERICANA ANTIGUA</t>
  </si>
  <si>
    <t>VULCANIZADORA IMBABURA</t>
  </si>
  <si>
    <t>rosamariavinueza</t>
  </si>
  <si>
    <t>CRISTIAN FERNANDO CARLOSAMA MUENALA</t>
  </si>
  <si>
    <t>09667696398 / 0985821377</t>
  </si>
  <si>
    <t>ANDRADE MARIN SECTOR CENTRO ORIENTAL, CALLE MIGUEL ANGEL GUZMAN Y GENERAL ENRIQUEZ</t>
  </si>
  <si>
    <t>2 TIENDAS EN LAS ESQUINAS A UNA CUADRA</t>
  </si>
  <si>
    <t>cristianfernandocarlosama</t>
  </si>
  <si>
    <t>NEY XAVIER GUERRERO RIVERA</t>
  </si>
  <si>
    <t>SIMON BOLIVAR Y GONZALES SUAREZ</t>
  </si>
  <si>
    <t>COPIAS LLAVES MAC</t>
  </si>
  <si>
    <t>neyxavierguerrero</t>
  </si>
  <si>
    <t>GUIDO FERNANDO CHIRIBOGA ESPINOSA</t>
  </si>
  <si>
    <t>0996183765 / 062909025</t>
  </si>
  <si>
    <t>PICHINCHA 13-18 Y BOLIVAR</t>
  </si>
  <si>
    <t>CASA COLOR DURAZNO, PORTON MADERA, CASA 2 PISOS</t>
  </si>
  <si>
    <t>guidofernandochiriboga</t>
  </si>
  <si>
    <t>DARWIN GIOVANNY BUITRON BEJARANO</t>
  </si>
  <si>
    <t>GERMAN MARTINEZ Y AV JULIO MIGUEL AGUINAGA</t>
  </si>
  <si>
    <t>CERCA DE LA JUDICADURA</t>
  </si>
  <si>
    <t>normaponce082@gmail.com</t>
  </si>
  <si>
    <t>darwingiovannybuitron</t>
  </si>
  <si>
    <t>ALBERTO JAVIER CASTILLO TUTALCHA</t>
  </si>
  <si>
    <t>PEREZ MUÑOZ Y RIO AMAZONAS</t>
  </si>
  <si>
    <t>EN LA BARBERIA</t>
  </si>
  <si>
    <t>albertojaviercastillo</t>
  </si>
  <si>
    <t>MIGUEL ANGEL CHUMA IBADANGO</t>
  </si>
  <si>
    <t>0982772694 / 0986178332</t>
  </si>
  <si>
    <t>BOLIVAR ESQUINA BARRIO SAN JUAN TIERRA BLANCA</t>
  </si>
  <si>
    <t>JUNTO A LA CEVICHERIA "EL CEVICHON"</t>
  </si>
  <si>
    <t>miguelangelchuma</t>
  </si>
  <si>
    <t>EDGAR FERNANDO TANA POZO</t>
  </si>
  <si>
    <t>0980412794 / 0963348933</t>
  </si>
  <si>
    <t>JOSE ANTONIO ENDARA RACHA Y ARTURO MARTINEZ MEZA</t>
  </si>
  <si>
    <t>CERCA DE LAS FRITADAS AMAZONAS</t>
  </si>
  <si>
    <t>edgarfernandotana</t>
  </si>
  <si>
    <t>KEVIN GIANCARLOS LABANCHI DURAN</t>
  </si>
  <si>
    <t>EUGENIO ESPEJO Y ROCAFUERTE</t>
  </si>
  <si>
    <t>kevinlabanchiduran</t>
  </si>
  <si>
    <t>IVAN ANDRES RECALDE SANCHEZ</t>
  </si>
  <si>
    <t>GIRASOLES, ENTRE BOLIVAR Y GARCIA MORENO</t>
  </si>
  <si>
    <t>A UNA CUADRA DE LA FABRICA CAPTOOS</t>
  </si>
  <si>
    <t>ivanandresrecalde</t>
  </si>
  <si>
    <t>MIGUEL ANGEL CARAGULLA VASQUEZ</t>
  </si>
  <si>
    <t>100194460-9</t>
  </si>
  <si>
    <t>ANDRADE MARIN</t>
  </si>
  <si>
    <t>SANTA ISABEL, CALLE CHILE Y MODESTO GALLEGOS</t>
  </si>
  <si>
    <t>A UNA CUADRA PARA ABAJO DE LA MODESTO GALLEGOS, A MANO IZQUIERDA</t>
  </si>
  <si>
    <t>miguelangelcaragulla</t>
  </si>
  <si>
    <t>BYRON EFREN ROSERO MELO</t>
  </si>
  <si>
    <t>ATUNTAQUI - NATABUELA</t>
  </si>
  <si>
    <t>ORDOÑEZ CRESPO Y PANAMEREICANA NORTE</t>
  </si>
  <si>
    <t>PUENTE 8</t>
  </si>
  <si>
    <t>byronefrenrosero</t>
  </si>
  <si>
    <t>MARIA ANA DE LA CRUZ SIMBAÑA</t>
  </si>
  <si>
    <t>(0)923731863</t>
  </si>
  <si>
    <t>mariaanadelacruz</t>
  </si>
  <si>
    <t>ALEXANDRA PATRICIA CARAGULLA MUENALA</t>
  </si>
  <si>
    <t>SANTA ISABEL DE PILASCACHO, CALLE CRISTOBAL COLON Y LOS ARRIEROS</t>
  </si>
  <si>
    <t>anrangoangel39@gmail.com</t>
  </si>
  <si>
    <t>alexandrapatriciacaragulla</t>
  </si>
  <si>
    <t>FRANKLIN EDUARDO VILLAGOMEZ MORETA (DISCAPACIDAD $20)</t>
  </si>
  <si>
    <t>2 DE MARZO 16-40 Y JUAN VELASCO</t>
  </si>
  <si>
    <t>ARRIBA DE DISPROCOM</t>
  </si>
  <si>
    <t>franklineduardovillagomez</t>
  </si>
  <si>
    <t>MARTHA JANINA DE LA TORRE TITUAÑA</t>
  </si>
  <si>
    <t>0980331817 (Sr. Pablo De la Torre-hermano)</t>
  </si>
  <si>
    <t>SANTA ISABEL, GENERAL ENRIQUEZ Y MODESTO GALLEGOS</t>
  </si>
  <si>
    <t>martajaninadelatorre</t>
  </si>
  <si>
    <t>ANA CECILIA ORTIZ GER</t>
  </si>
  <si>
    <t>2535432 - 0993856165</t>
  </si>
  <si>
    <t>NATABUELA</t>
  </si>
  <si>
    <t>NATABUELA, FLORES VASQUEZ Y GARCIA MORENO ESQUINA</t>
  </si>
  <si>
    <t>anyortizger@hotmail.com</t>
  </si>
  <si>
    <t>anaceciliaortiz</t>
  </si>
  <si>
    <t>ANA GABRIELA ENDARA JACOME</t>
  </si>
  <si>
    <t>NATABUELA, VELASCO IBARRA Y JORGE RIVADENEIRA</t>
  </si>
  <si>
    <t>A DOS CUADRA DEL CEMENTERIO DE SUR A NORTE</t>
  </si>
  <si>
    <t>anagabrielaendara</t>
  </si>
  <si>
    <t>GALO VICENTE ANDRADE RUIZ (TERCERA EDAD $14)</t>
  </si>
  <si>
    <t>0997546677 - 0963965183</t>
  </si>
  <si>
    <t>BARRIO LA TOLA, SECTOR EL CRUCE, CALLE NICOLAS PALACIOS</t>
  </si>
  <si>
    <t>FRENTE A LOS JUEGOS</t>
  </si>
  <si>
    <t>galovicenteandrade</t>
  </si>
  <si>
    <t>JEFFERSON STALIN POMASQUI ESPINOZA</t>
  </si>
  <si>
    <t>0988831381 - 0986322587</t>
  </si>
  <si>
    <t>CHALTURA</t>
  </si>
  <si>
    <t>CORNELIO VELASCO Y SUCRE</t>
  </si>
  <si>
    <t>A MEDIA CUADRA DEL HATUN CUY, EN SENTIDO NORTE</t>
  </si>
  <si>
    <t>JOSE RAFAEL MOROCHO CALAPI</t>
  </si>
  <si>
    <t>OLMEDO Y JULIO MIGUEL AGUINAGA 10-38</t>
  </si>
  <si>
    <t>MAS ABAJO DE LA HELADERIA PACIFICO</t>
  </si>
  <si>
    <t>joserafaelmorocho</t>
  </si>
  <si>
    <t>BORIS ANDRES JACOME FLORES</t>
  </si>
  <si>
    <t>ABDON CALDERON 12-28 Y BOLIVAR</t>
  </si>
  <si>
    <t>JUNTO A LA CENTRAL SMARTLINKS</t>
  </si>
  <si>
    <t>PLAN 30 MBPS $21.99</t>
  </si>
  <si>
    <t>borisandresjacome</t>
  </si>
  <si>
    <t>ELENA AURORA QUISPE GALLARDO (DOMICILIO)</t>
  </si>
  <si>
    <t>0501267496-001</t>
  </si>
  <si>
    <t>2910055 - 0995142614</t>
  </si>
  <si>
    <t>GONZALO YEPEZ ENTRE PANAMERICANA Y JUAN DE VELASCO</t>
  </si>
  <si>
    <t>ATRAS DEL ESTADIO, CALLEJON SIN NOMBRE. CONJUNTO VISTA HERMOSA</t>
  </si>
  <si>
    <t>ascontrieq13</t>
  </si>
  <si>
    <t>elenaauroraquispe2</t>
  </si>
  <si>
    <t>ELENA AURORA QUISPE GALLARDO (OFICINA)</t>
  </si>
  <si>
    <t xml:space="preserve">Bolivar y General Enriquez- Traslado para el día miercoles 15-9-2021 a las ocho de la mañana </t>
  </si>
  <si>
    <t>JUNTO AL ALMACEN KATY</t>
  </si>
  <si>
    <t>elenaauroraquispe</t>
  </si>
  <si>
    <t>antiguo domicilio: GONZALES SUAREZ Y PEREZ MUÑOZ</t>
  </si>
  <si>
    <t>CRISTINA VALERIA VIZUETE ALVAREZ</t>
  </si>
  <si>
    <t>CALLE SUCRE Y ABDON CALDERON</t>
  </si>
  <si>
    <t>AL FRENTE DE UNA EX IGLESIA</t>
  </si>
  <si>
    <t>cristinavaleriavizuete</t>
  </si>
  <si>
    <t>FABIAN ENRIQUE VALLEJO QUINTERO</t>
  </si>
  <si>
    <t>401285234 - 001</t>
  </si>
  <si>
    <t>GENERAL ENRIQUEZ Y GALO PLAZA</t>
  </si>
  <si>
    <t>JUNTO AL COLEGIO ALBERTO ENRIQUEZ</t>
  </si>
  <si>
    <t>fabianvallejoquintero@gmail.com</t>
  </si>
  <si>
    <t>fabianenriquevallejo</t>
  </si>
  <si>
    <t>VALERIA DE LOS ANGELES FLORES FLORES</t>
  </si>
  <si>
    <t>991400685 - 062907787</t>
  </si>
  <si>
    <t xml:space="preserve">ASUNCION Y PEREZ MUÑOZ </t>
  </si>
  <si>
    <t>ATRAS DEL MONTE AZUL</t>
  </si>
  <si>
    <t>valef_flores29@yahoo.com</t>
  </si>
  <si>
    <t>valeriadelosangelesflores</t>
  </si>
  <si>
    <t>antiguo domicilio: RIO AMAZONAS Y JULIO MIGUEL AGUINAGA /</t>
  </si>
  <si>
    <t>MISHELL ALEJANDRA PEÑAFIEL GUALINGA</t>
  </si>
  <si>
    <t>0968375966 - 0997406457</t>
  </si>
  <si>
    <t>GENERAL ENRIQUEZ Y ALFREDO BOADA</t>
  </si>
  <si>
    <t>EN EL LOCAL SOII SYSTEM, JUNTO A LA ESCUELA SANTA LUISA DE MARILLAC</t>
  </si>
  <si>
    <t>mishellp386@gmail.com</t>
  </si>
  <si>
    <t>alejandramishelpenafiel</t>
  </si>
  <si>
    <t>UBALDO PATRICIO CARRANCO GONZALES</t>
  </si>
  <si>
    <t>PANAMERICANA SUR Y EUGENIO ESPEJO ESQUINA</t>
  </si>
  <si>
    <t>A 50M ANTES DE LLEGAR AL PUENTE 8</t>
  </si>
  <si>
    <t>PLAM EXTREME 100MBPS $44,99</t>
  </si>
  <si>
    <t>ubaldopatriciocarranco</t>
  </si>
  <si>
    <t>HESTHER LEONARDO KARPITE MARCILLO</t>
  </si>
  <si>
    <t>0990925552 - 0968013692 - 062908362</t>
  </si>
  <si>
    <t>SAN LUIS, CALLE BOLIVAR Y 21 DE JUNIO</t>
  </si>
  <si>
    <t>JUNTO A LA LICORERIA CERO</t>
  </si>
  <si>
    <t>hestherleonardokarpite</t>
  </si>
  <si>
    <t>JOANA DANIELA GUBIO ENCALADA</t>
  </si>
  <si>
    <t>VELASCO IBARRA Y LUIS GOMEZ CEVALLOS</t>
  </si>
  <si>
    <t>A TRES CASAS DEL ASADERO DE NATABUELA</t>
  </si>
  <si>
    <t>joannadanielagubio</t>
  </si>
  <si>
    <t>ANDREA GABRIELA CEVALLOS SUBIA</t>
  </si>
  <si>
    <t>0982156508 - 2535616</t>
  </si>
  <si>
    <t>SECTOR LA TOLA</t>
  </si>
  <si>
    <t>andreagabrielacevallos</t>
  </si>
  <si>
    <t>MARTHA YOLANDA VILLEGAS FLORES</t>
  </si>
  <si>
    <t>FLORES VASQUEZ Y EUGENIO ESPEJO</t>
  </si>
  <si>
    <t>PELADORA DE POLLOS</t>
  </si>
  <si>
    <t>PLAN BASICO 15MBPS $15.00</t>
  </si>
  <si>
    <t>hugoarmandovasquez</t>
  </si>
  <si>
    <t>MARCO PATRICIO ESTEVEZ</t>
  </si>
  <si>
    <t>0995750697 - 0987386649</t>
  </si>
  <si>
    <t>SANTA ISABEL, SANCHEZ Y CIFUENTES Y MODESTO GALLEGOS</t>
  </si>
  <si>
    <t>ESQUINA</t>
  </si>
  <si>
    <t>marcoestevez69@gmail.com</t>
  </si>
  <si>
    <t>marcopatricioestevez</t>
  </si>
  <si>
    <t>EDUARDO MIGUEL VINUEZA PILLAJO</t>
  </si>
  <si>
    <t>0999473052 - 0980284423</t>
  </si>
  <si>
    <t>MIGUEL ANGEL DE LA FUENTE Y FLORES VASQUEZ</t>
  </si>
  <si>
    <t>CALLEJON AL FONDO, ANTES DE LLEGAR A FLORES VASQUEZ</t>
  </si>
  <si>
    <t>eduardomiguelvinueza</t>
  </si>
  <si>
    <t>CARLOS FABIAN RAMOS CLAVIJO</t>
  </si>
  <si>
    <t>0967778487 - 0959527200</t>
  </si>
  <si>
    <t>CALLEJON AL FONDO, PORTON BLANCO</t>
  </si>
  <si>
    <t>carlosfabianramos</t>
  </si>
  <si>
    <t>MAYRA AZUCENA ZULETA CISNEROS</t>
  </si>
  <si>
    <t>ORDOÑEZ CRESPO Y PANAMERICANA</t>
  </si>
  <si>
    <t>BAJANDO POR EL PUENTE 8, MANO DERECHA</t>
  </si>
  <si>
    <t>mayraazucenazuleta</t>
  </si>
  <si>
    <t>JOU ROBERTO FLORES TURRIAGO</t>
  </si>
  <si>
    <t>JUNIN 040-40 Y JORGE MONTALVO</t>
  </si>
  <si>
    <t>JUNTO AL COLEGIO ANTONIO ANTE</t>
  </si>
  <si>
    <t>jourobertoflores</t>
  </si>
  <si>
    <t>CRISTIAN MANUEL RUIZ GOMEZ (PLAN MEDIUM $15)</t>
  </si>
  <si>
    <t>GENERAL ENRIQUEZ Y ALEGRIA</t>
  </si>
  <si>
    <t>A UNA CUADRA MAS ARRIBA DEL TERMINAL</t>
  </si>
  <si>
    <t>cristianmanuelruiz</t>
  </si>
  <si>
    <t>LUIS MAURICIO VINUEZA TITUAÑA</t>
  </si>
  <si>
    <t>0993074839 - 0979729134</t>
  </si>
  <si>
    <t>BARRIO SAN MIGUEL, NUEVOS HORIZONTES</t>
  </si>
  <si>
    <t>CALLE PRIVADA S/N; HAY UNA ACEQUIA</t>
  </si>
  <si>
    <t>luismauriciovinueza</t>
  </si>
  <si>
    <t>FREDDY DANILO GALLEGOS PROAÑO</t>
  </si>
  <si>
    <t>0988053958 - 0939064916</t>
  </si>
  <si>
    <t>JORGE REGALADO Y 10 DE AGOSTO, BARRIO EL ROSARIO</t>
  </si>
  <si>
    <t>FRENTE A LA GRUTA DE LA VIRGEN EL ROSARIO</t>
  </si>
  <si>
    <t>freddydanilogallegos</t>
  </si>
  <si>
    <t>BLANCA ESTHELA PRADO SEVILLA (PLAN MEDIUM $14) TERCERA EDAD</t>
  </si>
  <si>
    <t>0986751443 - 0999206639</t>
  </si>
  <si>
    <t>BELLAVISTA DE SAN ANTONIO</t>
  </si>
  <si>
    <t>SAN MIGUEL DE ARCANGEL Y 12 DE OCTUBRE, CASA N°40</t>
  </si>
  <si>
    <t>A UNA CUADRA DEL POLIDEPORTIVO, CASA CAFE DOS PISOS</t>
  </si>
  <si>
    <t>SOFIA ELIZABETH SALGADO CEVALLOS</t>
  </si>
  <si>
    <t>2530003 - 0985321804</t>
  </si>
  <si>
    <t>IMBABURA N°2 2-52 Y ELOY ALFARO</t>
  </si>
  <si>
    <t>PARADA DE CAMIONETAS DOBLE CABINA, CASA AGUACATE</t>
  </si>
  <si>
    <t>safirofi308@hotmail.com</t>
  </si>
  <si>
    <t>sofiaelizabethsalgado</t>
  </si>
  <si>
    <t>SONIA MARIA LOPEZ PONCE</t>
  </si>
  <si>
    <t>2908728 - 0984828063</t>
  </si>
  <si>
    <t>AVENIDA JULIO MIGUEL AGUINAGA 13-18</t>
  </si>
  <si>
    <t>COFFE STATION</t>
  </si>
  <si>
    <t>MARIA YOLANDA MAYA ARMAS (PLAN MEDIUM $14) TERCERA EDAD</t>
  </si>
  <si>
    <t>0997287097 - 06-3047280</t>
  </si>
  <si>
    <t>PEREZ MUÑOZ, ENTRE 2 DE MARZO Y ROCAFUERTE</t>
  </si>
  <si>
    <t>CASA NUEVA, VICERA AZUL, A DOS CASAS DE UNA TIENDA</t>
  </si>
  <si>
    <t>mariayolandamaya</t>
  </si>
  <si>
    <t>ANA LUCIA DELGADO</t>
  </si>
  <si>
    <t>0983608881 - 0994869070</t>
  </si>
  <si>
    <t>RIELES 21 DE NOVIEMBRE, ENTRE MIGUEL ANGEL DE LA FUENTE Y ENCALADA</t>
  </si>
  <si>
    <t>BARRIO COLIBRI, DELANTE DE LA LADRILLERA</t>
  </si>
  <si>
    <t>analuciadelgado</t>
  </si>
  <si>
    <t>DIEGO OLIVER VENEGAS RUBIO</t>
  </si>
  <si>
    <t>0401363767</t>
  </si>
  <si>
    <t>0980608434 - 0629006317</t>
  </si>
  <si>
    <t>OLMEDO 16-10 Y JUAN DE VELAZCO</t>
  </si>
  <si>
    <t>FRENTE AL HOSPITAL BASICO ATUNTAQUI</t>
  </si>
  <si>
    <t>diegoolivervenegas</t>
  </si>
  <si>
    <t>2 DE MARZO Y JUAN DE VELAZCO</t>
  </si>
  <si>
    <t>DIAGONAL A CREATEXA</t>
  </si>
  <si>
    <t>diegoolivervenegas2</t>
  </si>
  <si>
    <t>CARLOS JULIO VASQUEZ RUIZ</t>
  </si>
  <si>
    <t>0986389956 / 062932539</t>
  </si>
  <si>
    <t>IBARRA</t>
  </si>
  <si>
    <t>BARRIO BELLAVISTA CALLE 28 DE SEPTIEMBRE</t>
  </si>
  <si>
    <t>SEMAFORO A CHALTURA PANAMERICANA A 200 METROS</t>
  </si>
  <si>
    <t>tjcarlosvasquez@gmail.com</t>
  </si>
  <si>
    <t>carlosjuliovasquez</t>
  </si>
  <si>
    <t>MILTON ALEJANDRO QUINTEROS CAZAR</t>
  </si>
  <si>
    <t>0967452565 / 062551511</t>
  </si>
  <si>
    <t>50 METROS DEL ASADERO CASA DEL CUY</t>
  </si>
  <si>
    <t>miltonalejandroquinteros</t>
  </si>
  <si>
    <t>CARLOS HERNAN SUAREZ PIÑA</t>
  </si>
  <si>
    <t>0992777436 / 0959586930</t>
  </si>
  <si>
    <t>PERUGAL CALLE VIA A IMANTAG</t>
  </si>
  <si>
    <t>FRENTE AL INVERNADERO PORTON PLOMO PEQUEÑO</t>
  </si>
  <si>
    <t>carloshernansuarez</t>
  </si>
  <si>
    <t>DAVID ARRELLANO VALLEJOS</t>
  </si>
  <si>
    <t>0983352525 / 2652985</t>
  </si>
  <si>
    <t>ABDON CALDERON Y OLMEDO</t>
  </si>
  <si>
    <t>DIAGONAL POLLO LOQUILLO</t>
  </si>
  <si>
    <t>davidarellanavallejos</t>
  </si>
  <si>
    <t>ALBERTO GERMAN GUERRA BURBANO</t>
  </si>
  <si>
    <t>0988335189 / 0987256409</t>
  </si>
  <si>
    <t>SIMON BOLIVAR Y CRISTOBAL COLON, LA TOLA</t>
  </si>
  <si>
    <t>FRENTE A TIENDA</t>
  </si>
  <si>
    <t xml:space="preserve"> marychaconruiz@hotmail.com</t>
  </si>
  <si>
    <t>albertogermanguerra</t>
  </si>
  <si>
    <t>FANY ROCIO PAREDES POZO</t>
  </si>
  <si>
    <t>0961615835 / 0961185092</t>
  </si>
  <si>
    <t>GERENAL ENRIQUEZ E IMBABURA</t>
  </si>
  <si>
    <t>A LADO DEL CLUB PALMENIAS</t>
  </si>
  <si>
    <t>natalysalazar646@gmail.com</t>
  </si>
  <si>
    <t>fanyrocioparedes</t>
  </si>
  <si>
    <t>CHRISTIAN SANTIAGO SUAREZ SUAREZ</t>
  </si>
  <si>
    <t>0968355985 / 0987398098</t>
  </si>
  <si>
    <t>PICHINCHA ENTRE AV. JULIO MIGUEL AGUINAGA Y SUCRE</t>
  </si>
  <si>
    <t>ESCUELA ABELARDO MONCAYO, BLOQUE 2</t>
  </si>
  <si>
    <t>christiansantiagosuarez</t>
  </si>
  <si>
    <t>JEFFERSON ALEXANDER MARTINEZ YACELGA</t>
  </si>
  <si>
    <t>0984877630</t>
  </si>
  <si>
    <t>AV SALINAS Y SUCRE</t>
  </si>
  <si>
    <t>FRENTE AL COLISEO</t>
  </si>
  <si>
    <t>jefersonalexandermartinez</t>
  </si>
  <si>
    <t>VIVIANA GRADIOLA HERNANDEZ COLIMBA</t>
  </si>
  <si>
    <t>BARRIO LA TOLA, SIMON BOLIVAR Y JAIME RIVADENEIRA.</t>
  </si>
  <si>
    <t>JUNTO A FABRICA DE GUSANITOS</t>
  </si>
  <si>
    <t>vivi.hernandez1974@gmail.com</t>
  </si>
  <si>
    <t>vivianagradiolahernandez</t>
  </si>
  <si>
    <t>SANTIAGO FLORES AYALA</t>
  </si>
  <si>
    <t>0967101865 / 062 530 543</t>
  </si>
  <si>
    <t>JORGE REGALADO Y CALLE O</t>
  </si>
  <si>
    <t>CASA ESQUINERA, CONJUNTO EL PORTAL</t>
  </si>
  <si>
    <t>frank.santy10@yahoo.com</t>
  </si>
  <si>
    <t>santiagofloresayala</t>
  </si>
  <si>
    <t>JORGE LUIS MAYANQUER MORA</t>
  </si>
  <si>
    <t>0963269347 / 062933389</t>
  </si>
  <si>
    <t>BELLAVISTA ALTO 28 DE SEPTIEMBRE CASA 64</t>
  </si>
  <si>
    <t>TIENDA TOMATE LADO IZQUIERDO</t>
  </si>
  <si>
    <t>jorgeluismayanquer</t>
  </si>
  <si>
    <t>MARIA NIEVESITA MINA</t>
  </si>
  <si>
    <t>0978749566</t>
  </si>
  <si>
    <t>JUNTO TIENDA NARANJA, PORTON BLANCO</t>
  </si>
  <si>
    <t>marianievesmina</t>
  </si>
  <si>
    <t>JORGE WASHINTON PEREZ PILUACAN</t>
  </si>
  <si>
    <t>0986711974</t>
  </si>
  <si>
    <t>CALLE 28 DE SEPTIEMBRE CALLEJON</t>
  </si>
  <si>
    <t>A 50 METROS DE LA CASA DEL CUY</t>
  </si>
  <si>
    <t>jorgewashingtonperez</t>
  </si>
  <si>
    <t>SAMUEL MIJAEL GUAMAN TENE</t>
  </si>
  <si>
    <t>RIO AMAZONAS Y EUGENIO ESPEJO</t>
  </si>
  <si>
    <t>ARRIBA DE PARADA ANTEÑA</t>
  </si>
  <si>
    <t>samuelmijaelguaman</t>
  </si>
  <si>
    <t>JOSE LUIS ECHEVERRIA SANCHEZ (PLAN BASICO $10,50) DISCAPACIDAD</t>
  </si>
  <si>
    <t>0979157532 / (2) 933 403</t>
  </si>
  <si>
    <t>IBARRA - BELLAVISTA</t>
  </si>
  <si>
    <t>28 SEPTIEMBRE Y 12 OCTUBRE</t>
  </si>
  <si>
    <t>FRENTE TIENDA</t>
  </si>
  <si>
    <t>joseluisecheverria</t>
  </si>
  <si>
    <t>EDISON OMAR DIAZ PICUASI</t>
  </si>
  <si>
    <t>0998759216 / 0959981545</t>
  </si>
  <si>
    <t>CALLE BRUNO FRIXONE</t>
  </si>
  <si>
    <t>VIA IMANTAG, DOS CUADRAS CAPILLA SAN VICENTE</t>
  </si>
  <si>
    <t>edisondiaz654@gmail.com</t>
  </si>
  <si>
    <t>edisonomardiaz</t>
  </si>
  <si>
    <t>HECTOR XAVIER FUENTES GOMEZ</t>
  </si>
  <si>
    <t>100256706-1</t>
  </si>
  <si>
    <t>BELLAVISTA, 28 DE SEPTIEMBRE Y 12 DE OCTUBRE</t>
  </si>
  <si>
    <t>SECTOR TRONCOS, FRENTE A UNA TIENDA, EN CALLEJON</t>
  </si>
  <si>
    <t xml:space="preserve"> hectorxavierfuentegomez@gmail.com </t>
  </si>
  <si>
    <t>hectorxavierfuentes</t>
  </si>
  <si>
    <t>MARIA ISABEL SANCHEZ ROSERO</t>
  </si>
  <si>
    <t>0979486908 / 0980067593</t>
  </si>
  <si>
    <t>PASAJE SAN PEDRO, SECTOR IGLESIA DE BELLAVISTA, SAN ANTONIO</t>
  </si>
  <si>
    <t>A 400 M DE LA IGLESIA</t>
  </si>
  <si>
    <t>mariaisabelsanchez</t>
  </si>
  <si>
    <t>MARIA JIMENA GONZALES FLORES</t>
  </si>
  <si>
    <t>ATUNTAQUI - SAN JOSE</t>
  </si>
  <si>
    <t>LA DOLOROSA, PRIMAVERA Y 7 DE ABRIL</t>
  </si>
  <si>
    <t>FRENTE A INVERNADERO DE TOMATES</t>
  </si>
  <si>
    <t>mariajimenagonzales</t>
  </si>
  <si>
    <t>JOSE EDGAR CADENA CORDOVA</t>
  </si>
  <si>
    <t>0985571855 / 0998305941</t>
  </si>
  <si>
    <t>21 JUNIO 12-80 Y BOLIVAR</t>
  </si>
  <si>
    <t>A 30M DE PLAZA CIVICA 'SAN LUIS'</t>
  </si>
  <si>
    <t>joseedgarcadena</t>
  </si>
  <si>
    <t>MARIA ELENA ESTEVEZ VASQUEZ (PLAN BASICO $10,5 TERCERA EDAD)</t>
  </si>
  <si>
    <t>0969113047 / 0983193048</t>
  </si>
  <si>
    <t>BOLIVAR VINUEZA Y JUNIN</t>
  </si>
  <si>
    <t>A LADO DE ARBOL DE GUABA, PORTON VERDE</t>
  </si>
  <si>
    <t>PLAN PRO 60MBPS $12,50 . TERCERA EDAD</t>
  </si>
  <si>
    <t>mariaelenaestevez</t>
  </si>
  <si>
    <t>MARIA MAGDALENA SANTACRUZ SARAUZ</t>
  </si>
  <si>
    <t>062 551635 / 0963623583</t>
  </si>
  <si>
    <t>BELLAVISTA ENTRE CHALTURA, CALLE 28 DE SEPTIEMBRE</t>
  </si>
  <si>
    <t>CASA DE MARISCOS</t>
  </si>
  <si>
    <t>mariamagdalenasantacruz</t>
  </si>
  <si>
    <t>MAURICIO JAVIER SARZOSA LOPEZ</t>
  </si>
  <si>
    <t>0985878577 / 0969691103</t>
  </si>
  <si>
    <t>10 DE AGOSTO Y IMBABURA NRO. 2</t>
  </si>
  <si>
    <t>A UNA CUADRA DEL MERCADO DE PULGADOS</t>
  </si>
  <si>
    <t>marcojaviersarzosa</t>
  </si>
  <si>
    <t>CLAUDIA MARILUZ ROJAS CONEJO (PLAN MEDIUN $14,00 DISCAPACIDAD)</t>
  </si>
  <si>
    <t>0980678641 / 0997988898</t>
  </si>
  <si>
    <t>ANGEL MARIA IMBAQUINGO Y FABIO TRUJILLO</t>
  </si>
  <si>
    <t>A MEDIA CUADRA DE CANCHA DE FUTBOL. EL CERCADO</t>
  </si>
  <si>
    <t>clausrojas2702@hotmail.com</t>
  </si>
  <si>
    <t>claudiamariluzrojas</t>
  </si>
  <si>
    <t>NATALIA ARACELY TERAN ORBE</t>
  </si>
  <si>
    <t>SAN JOSE, CALLE SANTA ROSA</t>
  </si>
  <si>
    <t>JUNTO AL GIMNASIO LEON - SAN JOSE</t>
  </si>
  <si>
    <t>nataliaaracellyteran</t>
  </si>
  <si>
    <t>ERIKA ALEJANDRA BASTIDAS ALVAREZ</t>
  </si>
  <si>
    <t>098614580 /  0983174227</t>
  </si>
  <si>
    <t>MONSEÑOR LEONIDAS PROAÑO Y AV. SAN VICENTE</t>
  </si>
  <si>
    <t>A 5 CASAS DE LA CAPILLA, ANTES DE LA ESQUINA</t>
  </si>
  <si>
    <t>erikalejandra06@gmail.com</t>
  </si>
  <si>
    <t>erikaalejandrabastidas</t>
  </si>
  <si>
    <t>JAIRO FILIBERTO ARCOS CHENCA</t>
  </si>
  <si>
    <t>995719308 / 0964103385</t>
  </si>
  <si>
    <t>A MEDIA CUADRA DE LA CASA DEL CUY</t>
  </si>
  <si>
    <t>jairofilibertoarcos</t>
  </si>
  <si>
    <t>LUIS MIGUEL VINUEZA REGALADO</t>
  </si>
  <si>
    <t>0998340853 / 0999614633 / (2) 907 117</t>
  </si>
  <si>
    <t>AMAZONAS N17 ATAHUALPA</t>
  </si>
  <si>
    <t>FRENTE U.B ABELARDO MONCAYO, CASA BLANCA Y CAFE</t>
  </si>
  <si>
    <t>luismiguelvinueza</t>
  </si>
  <si>
    <t>NILDA NOEMI ZURITA VIZCAINO</t>
  </si>
  <si>
    <t>0992500635 / (2) 550126</t>
  </si>
  <si>
    <t>12 OCTUBRE Y VIA A CHALTURA</t>
  </si>
  <si>
    <t>A LA VUELTA DEL MOTEL ROYAL GARDEN</t>
  </si>
  <si>
    <t>nildanoemizurita</t>
  </si>
  <si>
    <t>ROMEL HIKLER IVON BENAVIDES</t>
  </si>
  <si>
    <t>PASAJE SAN PEDRO</t>
  </si>
  <si>
    <t>ATRAS DE LA IGLESIA</t>
  </si>
  <si>
    <t>EMMA BEATRIZ USIÑA PELLO</t>
  </si>
  <si>
    <t>IGLESIA BELLAVISTA</t>
  </si>
  <si>
    <t>MAYRA NATALIA ANANGONO CARRERA</t>
  </si>
  <si>
    <t>0998883217 - 0993352580</t>
  </si>
  <si>
    <t>BELLAVISTA, SAN ANTONIO, VIA CHALTURA</t>
  </si>
  <si>
    <t>CALLEJON A UNA CUADRA DE LA CASA DEL CUY</t>
  </si>
  <si>
    <t>mayranataliaanangono</t>
  </si>
  <si>
    <t>NELSON BAYARDO NARVAEZ LUCERO</t>
  </si>
  <si>
    <t>0986751443 - 099926639</t>
  </si>
  <si>
    <t>nelsonbayardonarvaez</t>
  </si>
  <si>
    <t>0990508813 / 0986288890</t>
  </si>
  <si>
    <t>BARRIO SAN JOSE VIA SANTA ROSA</t>
  </si>
  <si>
    <t>EN LA LAVADORA DE VEHICULOS SAN JOSE</t>
  </si>
  <si>
    <t>diegofranciscovillegas</t>
  </si>
  <si>
    <t>MARIA FERNANDA CUSIN GUALOMOTO</t>
  </si>
  <si>
    <t>BARRIO BELLAVISTA</t>
  </si>
  <si>
    <t>PASANDO POLIDEPORTIVO MANO IZQUIERDA</t>
  </si>
  <si>
    <t>mariafernandacusin</t>
  </si>
  <si>
    <t>VERONICA ESTEFANIA VIZUETE ALVARES</t>
  </si>
  <si>
    <t>0986464319 / 097278427</t>
  </si>
  <si>
    <t>JUAN DE VELASCO Y MARCO MANTILLA</t>
  </si>
  <si>
    <t>A LADO DE LOS CONJUTOS VISTA HERMOSA</t>
  </si>
  <si>
    <t>veronicavizuete3008@gmail.com</t>
  </si>
  <si>
    <t>veronicaestefaniavizuete</t>
  </si>
  <si>
    <t>FREDY GENARO IPIALES CUASCOTA</t>
  </si>
  <si>
    <t>0962584727 / 0960134107</t>
  </si>
  <si>
    <t>BELLAVISTA ALTO, PASANDO ESCUELA SAN ANTONIO</t>
  </si>
  <si>
    <t>A 300M NORTE DEL RESTAURANTE CUYES LA JOSEFINA</t>
  </si>
  <si>
    <t>fredygenaroipiales</t>
  </si>
  <si>
    <t>LEONEL ENRIQUE PINTO BOLAÑOS</t>
  </si>
  <si>
    <t>0987513693 / 0994874792</t>
  </si>
  <si>
    <t>BELLAVISTA JUNTO ANTIGUA ESCUELA 12 DE OCTUBRE</t>
  </si>
  <si>
    <t>leonelenriquepinto</t>
  </si>
  <si>
    <t>ANDRES SISERON JACOME VITERI</t>
  </si>
  <si>
    <t>VELASCO IBARRA Y MIGUEL ANGEL DE LA FUENTE</t>
  </si>
  <si>
    <t>A MEDIA CUADRA DEL PARQUE</t>
  </si>
  <si>
    <t>a76jacom@yahoo.com</t>
  </si>
  <si>
    <t>andressiseronjacome</t>
  </si>
  <si>
    <t>MARIANA ROCIO SANTACRUZ CADENA</t>
  </si>
  <si>
    <t>PANAMERICANA</t>
  </si>
  <si>
    <t>JUNTO AL SEMAFORO, JUSTO EN LA PANA</t>
  </si>
  <si>
    <t>marianarociosantacruz</t>
  </si>
  <si>
    <t>MARIA AMALIA YAMPUEZAN CARDENAS</t>
  </si>
  <si>
    <t>mariaamaliayampuezan</t>
  </si>
  <si>
    <t>LUIS ALFONSO SUAREZ YASELGA</t>
  </si>
  <si>
    <t>SAN MIGUEL ARCANGEL / 28 SEPTIEMBRE</t>
  </si>
  <si>
    <t>CALLEJON POR LA CASA DEL CUY</t>
  </si>
  <si>
    <t>luissuarez5269@gmail.com</t>
  </si>
  <si>
    <t>luisalfonsosuarez</t>
  </si>
  <si>
    <t>emmabeatrizusina</t>
  </si>
  <si>
    <t>EDGAR EMILIO MAYANGER MONTENEGRO</t>
  </si>
  <si>
    <t>0998642885 / 0959588140</t>
  </si>
  <si>
    <t>CALLE SAN MIGUEL ARCANGEL BARRIO BELLAVISTA</t>
  </si>
  <si>
    <t>eemayangem@gmail.com</t>
  </si>
  <si>
    <t>edgaremiliomayanqer</t>
  </si>
  <si>
    <t>PAOLA NATALY JIMENEZ CADENA</t>
  </si>
  <si>
    <t>CAFETERIA MOLINET</t>
  </si>
  <si>
    <t>PLAN ESTUDIANTIL 5 MBPS $ 10.00</t>
  </si>
  <si>
    <t>paolanatalyjimenez</t>
  </si>
  <si>
    <t>JUAN CARLOS ARELLANO GUERRON</t>
  </si>
  <si>
    <t>0984567077 - 062932546</t>
  </si>
  <si>
    <t>SAN MIGUEL Y 12 DE OCTUBRE</t>
  </si>
  <si>
    <t>ESQUINA, CASA AMARILLA, TIENDA</t>
  </si>
  <si>
    <t>juancarlosarellano</t>
  </si>
  <si>
    <t>MONICA BALVINA ENRIQUEZ JUMA</t>
  </si>
  <si>
    <t>0999346969 - 0939169661</t>
  </si>
  <si>
    <t>POR LA ENTRADA A LA HOSTERIA DEL TIN</t>
  </si>
  <si>
    <t>EN LOTIZACION VILLANUEVA</t>
  </si>
  <si>
    <t>MIRIAM LUCIA FIGUEROA MORENO</t>
  </si>
  <si>
    <t>CALLE LAS LOMAS BARRIO BELLAVISTA</t>
  </si>
  <si>
    <t>200 METROS DE LA QUINTA LOS ARUPOS</t>
  </si>
  <si>
    <t>JHERMAN TERAN</t>
  </si>
  <si>
    <t>AV. ROCAFUERTE Y ATAHUALPA</t>
  </si>
  <si>
    <t>FRENTE A PISCINA DE ATUNTAQUI</t>
  </si>
  <si>
    <t>jhermanrodrigoteran</t>
  </si>
  <si>
    <t>MARCO ANTONIO SARMINETO ROSERO</t>
  </si>
  <si>
    <t>0993822986 / 0994459490</t>
  </si>
  <si>
    <t>AV. LUIS LEORO FRANCO 32-7 ARTURO PEREZ</t>
  </si>
  <si>
    <t>JUNTO A FARMACIA 'SU AHORRO', PORTON BLANCO</t>
  </si>
  <si>
    <t>marcoantoniosarmiento</t>
  </si>
  <si>
    <t>ANA LUCIA ANDRADE DE LA CRUZ</t>
  </si>
  <si>
    <t>0985661672 / 2908874</t>
  </si>
  <si>
    <t>JUAN DE VELASCO Y LUIS GONZALO YEPEZ</t>
  </si>
  <si>
    <t>DETRAS DEL ESTADIO DE LA LIGA CANTONAL</t>
  </si>
  <si>
    <t>PLAN GAMMING 50 MBPS $ 34,99</t>
  </si>
  <si>
    <t>analuciaandrade</t>
  </si>
  <si>
    <t>DIEGO JAVIER VILLEGAS CHAVEZ</t>
  </si>
  <si>
    <t>0999127858 / 0960212111</t>
  </si>
  <si>
    <t>BOLIVAR Y GONZALES SUAREZ</t>
  </si>
  <si>
    <t>FRENTE AL REGISTRO CIVIL</t>
  </si>
  <si>
    <t>diegojaviervillegas</t>
  </si>
  <si>
    <t>WILMER GIOVANI GONZALES AGUILAR</t>
  </si>
  <si>
    <t>2550994 / 0986919471</t>
  </si>
  <si>
    <t>12 DE OCTUBRE Y SAN MIGUEL ARCANGEL</t>
  </si>
  <si>
    <t>A LADO DE UNA CASA AZUL</t>
  </si>
  <si>
    <t>PLAN EXTREME 100 MBPS A $44,99</t>
  </si>
  <si>
    <t>alafercho@gmail.com</t>
  </si>
  <si>
    <t>wilmergiovanigonzales</t>
  </si>
  <si>
    <t>RAMIRO JAVIER MARTINEZ CADENA</t>
  </si>
  <si>
    <t>0989395671 / 0993280013</t>
  </si>
  <si>
    <t>SAN MIGUEL ARCANGEL Y SAN GABRIEL</t>
  </si>
  <si>
    <t>A TRES CUADRAS DE IGLESIA</t>
  </si>
  <si>
    <t>ramirojaviermartinez</t>
  </si>
  <si>
    <t>JONATHAN FABRICIO BORRALLOS CHICAIZA</t>
  </si>
  <si>
    <t>0991118295 / 0993625880</t>
  </si>
  <si>
    <t>ARTURO PEREZ Y MALDONADO</t>
  </si>
  <si>
    <t>DETRAS DEL CEMENTERIO NUVEO</t>
  </si>
  <si>
    <t>jonathanfabricioborrallos</t>
  </si>
  <si>
    <t>JESSICA LISETH POTOSI TITUAÑA</t>
  </si>
  <si>
    <t>997604085 / 0992452109</t>
  </si>
  <si>
    <t>PILASCACHO CALLE ANA FITA</t>
  </si>
  <si>
    <t>SIGUIENTE CALLE A LA QUEBRADA</t>
  </si>
  <si>
    <t>jessicalisethpotosi</t>
  </si>
  <si>
    <t>PATRICIO GUILLERMO ARCOS AIZAGA - CLAUDIA ENDARA</t>
  </si>
  <si>
    <t>PANAMERICANA NORTE KM 53</t>
  </si>
  <si>
    <t>JUNTO SERVIMETAL</t>
  </si>
  <si>
    <t>patricioguillermoarcos</t>
  </si>
  <si>
    <t>JULIO CESAR FLORES GALLEGOS</t>
  </si>
  <si>
    <t>0993711600 / 0993414668</t>
  </si>
  <si>
    <t>2 MARZO 15-44 Y JUAN DE VELAZCO</t>
  </si>
  <si>
    <t>JUNTO ESENCIA CAFE</t>
  </si>
  <si>
    <t>juliocesarflores</t>
  </si>
  <si>
    <t>BOLIVAR ENTRE GENERAL ENRIQUEZ Y AMAZONAS</t>
  </si>
  <si>
    <t>DIAGONAL A LA FISCALIA, MUTUALISTA IMBABURA</t>
  </si>
  <si>
    <t>juliocesarflores2</t>
  </si>
  <si>
    <t>EDUARDO RAFAEL VINUEZA CORRALES</t>
  </si>
  <si>
    <t>0982107790 /2585322/ 600112</t>
  </si>
  <si>
    <t>12 DE OCTUBRE, CABAÑA SWEET KISSES</t>
  </si>
  <si>
    <t>ALADO DISTRIBUIDORA KILATOA</t>
  </si>
  <si>
    <t>PLAN GAMMING 50 MBPS $70</t>
  </si>
  <si>
    <t>edu.rocio@yahoo.es</t>
  </si>
  <si>
    <t>eduardorafaelvinueza</t>
  </si>
  <si>
    <t>CESAR ANIBAL CACUANGO ANDRANGO</t>
  </si>
  <si>
    <t>0992157190 / 0968843788</t>
  </si>
  <si>
    <t>CRISTOBAL COLON Y MIGUEL ANGEL GUZMAN</t>
  </si>
  <si>
    <t>A 150 METROS ARRIBA DE LA IGLESIA SANTA BERNARDITA</t>
  </si>
  <si>
    <t>cesaranibalcacuango</t>
  </si>
  <si>
    <t>ARMANDO ANTONIO GUERRERO VÀSQUEZ</t>
  </si>
  <si>
    <t>0994738716 / 0963622063</t>
  </si>
  <si>
    <t>LEORO FRANCO Y GERMÀN MARTINEZ</t>
  </si>
  <si>
    <t>FRENTE AL RESTAURANTE LAS TOLAS</t>
  </si>
  <si>
    <t>armandoantonioguerrero</t>
  </si>
  <si>
    <t>HENRY MARCELO ANDINO PASPUEL</t>
  </si>
  <si>
    <t>0979443320 / 0997789030</t>
  </si>
  <si>
    <t>ATUNTAQUI / NATABUELA</t>
  </si>
  <si>
    <t>MIGUEL ÀNGEL DE LA FUENTE Y FLORES VÀSQUEZ</t>
  </si>
  <si>
    <t>JUNTO A FRUTERÌA Y LICORERÌA</t>
  </si>
  <si>
    <t>diegopatriciovarela</t>
  </si>
  <si>
    <t>VERONICA ESTEFANIA POSSO GORDILLO</t>
  </si>
  <si>
    <t>0999714885 / 062 908 272</t>
  </si>
  <si>
    <t>CALLE BOLIVAR 10-31 GONZÀLEZ SUÀREZ</t>
  </si>
  <si>
    <t>JUNTO A LA COOP. SAN ANTONIO</t>
  </si>
  <si>
    <t>veronicaestefaniaposso</t>
  </si>
  <si>
    <t>MARIA CRISTINA PILLAJO SANTELLAN</t>
  </si>
  <si>
    <t>PASANDO POLIDEPORTIVO</t>
  </si>
  <si>
    <t>JUNTO A CASA AZUL PASAJE 1</t>
  </si>
  <si>
    <t>mariacristinapillajo</t>
  </si>
  <si>
    <t>NELLY PITA SEVILLA</t>
  </si>
  <si>
    <t>0988095727 / 2933423</t>
  </si>
  <si>
    <t>FRENTE CUYES LA JOSEFINA, A 100M DEL POLIDEPORTIVO</t>
  </si>
  <si>
    <t>nellypita</t>
  </si>
  <si>
    <t>MARCO ANIBAL TITUAÑA SIZA</t>
  </si>
  <si>
    <t>PANAMERICANA ANTIGUA SECTOR PILASCACHO</t>
  </si>
  <si>
    <t>ENTRE BOLIVIA Y PANAMERICANA. JUNTO A MECANICA</t>
  </si>
  <si>
    <t>marcoanibaltituana</t>
  </si>
  <si>
    <t>ALFREDO ANTONIO AMORES ULLOA</t>
  </si>
  <si>
    <t>999482232 / 0960191411</t>
  </si>
  <si>
    <t>A 30 M DEL POLIDEPORTIVO</t>
  </si>
  <si>
    <t>alfredoantonioamores</t>
  </si>
  <si>
    <t>ALEJANDRO DANIEL ENDARA SUBIA</t>
  </si>
  <si>
    <t>GENERAL ENRIQUEZ Y JORGE MONTALVO</t>
  </si>
  <si>
    <t>A UNA CUADRA DE LA FERRETERIA VITERI</t>
  </si>
  <si>
    <t>alejandrodanielendara</t>
  </si>
  <si>
    <t>LUIS GERMAN VINUEZA TIXILINA</t>
  </si>
  <si>
    <t>0983843429 / 0963151512</t>
  </si>
  <si>
    <t>ATUNTAQUI - SANTA ISABEL</t>
  </si>
  <si>
    <t>SANCHEZ Y CIFUENTES Y ALBELARDO</t>
  </si>
  <si>
    <t>CASA ESQUINERA</t>
  </si>
  <si>
    <t>vinuezaluis79@gmail.com</t>
  </si>
  <si>
    <t>luisgermanvinueza</t>
  </si>
  <si>
    <t>MARTHA YOLANDA LOPEZ CACHIMUEL</t>
  </si>
  <si>
    <t>062530018 / 0980362735</t>
  </si>
  <si>
    <t>GENERAL ENRIQUEZ Y MODESTO GALLEGOS</t>
  </si>
  <si>
    <t>A UNA CUADRA MAS ABAJO DEL ESTADIO</t>
  </si>
  <si>
    <t>marthayolandalopez</t>
  </si>
  <si>
    <t>LENIN MESIAS RAMIREZ RAMIREZ</t>
  </si>
  <si>
    <t>0960856142 / 0997372038</t>
  </si>
  <si>
    <t>LA PRIMAVERA Y 7 DE ABRIL</t>
  </si>
  <si>
    <t>A DOS CUADRAS PARADA DE LAS ANTEÑAS. MANO IZQUIERDA, FRENTE A UN INVERNADERO</t>
  </si>
  <si>
    <t>dayanatituaña8@gmail.com</t>
  </si>
  <si>
    <t>leninmesiasramirez</t>
  </si>
  <si>
    <t>MARIA CRISTINA PANAMA MORILLO</t>
  </si>
  <si>
    <t>0969127906 / 0990692468</t>
  </si>
  <si>
    <t>STA. BERNARDITA CALLE MIGUEL ANGEL GUZMAN Y CHILE</t>
  </si>
  <si>
    <t>A DOS CUADRAS DE LA IGLESIA</t>
  </si>
  <si>
    <t>mariacristinapanama</t>
  </si>
  <si>
    <t>LAURA YOLANDA MEDIAVILLA GUERRA</t>
  </si>
  <si>
    <t>0985774991 / 0980414316</t>
  </si>
  <si>
    <t>10 AGOSTO S/N E IMBABURA 2</t>
  </si>
  <si>
    <t>A 30M DE LOS HELADOS DEJU</t>
  </si>
  <si>
    <t>laurayolandamediavilla</t>
  </si>
  <si>
    <t>PACA MAGDALENA LEON VACA</t>
  </si>
  <si>
    <t>0990604994 / 0991350385</t>
  </si>
  <si>
    <t>CALLE PICHINCHA SECTOR EL GUAJAN</t>
  </si>
  <si>
    <t>MECANICA LEON</t>
  </si>
  <si>
    <t>paquitaleon68@hotmail.com</t>
  </si>
  <si>
    <t>pacamagdalenaleon</t>
  </si>
  <si>
    <t>nildanoemizurita2</t>
  </si>
  <si>
    <t>PATRICIA MARYORIE DAVILA CALDERON</t>
  </si>
  <si>
    <t>0997790340 / 0981140520</t>
  </si>
  <si>
    <t>ATAHUALPA Y ROCAFUERTE 8-41</t>
  </si>
  <si>
    <t>PISCINAS OLIMPICAS</t>
  </si>
  <si>
    <t>patriciamaryoriedavila</t>
  </si>
  <si>
    <t>CRISTIAN FERNANDO CHUMA IMBAQUINGO</t>
  </si>
  <si>
    <t>0988171426 / 0980875414</t>
  </si>
  <si>
    <t>TIERRA BLANCA, CALLE BOLIVAR VIA CIUDADELA (PROSPERIDAD)</t>
  </si>
  <si>
    <t>FRENTE A GRUTA SAN JUAN DE TIERRA BLANCA</t>
  </si>
  <si>
    <t>cristianfernandochuma</t>
  </si>
  <si>
    <t>JORGE VICENTE DUARTE MORILLO</t>
  </si>
  <si>
    <t>BRUNO FRIXONE VIA IMANTAG</t>
  </si>
  <si>
    <t>BARRIO LAS PALMAS, PARADERO TURISTICO EL GATO</t>
  </si>
  <si>
    <t>PLAN MEDIUM 30MBPS $19.99</t>
  </si>
  <si>
    <t>jorge_duartemorillo@hotmail.com</t>
  </si>
  <si>
    <t>jorgevicenteduarte</t>
  </si>
  <si>
    <t>JOHANA ELIZABETH YACELGA JACOME</t>
  </si>
  <si>
    <t>0986178332 / 0980875414</t>
  </si>
  <si>
    <t>johanaelizabethyacelga</t>
  </si>
  <si>
    <t>CRISTIAN MIGUEL VILLEGAS LEON</t>
  </si>
  <si>
    <t>0991569897 / 0990240558</t>
  </si>
  <si>
    <t>BOLIVAR Y PICHINCHA</t>
  </si>
  <si>
    <t>MURAL DE DON MARTINEZ</t>
  </si>
  <si>
    <t>manieri1@gmail.com</t>
  </si>
  <si>
    <t>cristianmiguelvillegas</t>
  </si>
  <si>
    <t>MARIA DOLORES ZUMARRAGA CEVALLOS</t>
  </si>
  <si>
    <t>BOLIVAR N8-42 Y ROCAFUERTE</t>
  </si>
  <si>
    <t>JUNTO A TIENDA (CUATRO ESQUINAS)</t>
  </si>
  <si>
    <t>mariadoloreszunarraga</t>
  </si>
  <si>
    <t>LUZ ESPERANZA ESTEVEZ POSSO</t>
  </si>
  <si>
    <t>GENERAL ENRIQUEZ 2-52 Y ELOY ALFARO</t>
  </si>
  <si>
    <t>A LADO DE LA FARMACIA ECONOMICA, CASA TOMATE</t>
  </si>
  <si>
    <t>PLAN ESTUDIANTIL 5 MBPS $7,00</t>
  </si>
  <si>
    <t>luzesperanzaestevez</t>
  </si>
  <si>
    <t>LUIS GONZALO SARAUZ GARZON</t>
  </si>
  <si>
    <t>SAN LUIS, 21 JUNIO Y JULIO MIGUEL AGUINAGA</t>
  </si>
  <si>
    <t>CASA DE REJAS BLANCA</t>
  </si>
  <si>
    <t>luisgonzalosarauz</t>
  </si>
  <si>
    <t>LUIS ENRIQUE RUIZ SANCHEZ</t>
  </si>
  <si>
    <t>SAN JOSE, AMAZONAS Y VIA STA. ROSA</t>
  </si>
  <si>
    <t>FRENTE AL POLIDEPORTIVO</t>
  </si>
  <si>
    <t>luisenriqueruiz</t>
  </si>
  <si>
    <t>PABLO VINICIO ARBOLEDA AVILA</t>
  </si>
  <si>
    <t>0967703733 / 0988366571</t>
  </si>
  <si>
    <t>GERMAN MARTINEZ Y PANAMERICANA</t>
  </si>
  <si>
    <t>PENULTIMA CASA BLANCA, GRIS, ROJA</t>
  </si>
  <si>
    <t>LIGIA ESTEFANIA MORAN JACOME</t>
  </si>
  <si>
    <t>0969727314 / 0991228139</t>
  </si>
  <si>
    <t>RIO AMAZONAS Y AV. SAN VICENTE</t>
  </si>
  <si>
    <t>TRIANGULO SAN JOSE, PARED DE PIEDRA Y TEJA AMARILLA)</t>
  </si>
  <si>
    <t>stefimoran91@yahoo.es</t>
  </si>
  <si>
    <t>ligiaestefaniamoran</t>
  </si>
  <si>
    <t>CAROLA DEL CONSUELO FLORES CAMACHO</t>
  </si>
  <si>
    <t xml:space="preserve">0989320449 / </t>
  </si>
  <si>
    <t>VELAZCO IBARRA 2-25 Y SELVA ALEGRE</t>
  </si>
  <si>
    <t>DIAGONAL CUYES NATABUELA, QUINTA SANTA EULALIA</t>
  </si>
  <si>
    <t>carola_fc_6@yahoo.es</t>
  </si>
  <si>
    <t>caroladelconsueloflores</t>
  </si>
  <si>
    <t>JENNIFER DEISY TIPANGUANO LEON</t>
  </si>
  <si>
    <t>0967848037 / 0997340094</t>
  </si>
  <si>
    <t>BOLIVAR Y GENERAL ENRIQUEZ</t>
  </si>
  <si>
    <t>ALMACEN MONALOLA</t>
  </si>
  <si>
    <t>jeniferdeisytipanguano</t>
  </si>
  <si>
    <t>GUEVARA AGUIRRE MARTHA OLIVA</t>
  </si>
  <si>
    <t>0997695789 / 0999685021</t>
  </si>
  <si>
    <t>GENRAL ENRIQUEZ 10-63 Y ESPEJO</t>
  </si>
  <si>
    <t>SEGUNDO PISO HELADOS ATUNTAQUI</t>
  </si>
  <si>
    <t>marthaolivaguevara</t>
  </si>
  <si>
    <t>DOMENICA NAYELI ESCOBAR JATIVA</t>
  </si>
  <si>
    <t>0994359607 / 0969254346</t>
  </si>
  <si>
    <t>AV. LUIS LEORO FRANCO 20-48 Y HUMBERTO GORDILLO</t>
  </si>
  <si>
    <t>DIAGONAL REDONDEL DEL ESTUDIANTE</t>
  </si>
  <si>
    <t>domenicaescobarjat@gmail.com</t>
  </si>
  <si>
    <t>domenicanayeliescobar</t>
  </si>
  <si>
    <t>ELISA ESTEFANIA LATACUMBA PERIGUEZA</t>
  </si>
  <si>
    <t>0999106512 / 0982599341</t>
  </si>
  <si>
    <t>ATUNTAQUI - SANTA BERNARDITA</t>
  </si>
  <si>
    <t>CRISTOBAL COLON, VIA ANTIGUA</t>
  </si>
  <si>
    <t>A MEDIA CUADRA DE MECANICA</t>
  </si>
  <si>
    <t>latacumba2@gmail.com</t>
  </si>
  <si>
    <t>elisaestefanialatacumba</t>
  </si>
  <si>
    <t>ANA GABRIELA ECHEVERRIA LEON</t>
  </si>
  <si>
    <t>0989653677 / 0959745696</t>
  </si>
  <si>
    <t>GENERAL ENRIQUEZ Y GARCIA MORENO</t>
  </si>
  <si>
    <t>SOCIEDAD DE ARTESANOS, JUNTO A FLORISTERIA</t>
  </si>
  <si>
    <t>anagabrielecheverria1</t>
  </si>
  <si>
    <t>KAREN ESTEFANIA PEREZ TECA</t>
  </si>
  <si>
    <t>0969549278 / 0939606213</t>
  </si>
  <si>
    <t>28 SEPTIEMBRE, ENTRADA A CHALTURA</t>
  </si>
  <si>
    <t>DIAGONAL TIENDA, CASA DE ALTO DE CEMENTO</t>
  </si>
  <si>
    <t>karenestefaniaperez</t>
  </si>
  <si>
    <t>ALEXIS GERMAN GARZON JIMENEZ</t>
  </si>
  <si>
    <t>0967457307 / 0968181479/0993321578</t>
  </si>
  <si>
    <t>BOLIVAR 16-51 Y PICHINCHA</t>
  </si>
  <si>
    <t>FRENTE SALON DE EVENTOS MONTE AZUL</t>
  </si>
  <si>
    <t>alexisgermangarzon</t>
  </si>
  <si>
    <t>PONCE CEVALLOS CARLOS ISRAEL</t>
  </si>
  <si>
    <t xml:space="preserve">0997899639 . </t>
  </si>
  <si>
    <t>RIO AMAZONAS Y LAS VERTIENTES</t>
  </si>
  <si>
    <t>FRENTE A MINIMARKET</t>
  </si>
  <si>
    <t>cachos_87@hotmail.com</t>
  </si>
  <si>
    <t>carlosisraelponce</t>
  </si>
  <si>
    <t>WILLIAM LEONARDO MALES VIZCAINO</t>
  </si>
  <si>
    <t>(0)401634340</t>
  </si>
  <si>
    <t>963824324 / 0963655445</t>
  </si>
  <si>
    <t>FLORES VASQUEZ Y GARCIA MORENO</t>
  </si>
  <si>
    <t>williamleonarsomales</t>
  </si>
  <si>
    <t>RICHARD MARCELO OLMEDO BOLAÑOS</t>
  </si>
  <si>
    <t>0996391967 / 0981830633</t>
  </si>
  <si>
    <t>BARRIO SAN JOSE, VIA SANTA ROSA</t>
  </si>
  <si>
    <t>JUNTO AL GYM LEON DIAGONAL A LA GRUTA SANTA ROSA</t>
  </si>
  <si>
    <t>richardmarceloolmedo</t>
  </si>
  <si>
    <t>PATRICIA GUADALUPE ANDRADE MONTALVO</t>
  </si>
  <si>
    <t>0993296265 / 0978783502</t>
  </si>
  <si>
    <t>ABDON CALDERON S/N Y SUCRE</t>
  </si>
  <si>
    <t>FRENTE COLISEO, CASA COLOR BAGE Y NARANJA</t>
  </si>
  <si>
    <t>anagabrielecheverria</t>
  </si>
  <si>
    <t>MILTON ARMANDO MONTALVO RAMIREZ</t>
  </si>
  <si>
    <t>0994313699 / 0959299809</t>
  </si>
  <si>
    <t>CIUDADELA GANGOTENA, AMADEO ANDRADE Y IGNACIO GANGOTENA</t>
  </si>
  <si>
    <t>DIAGONAL ANTENA DE RADIO, CASA ENLUCIDA UN PISO</t>
  </si>
  <si>
    <t>miltonarmandomontalvo</t>
  </si>
  <si>
    <t>LUIS MAURICIO PICUASI PERUGACHI</t>
  </si>
  <si>
    <t>0987443322 / 0993801165</t>
  </si>
  <si>
    <t>ATUNTAQUI - SANTO DOMINGO</t>
  </si>
  <si>
    <t>LOS LAURELES Y BUENOS AIRES</t>
  </si>
  <si>
    <t>ATRAS DE LAS CANCHAS SINTETICAS, CASA COLOR TAXO UNA PLANTA PORTON VERDE</t>
  </si>
  <si>
    <t>luismauriciopicuasi</t>
  </si>
  <si>
    <t>LUIS RAUL HINOJOSA MALDONADO</t>
  </si>
  <si>
    <t>(2) 551028 / 0991971453</t>
  </si>
  <si>
    <t>BARRIO LAS ORQUIDEAS, CALLE E Y CALLE F</t>
  </si>
  <si>
    <t>A LADO DE LA HOSTERIA DEL TIN (TIENDA)</t>
  </si>
  <si>
    <t>hinojosaraul41@gmail.com</t>
  </si>
  <si>
    <t>luisraulhinojosa</t>
  </si>
  <si>
    <t>MARIO FERNANDO PONCE BEDON</t>
  </si>
  <si>
    <t>0984913340 / 0986551837</t>
  </si>
  <si>
    <t>CASA 935</t>
  </si>
  <si>
    <t>FRENTE DISTRIBUIDORA PRONACA. PORTON BLANCO</t>
  </si>
  <si>
    <t>mariofernandoponce</t>
  </si>
  <si>
    <t>0993074839 / 2 530108</t>
  </si>
  <si>
    <t>STA. BERNARDITA, CRISTOBAL COLON Y PEÑAHERRERA</t>
  </si>
  <si>
    <t>A DOS CUADRAS DE LA FABRICA IMBABURA. PORTON ROJO</t>
  </si>
  <si>
    <t>mauricioluisvinueza</t>
  </si>
  <si>
    <t>TARQUINO GUSTAVO POSSO ANDRADE</t>
  </si>
  <si>
    <t>0997738319 / (2) 530779</t>
  </si>
  <si>
    <t>JORGE MONTALVO ENTRE GENERAL ENRIQUEZ Y GONZALEZ SUAREZ</t>
  </si>
  <si>
    <t>JUNTO JARDIN</t>
  </si>
  <si>
    <t>tarquinogustavoposso</t>
  </si>
  <si>
    <t>PABLO MAURICIO MURIEL PONCE</t>
  </si>
  <si>
    <t>0979118292 / 062933077</t>
  </si>
  <si>
    <t>ENTRADA A SOLES 9-57</t>
  </si>
  <si>
    <t>FRENTE A PRONACA CERRAMIENTO LADRILLO PUERTA BLANCA</t>
  </si>
  <si>
    <t>dinmel0316@gmail.com</t>
  </si>
  <si>
    <t>pablomauriciomuriel</t>
  </si>
  <si>
    <t>LUIS ANDRES PONCE BEDON</t>
  </si>
  <si>
    <t>ENTRADA A SOLES 957</t>
  </si>
  <si>
    <t>JUNTO A PRONACA</t>
  </si>
  <si>
    <t>luisandresponce</t>
  </si>
  <si>
    <t>MARIA BELEN MORA GUEVARA</t>
  </si>
  <si>
    <t xml:space="preserve">0981189615 / 0998937348 </t>
  </si>
  <si>
    <t>LAS ORQUIDEAS</t>
  </si>
  <si>
    <t>CONDOMINIOS ORQUIDEAS LADRILLO</t>
  </si>
  <si>
    <t>mariabelenmora</t>
  </si>
  <si>
    <t>PABLO ROMAN GUERRERO MORETA</t>
  </si>
  <si>
    <t>0961449792 / 25300059</t>
  </si>
  <si>
    <t>SANTA ISABEL GENERAL ENRIQUEZ Y PANAMERICANA ANTIGUA 17-134</t>
  </si>
  <si>
    <t>ABAJO DE CANCHA DE VOLEY</t>
  </si>
  <si>
    <t>pabloroman2008@hotmail.com</t>
  </si>
  <si>
    <t>pabloromanguerrero</t>
  </si>
  <si>
    <t>ANDREA SILVANA ROSERO MALDONADO</t>
  </si>
  <si>
    <t>0994750665 / 0997374368</t>
  </si>
  <si>
    <t>ROCAFUERTE Y PEREZ MUÑOZ</t>
  </si>
  <si>
    <t>CALLEJON PEREZ MUÑOZ/ PORTON BLANCO</t>
  </si>
  <si>
    <t>flakalatina86@gmail.com</t>
  </si>
  <si>
    <t>andreasilvanarosero</t>
  </si>
  <si>
    <t>WASHINGTON OCTAVIO VILLEGAS REYES</t>
  </si>
  <si>
    <t>0991972966 / 0989840902</t>
  </si>
  <si>
    <t>PANAMERICANA NORTE KM97 PUENTE 8 Y ORDOÑEZ CREZPO</t>
  </si>
  <si>
    <t>A 100METROS TIENDA ESQUINERA</t>
  </si>
  <si>
    <t>washintongoctaviovillegas</t>
  </si>
  <si>
    <t>NELSON RODRIGO FLORES PIÑAN</t>
  </si>
  <si>
    <t>SAN CARLOS 7-71 SECTOR ANTENA LOS SOLES</t>
  </si>
  <si>
    <t>ANTENA DE CLARO MEDIA CUADRA HACIA ABAJO</t>
  </si>
  <si>
    <t>nelsonrodrigoflores</t>
  </si>
  <si>
    <t>FAUSTO ENRIQUE PONCE BEDON</t>
  </si>
  <si>
    <t>100234003-0</t>
  </si>
  <si>
    <t>0993336348 / 062932811</t>
  </si>
  <si>
    <t>BARRIO LOS SOLES</t>
  </si>
  <si>
    <t>faustoenriqueponce</t>
  </si>
  <si>
    <t>LORENA DEL ROSARIO CEVALLOS GUERRERO</t>
  </si>
  <si>
    <t>968826257 /0998007686</t>
  </si>
  <si>
    <t>BELLAVISTA</t>
  </si>
  <si>
    <t>JUNTO A LA IGLESIA</t>
  </si>
  <si>
    <t>lorenadelrosariocevallos</t>
  </si>
  <si>
    <t>FABIAN GEOVANNY CUZME RODRIGUEZ</t>
  </si>
  <si>
    <t>0994564714 / 062 551 254</t>
  </si>
  <si>
    <t>CALLE SAN CARLOS CONJUNTO LOS SOLES CASA 10</t>
  </si>
  <si>
    <t>CERCA A LAS ANTENAS DE CLARO</t>
  </si>
  <si>
    <t>fabiangeovanycuzme</t>
  </si>
  <si>
    <t>MARTHA BEATRIZ REYES TERAN</t>
  </si>
  <si>
    <t>100256215-3</t>
  </si>
  <si>
    <t>988646804 / 0967938612</t>
  </si>
  <si>
    <t>SAN ANTONIO DE IBARRA BARRIO BELLAVISTA BAJO CALLE PRINCIPAL</t>
  </si>
  <si>
    <t>DIAGONAL BODEGAS PRONACA</t>
  </si>
  <si>
    <t>marthabeatrizreyes</t>
  </si>
  <si>
    <t>FERNANDO MONTENEGRO</t>
  </si>
  <si>
    <t>PARADERO LA CASA DEL CUY</t>
  </si>
  <si>
    <t>fernandomontenegro</t>
  </si>
  <si>
    <t>GALO MAURICIO PEREZ REYES</t>
  </si>
  <si>
    <t>0997896166 / 0980011435</t>
  </si>
  <si>
    <t>PANAMERICANA Y ORDONEZ CREZPO</t>
  </si>
  <si>
    <t>JUNTO PUENTE PEATONAL NRO. 8</t>
  </si>
  <si>
    <t>PLAN GAMMING 50MBPS $34.99</t>
  </si>
  <si>
    <t>galomauricioperez</t>
  </si>
  <si>
    <t>LIZETH MISHELL ORTEGA ORTEGA</t>
  </si>
  <si>
    <t xml:space="preserve">100396224-6 </t>
  </si>
  <si>
    <t>0939299284 / 0994453200</t>
  </si>
  <si>
    <t>BELLAVISTA, LOS SOLES. VIA PRINCIPAL 708 Y SAN CARLOS ESQUINA</t>
  </si>
  <si>
    <t>CASA ESQUINERA DE TEJA</t>
  </si>
  <si>
    <t>mishelortega77@gmail.com</t>
  </si>
  <si>
    <t>lizethmishelortega</t>
  </si>
  <si>
    <t>RONNY GEOVANNY BOLAÑOS RUIZ</t>
  </si>
  <si>
    <t>050292854-2</t>
  </si>
  <si>
    <t>0968355305 / 0997424853</t>
  </si>
  <si>
    <t>ROCAFUERTE S/N CALLEJON</t>
  </si>
  <si>
    <t>ATRAS DEL ESTADIO SAN VICENTE, PORTON GRIS CLARO</t>
  </si>
  <si>
    <t>ronnygeovannybolanos</t>
  </si>
  <si>
    <t>KLEBER VINICIO YARUSCUAN MORLES</t>
  </si>
  <si>
    <t>0989876133 / 0963244223</t>
  </si>
  <si>
    <t>BELLAVISTA ALTO, CALLE SAN MIGUEL ARCANGEL</t>
  </si>
  <si>
    <t>A 50M TIENDA. PORTON AZUL</t>
  </si>
  <si>
    <t>yaruskuan1990@hotmail.com</t>
  </si>
  <si>
    <t>klevervinicioyaruscuan</t>
  </si>
  <si>
    <t>GALO OSWALDO ECHEVERRIA CACHIPUENDO</t>
  </si>
  <si>
    <t>0996670323 / 0981423821</t>
  </si>
  <si>
    <t>BELLAVISTA DE SAN ANTONIO, JUNTO A LA IGLESIA</t>
  </si>
  <si>
    <t>S/N, PASAJE PUBLICO</t>
  </si>
  <si>
    <t>oswald_omega@hotmail.com</t>
  </si>
  <si>
    <t>galooswaldoecheverria</t>
  </si>
  <si>
    <t>JESSICA LILIANA IRUA IRUA</t>
  </si>
  <si>
    <t>0986923330 / 0992062631</t>
  </si>
  <si>
    <t>A MEDIA CUADRA DE UNA CANCHA LOCAL LA TINI</t>
  </si>
  <si>
    <t>jessicalilianairua1</t>
  </si>
  <si>
    <t>DIEGO MARCELO TITUAÑA AMAGUAÑA</t>
  </si>
  <si>
    <t>0967243300 / 0985509929</t>
  </si>
  <si>
    <t>OLMEDO 14-52 ESPEJO CENTRAL</t>
  </si>
  <si>
    <t>FRENTE AL MERCADO MUNICIPAL</t>
  </si>
  <si>
    <t>diegomarcelotituana</t>
  </si>
  <si>
    <t>jessicalilianairua</t>
  </si>
  <si>
    <t>PEDRO LUIS CONCHA ROSERO</t>
  </si>
  <si>
    <t>0997223555 / 0991181317</t>
  </si>
  <si>
    <t>CARRETERO ANTIGUO SN</t>
  </si>
  <si>
    <t>EN UNA TIENDA A LADO DE UNA PAPELERIA</t>
  </si>
  <si>
    <t>pedroluisconcha</t>
  </si>
  <si>
    <t>MIRIAM SILVANA FLORES IBADANGO</t>
  </si>
  <si>
    <t>ENTRADA A CHALTURA MEDIA CUADRA EX GRADAS CASA VERDE</t>
  </si>
  <si>
    <t>myriansilvana27@gmail.com</t>
  </si>
  <si>
    <t>miryamsilvanaflores</t>
  </si>
  <si>
    <t>RODOLFO GEOVANY FLORES GUERRERO</t>
  </si>
  <si>
    <t>0984672573 / 0983853963</t>
  </si>
  <si>
    <t>VIA LOS SOLES, VIA GUALLABAMBA</t>
  </si>
  <si>
    <t>CONJUNTO LAS ORQUIDEAS</t>
  </si>
  <si>
    <t>geovfg@hotmail.com</t>
  </si>
  <si>
    <t>rodolfogeovanyflores</t>
  </si>
  <si>
    <t>MIGUEL ANGEL PALACIOS CHIRAN</t>
  </si>
  <si>
    <t>0997780399 / 0989688448</t>
  </si>
  <si>
    <t>GERMAN JATIVA Y JORGE REGALADO</t>
  </si>
  <si>
    <t>DETRAS DE HOTEL PANAMERICANA</t>
  </si>
  <si>
    <t>miguelpalaciosch@gmail.com</t>
  </si>
  <si>
    <t>miguelangelpalacios</t>
  </si>
  <si>
    <t>ANA BEATRIZ VILLEGAS PAREDES</t>
  </si>
  <si>
    <t>997509574 / 062907550</t>
  </si>
  <si>
    <t>ROCAFUERTE - GARCIA MORENO SANTO DOMINGO</t>
  </si>
  <si>
    <t>DEL CEMENTERIO 20 METROS ARRIBA</t>
  </si>
  <si>
    <t>anabeatrizvillegas</t>
  </si>
  <si>
    <t>GIOVANA KARINA JACOME JACOME</t>
  </si>
  <si>
    <t>0939256453 / 0999647040</t>
  </si>
  <si>
    <t>RIO AMAZONAS Y SUCRE</t>
  </si>
  <si>
    <t>LOCAL TIMS</t>
  </si>
  <si>
    <t>giovanakarinajacome</t>
  </si>
  <si>
    <t>JUAN GABRIEL VALLEJO MORALES</t>
  </si>
  <si>
    <t>LUIS LEORO FRANCO Y GORDILLO</t>
  </si>
  <si>
    <t>FUNDACION FUTURAS MAMAS</t>
  </si>
  <si>
    <t>juanvallejo8484@hotmail.com</t>
  </si>
  <si>
    <t>juangabrielvallejo</t>
  </si>
  <si>
    <t>HERNAN VINICIO PALACIOS AGUIRRE</t>
  </si>
  <si>
    <t>0963386489 / 0989074845</t>
  </si>
  <si>
    <t>PANAMERICANA NORTE TRONCAL SIERRA</t>
  </si>
  <si>
    <t>FRENTE / DIAGONAL PATIO DE JUGUETES A LADO DE BIMETAL</t>
  </si>
  <si>
    <t>johan-sebastian2008@hotmail.com</t>
  </si>
  <si>
    <t>hernanviniciopalacios</t>
  </si>
  <si>
    <t>ALVARO SEBASTIAN CADENA ESTEVEZ</t>
  </si>
  <si>
    <t>062906170 / 0991993741</t>
  </si>
  <si>
    <t>JUAN MONTALVO 09-27 Y 2 DE MARZO</t>
  </si>
  <si>
    <t>PLAZA LIBERTAD</t>
  </si>
  <si>
    <t>alvarosebastiancadena</t>
  </si>
  <si>
    <t>DIEGO ROMAN CHIMBO GUIZ</t>
  </si>
  <si>
    <t>BELLAVISTA SAN MIGUEL ARCANGEL</t>
  </si>
  <si>
    <t>A UNA CUADRA DEL POLIDEPORTIVO</t>
  </si>
  <si>
    <t>diegoromanchimbo</t>
  </si>
  <si>
    <t>LUCIA LEONOR DIAZ ESTEVEZ</t>
  </si>
  <si>
    <t>0997652378 / 062933607</t>
  </si>
  <si>
    <t>SAN MIGUEL ARCANGEL</t>
  </si>
  <si>
    <t>MICROMERCADO JUNTO A LA CAPILLA</t>
  </si>
  <si>
    <t>lucialeonordiaz</t>
  </si>
  <si>
    <t>CESAR EDUARDO IMBAQUINGO ESTEVEZ</t>
  </si>
  <si>
    <t>968224105 / 06-2530153</t>
  </si>
  <si>
    <t>ATAHUALPA Y GENERAL ENRIQUEZ</t>
  </si>
  <si>
    <t>ENTRE LOS TANQUES DE AGUA Y EL CEMENTERIO</t>
  </si>
  <si>
    <t>cesareduardoimbaquingo</t>
  </si>
  <si>
    <t>BRYAN ALEXANDER TUQUERRES CHAVEZ</t>
  </si>
  <si>
    <t>0989759425 / 0987517662</t>
  </si>
  <si>
    <t>OLMEDO Y ALEJANDRO ANDRADE</t>
  </si>
  <si>
    <t>UNA CASA MAS ABAJO DE LA LAVADORA</t>
  </si>
  <si>
    <t>alexander41@gmail.com</t>
  </si>
  <si>
    <t>bryanalexandertuquerres</t>
  </si>
  <si>
    <t>ANDRES ISMAEL QUIMBIA IMBAQUINGO</t>
  </si>
  <si>
    <t>0961476524 / 0939289415</t>
  </si>
  <si>
    <t>GENERAL ENRIQUEZ Y ATAHUALPA</t>
  </si>
  <si>
    <t>RECTA CEMENTERIO</t>
  </si>
  <si>
    <t>andresismaelquimbia</t>
  </si>
  <si>
    <t>MARINA OFELIA CORDOVA</t>
  </si>
  <si>
    <t>GENERAL ENRIQUEZ Y PANAMERICANA E35</t>
  </si>
  <si>
    <t xml:space="preserve"> A 20 METRO DEL PUENTE </t>
  </si>
  <si>
    <t>marinaocordova@hotmail.com</t>
  </si>
  <si>
    <t>marinaofeliacordova</t>
  </si>
  <si>
    <t>ERIKA PATRICIA BRAVO RUIZ</t>
  </si>
  <si>
    <t>0983406712 / 0998913560</t>
  </si>
  <si>
    <t>PRIMAVERA C61 7 DE ABRIL URBANIZACION LA DOLOROSA</t>
  </si>
  <si>
    <t>CONDOMINIOS LA PRIMAVERA</t>
  </si>
  <si>
    <t>erikapatriciabravo</t>
  </si>
  <si>
    <t>FERMIN ABSOLON BENAVIDES BENAVIDES</t>
  </si>
  <si>
    <t>0967389936 / 0990486150</t>
  </si>
  <si>
    <t>BELLAVISTA CALLE 28 DE SEPTIEMBRE</t>
  </si>
  <si>
    <t>ENTRADA A CHALTURA</t>
  </si>
  <si>
    <t>ferminabsalonbenavides</t>
  </si>
  <si>
    <t>WILBER DAVID MORALES AGUIRRE</t>
  </si>
  <si>
    <t>JULIO MIGUEL AGUINAGA Y PICHINCHA PASAJE</t>
  </si>
  <si>
    <t>CEMENTERIO NUEVO</t>
  </si>
  <si>
    <t>pamelamishell17@gmail.com</t>
  </si>
  <si>
    <t>wilberdavidmorales</t>
  </si>
  <si>
    <t>ROSA ELIZA MONTENEGRO LOPEZ</t>
  </si>
  <si>
    <t>CALLE BOLIVAR Y LUIS OLMEDO JATIVA</t>
  </si>
  <si>
    <t>CALLEJON S/N A LADO DE UN CYBER.</t>
  </si>
  <si>
    <t>rosaelizamontenegro</t>
  </si>
  <si>
    <t>WILMER EDUARDO CERVANTES VASQUEZ</t>
  </si>
  <si>
    <t>0998765858 / 2932956 /2551498</t>
  </si>
  <si>
    <t>BELLAVISTA CALLE 12 DE OCTUBRE</t>
  </si>
  <si>
    <t>POLIDEPORTIVO 50 METROS AL NORTE</t>
  </si>
  <si>
    <t>pablo_e_cervantes@yahoo.com.at</t>
  </si>
  <si>
    <t>wilmereduardocervantez</t>
  </si>
  <si>
    <t>LUIS HERIBERTO AGUIRRE NARVAEZ</t>
  </si>
  <si>
    <t>NATABUELA PANAMERICANA NORTE</t>
  </si>
  <si>
    <t>PATIO DE LOS JUGUETES</t>
  </si>
  <si>
    <t>PLAN PYME 35 MBPS $50</t>
  </si>
  <si>
    <t>asesoriaft@hotmail.com</t>
  </si>
  <si>
    <t>luisheribertoaguirre</t>
  </si>
  <si>
    <t>LOURDES MARGARITA ESTEVEZ REYES</t>
  </si>
  <si>
    <t>BARRIO SAN CARLOS</t>
  </si>
  <si>
    <t>LA PRIMAVERA</t>
  </si>
  <si>
    <t>ALEXANDRA LISETH CHAUCA ROJAS</t>
  </si>
  <si>
    <t>0969848211/959417436</t>
  </si>
  <si>
    <t>CALLE BOLIVAR S/N</t>
  </si>
  <si>
    <t>A 50 METROS DE LA PARADA DE TAXIS SAN LUIS CALLE QUE BAJA A LA JUDICATURA</t>
  </si>
  <si>
    <t>alexandrachauca2002@gmail.com</t>
  </si>
  <si>
    <t>nancyrociorojas</t>
  </si>
  <si>
    <t>BLANCA ISABEL ANDRANGO ANDRANGO</t>
  </si>
  <si>
    <t>OLMEDO Y PEREZ MUÑOZ 14-34</t>
  </si>
  <si>
    <t>FRENTE AL MERCADO</t>
  </si>
  <si>
    <t>blancaisabelandrango</t>
  </si>
  <si>
    <t>SAMIR SANTIAGO MEJIA TROYA</t>
  </si>
  <si>
    <t>PICHINCHA 11-51 Y SUCRE</t>
  </si>
  <si>
    <t>tiagomejia@hotmail.com</t>
  </si>
  <si>
    <t>samirsantiagomejia</t>
  </si>
  <si>
    <t>CAMPO ERNESTO ENRIQUEZ AGUILAR</t>
  </si>
  <si>
    <t>VELASCO IBARRA PANAMERICANA SUR NATABUELA</t>
  </si>
  <si>
    <t>CERCA DE LA HOSTERIA NATABUELA</t>
  </si>
  <si>
    <t>campoernestoenriquez</t>
  </si>
  <si>
    <t>MARROQUIN ESPINOSA FABIAN LUIS</t>
  </si>
  <si>
    <t>100153058-1</t>
  </si>
  <si>
    <t>GENERAL ENRIQUEZ Y AV. SAN VICENTE</t>
  </si>
  <si>
    <t>JUNTO A LA CAFETERIA AROMA</t>
  </si>
  <si>
    <t>confeccionesmarisela@hotmail.com</t>
  </si>
  <si>
    <t>fabianmarroquin</t>
  </si>
  <si>
    <t>BRYAN ISAAC AGUIRRE GUEVARA</t>
  </si>
  <si>
    <t>BOLIVAR Y OLMEDO</t>
  </si>
  <si>
    <t>FRENTE A LAS FRITADAS MAMA MICHE</t>
  </si>
  <si>
    <t>bryanissacaguirre</t>
  </si>
  <si>
    <t>CALLE CELIANO AGUINAGA Y JUAN DE VELASCO</t>
  </si>
  <si>
    <t>PANAMERICANA DOS CUADRAS ABAJO CASA PLOMA DOS PISOS ANTES DE LLEGAR A LA QUEBRADA.</t>
  </si>
  <si>
    <t>samuelmijaelguaman2</t>
  </si>
  <si>
    <t>SONIA JAQUELINE JACOME ANDRADE</t>
  </si>
  <si>
    <t>098650734 / 0993462552</t>
  </si>
  <si>
    <t>GENERAL ENRIQUEZ Y SUCRE</t>
  </si>
  <si>
    <t>ESQUINA ALACEN GABYTEX</t>
  </si>
  <si>
    <t>soniajaquelinejacome</t>
  </si>
  <si>
    <t>KLEBER PATRICIO ANDRADE CASTILLO</t>
  </si>
  <si>
    <t>1712511201-001</t>
  </si>
  <si>
    <t>VIA SANTA ROSA, CALLEJON A LA DERECHA</t>
  </si>
  <si>
    <t>PLAN 35MBPS $25,00</t>
  </si>
  <si>
    <t>patricioandrade</t>
  </si>
  <si>
    <t>ROSA MERCEDES RODRIGUEZ HERRERA</t>
  </si>
  <si>
    <t>ANTENA DE CLARO, CALLE LOS SOLES</t>
  </si>
  <si>
    <t>rosamercedesrodriguez</t>
  </si>
  <si>
    <t>ROSA AMERICA DIAZ ACERO</t>
  </si>
  <si>
    <t>0989210714 / 0981325407</t>
  </si>
  <si>
    <t>PANAMERICANA PUENTE 8</t>
  </si>
  <si>
    <t>PALMERAS</t>
  </si>
  <si>
    <t>rosaamericadiaz</t>
  </si>
  <si>
    <t>MIGUEL ANGEL CARANQUI BRAVO</t>
  </si>
  <si>
    <t>100309496-6</t>
  </si>
  <si>
    <t>0967060839 / 0969547347</t>
  </si>
  <si>
    <t>PICHINCHA 08-58 Y ALEJANDRO ANDRADE</t>
  </si>
  <si>
    <t>CEMENTERIO NUEVO A 20 PASOS MAS ABAJO</t>
  </si>
  <si>
    <t>miguelangelcaranqui</t>
  </si>
  <si>
    <t>ROCIO GUADALUPE PAREDES VALLEJOS</t>
  </si>
  <si>
    <t>0999247374 - 0987539126</t>
  </si>
  <si>
    <t>2 DE MARZO ENTRE ALEJANDRO ANDRADE Y AVENIDA SAN VICENTE</t>
  </si>
  <si>
    <t>EDIFICIO GARZON, SEGUNDO PISO, DEPARTAMENTO 202</t>
  </si>
  <si>
    <t>rocioguadalupeparedes</t>
  </si>
  <si>
    <t>BLANCA LUCIA MARTINEZ TULCAN</t>
  </si>
  <si>
    <t>040167406-4</t>
  </si>
  <si>
    <t>BOLIVAR Y 10 DE AGOSTO</t>
  </si>
  <si>
    <t>UNIDAD EDUCATIVA 2 DE MARZO</t>
  </si>
  <si>
    <t>blancaluciamartinez</t>
  </si>
  <si>
    <t>LUIS MIGUEL RUIZ VINUEZA</t>
  </si>
  <si>
    <t>EUGENIO ESPEJO , ENTRE GENERAL ENRIQEUZ Y RIO AMAZONAS</t>
  </si>
  <si>
    <t>JUNTO A LA PELUQUERIA ALEXITA</t>
  </si>
  <si>
    <t>luismiguelruiz</t>
  </si>
  <si>
    <t>CINTHYA ESTEFANIA LEMA CHIMBOLEMA</t>
  </si>
  <si>
    <t>0989365659 / 0939278838</t>
  </si>
  <si>
    <t>OLMEDO Y LUIS LEORO FRANCO</t>
  </si>
  <si>
    <t>lemastefania94@gmail.com</t>
  </si>
  <si>
    <t>cinthyaestafanialema</t>
  </si>
  <si>
    <t>FABIAN MARCELO BRAVO RODRIGUEZ</t>
  </si>
  <si>
    <t>062535220 / 0967594341</t>
  </si>
  <si>
    <t>29 DE JUNIO Y VELASCO IBARRA</t>
  </si>
  <si>
    <t>2 CUADRAS MAS ABAJO DE GRUTA SAN PEDRO</t>
  </si>
  <si>
    <t>PLAN EXTREME 100 MBPS $44,99</t>
  </si>
  <si>
    <t>gato_fabian.20@hotmail.es</t>
  </si>
  <si>
    <t>fabianmarcelobravo</t>
  </si>
  <si>
    <t>LUIS HECTOR CARAGULLA</t>
  </si>
  <si>
    <t>IMBABURA N2 Y AYACUCHO</t>
  </si>
  <si>
    <t>FRENTE A DIKASA</t>
  </si>
  <si>
    <t>luishectorcaragulla</t>
  </si>
  <si>
    <t>LUIS ALBERTO COLLAGUAZO VACA</t>
  </si>
  <si>
    <t>BELLAVISTA, SAN MIGUEL DE ARCANGEL, VIA CHALTURA</t>
  </si>
  <si>
    <t>A 100M ANTES DE LLEGAR A LA QUINTA ARUPOS</t>
  </si>
  <si>
    <t>luisalbertocollaguazo</t>
  </si>
  <si>
    <t>ANGEL GABRIEL NOBOA BENAVIDES</t>
  </si>
  <si>
    <t>BELLAVISTA, VÌA HOSTERIA TIN DELGADO</t>
  </si>
  <si>
    <t>noboaa486@gmail.com</t>
  </si>
  <si>
    <t>angelgabrielnoboa</t>
  </si>
  <si>
    <t>ERIKA VANESSA CHANDI GARCIA</t>
  </si>
  <si>
    <t>SAN MIGUEL DE ARCANGEL</t>
  </si>
  <si>
    <t>CARPINTERIA COLLAGUAZO</t>
  </si>
  <si>
    <t>erikavanessachandi</t>
  </si>
  <si>
    <t>MARIA MATILDE GUALOMOTO DIAZ</t>
  </si>
  <si>
    <t>0978861743 / 0994387877</t>
  </si>
  <si>
    <t>GENERAL ENRIQUEZ Y PRIMAVERA</t>
  </si>
  <si>
    <t>CONDOMINIOS MIDUVI</t>
  </si>
  <si>
    <t>mariamatildegualomoto</t>
  </si>
  <si>
    <t>DANIEL FERNANDO BAEZ</t>
  </si>
  <si>
    <t>172082594-0</t>
  </si>
  <si>
    <t>ATUNTAQUI-ANDRADE MARÌN</t>
  </si>
  <si>
    <t>21 DE NOVIEMBRE Y CRISTOBAL COLON</t>
  </si>
  <si>
    <t>FRENTE A LAS RIELES</t>
  </si>
  <si>
    <t>danielfernandobaez</t>
  </si>
  <si>
    <t>GLADYS MARIBEL ITAS TARAMBIS</t>
  </si>
  <si>
    <t>SECTOR IGLESIA</t>
  </si>
  <si>
    <t>SECTOR COLOR DURAZNO, A MEDIA CUADRO HACIA ABAJO</t>
  </si>
  <si>
    <t>gladysmaribelitas</t>
  </si>
  <si>
    <t>LUIS EDUARDO GUERRERO GRIJALVA</t>
  </si>
  <si>
    <t>100147220-6</t>
  </si>
  <si>
    <t>2 DE MARZO Y PEREZ MUÑOZ</t>
  </si>
  <si>
    <t>FUNERARIO ATUNTAQUI</t>
  </si>
  <si>
    <t>luiseduardoguerrero</t>
  </si>
  <si>
    <t>ANDREA MARLENE ALBAN ARCOS</t>
  </si>
  <si>
    <t>0963464340 / 0989931106</t>
  </si>
  <si>
    <t>AMAZONAS Y BOLIVAR</t>
  </si>
  <si>
    <t>A LADO DE LA COOPERATIVA ATUNTAQUI LOCAL ALEJITA</t>
  </si>
  <si>
    <t>andreamarlenealban</t>
  </si>
  <si>
    <t>WAGNER ISRAEL CARAGULLA</t>
  </si>
  <si>
    <t>ATUNTAQUI, SANTA ISABEL</t>
  </si>
  <si>
    <t>CHILE Y MODESTO GALLEGOS</t>
  </si>
  <si>
    <t>wagnerisraelcaragulla</t>
  </si>
  <si>
    <t>VIVIAN TERESA QUIROZ VASQUEZ</t>
  </si>
  <si>
    <t>176008692-4</t>
  </si>
  <si>
    <t>ENTRADA CHALTURA 38 CERRAMIENTO BLOQUE BELLAVISTA</t>
  </si>
  <si>
    <t>vivianteresaquiroz</t>
  </si>
  <si>
    <t>LAURO VITALINO ENDARA MANTILLA</t>
  </si>
  <si>
    <t>0969876125 / 0986604205</t>
  </si>
  <si>
    <t>ATUNTAQUI, PERUGAL</t>
  </si>
  <si>
    <t>LOS PINOS, SAN IGNACIO</t>
  </si>
  <si>
    <t>CALLEJON, ENTRE LOS DOS CONDOMINIOS PILAHUIN</t>
  </si>
  <si>
    <t>laurovitalinoendara</t>
  </si>
  <si>
    <t>DELIA MARIA INES ECHEVERRIA QUISHPE</t>
  </si>
  <si>
    <t>IBARRA- BELLAVISTA</t>
  </si>
  <si>
    <t>ASADERO CUYES INESITA</t>
  </si>
  <si>
    <t>deliamariaecheverria</t>
  </si>
  <si>
    <t>MARIA MERCEDES MUÑOZ CORDOVA</t>
  </si>
  <si>
    <t>0967985954 / 0967638897</t>
  </si>
  <si>
    <t>IBARRA- BELLAVISTA ALTO</t>
  </si>
  <si>
    <t>PASANDO IGLESIA BELLAVISTA, PASANDO TERCERA ENTRADA</t>
  </si>
  <si>
    <t>PORTON NEGRO ESQUINERO, CASA MIDUVI</t>
  </si>
  <si>
    <t>mariamercedesmunoz</t>
  </si>
  <si>
    <t>PABLO PATRICIO GARZON PALACIOS</t>
  </si>
  <si>
    <t>0996801897 - 0995470234</t>
  </si>
  <si>
    <t>10 DE AGOSTO Y JORGE REGALADO</t>
  </si>
  <si>
    <t>CALLEJON, CASA PORTON MALLA</t>
  </si>
  <si>
    <t>pablopatriciogarzon</t>
  </si>
  <si>
    <t>NORMA ESPERANZA MEZA JUMA</t>
  </si>
  <si>
    <t>100308733-3</t>
  </si>
  <si>
    <t>IBARRA - SAN ANTONIO</t>
  </si>
  <si>
    <t>DIAGONAL A LA IGLESIA</t>
  </si>
  <si>
    <t>normaesperanzameza</t>
  </si>
  <si>
    <t>LUIS FABIAN PUETATE AREVALO</t>
  </si>
  <si>
    <t>ENTRADA SAN MARTIN</t>
  </si>
  <si>
    <t>luisfabianpuetate</t>
  </si>
  <si>
    <t>GERMANIA RUBI ALBARADO GOMEZ</t>
  </si>
  <si>
    <t>2900137 - 0989743235</t>
  </si>
  <si>
    <t>AV.SALINAS Y JULIO LOPEZ</t>
  </si>
  <si>
    <t>BAJO EL MERCADO</t>
  </si>
  <si>
    <t>germaniarubialbarado</t>
  </si>
  <si>
    <t>EDISON MAURICIO LEON TIXE</t>
  </si>
  <si>
    <t xml:space="preserve">AMAZONAS Y AVENIDA SAN VICENTE </t>
  </si>
  <si>
    <t>edisonmauricioleon</t>
  </si>
  <si>
    <t>ANTIGUA DIRECCIÓN:GENERAL ENRIQUEZ. FRENTE CANCHA DE VOLEY - PLAZA LIBERTAD ATUNTAQUI</t>
  </si>
  <si>
    <t>CESAR GUILLERMO HEREDIA CARDENAS</t>
  </si>
  <si>
    <t>171018063-7</t>
  </si>
  <si>
    <t>LOS SOLES, BELLAVISTA BAJO</t>
  </si>
  <si>
    <t>PLAN PYME 30 MBPS $40</t>
  </si>
  <si>
    <t>cesarguillermoheredia</t>
  </si>
  <si>
    <t>LUIS VICENTE TERAN ARMAS</t>
  </si>
  <si>
    <t>0993523292- 0999166639</t>
  </si>
  <si>
    <t>JUNIN Y ABDON CALDERON</t>
  </si>
  <si>
    <t>donboliteran08@gmail.com</t>
  </si>
  <si>
    <t>luisvicenteteran</t>
  </si>
  <si>
    <t>ANA LUCIA TOBAR PASTRANA</t>
  </si>
  <si>
    <t>CASA N°40 - A DOS CUADRAS DEL POLIDEPORTIVO</t>
  </si>
  <si>
    <t>analuciatobar</t>
  </si>
  <si>
    <t>MILTON BAYARDO VINUEZA LOPEZ</t>
  </si>
  <si>
    <t>ANDRADE MARIN GENRAL ENRIQUEZ</t>
  </si>
  <si>
    <t>ROTULO DE LA BANDA DE ANDRADE MARIN</t>
  </si>
  <si>
    <t>miltonbayardovinueza</t>
  </si>
  <si>
    <t>GISELA ELIZABETH IBADANGO CHAUCA</t>
  </si>
  <si>
    <t>BELLASVISTA SAN ANTONIO CALLE SAN MIGUEL PASANDO LA PLAZA</t>
  </si>
  <si>
    <t>CASA 2 PISOS BLOQUE</t>
  </si>
  <si>
    <t>elizabethcalderon365@hotmail.com</t>
  </si>
  <si>
    <t>giselaelizabethibadango</t>
  </si>
  <si>
    <t>CALISTO ILDEFONSO ALCOSER CUZCO</t>
  </si>
  <si>
    <t>0983966179 / 0968245523</t>
  </si>
  <si>
    <t>FRENTE AL PARLANTE DEL BARRIO</t>
  </si>
  <si>
    <t>pamelaalcoseru@gmail.com</t>
  </si>
  <si>
    <t>calistoidelfonsoalcoser</t>
  </si>
  <si>
    <t>PAGAR $20</t>
  </si>
  <si>
    <t>MARIELA MAGDALENA CHAMORRO BENAVIDES</t>
  </si>
  <si>
    <t>0996412090 / 0963141808</t>
  </si>
  <si>
    <t>JORGE REGALADO 16 DE AGOSTO ANDRADE MARIN</t>
  </si>
  <si>
    <t>A UNA CUADRA Y MEDIA DE HOTEL PANAMERICANO</t>
  </si>
  <si>
    <t>marielamagdalenachamorro</t>
  </si>
  <si>
    <t>DIEGO FERNANDO MEDIAVILLA GUERRA</t>
  </si>
  <si>
    <t>0986638273 / 0985774991</t>
  </si>
  <si>
    <t>ANDRADE MARIN CALLE 10 DE AGOSTO E IMBABURA 2</t>
  </si>
  <si>
    <t>JUNTO A UNA CASA DE 2 PISOS VERDE</t>
  </si>
  <si>
    <t>diegofernandomediavilla</t>
  </si>
  <si>
    <t>LUIS ALBERTO BARRENO CUBILLA</t>
  </si>
  <si>
    <t>IBARRA - BELLAVISTAA</t>
  </si>
  <si>
    <t>FRENTE PAUL VASQUEZ</t>
  </si>
  <si>
    <t>luisalbertobarreno</t>
  </si>
  <si>
    <t xml:space="preserve">CAMBIO EXTER CONTRATO 231  LUIS MIGUEL RUIZ </t>
  </si>
  <si>
    <t>XIMENA ANALIA RIVERA SANCHEZ</t>
  </si>
  <si>
    <t>100285786-8</t>
  </si>
  <si>
    <t>998421387 - 989302678</t>
  </si>
  <si>
    <t>CRISTOBAL COLON Y PEÑAHERRERA</t>
  </si>
  <si>
    <t>A 150M DE LA FABRICA IMBABURA</t>
  </si>
  <si>
    <t>juanosalas@hotmail.com</t>
  </si>
  <si>
    <t>ximenaanaliarivera</t>
  </si>
  <si>
    <t>JUAN CARLOS BOLAÑOS IBADANGO</t>
  </si>
  <si>
    <t>PUENTE, DISTRIBUIDORA DE GAS</t>
  </si>
  <si>
    <t>juancarlosbolanos</t>
  </si>
  <si>
    <t>BRYAN ANDRES RUIZ VINUEZA</t>
  </si>
  <si>
    <t>GARCIA MORENO Y 12 DE FEBRERO</t>
  </si>
  <si>
    <t>CONJUNTO LOS NOGALES</t>
  </si>
  <si>
    <t>bryanandresruiz</t>
  </si>
  <si>
    <t>TERESA MARIA DIAZ VASQUEZ</t>
  </si>
  <si>
    <t>BARRIO SNATA BERNARDITA - CRISTOBAL COLON</t>
  </si>
  <si>
    <t>DISCOTECA KARALEX, CASA PORTON VERDE</t>
  </si>
  <si>
    <t>teresamariadiaz</t>
  </si>
  <si>
    <t>LUIS GERMAN TUQUERRES BRUCIL</t>
  </si>
  <si>
    <t>28 DE SEPTIEMBRE Y CALLEJON</t>
  </si>
  <si>
    <t>luisgermantuquerres</t>
  </si>
  <si>
    <t>ADRIANA ROSA CAIZA NARVAEZ</t>
  </si>
  <si>
    <t>IBARRA - LOS SOLES</t>
  </si>
  <si>
    <t>VIA IMBAYA 9-39</t>
  </si>
  <si>
    <t>LOS SOLES FRENTE A PRONACA</t>
  </si>
  <si>
    <t>adrianarosacaiza</t>
  </si>
  <si>
    <t>MERCY CECILIA ESPINOZA CEVALLOS</t>
  </si>
  <si>
    <t>0989632315 / 0981294995</t>
  </si>
  <si>
    <t>IBARRA - LAS ORQUIDEAS</t>
  </si>
  <si>
    <t>CALLE C</t>
  </si>
  <si>
    <t>PORTON MADERA, CASA LETRERO "SE VENDE"</t>
  </si>
  <si>
    <t>mercyceciliaespinoza</t>
  </si>
  <si>
    <t>PEDRO ROBERTO TERAN SARAUZ</t>
  </si>
  <si>
    <t>BELLAVISTA 28 DE SEPTIEMBRE Y 12 DE OCTUBRE</t>
  </si>
  <si>
    <t>TIENDA</t>
  </si>
  <si>
    <t>pedrorobertoteran</t>
  </si>
  <si>
    <t>JOSE LUIS ANGAMARCA ANGAMARCA</t>
  </si>
  <si>
    <t>CALLE PRINCIPAL SOLES</t>
  </si>
  <si>
    <t>FRENTE A PRONACA</t>
  </si>
  <si>
    <t>joseluisangamarca</t>
  </si>
  <si>
    <t>DORMAN RAIMUNDO TRUJILLO RUANO</t>
  </si>
  <si>
    <t>0998899425 /0968466547</t>
  </si>
  <si>
    <t>LA TOLA, JAIME ROLDOS Y MANUELA SAENZ</t>
  </si>
  <si>
    <t>SECTOR EL CRUCE</t>
  </si>
  <si>
    <t>carnesjesca@gmail.com</t>
  </si>
  <si>
    <t>dormanraimundotrujillo</t>
  </si>
  <si>
    <t>JEFFERSON BLADIMIR TUQUERRES IPIALES</t>
  </si>
  <si>
    <t>BARRIO 12 DE DICIEMBRE, CALLE FLORES VASQUEZ</t>
  </si>
  <si>
    <t>DE LA BOMBA PARA ARRIBA</t>
  </si>
  <si>
    <t>jeffersonbladimirtuquerres</t>
  </si>
  <si>
    <t>FABIOLA DEL ROCIO MORENO MORENO</t>
  </si>
  <si>
    <t>VIA PRINCIPAL LOS SOLES</t>
  </si>
  <si>
    <t>fabioladelrociomoreno</t>
  </si>
  <si>
    <t>KAINA JAMILETH MEDINA VELEZ</t>
  </si>
  <si>
    <t>0979264102 - 0988479607</t>
  </si>
  <si>
    <t>IBARRA- LAS ORQUIDEAS</t>
  </si>
  <si>
    <t>CALLE B, LOTE 8 Y CALLE F</t>
  </si>
  <si>
    <t>kainajamilethmedina</t>
  </si>
  <si>
    <t>RICHARD MANUEL LANDAZURI ANRANGO</t>
  </si>
  <si>
    <t>CASA 57, SEGUNDO PISO</t>
  </si>
  <si>
    <t>richardlandazuri7@gmail.com</t>
  </si>
  <si>
    <t>richardmanuellandazuri</t>
  </si>
  <si>
    <t>FLAVIO CIRILO AUCAY GONZALES</t>
  </si>
  <si>
    <t>0968442489 - 0959710525</t>
  </si>
  <si>
    <t>LA TOLA - JAIME ROLDOS AGUILER</t>
  </si>
  <si>
    <t>PORTON NEGRO</t>
  </si>
  <si>
    <t>flaviociriloaucay</t>
  </si>
  <si>
    <t>ROSA LILIANA LATACUMBA PERIGUEZA</t>
  </si>
  <si>
    <t>SANTA BERNARDITA</t>
  </si>
  <si>
    <t>A UNA CUADRA MAS ARRIBA DE LA IGLESIA DEL BARRIO</t>
  </si>
  <si>
    <t>romeromyriam038@gmail.com</t>
  </si>
  <si>
    <t>rosalilianalatacumba</t>
  </si>
  <si>
    <t>CRISTINA LISETH ANDRADE RIVADENEIRA</t>
  </si>
  <si>
    <t>LOCAL INFINITY</t>
  </si>
  <si>
    <t>cristinalisethandrade</t>
  </si>
  <si>
    <t>MARCIA GRACIELA CARRANCO GONZALES</t>
  </si>
  <si>
    <t>VELASCO IBARRA Y ORDOÑEZ CRESPO</t>
  </si>
  <si>
    <t>PLAN PRO 40 MBPS $25,00</t>
  </si>
  <si>
    <t>marciagracielacarranco</t>
  </si>
  <si>
    <t>ROSA ANA BOCANCHO YANEZ</t>
  </si>
  <si>
    <t>0939157806 / 0939988093</t>
  </si>
  <si>
    <t>CALLE 7 DE ABRIL Y PRIMAVERA</t>
  </si>
  <si>
    <t>DETRAS DEL TERMINAL</t>
  </si>
  <si>
    <t>rosaanabocancho</t>
  </si>
  <si>
    <t>TANIA PAULINA SARAUZ GARZON</t>
  </si>
  <si>
    <t>CALLE TRAS EL PARQUE, LUIS GORDILLO SAN LUIS</t>
  </si>
  <si>
    <t>TALLER DE MOTOS DON OMAR, PORTON NEGRO</t>
  </si>
  <si>
    <t>taniapaulinasarauz</t>
  </si>
  <si>
    <t>MAURICIO LEONARDO TERAN GOMEZ</t>
  </si>
  <si>
    <t>0990460094 / 0989260877</t>
  </si>
  <si>
    <t>BELLAVISTA 12 DE OCTUBRE</t>
  </si>
  <si>
    <t>FRENTE A LA JOSEFINA</t>
  </si>
  <si>
    <t>paulinasevilla@hotmail.com</t>
  </si>
  <si>
    <t>mauricioleonardoteran</t>
  </si>
  <si>
    <t>DAISY MISHELL AYALA TORRES</t>
  </si>
  <si>
    <t>998544854 - 0995936027</t>
  </si>
  <si>
    <t>WESTER UNION</t>
  </si>
  <si>
    <t>daisymishell87656@gmail.com</t>
  </si>
  <si>
    <t>daisymishellayala</t>
  </si>
  <si>
    <t>CELIANO FIDEL MORETA MICHILENA</t>
  </si>
  <si>
    <t>24 DE JUNIO Y S/N</t>
  </si>
  <si>
    <t>A UNA CUADRA DE LA CARPINTERIA WILO. EL CERCADO</t>
  </si>
  <si>
    <t>celiofidelmoreta</t>
  </si>
  <si>
    <t>PAOLA VALERIA ESCOBAR LEON</t>
  </si>
  <si>
    <t>0994616183 - 0982985108</t>
  </si>
  <si>
    <t>RIO AMAZONAS Y S/N</t>
  </si>
  <si>
    <t>DE LA CANCHA SAN JOSE PARA ABAJO</t>
  </si>
  <si>
    <t>paolavaleriaescobar</t>
  </si>
  <si>
    <t>HECTOR MAURICIO ÀVILA BELTRAN</t>
  </si>
  <si>
    <t>2 DE MARZO Y GARCÌA MORENO</t>
  </si>
  <si>
    <t>hectormauricioavila</t>
  </si>
  <si>
    <t>CONSUELO DEL PILAR REYES QUINTEROS</t>
  </si>
  <si>
    <t>0997762945 / 0993733901</t>
  </si>
  <si>
    <t>PANAMERICANA GONZALES SUAREZ Y ORDOÑEZ CRESPO</t>
  </si>
  <si>
    <t>PUENTE PEATONAL #8</t>
  </si>
  <si>
    <t>PLAN GAMING 70 MBPS $35.00</t>
  </si>
  <si>
    <t>consuelodelpilarreyes</t>
  </si>
  <si>
    <t>EMMA BEATRIZ TIANGA ECHEVERRIA</t>
  </si>
  <si>
    <t>28 DE SEPTIEMBRE - ENTRADA A CHALTURA</t>
  </si>
  <si>
    <t>CASA DE 3 PISOS COLOR ROSA</t>
  </si>
  <si>
    <t>emmabeatriztianga</t>
  </si>
  <si>
    <t>ROSA ELVIRA IZA CORDOVA</t>
  </si>
  <si>
    <t>CALLEJON DE TIERRA</t>
  </si>
  <si>
    <t>pamestefania01@hotmail.com</t>
  </si>
  <si>
    <t>rosaelviraiza</t>
  </si>
  <si>
    <t>ANDREA MARILU PUPIALES ILES</t>
  </si>
  <si>
    <t>0988634741 / 0967752498</t>
  </si>
  <si>
    <t>LAS VERTIENTES Y 7 DE ABRIL</t>
  </si>
  <si>
    <t>COOPERATIVA FLOTA ANTEÑA</t>
  </si>
  <si>
    <t>andriu2881@outlook.com</t>
  </si>
  <si>
    <t>andreamarilupupiales</t>
  </si>
  <si>
    <t>MILTON IVAN AMAGUAÑA SIZA</t>
  </si>
  <si>
    <t>FRENTE A UN INVERNADERO</t>
  </si>
  <si>
    <t>miltonivanamaguana</t>
  </si>
  <si>
    <t>EDISON JOVANY MORALES BENITEZ</t>
  </si>
  <si>
    <t>0988555514 / 0939194596</t>
  </si>
  <si>
    <t>GIRASOLES Y GARCIA MORENO</t>
  </si>
  <si>
    <t>2 CUADRAS ARRIBA CONDOMINIOS PILAHUIN TIO</t>
  </si>
  <si>
    <t>edisonjovanymorales</t>
  </si>
  <si>
    <t>JESUS ANDRES ANDRADE MALDONADO</t>
  </si>
  <si>
    <t>0981031202 / 0988821015</t>
  </si>
  <si>
    <t>CRISTOBAL COLON, CARRETERO ANTIGUO PILASCACHO</t>
  </si>
  <si>
    <t>ABAJO DE LAS CANCHAS PILASCACHO</t>
  </si>
  <si>
    <t>jesusandresandrade</t>
  </si>
  <si>
    <t>MAYRA ALEJANDRA ANRANGO CABEZAS</t>
  </si>
  <si>
    <t>100300023-7</t>
  </si>
  <si>
    <t>0989960643 /0993346023</t>
  </si>
  <si>
    <t>AMAZONAS Y C. SAN MIGUEL ARCANGEL</t>
  </si>
  <si>
    <t>mayraalejandraandrango</t>
  </si>
  <si>
    <t>CLARA AMELIA FLORES FIGUEROA</t>
  </si>
  <si>
    <t>0967393045 / 0999244403</t>
  </si>
  <si>
    <t>BARRIO LAS CRUCES, TRAS BODEGAS PANAVIAL, CALLE MANZANO, LOTE 12</t>
  </si>
  <si>
    <t>emiliaflores17@gmail.com</t>
  </si>
  <si>
    <t>HECTOR MEDARDO CHILUISA CHILUISA</t>
  </si>
  <si>
    <t>0988524138 / 0988831697</t>
  </si>
  <si>
    <t>BARRIO LOS SOLES, SAN CARLOS Y 12 DE OCTUBRE</t>
  </si>
  <si>
    <t>UNA CUADRA ANTES DE LLEGAR A LOS CONDOMINIOS LOS SOLES</t>
  </si>
  <si>
    <t>hectormedardochiluisa</t>
  </si>
  <si>
    <t>ANDREA RAQUEL TATAMUEZ GUERRERO</t>
  </si>
  <si>
    <t>0984400161/ 062909185</t>
  </si>
  <si>
    <t>AV. LUIS LEORO FRANCO Y GERMAN MARINEZ</t>
  </si>
  <si>
    <t>TRES CUADRAS ANTES DE LLEGAR AL COLEGIO ABELARDO MONCAYO</t>
  </si>
  <si>
    <t>andrearaqueltatamuez</t>
  </si>
  <si>
    <t>LUIS ROBERTO CALDERON AREVALO</t>
  </si>
  <si>
    <t xml:space="preserve">NUEVO DOMICILIO: VÍA LOS SOLES, CALLE C. SAN CARLOS </t>
  </si>
  <si>
    <t>ordenatech.roberto@gmail.com</t>
  </si>
  <si>
    <t>gladyselizabethespinoza</t>
  </si>
  <si>
    <t>CLIENTE RETIRADO DEL SERVICIO EL 23/322 POR CAMBIO DE DOMICILIO A QUITO. DEBE PAGAR LA INSTLACION $70. SI DEVOLDIÓ 2 EQUIPOS: ONU Y ROUTER WIFI. -   OJO EL TRASLADO EXTERNO REALIZADO EL MARTES 19-4-22
EN CUOTAS DE $10,50 EL TRASLADO
Y COBRAR PROPORCIONAL ABRIL $9,5 PORQUE EL SEÑOR SE IBA A RETIRAR DEL SERVICIO POR CAMBIO DE DOMICILIO A QUITO, PERO LUEGO VOLVIÓ Y SOLO SE LE HIZO CAMBIO EXTERNO.</t>
  </si>
  <si>
    <t>DOMENICA PAULINA ESTEVEZ CALDERON</t>
  </si>
  <si>
    <t>EUGENIO ESPEJO, ENTRE GONZALES SUAREZ Y GENERAL ENRIQUEZ</t>
  </si>
  <si>
    <t>FRENTES A LOS MOTES GT</t>
  </si>
  <si>
    <t>domenicapaulinaestevez</t>
  </si>
  <si>
    <t>0963751234 / 0983765836</t>
  </si>
  <si>
    <t>ANDRADE MARIN GENERAL ENRIQUEZ</t>
  </si>
  <si>
    <t>A LADO DEL VIVERO</t>
  </si>
  <si>
    <t>juancarlosbolanos2</t>
  </si>
  <si>
    <t>DAVID PATRICIO CASTILLO AYALA</t>
  </si>
  <si>
    <t>LA DOLOROSA - RIO AMAZONAS</t>
  </si>
  <si>
    <t>FRENTES A LAS CANCHAS DE TIERRA</t>
  </si>
  <si>
    <t>cdavidpatric@gmail.com</t>
  </si>
  <si>
    <t>davidpatriciocastillo</t>
  </si>
  <si>
    <t>JUAN CARLOS ANRANGO CABEZAS</t>
  </si>
  <si>
    <t>CALLE AMAZONAS Y RIO NAPO</t>
  </si>
  <si>
    <t>CASA MURO PIEDRA</t>
  </si>
  <si>
    <t>juancarlosanrango</t>
  </si>
  <si>
    <t>CARLOS JHONATAN BAYETERO ANDRADE</t>
  </si>
  <si>
    <t>AL FRENTE DE LA BOMBA DE NATABUELA</t>
  </si>
  <si>
    <t>carlos08018@hotmail.com</t>
  </si>
  <si>
    <t>carlosjonathanbayetero</t>
  </si>
  <si>
    <t>MANUEL ANTONIO CERON FLORES</t>
  </si>
  <si>
    <t>PLAZA ARGENTINA Y PASQUEL MONGE</t>
  </si>
  <si>
    <t>A LADO DE LA PLAZA</t>
  </si>
  <si>
    <t>PLAN BASICO 15 MBPS $14,99</t>
  </si>
  <si>
    <t>antonioceronflo@gmail.com</t>
  </si>
  <si>
    <t>manuelantonioceron</t>
  </si>
  <si>
    <t>ERICK SANTIAGO YACELGA LUCERO</t>
  </si>
  <si>
    <t>CALLE CENTRAL</t>
  </si>
  <si>
    <t>JUNTO A UNA PELUQUERIA</t>
  </si>
  <si>
    <t>ericsantiagoyacelga</t>
  </si>
  <si>
    <t>MARIA EUGENIA SANCHEZ JULIO</t>
  </si>
  <si>
    <t>IBARRA-</t>
  </si>
  <si>
    <t>LAS ORQUIDEAS, SAN ANTONIO LT-46</t>
  </si>
  <si>
    <t>mariaeugeniasanchez</t>
  </si>
  <si>
    <t>CARLA MISHELL MORALES IBADANGO</t>
  </si>
  <si>
    <t>0979739770 / 0997289327</t>
  </si>
  <si>
    <t>LA DOLOROSA, PROGRESO Y CALLEJON</t>
  </si>
  <si>
    <t>PORTON VERDE, LADO DERECHO, FACHADA SIN COLOR</t>
  </si>
  <si>
    <t>carlamishita@gmail.com</t>
  </si>
  <si>
    <t>carlamishellmorales</t>
  </si>
  <si>
    <t>LUIS FRANCISCO LOZA AYALA</t>
  </si>
  <si>
    <t>0968952537 / 2535689</t>
  </si>
  <si>
    <t>ANTONIO GRIJALVA Y DIVINO NIÑO</t>
  </si>
  <si>
    <t>JUNTO A UNA FABRICA DE GRANOLA</t>
  </si>
  <si>
    <t>francisloza.fl@gmail.com</t>
  </si>
  <si>
    <t>luisfranciscoloza</t>
  </si>
  <si>
    <t>DIEGO FERNANDO MORILLO ENRIQUEZ</t>
  </si>
  <si>
    <t>ANTUNTAQUI</t>
  </si>
  <si>
    <t>CALLE GENERAL ENRIQUEZ Y PROGRESO</t>
  </si>
  <si>
    <t>CALLEJON TRAS EL ESTADIO LA DOLOROSA</t>
  </si>
  <si>
    <t>PLAN GAMING 70 MBPS $35,00</t>
  </si>
  <si>
    <t>diegomorillo78@gmail.com</t>
  </si>
  <si>
    <t>diegofernandomorillo</t>
  </si>
  <si>
    <t>MARIA ELIZABETH SUAREZ ULCUANGO</t>
  </si>
  <si>
    <t>JUAN JOSE CEVALLOS Y CUMANDA</t>
  </si>
  <si>
    <t>mariaelizabethsuarez</t>
  </si>
  <si>
    <t>CRISTIAN DAVID CHIRIBOGA ANDRADE</t>
  </si>
  <si>
    <t>GENERAL ENRIQUEZ Y BOLIVAR VINUEZA</t>
  </si>
  <si>
    <t>cristiandavidchiriboga</t>
  </si>
  <si>
    <t>ANDREA ELIZABETH REINA TATAMUES</t>
  </si>
  <si>
    <t>ESPEJO Y RIO AMAZONAS</t>
  </si>
  <si>
    <t>PAÑALERIA MI PEQUEÑO ANGELITO</t>
  </si>
  <si>
    <t>andreaelizabethreina</t>
  </si>
  <si>
    <t>ANGELICA RAQUEL ROSERO CHIRIBOGA</t>
  </si>
  <si>
    <t>JORGE REGALADO Y AV. LUIS LEORO FRANCO</t>
  </si>
  <si>
    <t>ATRAS DEL COLEGIO NOCTURNO</t>
  </si>
  <si>
    <t>angie.gigi_96@hotmail.com</t>
  </si>
  <si>
    <t>angelicaraquelrosero</t>
  </si>
  <si>
    <t>BERTHA CECILIA LASLUISA BASANTES</t>
  </si>
  <si>
    <t>100259646-6</t>
  </si>
  <si>
    <t>996753561 /0998574817</t>
  </si>
  <si>
    <t>IBARRA - COBUEND</t>
  </si>
  <si>
    <t>JUAN JOSE Y CUMANDA ESQUINA</t>
  </si>
  <si>
    <t>VIA A LA SUBESTACION</t>
  </si>
  <si>
    <t>berthacecilialasluisa</t>
  </si>
  <si>
    <t>EDUARDO CORNELIO MAYA PEREZ</t>
  </si>
  <si>
    <t>ROCAFUERTE 06-36 ALEJANDRO ANDRADE</t>
  </si>
  <si>
    <t>CEMENTERIO</t>
  </si>
  <si>
    <t>katytex_paty@hotmail.com</t>
  </si>
  <si>
    <t>eduardocorneliomaya</t>
  </si>
  <si>
    <t>JESSICA PAULINA SUAREZ SUAREZ</t>
  </si>
  <si>
    <t>PICHINCHA Y SUCRE</t>
  </si>
  <si>
    <t>AL FRENTE DE LA ESCUELA</t>
  </si>
  <si>
    <t xml:space="preserve">santiagosuares22@gmail.com </t>
  </si>
  <si>
    <t>jessicapaulinasuarez</t>
  </si>
  <si>
    <t>NORMA GERMANIA MENESES QUESPEZ</t>
  </si>
  <si>
    <t>100211937-6</t>
  </si>
  <si>
    <t>AUTOVIA, LOS LAGOS Y MIGUEL ANGEL FUENTE</t>
  </si>
  <si>
    <t>A LADO DE LAS METALICAS VACA</t>
  </si>
  <si>
    <t>wilsone.2808@hotmail.com</t>
  </si>
  <si>
    <t>normagermaniameneses</t>
  </si>
  <si>
    <t>SANDRA MILELLY GIRALDO GIRALDO</t>
  </si>
  <si>
    <t>PANAMERICANA - ORDOÑEZ CRESPO</t>
  </si>
  <si>
    <t>sandramirellygiraldo</t>
  </si>
  <si>
    <t>CECILIA PATRICIA VINUEZA TITUAÑA</t>
  </si>
  <si>
    <t>100292401-5</t>
  </si>
  <si>
    <t>NUEVO HORIZONTE</t>
  </si>
  <si>
    <t>CALLE DE TIERRA, ENTRADA ACEQUIA</t>
  </si>
  <si>
    <t>edisonramirocadena82@gmail.com</t>
  </si>
  <si>
    <t>ceciliapatriciavinueza</t>
  </si>
  <si>
    <t>JESSICA VIVIANA PEÑA TECA</t>
  </si>
  <si>
    <t>BELLAVISTA BAJO, PASANDO ESTADIO SAN ANTONIO</t>
  </si>
  <si>
    <t>DEL ASADERO DE CUYES JOSEFINA, A DOS CUADRAS PARA ABAJO</t>
  </si>
  <si>
    <t>jessicap199409@gmail.com</t>
  </si>
  <si>
    <t>jessicavivianapenateca</t>
  </si>
  <si>
    <t>MARCIA GEOVANA AGUIRRE CARRANCO</t>
  </si>
  <si>
    <t>PANAMERICANA NORTE Y ORDOÑEZ CRESPO</t>
  </si>
  <si>
    <t>CASA JUNTO AL PUENTE PEATONAL #8</t>
  </si>
  <si>
    <t>marciageovanaaguirre</t>
  </si>
  <si>
    <t>DAIRA RAQUEL LOPEZ BENAVIDES</t>
  </si>
  <si>
    <t>06-2533310</t>
  </si>
  <si>
    <t>FLORES VASQUEZ Y 16 DE JULIO</t>
  </si>
  <si>
    <t>DE LA VIRGEN DE GUADALUPE, EN LA LOMA</t>
  </si>
  <si>
    <t>dairaraquellopez</t>
  </si>
  <si>
    <t>MAYRA ALEJANDRA OJEDA SUAREZ</t>
  </si>
  <si>
    <t>100395654-5</t>
  </si>
  <si>
    <t>JUAN DE VELASCO Y ROCAFUERTE</t>
  </si>
  <si>
    <t>A LADO DEL JARDIN DE INFANTES "VELASCO IBARRA"</t>
  </si>
  <si>
    <t>mayrita.ale1988@gmail.com</t>
  </si>
  <si>
    <t>mayraalejandraojeda</t>
  </si>
  <si>
    <t>JUAN MIGUEL RUIZ SARAUZ</t>
  </si>
  <si>
    <t>VELASCO IBARRA Y CEVALLOS CAZAR</t>
  </si>
  <si>
    <t>MEDIAGUA, A LADO DE UN CALLEJON</t>
  </si>
  <si>
    <t>juanmiguelruiz</t>
  </si>
  <si>
    <t>WALTER CIJIFREDO CARRILLO CIFUENTES</t>
  </si>
  <si>
    <t>SAN ROQUE</t>
  </si>
  <si>
    <t>ROCAFUERTE</t>
  </si>
  <si>
    <t>PLAN EXTREME 100MBPS $45</t>
  </si>
  <si>
    <t>shirleygarca@gmail.com</t>
  </si>
  <si>
    <t>waltercijifredocarrillo</t>
  </si>
  <si>
    <t>MARIA TARCILA PASTRANA SEVILLANO</t>
  </si>
  <si>
    <t>LUIS HIDROBO Y PANAMERICANA</t>
  </si>
  <si>
    <t>CIUDADELA LA LIBERTAD</t>
  </si>
  <si>
    <t>mariatarolapastrana</t>
  </si>
  <si>
    <t>NORA LILIANA RAMOS RAMOS</t>
  </si>
  <si>
    <t>GENERAL ENRIQUEZ Y CALLE 18 SAN CARLOS</t>
  </si>
  <si>
    <t>TERMINAL ANTEÑA UNA CUADRA MAS ABAJO</t>
  </si>
  <si>
    <t>noraliliana_2010@gmail.com</t>
  </si>
  <si>
    <t>noralilianaramos</t>
  </si>
  <si>
    <t>OSWALDO MARCELO ESPINOSA VACA</t>
  </si>
  <si>
    <t>TERMINAL ANTEÑA MAS ABAJO</t>
  </si>
  <si>
    <t>oswal_1975@hotmail.com</t>
  </si>
  <si>
    <t>oswaldomarceloespinoza</t>
  </si>
  <si>
    <t>DENNYS MIREYA TAPIA JURADO</t>
  </si>
  <si>
    <t>SUCRE 12-66 Y OLMEDO</t>
  </si>
  <si>
    <t>FRENTE A LA LAVANDERIA, A LADO DE LAS BICICLETAS</t>
  </si>
  <si>
    <t>dennysstapia@gmail.com</t>
  </si>
  <si>
    <t>dennysmireyatapia</t>
  </si>
  <si>
    <t>CAROLINA ESTEFANIA AVILA HURTADO</t>
  </si>
  <si>
    <t>AVENIDA SAN VICENTE Y RIO AMAZONAS</t>
  </si>
  <si>
    <t>MECANICA MANTILLA</t>
  </si>
  <si>
    <t>mecanicamantilla26@hotmail.com</t>
  </si>
  <si>
    <t>carolinaestefaniaavila</t>
  </si>
  <si>
    <t>INES ELIZABETH GUERRERO VASQUEZ</t>
  </si>
  <si>
    <t>100156907-6</t>
  </si>
  <si>
    <t>GERMAN MARTINEZ 15-93 Y AV. LUIS LEORO FRANC</t>
  </si>
  <si>
    <t>ELAN, MAS ABAJO, PORTON NEGRO</t>
  </si>
  <si>
    <t>ineselizabethguerrero</t>
  </si>
  <si>
    <t>EDISON GUILLERMO UTRERAS GONZAGA</t>
  </si>
  <si>
    <t>VELASCO IBARRA Y GARCIA MORENO</t>
  </si>
  <si>
    <t>A LADO DE LAS PARRILLADAS EL CHE</t>
  </si>
  <si>
    <t>edisonutreras952@gmail.com</t>
  </si>
  <si>
    <t>edisonguillermoutreras</t>
  </si>
  <si>
    <t>JUAN CARLOS MAFLA GUEVARA</t>
  </si>
  <si>
    <t>100205498-7</t>
  </si>
  <si>
    <t>CALLE 28 DE SEPTIEMBRE</t>
  </si>
  <si>
    <t>FRENTE ASADERO LA CASA DEL CUY</t>
  </si>
  <si>
    <t>juanhmafla77@hotmail.com</t>
  </si>
  <si>
    <t>juancarloamafla</t>
  </si>
  <si>
    <t>JENIFER MARICELA RUIZ PALACIOS</t>
  </si>
  <si>
    <t>ATUNTAQUI-SANTO DOMINGO</t>
  </si>
  <si>
    <t>BOLIVAR Y LOS GIRASOLES</t>
  </si>
  <si>
    <t>DIAGONAL A LA "MY CAR", EN LA TIENDA DE BALANCEADOS</t>
  </si>
  <si>
    <t>jenifermaricelaruiz</t>
  </si>
  <si>
    <t>CRISTIAN ANTONIO PANTOJA NAVARRETE</t>
  </si>
  <si>
    <t>PANAMERICANA Y AVENIDA SALINAS</t>
  </si>
  <si>
    <t>A LADO DE LA GASOLINERA</t>
  </si>
  <si>
    <t>cristianantoniopantoja</t>
  </si>
  <si>
    <t>PAUL RAMIRO JACOME MURIEL</t>
  </si>
  <si>
    <t>RÌO AMAZONAS</t>
  </si>
  <si>
    <t>ANTES DE LA ESCUELA SAN JOSÈ</t>
  </si>
  <si>
    <t>paulramirojacome</t>
  </si>
  <si>
    <t>ADRIANA MISHEL TITUAÑA ACHINA</t>
  </si>
  <si>
    <t>SANTA BERNARDITA Y CRISTOBAL COLON</t>
  </si>
  <si>
    <t>A UNA CUADRA DE LA IGLESIA</t>
  </si>
  <si>
    <t>achina.adriana554@gmail.com</t>
  </si>
  <si>
    <t>adrianamisheltituana</t>
  </si>
  <si>
    <t>ADRIANO QUERUBYN QUINTEROS RUIZ</t>
  </si>
  <si>
    <t>MAS ABAJO DE LA JOSEFINA</t>
  </si>
  <si>
    <t>jordanalexontorres@hotmail.com</t>
  </si>
  <si>
    <t>adrianoquerubinquinteros</t>
  </si>
  <si>
    <t>CINTHYA YADHIRA TERAN LOMAS</t>
  </si>
  <si>
    <t>100315797-9</t>
  </si>
  <si>
    <t>ATUNTAQUI-ANDRADE MARI</t>
  </si>
  <si>
    <t>GENERAL ENRIQUEZ Y 21 DE NOVIEMBRE</t>
  </si>
  <si>
    <t>AL FRENTE DE LAS RIELES</t>
  </si>
  <si>
    <t>cintyayadhirateran</t>
  </si>
  <si>
    <t>NANCY MARIELA GUAMAN VACA</t>
  </si>
  <si>
    <t>MEDIA CUADRA ABAJO DE LAS RIELES</t>
  </si>
  <si>
    <t>eve_guaman2013@hotmail.com</t>
  </si>
  <si>
    <t>nancymarcelaguaman</t>
  </si>
  <si>
    <t>JOSE LUIS ANRANGO CACUANGO</t>
  </si>
  <si>
    <t>MERCADO ATUNTAQUI, DENTRO</t>
  </si>
  <si>
    <t>PUESTO</t>
  </si>
  <si>
    <t>caro0514bravo@gmail.com</t>
  </si>
  <si>
    <t>joseluisanrango</t>
  </si>
  <si>
    <t>DAVILA JATIVA DAMARIS SALOME</t>
  </si>
  <si>
    <t>RIO AMAZONAS Y BOLIVAR</t>
  </si>
  <si>
    <t>FRENTE AL TIA</t>
  </si>
  <si>
    <t>zhoz.ventas@hotmail.com</t>
  </si>
  <si>
    <t>damarissalomedavila</t>
  </si>
  <si>
    <t>ARTIADA CHUMA KARINA GABRIELA</t>
  </si>
  <si>
    <t>MARCO PROAÑO MAYA Y FAUSTO CASTRO</t>
  </si>
  <si>
    <t>artiadakarina@gmail.com</t>
  </si>
  <si>
    <t>karinagabrielaartieda</t>
  </si>
  <si>
    <t>INSUASTI IMBAQUINGO CARMEN ROCIO</t>
  </si>
  <si>
    <t>100405474-6</t>
  </si>
  <si>
    <t>ANDRADE MARIN, JORGE REGALADO Y 10 DE AGOSTO</t>
  </si>
  <si>
    <t>rooxi.ins@gmail.com</t>
  </si>
  <si>
    <t>carmenrocioinsuasti</t>
  </si>
  <si>
    <t>MALDONADO RUIZ EDWIN ANDRES</t>
  </si>
  <si>
    <t>100472915-6</t>
  </si>
  <si>
    <t>ATUNTAQUI - ANDRADE MARI</t>
  </si>
  <si>
    <t>JUNTO A TANQUES DE AGUA</t>
  </si>
  <si>
    <t>ebaez5652@gmail.com</t>
  </si>
  <si>
    <t>edwinandresmaldonado</t>
  </si>
  <si>
    <t>WILMER ANDRES LATACUMBA PERIGUEZA</t>
  </si>
  <si>
    <t>ANDRADE MARIN, PILASCACHOO</t>
  </si>
  <si>
    <t>CARRETERO ANTIGUO Y BOLIVIA</t>
  </si>
  <si>
    <t>JUNTO A UNA CARPINTERIA</t>
  </si>
  <si>
    <t>latacumbaw@hotmail.com</t>
  </si>
  <si>
    <t>wilmerandreslatacumba</t>
  </si>
  <si>
    <t>JUAN CARLOS ENCALADA VASQUEZ</t>
  </si>
  <si>
    <t>JUNTO AL CAFE MOLINETTE</t>
  </si>
  <si>
    <t>juanco2805@yahoo.es</t>
  </si>
  <si>
    <t>juancarlosencalada</t>
  </si>
  <si>
    <t>ESTALIN JAVIER COLLAHUAZO LOPEZ</t>
  </si>
  <si>
    <t>A MEDIA CUADRA DEL CEMENTERIO</t>
  </si>
  <si>
    <t>estalinjaviercollahuazo</t>
  </si>
  <si>
    <t>HORACIO BOLIVAR SALAZAR IBADANGO</t>
  </si>
  <si>
    <t>BOLIVAR Y GERMAN MARTINEZ</t>
  </si>
  <si>
    <t>bolivarslazar82@gmail.com</t>
  </si>
  <si>
    <t>horaciobolivarsalazar</t>
  </si>
  <si>
    <t>LILIAN MARITZA MENDOZA TIXILIMA</t>
  </si>
  <si>
    <t>ANDRADE MARIN- SANTA ISABEL</t>
  </si>
  <si>
    <t>JAIME ROLDOS Y NUEVA AURORA</t>
  </si>
  <si>
    <t>CERCA DEL PARQUE INFANTIL, PORTON MADERA</t>
  </si>
  <si>
    <t>lilianmendoza1516@gmail.com</t>
  </si>
  <si>
    <t>CARLOS OLMEDO SAILEMA VASQUEZ</t>
  </si>
  <si>
    <t>(0)201193703</t>
  </si>
  <si>
    <t>VELASCO IBARRA Y GONZALES SUAREZ</t>
  </si>
  <si>
    <t>ROTULO LICORERIA, A MEDIA CUADRA DEL CEMENTERIO</t>
  </si>
  <si>
    <t>sailemavasquez@gmail.com</t>
  </si>
  <si>
    <t>carlosolmedosailema</t>
  </si>
  <si>
    <t>LUIS FERNANDO PINEDA SUBIA</t>
  </si>
  <si>
    <t>ROCAFUERTE Y BOLIVAR</t>
  </si>
  <si>
    <t>DIAGONAL ESCUELA 2 DE MARZO</t>
  </si>
  <si>
    <t>lfps61@gmail.com</t>
  </si>
  <si>
    <t>luisfernandopineda</t>
  </si>
  <si>
    <t>CARLOS ANDRES SIALEMA BOLAÑOS</t>
  </si>
  <si>
    <t>SAN PABLO Y VELASCO IBARRA</t>
  </si>
  <si>
    <t>CLUB LA ZONA</t>
  </si>
  <si>
    <t>sailemacarlos016@gmail.com</t>
  </si>
  <si>
    <t>carlosandressailema</t>
  </si>
  <si>
    <t>ALVARO XAVIER RUIZ BRANCHO</t>
  </si>
  <si>
    <t>BOLIVAR 11-50 Y RIO AMAZONAS</t>
  </si>
  <si>
    <t>ALMACEN RAYITO DE SOL</t>
  </si>
  <si>
    <t>xavi1050@live.com</t>
  </si>
  <si>
    <t>alvaroxavierruiz</t>
  </si>
  <si>
    <t>JAVIER CRISTOBAL CHICAIZA CABASCANGO</t>
  </si>
  <si>
    <t>RIO AMAZONAS 2-175 CALLE 18 SAN JOSE</t>
  </si>
  <si>
    <t>javiercristobalchicaiza</t>
  </si>
  <si>
    <t>MARIA EULALIA PUETATE GUIZ</t>
  </si>
  <si>
    <t>CRISTOBAL COLON Y BRAZIL</t>
  </si>
  <si>
    <t>mariaeulaliapuetate</t>
  </si>
  <si>
    <t>ALEXIS RENE MURIEL CALVA</t>
  </si>
  <si>
    <t>OLMEDO Y MALDONADO</t>
  </si>
  <si>
    <t>A UNA CUADRA HELADERIA EL PACIFICO</t>
  </si>
  <si>
    <t>PLAN GAMING 70MBPS $35</t>
  </si>
  <si>
    <t>sanroquemuriel@gmail.com</t>
  </si>
  <si>
    <t xml:space="preserve">SANTA ISABEL DE PILASCACHO: </t>
  </si>
  <si>
    <t>LUIS ALEXANDER ANRANGO IMBAQUINGO</t>
  </si>
  <si>
    <t>CALLEJÒN JORGE REGALADO</t>
  </si>
  <si>
    <t>alexisped1@yahoo.com</t>
  </si>
  <si>
    <t>luisalexanderanrango</t>
  </si>
  <si>
    <t>ANDRES ARMANDO MENA SÀNCHEZ</t>
  </si>
  <si>
    <t>BOLÌVAR Y GONZALES SUÀREZ</t>
  </si>
  <si>
    <t>andresmenasanchezgmail.com</t>
  </si>
  <si>
    <t>andresarmandomena</t>
  </si>
  <si>
    <t>JONATHAN KEVIN GUARANGUAY ANDINO</t>
  </si>
  <si>
    <t>29 DE JUNIO Y VELASCO</t>
  </si>
  <si>
    <t>MÀS ABAJO GRUTA</t>
  </si>
  <si>
    <t>kguaranguay@hotmail.com</t>
  </si>
  <si>
    <t>jonathankevinguaranguay</t>
  </si>
  <si>
    <t>GABRIEL ROLANDO ROJAS CALDERON</t>
  </si>
  <si>
    <t>ABDON CALDERON Y GENERAL ENRIQUEZ</t>
  </si>
  <si>
    <t>gabo-bsc89@hotmail.com</t>
  </si>
  <si>
    <t>gabrielrolandorojas</t>
  </si>
  <si>
    <t>VINUEZA TERAN CRISTINA ALEJANDRA</t>
  </si>
  <si>
    <t>SAN MIGUEL DE ARCANGEL Y 12 DE OCTUBRE</t>
  </si>
  <si>
    <t>alejitavinuezaterangmail.com</t>
  </si>
  <si>
    <t>cristinaalejandravinueza</t>
  </si>
  <si>
    <t>NELSON JAVIER LOMAS RAMIREZ</t>
  </si>
  <si>
    <t>STA BERTA Y BOLIVAR</t>
  </si>
  <si>
    <t>PIQUIBARRIO</t>
  </si>
  <si>
    <t>fatyveroherrera@gmail.com</t>
  </si>
  <si>
    <t>ROSAURA MARIA ANDI MORENO</t>
  </si>
  <si>
    <t>jespana665@gmail.com</t>
  </si>
  <si>
    <t>rosauramariaandi</t>
  </si>
  <si>
    <t>RICARDO XAVIER UNDA VILLALBA</t>
  </si>
  <si>
    <t>ANDRADE MARIN: ABDON CALDERON Y SANCHEZ Y CIFUENTES</t>
  </si>
  <si>
    <t>DIAGONAL A LA TIENDA</t>
  </si>
  <si>
    <t>javudj92@gmail.com</t>
  </si>
  <si>
    <t>ricardoxavierunda</t>
  </si>
  <si>
    <t>JOSE MANUEL GUALOMOTO DIAZ</t>
  </si>
  <si>
    <t>SAN ROQUE-LA MERCED</t>
  </si>
  <si>
    <t>SAN JOSE, CASA N°31</t>
  </si>
  <si>
    <t>DE LA GRUTA A 20M</t>
  </si>
  <si>
    <t>josemanuelgualomoto</t>
  </si>
  <si>
    <t>SHEILA CECILIA ALARCON GUEVARA</t>
  </si>
  <si>
    <t>IBARRA-BELLAVISTA</t>
  </si>
  <si>
    <t>VIA COBUENDO</t>
  </si>
  <si>
    <t>sheilaceciliaalarcon</t>
  </si>
  <si>
    <t>MIGUEL ANGEL FUENTES CISNEROS</t>
  </si>
  <si>
    <t>VELASCO IBARRA</t>
  </si>
  <si>
    <t>TRAS ARTECUA, CASA CAFE DE DOS PISOS</t>
  </si>
  <si>
    <t>juankfp1@hotmail.com</t>
  </si>
  <si>
    <t>miguelangelfuentes</t>
  </si>
  <si>
    <t>VIVIANA MARISOL ANRANGO CACUANGO</t>
  </si>
  <si>
    <t>SAN JOSE, SANTA ROSA Y SN</t>
  </si>
  <si>
    <t>LA GRUTA A LADO, COLOR CASA BEIGE Y ROJO</t>
  </si>
  <si>
    <t>vivianrango11@gmail.com</t>
  </si>
  <si>
    <t>vivianamarisolanrango</t>
  </si>
  <si>
    <t>VERONICA MARICELA GUERRERO GUAMAN</t>
  </si>
  <si>
    <t>LUIS LEORO FRANCO Y DAVID MANANGON</t>
  </si>
  <si>
    <t>FRENTE AL CHIFA FAMILIA, CASA VIVIERES MANY</t>
  </si>
  <si>
    <t>gmaricela632@gmail.com</t>
  </si>
  <si>
    <t>veronicamaricelaguerrero</t>
  </si>
  <si>
    <t>DIEGO RAFAEL JACOME SALGADO</t>
  </si>
  <si>
    <t>PARQUE CENTRAL</t>
  </si>
  <si>
    <t>trival2457@gmail.com</t>
  </si>
  <si>
    <t>diegorafaeljacome</t>
  </si>
  <si>
    <t>DIEGO MARCELO TERAN LOPEZ</t>
  </si>
  <si>
    <t>PASAJE NESTOR LOPEZ Y AV. JULIO MIGUEL AGUINAGA</t>
  </si>
  <si>
    <t>CASA DE 3 PISOS DENTRO</t>
  </si>
  <si>
    <t>dmteran@gmail.com</t>
  </si>
  <si>
    <t>diegomarceloteran</t>
  </si>
  <si>
    <t>OLGA BEATRIZ LOPEZ VILLEGAS</t>
  </si>
  <si>
    <t>OLMEDO Y ESQUINA MERCADO</t>
  </si>
  <si>
    <t>MERCADO ATUNTAQUI</t>
  </si>
  <si>
    <t>olgabeatrizlopez</t>
  </si>
  <si>
    <t>JESUS AMABLE CALDERON MORETA</t>
  </si>
  <si>
    <t>ATUNTAQUI - LA MERCED</t>
  </si>
  <si>
    <t>SAN SEBASTIAN Y GARCIA MORENO</t>
  </si>
  <si>
    <t>jesusjccalderon84@gmail.com</t>
  </si>
  <si>
    <t>jesusamablecalderon</t>
  </si>
  <si>
    <t>LENIN TRUJILLO CALDERON</t>
  </si>
  <si>
    <t>ALMACEN FABRICA DE JEANS, FRENTE A LO NUESTRO</t>
  </si>
  <si>
    <t>PLAN PYME MEDIUM 30MBPS $50</t>
  </si>
  <si>
    <t>lenintrujillo25@gmail.com</t>
  </si>
  <si>
    <t>lenintrujillocalderon</t>
  </si>
  <si>
    <t>VILMA MARIA MORENO HARO</t>
  </si>
  <si>
    <t>morenovilmile7@gmail.com</t>
  </si>
  <si>
    <t>vilmamariamoreno</t>
  </si>
  <si>
    <t>ANGELICA CAROLINA REYES ANGAMARCA</t>
  </si>
  <si>
    <t>JUAN BRAVO Y OBISPO MOSQUERA</t>
  </si>
  <si>
    <t>A LADO DEL PALACIO DEL CUY</t>
  </si>
  <si>
    <t>cro62661@gmail.com</t>
  </si>
  <si>
    <t>angelicacarolinareyes</t>
  </si>
  <si>
    <t>DIEGO ARMANDO LITA TAYA</t>
  </si>
  <si>
    <t>MIGUEL DE LA FUENTE</t>
  </si>
  <si>
    <t>A LADO DE LA IGLESIA</t>
  </si>
  <si>
    <t>litatayad412@gmail.com</t>
  </si>
  <si>
    <t>SEGUNDO LEONARDO MORETA MORETA</t>
  </si>
  <si>
    <t>SAN ROQUE - OTORONGO</t>
  </si>
  <si>
    <t>29 DE SEPTIEMBRE Y GARCIA MORENO</t>
  </si>
  <si>
    <t>OTORONGO</t>
  </si>
  <si>
    <t>leonardomoreta1802@gmail.com</t>
  </si>
  <si>
    <t>segundoleonardomoreta</t>
  </si>
  <si>
    <t>ANDRES JOAQUIN CALDERON RUIZ</t>
  </si>
  <si>
    <t>SANTA BERTHA Y GARCIA MORENO</t>
  </si>
  <si>
    <t>andresitopes77@hotmail.com</t>
  </si>
  <si>
    <t>andresjoaquincalderon</t>
  </si>
  <si>
    <t>JESUS DANILO GONZALES CACHIMUEL</t>
  </si>
  <si>
    <t>AV JULIO MIGUEL AGUINAGA Y 21 DE JUNIO</t>
  </si>
  <si>
    <t>FABRICA UNA IDEA PORTON OXIDADO</t>
  </si>
  <si>
    <t>danilogonzalesjesus@gmail.com</t>
  </si>
  <si>
    <t>jesusdanilogonzales</t>
  </si>
  <si>
    <t>JOSE MILTON TAPA JACOME</t>
  </si>
  <si>
    <t>CASA DE TEJAS, LANFOR AMARILLA Y CAFE</t>
  </si>
  <si>
    <t>mariajosetapiacardenas@gmail.com</t>
  </si>
  <si>
    <t>josemiltontapia</t>
  </si>
  <si>
    <t>AV. SAN VICENTE</t>
  </si>
  <si>
    <t>francisvillegas37@gmail.com</t>
  </si>
  <si>
    <t>juanfranciscovillegas3</t>
  </si>
  <si>
    <t>juanfranciscovillegas4</t>
  </si>
  <si>
    <t>MANUEL MESIAS CALDERON HERNANDEZ</t>
  </si>
  <si>
    <t>emiliano1769@gmail.com</t>
  </si>
  <si>
    <t>manuelmesiascalderon</t>
  </si>
  <si>
    <t>ADRIANA YOLANDA RAMIREZ DELGADO</t>
  </si>
  <si>
    <t>PANAMERICANA Y GONZALES SUAREZ</t>
  </si>
  <si>
    <t>ARRIBA DE LA FLOTA IMBABURA</t>
  </si>
  <si>
    <t>adriana_ramirez88@hotmail.com</t>
  </si>
  <si>
    <t>adrianayolandaramirez</t>
  </si>
  <si>
    <t>ALEX DANIEL ALBAN ERAZO (DECUENTO DISCPACIDAD 50 % - $12,50</t>
  </si>
  <si>
    <t>OBISPO MOSQUERO Y AMAZONAS ESQUINA</t>
  </si>
  <si>
    <t>FRENTE AL PARQUE DE LA FAMILIA</t>
  </si>
  <si>
    <t>divearbe@hotmail.com</t>
  </si>
  <si>
    <t>alexdanielalban</t>
  </si>
  <si>
    <t>JHONATAN FABRICIO MEZA CARTAGENA</t>
  </si>
  <si>
    <t>ORQUIDEAS - IBARRA</t>
  </si>
  <si>
    <t>ORQUIDEAS</t>
  </si>
  <si>
    <t>any_q14@hotmail.com</t>
  </si>
  <si>
    <t>jhonatanfabriciomeza</t>
  </si>
  <si>
    <t>NANYELI PAMELA AYALA DOMINGUEZ</t>
  </si>
  <si>
    <t>naiiayala7@hotmail.com</t>
  </si>
  <si>
    <t>nanyelipamelaayala</t>
  </si>
  <si>
    <t>MARIA FERNANDA LIMAICO COLLAGUAZO</t>
  </si>
  <si>
    <t>CORNELLO VELAZCO Y JUAN ELIAS TERAN</t>
  </si>
  <si>
    <t>PLAN ESTUDIANTIL 5 MBPS $9,99</t>
  </si>
  <si>
    <t>mariafernandalimaico</t>
  </si>
  <si>
    <t>BEATRIZ CECILIA MERINO BARRETO</t>
  </si>
  <si>
    <t>PANAMERICANA NORTE E-35 Y GERMAN MARTINEZ</t>
  </si>
  <si>
    <t>FRENTE A LO NUESTRO</t>
  </si>
  <si>
    <t>beatrizceciliamerino</t>
  </si>
  <si>
    <t>MIGUEL ANGEL CARAGULLA MUENALA</t>
  </si>
  <si>
    <t>OVALOS BAJOS</t>
  </si>
  <si>
    <t>TANQUE DE AGUA LINEA FERREA</t>
  </si>
  <si>
    <t>miguelc_94@gmail.com</t>
  </si>
  <si>
    <t>LIDIA ELIZABETH SALAZAR ILES</t>
  </si>
  <si>
    <t>BOLIVAR VINUEZA Y BOLIVAR</t>
  </si>
  <si>
    <t>PELUQUERIA NUEVO LOOK</t>
  </si>
  <si>
    <t>GABRIEL ALEXANDER BENALCAZAR SANCHEZ</t>
  </si>
  <si>
    <t>SAN ANTONIO - IBARRA</t>
  </si>
  <si>
    <t>BOLIVAR</t>
  </si>
  <si>
    <t>gabrielalexanderbenalcazar</t>
  </si>
  <si>
    <t>SAN ANTONIO</t>
  </si>
  <si>
    <t>CARLOS SEBASTIAN BUCHELI VELASCO</t>
  </si>
  <si>
    <t>ATRAS DEL MERCADO DE PULGAS</t>
  </si>
  <si>
    <t>carlpsbucheli10@gmail.com</t>
  </si>
  <si>
    <t>carlossebastianbucheli</t>
  </si>
  <si>
    <t>DIEGO ANDRES SANI TUGUMBANGO</t>
  </si>
  <si>
    <t>27 DE NOVIEMBRE Y CAMILO POMPEYO</t>
  </si>
  <si>
    <t>MUEBLES SENNI</t>
  </si>
  <si>
    <t>saniandres1995@gmail.com</t>
  </si>
  <si>
    <t>diegoandressani</t>
  </si>
  <si>
    <t>GABRIELA PATRICIA ZUMARRAGA ANDRADE</t>
  </si>
  <si>
    <t>IMBABURA N°2 Y ELOY ALFARO</t>
  </si>
  <si>
    <t>jiarely@hotmail.com</t>
  </si>
  <si>
    <t>gabrielapatriciazumarraga</t>
  </si>
  <si>
    <t>RUTH CATALINA ANDRADE NARVAEZ</t>
  </si>
  <si>
    <t>BOLIVAR 12-41 Y AMAZONAS</t>
  </si>
  <si>
    <t>ALMACEN LA PRADERA</t>
  </si>
  <si>
    <t>rutha5889@gmail.com</t>
  </si>
  <si>
    <t>ruthcatalinaandrade</t>
  </si>
  <si>
    <t>NICOLE ALEJANDRA LOPEZ PONCE</t>
  </si>
  <si>
    <t>ATAHUALPA Y SALINAS</t>
  </si>
  <si>
    <t>GLOW-SPA</t>
  </si>
  <si>
    <t>al78196@gmail.com</t>
  </si>
  <si>
    <t>nicolalejandralopez</t>
  </si>
  <si>
    <t>DAVID ANDRES ESPINOSA RODRIGUEZ</t>
  </si>
  <si>
    <t>SAN LUIS, BOLIVAR Y 21 DE JUNIO</t>
  </si>
  <si>
    <t>FRENTE AL PARQUE</t>
  </si>
  <si>
    <t>davidandres102@hotmail.com</t>
  </si>
  <si>
    <t>davidandresespinosa</t>
  </si>
  <si>
    <t>SERGIO MIGUEL CASTILLO DIAZ</t>
  </si>
  <si>
    <t>GERMAN MARTINEZ Y PANAMERICANA E35</t>
  </si>
  <si>
    <t>EN EL CONJUNTO LOS ARUPOS, CASA 18</t>
  </si>
  <si>
    <t>PLAN PRO 40 MBPS $25</t>
  </si>
  <si>
    <t>smcastillo.lex@gmail.com</t>
  </si>
  <si>
    <t>sergiomiguelcastillo</t>
  </si>
  <si>
    <t>MARIA ANGELICA DAVILA MARROQUIN</t>
  </si>
  <si>
    <t>ALEJANDRO ANDRADE Y MALDONADO</t>
  </si>
  <si>
    <t>FRENTE A LOS BOMBEROS</t>
  </si>
  <si>
    <t>angelicadavila29@gmail.com</t>
  </si>
  <si>
    <t>mariaangelicadavila</t>
  </si>
  <si>
    <t>KAREN PAMELA ROSERO SAHONA</t>
  </si>
  <si>
    <t>27 DE NOVIEMBRE Y PANAMERICANA</t>
  </si>
  <si>
    <t>ARTECUA</t>
  </si>
  <si>
    <t>s1karen@hotmail.com</t>
  </si>
  <si>
    <t>karenroserosahona</t>
  </si>
  <si>
    <t>JHOANA MILAGRO MESIAS PEREZ</t>
  </si>
  <si>
    <t>luisferrel335@gmail.com</t>
  </si>
  <si>
    <t>johannamilagrosmejias</t>
  </si>
  <si>
    <t>RONNY GEOVANY BOLAÑOS RUIZ</t>
  </si>
  <si>
    <t>-(0502928542</t>
  </si>
  <si>
    <t>HUGO SOLANO Y GONZALES SUAREZ</t>
  </si>
  <si>
    <t>ronnygbr@gmail.com</t>
  </si>
  <si>
    <t>ronnygeovannybolanos1</t>
  </si>
  <si>
    <t>ESTHER SARAHI BENALCAZAR AMAYA</t>
  </si>
  <si>
    <t>BOLÍVAR Y GERANIOS</t>
  </si>
  <si>
    <t>sarahibenalcazar@gmail.com</t>
  </si>
  <si>
    <t>esthersarahibenalcazar</t>
  </si>
  <si>
    <t>TARQUINO NEPTALI LOPEZ ESPINOSA</t>
  </si>
  <si>
    <t>FRENTE AL PARQUE SAN LUIS</t>
  </si>
  <si>
    <t>tarquinoespinosa@gmail.com</t>
  </si>
  <si>
    <t>tarquinoneptalilopez</t>
  </si>
  <si>
    <t>JAVIER EDUARDO FLORES MEJIA</t>
  </si>
  <si>
    <t>GERMÁN MARTINEZ Y PANAMERICANA</t>
  </si>
  <si>
    <t>CONJUNTO LOS ARUPOS</t>
  </si>
  <si>
    <t>eduardo_floresmejia@yahoo.com</t>
  </si>
  <si>
    <t>javiereduardoflores</t>
  </si>
  <si>
    <t>SILVIA FRAIEDA ANDRANGO ACHINA</t>
  </si>
  <si>
    <t>CHILE Y GUZMAN GUERRA</t>
  </si>
  <si>
    <t>silvy308@gmail.com</t>
  </si>
  <si>
    <t>silviafraicedaandrango</t>
  </si>
  <si>
    <t>JACOME TERAN GEOVANA ESTEFANIA</t>
  </si>
  <si>
    <t>PABLO RIVERA Y OBISPO MOSQUERA</t>
  </si>
  <si>
    <t>geovanajacome@hotmail.com</t>
  </si>
  <si>
    <t>geovanaestefaniajacome</t>
  </si>
  <si>
    <t>FUENTES CABEZAS JUAN MANUEL</t>
  </si>
  <si>
    <t>JUAN BOSCO Y BOLÍVAR CENTRAL</t>
  </si>
  <si>
    <t>SALON DEL REINO DE LOS TESTIGOS DE JEHOVA</t>
  </si>
  <si>
    <t>PLAN PYME BASICO 15 MBPS $30</t>
  </si>
  <si>
    <t>manuelfuenteschaltura@hotmail.com</t>
  </si>
  <si>
    <t>juanmanuelfuentes</t>
  </si>
  <si>
    <t>CEVALLOS ESPARZA JORGE RIGOBERTO</t>
  </si>
  <si>
    <t>LOS PINOS Y LOS NOGALES</t>
  </si>
  <si>
    <t>CASA 2 PISOS CAFE</t>
  </si>
  <si>
    <t>jorgerigobertocevallos</t>
  </si>
  <si>
    <t>ROSADO INTRIAGO SIMON GABRIEL</t>
  </si>
  <si>
    <t>PICANTERIA LA MAR</t>
  </si>
  <si>
    <t>gabriel_rosado@outlook.com</t>
  </si>
  <si>
    <t>simongabrielrosado</t>
  </si>
  <si>
    <t>CANDO AGUIRRE JORDAN PAUL</t>
  </si>
  <si>
    <t>VÍA COBUENDO</t>
  </si>
  <si>
    <t>candopaulaguirre@gmail.com</t>
  </si>
  <si>
    <t>jordanpaulcando</t>
  </si>
  <si>
    <t>CHAVARREA MEDIAVILLA EDISON FABIAN</t>
  </si>
  <si>
    <t>PLAZA  LA DOLOROSA RIO AMAZONAS</t>
  </si>
  <si>
    <t>AL FRENTE DE LA GRUTA</t>
  </si>
  <si>
    <t>simaochavarrea@gmail.com</t>
  </si>
  <si>
    <t>edisonfabianchavarrea</t>
  </si>
  <si>
    <t>CHAVARREA VALLEJO ESTHELA NARCISA</t>
  </si>
  <si>
    <t>SAN JOSÉ RIO AMAZONAS Y VERTIENTES</t>
  </si>
  <si>
    <t>JUNTO ASADERO DE POLLOS</t>
  </si>
  <si>
    <t>lalitacevallos94@gmail.com</t>
  </si>
  <si>
    <t>esthelanarcizachavarrea</t>
  </si>
  <si>
    <t>TELLO JARAMILLO ILEANA ROSMERY</t>
  </si>
  <si>
    <t>CRUCE CALLE A BELLAVISTA</t>
  </si>
  <si>
    <t>facturas.smartlinksec@gmail.com</t>
  </si>
  <si>
    <t>ileanarosmerytello</t>
  </si>
  <si>
    <t>MONTALVO GUEVARA MARJORIE CAROLINA</t>
  </si>
  <si>
    <t>GRAL ENRIQUEZ Y A BOADA</t>
  </si>
  <si>
    <t>FRENTE A PLAZA LIBERTAD</t>
  </si>
  <si>
    <t>my_caro@hotmail.com</t>
  </si>
  <si>
    <t>marjoriecarolinamontalvo</t>
  </si>
  <si>
    <t>CABEZAS VILLEGAS WILSON GUILLERMO</t>
  </si>
  <si>
    <t>BOLIVAR Y 13 DE FEBRERO</t>
  </si>
  <si>
    <t>CERCA A LA CRUZ SANTO DOMINGO</t>
  </si>
  <si>
    <t>wilgil.66@gmail.com</t>
  </si>
  <si>
    <t>wilsonguillermocabezas</t>
  </si>
  <si>
    <t>PONCE MONTALVAN DIEGO HERNAN</t>
  </si>
  <si>
    <t>SANTA ROSA</t>
  </si>
  <si>
    <t>SANTA SOFIA, A LADO DE LA HOSTERÍA SANTA ROSA</t>
  </si>
  <si>
    <t>diegoponce1982@hotmail.com</t>
  </si>
  <si>
    <t>diegohernanponce</t>
  </si>
  <si>
    <t>CEVALLOS CARABALI MARTHA CECILIA</t>
  </si>
  <si>
    <t>RIO AMAZONAS Y ALEJANDRO ANDRADE</t>
  </si>
  <si>
    <t>DIAGONAL AL TALLER DE MOTOS</t>
  </si>
  <si>
    <t>ktgoodboy@hotmail.com</t>
  </si>
  <si>
    <t>marthaceciliacevallos</t>
  </si>
  <si>
    <t>LEMA CHIMBOLEMA JANETH ALEXANDRA</t>
  </si>
  <si>
    <t>PEREZ MUÑOZ 12-10 Y RIO AMAZONAS</t>
  </si>
  <si>
    <t>A LADO DE LOS HELADOS FRUTTO</t>
  </si>
  <si>
    <t>jalexandraslch@gmail.com</t>
  </si>
  <si>
    <t>janethalexandralema2</t>
  </si>
  <si>
    <t xml:space="preserve"> ESTEVEZ VILLEGAS MARTHA MARINA</t>
  </si>
  <si>
    <t>GRAL ENRIQUEZ Y EUGENIO ESPEJO</t>
  </si>
  <si>
    <t>ALMACEN PLAYATEX</t>
  </si>
  <si>
    <t>PLAN BASICO 15 MBPS $7,50 -DESCUENTO TERCERA EDAD</t>
  </si>
  <si>
    <t>marthaestevez22@hotmail.com</t>
  </si>
  <si>
    <t>marthamarinaestevez</t>
  </si>
  <si>
    <t>DARWIN OSWALDO VEITIMILLA PADILLA</t>
  </si>
  <si>
    <t>PANAMERICANA PUENTE N9</t>
  </si>
  <si>
    <t xml:space="preserve">ROCK BURGUER </t>
  </si>
  <si>
    <t>dark_win69@hotmail.com</t>
  </si>
  <si>
    <t>darwinoswaldoveintimilla</t>
  </si>
  <si>
    <t>AV. JULIO MIGUEL AGUINAGA</t>
  </si>
  <si>
    <t>cristinaliseth07@gmail.com</t>
  </si>
  <si>
    <t>cristinalisethandrade2</t>
  </si>
  <si>
    <t>RAMIREZ BELTRAN CARLOS LEOPOLDO</t>
  </si>
  <si>
    <t>AYACUCHO Y SANCHEZ Y CIFUENTES</t>
  </si>
  <si>
    <t>carlosleopoldoramirez</t>
  </si>
  <si>
    <t>HERRERA HIDALGO MARCO GEOVANY</t>
  </si>
  <si>
    <t>LOS LAURELES</t>
  </si>
  <si>
    <t>CASA VERDE CON MORADO</t>
  </si>
  <si>
    <t>PLAN BASICO 15 MBPS $7,50 - DESCUENTO 50% DISCAPACIDAD</t>
  </si>
  <si>
    <t>marcohh1989@hotmail.com</t>
  </si>
  <si>
    <t>marcogeovanniherrera</t>
  </si>
  <si>
    <t>HUANG HSU AMSTRONG</t>
  </si>
  <si>
    <t>SUCRE 2 DE MARZO</t>
  </si>
  <si>
    <t>ANTIGUO TEATRO ATUNTAQUI</t>
  </si>
  <si>
    <t>chand32167@gmail.com</t>
  </si>
  <si>
    <t>amstronghuanghsu</t>
  </si>
  <si>
    <t>TANIA GERMANIA ESPAÑA YEPEZ</t>
  </si>
  <si>
    <t xml:space="preserve">BELLAVISTA </t>
  </si>
  <si>
    <t>tamy1789@hotmailcom</t>
  </si>
  <si>
    <t>taniagermaniaespana</t>
  </si>
  <si>
    <t>ARCE MINA TALITA MARIA DE LOURDES</t>
  </si>
  <si>
    <t>BELLAVISTA 28 DE SEPTIEMBRE</t>
  </si>
  <si>
    <t>PASANDO TIENDA DE LA SEÑORA MORA</t>
  </si>
  <si>
    <t>PLAN PRO 60 MBPS $25,00</t>
  </si>
  <si>
    <t>talitamariaarce</t>
  </si>
  <si>
    <t>MARTHA CUMANDA VILLALOBOS HUACA</t>
  </si>
  <si>
    <t>ESQUINA CALLE OLMEDO Y ATAHUALPA</t>
  </si>
  <si>
    <t>DOS CUADRAS MAS ABAJO</t>
  </si>
  <si>
    <t>vihumacu2012@hotmail.com</t>
  </si>
  <si>
    <t>marthacumandavillalobos</t>
  </si>
  <si>
    <t>ANTIGUO DOMICILIO: ATAHUALPA Y JORGE REGALADO ESQUINA</t>
  </si>
  <si>
    <t>ROSALIA ESPERANZA ITAS TARAMBIS</t>
  </si>
  <si>
    <t>SUCRE Y SAN MIGUEL ARCANGEL</t>
  </si>
  <si>
    <t>LLEGANDO A LA CAPILLA</t>
  </si>
  <si>
    <t>luisitas1112@gmail.com</t>
  </si>
  <si>
    <t>rosaliaesperanzaitas</t>
  </si>
  <si>
    <t>MICHEELLE ALEXANDRA RUEDA RIVADENEIRA</t>
  </si>
  <si>
    <t>27 DE NOVIEMBRE ENTRE MIDERO Y ELOY ALFARO</t>
  </si>
  <si>
    <t>FERRETERIA ECONOMICA</t>
  </si>
  <si>
    <t>bsrivadeneira@hotmail.com</t>
  </si>
  <si>
    <t>michellealexandrarueda</t>
  </si>
  <si>
    <t>PIEDAD CRISTINA ALMEIDA RUIZ</t>
  </si>
  <si>
    <t>PLAN MEDIUM 30MBPS $10.00 TERCERA EDAD</t>
  </si>
  <si>
    <t>cri35.almeida.53@gmail.com</t>
  </si>
  <si>
    <t>piedadcristinaalmeida</t>
  </si>
  <si>
    <t>JULIA KARINA VASCONEZ TERAN</t>
  </si>
  <si>
    <t>SAN ANTONIO-IBARRA</t>
  </si>
  <si>
    <t>CAMILO POMPEJE Y 27 DE NOVIEMBRE</t>
  </si>
  <si>
    <t>MUEBLES NAYELITA</t>
  </si>
  <si>
    <t>kleverdi.1985@hotmail.com</t>
  </si>
  <si>
    <t>juliakarinavasconez</t>
  </si>
  <si>
    <t>FAUSTO MARCELO GUERRERO SUAREZ</t>
  </si>
  <si>
    <t>SAN LUIS, BOLIVAR Y LUIS H GORDILLO</t>
  </si>
  <si>
    <t>AL FRENTE DE LA ECO FARMACIA</t>
  </si>
  <si>
    <t>fmarceloguerrero@gmail.com</t>
  </si>
  <si>
    <t>faustomarceloguerrero</t>
  </si>
  <si>
    <t>MARIA INES CORDOVA</t>
  </si>
  <si>
    <t>SAN LUIS, 4 DE FEBRERO Y BOLIVAR</t>
  </si>
  <si>
    <t>marcelolopezcordova@yahoo.es</t>
  </si>
  <si>
    <t>inesmariacordova</t>
  </si>
  <si>
    <t>JONATHAN FERNANDO GUACALES MORALES</t>
  </si>
  <si>
    <t>PASAJE COLLAHUAZO-LOS LAURELES</t>
  </si>
  <si>
    <t>iguacales4@gmail.com</t>
  </si>
  <si>
    <t>jonathanfernandoguacales</t>
  </si>
  <si>
    <t>LUIS FRANKLIN ERAZO CARANQUI</t>
  </si>
  <si>
    <t>FAUSTO CASTRO Y PANAMERICANA</t>
  </si>
  <si>
    <t>luiserazo17@yahoo.es</t>
  </si>
  <si>
    <t>luisfranklinerazo</t>
  </si>
  <si>
    <t>ALEXANDRO PAUL VILLOTA QUITO</t>
  </si>
  <si>
    <t>villotapaul@yahoo.es</t>
  </si>
  <si>
    <t>alexandropaulvillota</t>
  </si>
  <si>
    <t>BYRON EMILIO ESCANTA CORTEZ</t>
  </si>
  <si>
    <t xml:space="preserve">SANTA CLARA, 13 DE JUNIO Y HERMANO MIDEROS </t>
  </si>
  <si>
    <t>byronemilioesconta@gmail.com</t>
  </si>
  <si>
    <t>byronemilioescanta</t>
  </si>
  <si>
    <t>VACA CALDERON CASTORINA GERMANIA</t>
  </si>
  <si>
    <t>BOLIVAR 8-31 ENTRE 2 DE MARZO Y ROCAFUERTE</t>
  </si>
  <si>
    <t>AL FRENTE DE MAXSEGURIDAD</t>
  </si>
  <si>
    <t>germivc@hotmail.com</t>
  </si>
  <si>
    <t>castorinagermaniavaca</t>
  </si>
  <si>
    <t>LUIS FELIPE PUGA MENESES</t>
  </si>
  <si>
    <t>PANAMERICANA E35 Y GABRIELA MISTRAL</t>
  </si>
  <si>
    <t>ODIN AL CARBON EL MEJOR TOQUE</t>
  </si>
  <si>
    <t>felipepuga_33@hotmail.com</t>
  </si>
  <si>
    <t>luisfelipepuga</t>
  </si>
  <si>
    <t>JANETH DEL ROSARIO PINEDA IPIALES</t>
  </si>
  <si>
    <t>IBARRA-LAS ORQUIDEAS</t>
  </si>
  <si>
    <t>LOS GERANIOS</t>
  </si>
  <si>
    <t>janethpin_472@hotmail.com</t>
  </si>
  <si>
    <t>janethdelrosariopineda</t>
  </si>
  <si>
    <t>DIANA ALEXANDRA CARDENAS REASCOS</t>
  </si>
  <si>
    <t>ANDRADE MARIN-ATUNTAQUI</t>
  </si>
  <si>
    <t>dianacardenas824@gmail.com</t>
  </si>
  <si>
    <t>dianaalexandracardenas</t>
  </si>
  <si>
    <t>SE DEJA PASANDO  DESDE EL 311 HASTA EL 447 28-1-22</t>
  </si>
  <si>
    <t>JUAN PABLO FONSECA PROAÑO</t>
  </si>
  <si>
    <t>TIERRA BLANCA CALLE BOLIVAR, VIA CHALTURA</t>
  </si>
  <si>
    <t>pan.pan.cho092@gmail.com</t>
  </si>
  <si>
    <t>juanpablofonseca</t>
  </si>
  <si>
    <t xml:space="preserve">SEGUNDO MANUEL LEMA MAJI </t>
  </si>
  <si>
    <t xml:space="preserve">CELIANO AGUINAGA Y PANAMERICANA </t>
  </si>
  <si>
    <t>DOS TIENDAS SEGUIDAS</t>
  </si>
  <si>
    <t>segundomanuellema</t>
  </si>
  <si>
    <t>JAIME MARCELINO MORALES CHIRAN</t>
  </si>
  <si>
    <t>ESPEJO Y AMAZONAS ESQUINA</t>
  </si>
  <si>
    <t>PANADERIA FRANCESA</t>
  </si>
  <si>
    <t>panaderiafrancesa@outlook.com</t>
  </si>
  <si>
    <t>jaimemarcelinomorales</t>
  </si>
  <si>
    <t>MARIA CARMEN BONILLA TAMBACO</t>
  </si>
  <si>
    <t>LOS LAURELES Y LOS GIRASOLES</t>
  </si>
  <si>
    <t>SANTO DOMINGO A UNA CUADRA DE MECANICA MY CAR</t>
  </si>
  <si>
    <t>sfdk8246@gmail.com</t>
  </si>
  <si>
    <t>mariacarmenbonilla</t>
  </si>
  <si>
    <t>MARICELA ELIZABETH LAGOS TIRIRA</t>
  </si>
  <si>
    <t>ARTURO PEREZ</t>
  </si>
  <si>
    <t>CASA PORTON BLANCO</t>
  </si>
  <si>
    <t>caarloswashi@gmai.com</t>
  </si>
  <si>
    <t>maricelaelizabethlagos</t>
  </si>
  <si>
    <t>LUIS EDUARDO PAREDES VALLEJO</t>
  </si>
  <si>
    <t>LAS CUATRO ESQUINAS, PRIMER POSTE</t>
  </si>
  <si>
    <t>l_eduparedes@hotmail.com</t>
  </si>
  <si>
    <t>luiseduardoparedes</t>
  </si>
  <si>
    <t>REASCOS PAILLACHO ILDA TARGELIA</t>
  </si>
  <si>
    <t>LA FLORIDA</t>
  </si>
  <si>
    <t>reascosilda2021@gmail.com</t>
  </si>
  <si>
    <t>ildatargeliareascos</t>
  </si>
  <si>
    <t>TERESA LUZMILA CACUANGO COLLAGUAZO</t>
  </si>
  <si>
    <t>PASAJE 24 DE JUNIO</t>
  </si>
  <si>
    <t>PUGACHO</t>
  </si>
  <si>
    <t>teresaluzmilacacuango</t>
  </si>
  <si>
    <t>WILLIAM ARROYO GRIJALVA</t>
  </si>
  <si>
    <t>GALO PLAZA Y ROCAFUERTE</t>
  </si>
  <si>
    <t>wilogrijalva@gmail.com</t>
  </si>
  <si>
    <t>wiliamarroyogrijalva</t>
  </si>
  <si>
    <t>SEGUNDO RAFAEL DE LA CRUZ</t>
  </si>
  <si>
    <t>PANAMERICANA Y ORDOÑEZ CRESPO</t>
  </si>
  <si>
    <t>segundorafaeldelacruz</t>
  </si>
  <si>
    <t xml:space="preserve">ESCOBAR REGALADO LISETH ESTEFANIA </t>
  </si>
  <si>
    <t>LOS CLAVELES Y BUGANVILLAS</t>
  </si>
  <si>
    <t>steffiscobar1994@gmail.com</t>
  </si>
  <si>
    <t>lisethestefaniaescobar</t>
  </si>
  <si>
    <t>LEONARDO NICOLAY ESPINOSA NEGRETE</t>
  </si>
  <si>
    <t>CHILE S/N Y MIGUEL ANGEL GUZMAN</t>
  </si>
  <si>
    <t>S/R</t>
  </si>
  <si>
    <t>docleonico5@yahoo.es</t>
  </si>
  <si>
    <t>leonardonicolayespinoza</t>
  </si>
  <si>
    <t>MARCIA GUADALUPE DIAZ VILLARUEL</t>
  </si>
  <si>
    <t>SAN ANTONIO- HERMANOS MIDEROS Y ANTONIO JOSÉ DE SUCRE</t>
  </si>
  <si>
    <t>CASA ESQUINERA COLOR VERDE</t>
  </si>
  <si>
    <t>marciaguadalupediaz</t>
  </si>
  <si>
    <t>RIVERA LUZ MARIA</t>
  </si>
  <si>
    <t>ANTONIO JOSE DE SUCRE Y CORNELIO VELASCO</t>
  </si>
  <si>
    <t>A LADO DEL JATUN CUY</t>
  </si>
  <si>
    <t>luzmariarivera</t>
  </si>
  <si>
    <t>CASTRO CERON CARMEN ELIZABETH</t>
  </si>
  <si>
    <t>12 DE MAYO Y AGUSTIN ROSALES</t>
  </si>
  <si>
    <t>lilicastr1122@gmail.com</t>
  </si>
  <si>
    <t>carmenelizabethcastro</t>
  </si>
  <si>
    <t>VICTOR GERMAN CEVALLOS MEDINA</t>
  </si>
  <si>
    <t>ATUNTAQUI- SANTO DOMINGO</t>
  </si>
  <si>
    <t>LOS LAURELES Y GERANIOS</t>
  </si>
  <si>
    <t>CASA DE DOS PISOS ROSADA</t>
  </si>
  <si>
    <t>lokomora-19@hotmail.com</t>
  </si>
  <si>
    <t>victorgermancevallos</t>
  </si>
  <si>
    <t>EDMUNDO ROLANDO ALVAREZ BOLAÑOS</t>
  </si>
  <si>
    <t xml:space="preserve">NATABUELA </t>
  </si>
  <si>
    <t>PANAMERICANA Y VENCEDORES</t>
  </si>
  <si>
    <t>CERCA DE LA ENTRADA AL CRUCE</t>
  </si>
  <si>
    <t>kevinkvns87@gmail.com</t>
  </si>
  <si>
    <t>edmundorolandoalvarez</t>
  </si>
  <si>
    <t xml:space="preserve">IRMA IRENE LOPEZ BASTIDAS </t>
  </si>
  <si>
    <t>ATUNTAQUI -ANDRADE MARIN</t>
  </si>
  <si>
    <t>GENERAL ENRIQUEZ Y ABDON CALDERON</t>
  </si>
  <si>
    <t>ESQUINA DEL MERCADO</t>
  </si>
  <si>
    <t>imamarma@gmail.com</t>
  </si>
  <si>
    <t>irmairenelopez</t>
  </si>
  <si>
    <t>GONZALO PASCUAL NAZARENO LARA</t>
  </si>
  <si>
    <t xml:space="preserve">BOLIVAR VINUEZA Y </t>
  </si>
  <si>
    <t>gonzalonazarenol2@hotmail.com</t>
  </si>
  <si>
    <t>gonzalopascualnazareno</t>
  </si>
  <si>
    <t>PAOLA GUERRERO CABRERA</t>
  </si>
  <si>
    <t>10 DE AGOSTO Y JUAN JOSE CEVALLOS</t>
  </si>
  <si>
    <t>paitoguerreroh@gmail.com</t>
  </si>
  <si>
    <t>paolarebecaguerrero</t>
  </si>
  <si>
    <t>JOSELYN GABRIELA NAULA YUQUILEMA</t>
  </si>
  <si>
    <t>IBARRA- LA FLORIDA</t>
  </si>
  <si>
    <t>LA FLORIDA, GIRASOLES Y GLADIDAS 2-80</t>
  </si>
  <si>
    <t>gabisnaula30@gmail.com</t>
  </si>
  <si>
    <t>gabrielajoselynnaula</t>
  </si>
  <si>
    <t>RIVERA SANCHEZ MAYRA ROSANA</t>
  </si>
  <si>
    <t>GONZALES SUAREZ Y BOLIVAR</t>
  </si>
  <si>
    <t>COCOL FIORE</t>
  </si>
  <si>
    <t>abmyrarivera@gmail.com</t>
  </si>
  <si>
    <t>mayrarosanarivera</t>
  </si>
  <si>
    <t>GUERRERO CHICO SIMON BOLIVAR</t>
  </si>
  <si>
    <t>995488959/ 0983878636</t>
  </si>
  <si>
    <t>ABELARDO MORAN MUÑOZ Y VICTOR GOMEZ JURADO</t>
  </si>
  <si>
    <t>AL FRENTE DE LOS CEVICHES DE LA RUMIÑAHUI</t>
  </si>
  <si>
    <t>simonbolivarguerrero</t>
  </si>
  <si>
    <t>ANGULO ARMAS DIANA CRISTINA</t>
  </si>
  <si>
    <t>CALLE LOS GERANIOS S/N</t>
  </si>
  <si>
    <t>ULTIMA CASA DE BLOQUE</t>
  </si>
  <si>
    <t>crisley2826@gmail.com</t>
  </si>
  <si>
    <t>dianacristinaangulo</t>
  </si>
  <si>
    <t>FOLLECO CRIBAN MASCIEL ZULEIKA</t>
  </si>
  <si>
    <t>IBARRA-LA FLORIDA</t>
  </si>
  <si>
    <t>LOS GIRASOLES Y LOS TULIPANES</t>
  </si>
  <si>
    <t>CASA BLANCA DE DOS PISOS</t>
  </si>
  <si>
    <t>hellenfolleco@gmail.com</t>
  </si>
  <si>
    <t>HIDALGO CISNEROS CARLOTA GENOVEVA</t>
  </si>
  <si>
    <t>JJ CEVALLOS, VÍA ORQUÍDEAS</t>
  </si>
  <si>
    <t>CASA HACIENDA "EL LIMONAL"</t>
  </si>
  <si>
    <t>hidalgo1953carlota@gmail.com</t>
  </si>
  <si>
    <t>carlotagenovevahidalgo</t>
  </si>
  <si>
    <t>LEON VILAÑEZ OSCAR ANDRES</t>
  </si>
  <si>
    <t>BARRIO SAN JOSÉ CHORLAVI</t>
  </si>
  <si>
    <t>TRAS LA CASA COMUNAL</t>
  </si>
  <si>
    <t>faizuryagues@gmail.com</t>
  </si>
  <si>
    <t>oscarandresleon</t>
  </si>
  <si>
    <t>HECTOR EDISON AUZ ESPINOZA</t>
  </si>
  <si>
    <t>ABDON CALDERON Y SUCRE</t>
  </si>
  <si>
    <t>CASA BLANCA PORTON BLANCO</t>
  </si>
  <si>
    <t>hectoredisonauz</t>
  </si>
  <si>
    <t>GABRIELA FERNANDA CHALAN VALDEZ</t>
  </si>
  <si>
    <t>CHORLAVI</t>
  </si>
  <si>
    <t>A LADO DEL PUENTE</t>
  </si>
  <si>
    <t>morlonquemen020@gmail.com</t>
  </si>
  <si>
    <t>gabrielafernandachalan</t>
  </si>
  <si>
    <t xml:space="preserve">KEVIN JESUS MAFLA CALDERON </t>
  </si>
  <si>
    <t>0-401955497</t>
  </si>
  <si>
    <t>GARCIA MORENO Y FLORES VASQUEZ</t>
  </si>
  <si>
    <t>nayelimafla@gmail.com</t>
  </si>
  <si>
    <t>kevinjesusmafla</t>
  </si>
  <si>
    <t>NELSON JAVIER CARRERA HERNANDEZ</t>
  </si>
  <si>
    <t>BARRIO MORAS</t>
  </si>
  <si>
    <t>PLAN GAMING 90 MBPS $35</t>
  </si>
  <si>
    <t>nelson_carvajal13@hotmail.com</t>
  </si>
  <si>
    <t>nelsonjaviercarrera</t>
  </si>
  <si>
    <t>COLLAGUAZO POTOSI YAJAIRA SILVANA</t>
  </si>
  <si>
    <t xml:space="preserve">SAN ANTONIO </t>
  </si>
  <si>
    <t>yajairacollaguazo.84@gmail.com</t>
  </si>
  <si>
    <t>yajairasilvanacollaguazo</t>
  </si>
  <si>
    <t>PABLO GUILLERMO ZUMARRAGA POSSO</t>
  </si>
  <si>
    <t>OLMEDO Y BOLIVAR</t>
  </si>
  <si>
    <t>ARRIBA PANADERIA ZUPAN</t>
  </si>
  <si>
    <t>zumarragap@hotmail.com</t>
  </si>
  <si>
    <t>pabloguillermozumarraga</t>
  </si>
  <si>
    <t>MANGUI PICUASI KARINA DAYANET</t>
  </si>
  <si>
    <t>PANAMERICANA-GONZALO YEPEZ</t>
  </si>
  <si>
    <t>daniloeldeonos@gmail.com</t>
  </si>
  <si>
    <t>karinadayanetmangui</t>
  </si>
  <si>
    <t>ANDRADE AGUIRRE ANTHONY SEBASTIAN</t>
  </si>
  <si>
    <t>SEGUNDO CORAZON JESUS</t>
  </si>
  <si>
    <t>PRIMAVERA - MÁS ABAJO DEL SALADO</t>
  </si>
  <si>
    <t>andradetony15@gmail.co</t>
  </si>
  <si>
    <t>anthonysebastianandrade</t>
  </si>
  <si>
    <t>DIANA VERONICA VILAÑEZ PAVON</t>
  </si>
  <si>
    <t>24 DE JULIO 5-35 Y FERNANDO DAQUILEMA</t>
  </si>
  <si>
    <t>COLINAS DEL SUR</t>
  </si>
  <si>
    <t>carlosandrango1982@hotmail.com</t>
  </si>
  <si>
    <t>dianaveronicavilanez</t>
  </si>
  <si>
    <t>MARIA ALEJANDRA TOAQUIZA CASA</t>
  </si>
  <si>
    <t>VELASCO IBARRA Y PASAJE</t>
  </si>
  <si>
    <t>LA TOLA</t>
  </si>
  <si>
    <t>mariaalejandratoaquiza</t>
  </si>
  <si>
    <t>DIEGO JAVIER MANYA NAULA</t>
  </si>
  <si>
    <t>BUGANVILLAS Y CLAVELES</t>
  </si>
  <si>
    <t>BARRIO LA FLORIDA</t>
  </si>
  <si>
    <t>dj_kardia@hotmail.com</t>
  </si>
  <si>
    <t>diegojaviermanya</t>
  </si>
  <si>
    <t>HUMBERTO RENE ANDRADE ALCUESER</t>
  </si>
  <si>
    <t>VIRGINIA PEREZ Y MARCO NICOLALDE</t>
  </si>
  <si>
    <t>FRENTE AL JARDIN DE PAZ</t>
  </si>
  <si>
    <t>humber79andrade@gmail.com</t>
  </si>
  <si>
    <t>humbertoreneandrade</t>
  </si>
  <si>
    <t>MARINO PALACIOS RIVAS</t>
  </si>
  <si>
    <t>1 DE AGOSTO Y GARCIA MORENO</t>
  </si>
  <si>
    <t>marinapalaciost96@gmail.com</t>
  </si>
  <si>
    <t>marinopalaciosrivas</t>
  </si>
  <si>
    <t>PAMELA ESTEFANIA VALLADARES SALAZAR</t>
  </si>
  <si>
    <t>LOS RETAMES Y GIRASOLES</t>
  </si>
  <si>
    <t>ivan5valladares@gmail.com</t>
  </si>
  <si>
    <t>pamelaestefaniavalladares</t>
  </si>
  <si>
    <t>ALEXANDER FABIAN CHILIQUINGA ZUMARRAGA</t>
  </si>
  <si>
    <t>ROCAFUERTE Y S/N</t>
  </si>
  <si>
    <t>A LADO ESTADIO SAN VICENTE</t>
  </si>
  <si>
    <t>alexanderchiliquinga@gmail.com</t>
  </si>
  <si>
    <t>alexanderfabianchiliquinga</t>
  </si>
  <si>
    <t>JUAN CARLOS MEJIA ZUAY</t>
  </si>
  <si>
    <t xml:space="preserve">VELASCO IBARRA Y MIGUEL ANGEL DE LA FUENTE. </t>
  </si>
  <si>
    <t>A LADO DE LA PANADERIA AZUCAR</t>
  </si>
  <si>
    <t>juancarlos.13@yahoo.com</t>
  </si>
  <si>
    <t>juancarlosmejia</t>
  </si>
  <si>
    <t>ANTIGUO DOMICILIO PANAMERICANA E35 : A LADO DE BIMETAL</t>
  </si>
  <si>
    <t>FAVIO WILFRIDO MALQUIN ESCOBAR</t>
  </si>
  <si>
    <t>16 DE AGOSTO Y LUIS ANDRADE</t>
  </si>
  <si>
    <t>DIAGONAL A LA GRUTA</t>
  </si>
  <si>
    <t>favio2079@gmail.com</t>
  </si>
  <si>
    <t>faviowilfridomalquin</t>
  </si>
  <si>
    <t>RAMIRO ISIDRO OVIEDO</t>
  </si>
  <si>
    <t>CASA DE DOS PISOS TOMATE</t>
  </si>
  <si>
    <t>ramirooviedo2050@gmail.com</t>
  </si>
  <si>
    <t>isidroramirooviedo</t>
  </si>
  <si>
    <t>RAUL DIOFRE VILLARREAL REINA</t>
  </si>
  <si>
    <t xml:space="preserve">AMAZONAS </t>
  </si>
  <si>
    <t>CASA ROSADA</t>
  </si>
  <si>
    <t>rauldiofrevillarreal</t>
  </si>
  <si>
    <t>ANA MARÍA ERAZO PLACENCIA</t>
  </si>
  <si>
    <t>EZEQUIEL RIVADENEIRA Y 10 DE AGOSTO</t>
  </si>
  <si>
    <t>CASA DE DOS PISOS DE CEMENTO</t>
  </si>
  <si>
    <t>byrons-88@hotmail.com</t>
  </si>
  <si>
    <t>anamariaerazo</t>
  </si>
  <si>
    <t>HENRY GERMAN USIÑA CHULDE</t>
  </si>
  <si>
    <t>IBARRA-COLINAS DEL SUR</t>
  </si>
  <si>
    <t>5 DE JUNIO Y SIMÓN RODRIGUEZ</t>
  </si>
  <si>
    <t>hguch@hotmail.es</t>
  </si>
  <si>
    <t>henrygermanusina</t>
  </si>
  <si>
    <t>PEDRO ESTEPHANO PANTOJA BORJA</t>
  </si>
  <si>
    <t>IBARRA-LA QUINTA</t>
  </si>
  <si>
    <t>ABELARDO MORAN Y LUIS FELIPE LARA</t>
  </si>
  <si>
    <t>peter-160@hotmail.com</t>
  </si>
  <si>
    <t xml:space="preserve">pedroestefanopantoja </t>
  </si>
  <si>
    <t>CESAR OSWALDO QUIGUANGO ERAZO</t>
  </si>
  <si>
    <t>LOS SOLES</t>
  </si>
  <si>
    <t>SAN CARLOS</t>
  </si>
  <si>
    <t>CONJUNTO LOS SOLES</t>
  </si>
  <si>
    <t>cquiguango@gmail.com</t>
  </si>
  <si>
    <t>cesaroswaldoquiguango</t>
  </si>
  <si>
    <t>JANETH ELIZABETH ROJAS CONEJO</t>
  </si>
  <si>
    <t>1 DE MAYO Y 27 DE DICIEMBRE</t>
  </si>
  <si>
    <t>janethelizabethrojas</t>
  </si>
  <si>
    <t>CINTHYA LOURDES QUINTIGUIÑA ZUMARRAGA</t>
  </si>
  <si>
    <t>AVENIDA SALINAS Y SUCRE</t>
  </si>
  <si>
    <t>MÁS ABAJO DE LA COOP. SANTA ANITA</t>
  </si>
  <si>
    <t>cinthyaquintiguina@gmail.com</t>
  </si>
  <si>
    <t>cinthyalourdesquintiguina</t>
  </si>
  <si>
    <t>CHRISTOPHER ARIEL ARBOLEDA PABON</t>
  </si>
  <si>
    <t>IBARRA - CHORLAVÍ</t>
  </si>
  <si>
    <t>CIUDADELA ANDREA TOBAR 1-19</t>
  </si>
  <si>
    <t>CERCA DEL PARQUE DE CHORLAVI</t>
  </si>
  <si>
    <t>christophercrtrar@gmail.com</t>
  </si>
  <si>
    <t>FERNANDO ANIBAL PINTO BOLAÑOS</t>
  </si>
  <si>
    <t>VELASCO IBARRA Y LUIS GOMEZ</t>
  </si>
  <si>
    <t>CERCA DE LA CAJA</t>
  </si>
  <si>
    <t>fepialamos@gmail.com</t>
  </si>
  <si>
    <t>fernandoanibalpinto</t>
  </si>
  <si>
    <t xml:space="preserve">ANGELICA ISABEL ALVAREZ ARCINIEGA </t>
  </si>
  <si>
    <t>ABDON CALDERON Y GERMAN JATIVA</t>
  </si>
  <si>
    <t>angelicaisabelalvarez</t>
  </si>
  <si>
    <t>JULIAN GEOVANY CEVALLOS DELGADO</t>
  </si>
  <si>
    <t>FRENTE REGISTRO CIVIL</t>
  </si>
  <si>
    <t>juliangeovannycevallos</t>
  </si>
  <si>
    <t>CAMILO DANIEL CERON PANTOJA</t>
  </si>
  <si>
    <t>GERMAN MARTINEZ Y BOLIVAR</t>
  </si>
  <si>
    <t>SAN LUIS</t>
  </si>
  <si>
    <t>camilodanielceron</t>
  </si>
  <si>
    <t>LUIS ANTONIO CHELE MUÑOZ</t>
  </si>
  <si>
    <t>LOS NOGALES Y GARCIA MORENO</t>
  </si>
  <si>
    <t>luischele955@gmail.com</t>
  </si>
  <si>
    <t>luisantoniochele</t>
  </si>
  <si>
    <t>MARIA ELIZABETH VIVEROS CADENA</t>
  </si>
  <si>
    <t>ATUNTAQUI-ANDRADE MARIN</t>
  </si>
  <si>
    <t>SANTA ELENA</t>
  </si>
  <si>
    <t>LOTIZACION CARMELO ALTO</t>
  </si>
  <si>
    <t>elenacadena79@gmail.com</t>
  </si>
  <si>
    <t>mariaelizabethviveros</t>
  </si>
  <si>
    <t>ALICIA VIVIANA CARLOSAMA GUAMAN</t>
  </si>
  <si>
    <t>ENTRADA A BELLAVISTA DE SAN ANTONIO, CALLE SAN RAFAEL</t>
  </si>
  <si>
    <t>ali_w990@hotmail.com</t>
  </si>
  <si>
    <t>aliciavivianacarlosama</t>
  </si>
  <si>
    <t>AUGUSTO RENATO MALDONADO FARINANGO</t>
  </si>
  <si>
    <t>ATUNTAQUI-SAN LUIS</t>
  </si>
  <si>
    <t>re_na_87@hotmail.com</t>
  </si>
  <si>
    <t>augustorenatomaldonado</t>
  </si>
  <si>
    <t>YOMAIRA ARACELY REASCOS CARLOSAMA</t>
  </si>
  <si>
    <t>ALBORADA Y SANCHEZ Y CIFUENTES</t>
  </si>
  <si>
    <t>aracelyreascos@yahoo.com</t>
  </si>
  <si>
    <t>yomairaaracelyreascos</t>
  </si>
  <si>
    <t>MARIA GABRIELA SUAREZ SUAREZ</t>
  </si>
  <si>
    <t>IMBABURA N°1 Y ELOY ALFARO</t>
  </si>
  <si>
    <t>gabrielasuarez8824@gmail.com</t>
  </si>
  <si>
    <t>mariagabrielasuarez</t>
  </si>
  <si>
    <t>EDISON DANILO JIJON MEDIAVILLA</t>
  </si>
  <si>
    <t>SANTO DOMINGO</t>
  </si>
  <si>
    <t>edisondanilojijon</t>
  </si>
  <si>
    <t>ANDREA FERNANDA CADENA CAGUAN</t>
  </si>
  <si>
    <t>LAS PALMAS</t>
  </si>
  <si>
    <t>FRAY VACAS GALINDO Y ANTIGUA VIA A URCUQUI 2-26</t>
  </si>
  <si>
    <t>andreafernandacadena</t>
  </si>
  <si>
    <t>TONY ALFREDO PEÑAFIEL SEVILLANO</t>
  </si>
  <si>
    <t>AVENIDA JULIOO MIGUEL AGUINAGA Y OLMEDO</t>
  </si>
  <si>
    <t>FRENTE A ANITEX FABRICA. EDIFICIO 3 PISOS COLOR PLOMO.</t>
  </si>
  <si>
    <t>p.tony.sev2710@gmail.com</t>
  </si>
  <si>
    <t>tonyalfredopenafiel</t>
  </si>
  <si>
    <t>GONZALES SUAREZ Y GARCIA MORENO</t>
  </si>
  <si>
    <t>LOCALES NUEVOS</t>
  </si>
  <si>
    <t>ROSA ISABEL SOLEDAD ESTÉVEZ SARÁUZ</t>
  </si>
  <si>
    <t>IBARRA- BARRIO LA CRUZ</t>
  </si>
  <si>
    <t>BARRIO LA CRUZ, VIA FERIA DE ANIMALES</t>
  </si>
  <si>
    <t>carlitagleo@hotmail.com</t>
  </si>
  <si>
    <t>rosaisabelestevez</t>
  </si>
  <si>
    <t>MAYRA ROSANA RIVERA SANCHEZ</t>
  </si>
  <si>
    <t>SANTO DOMINGO GARCIA MORENO Y GIRASOLES</t>
  </si>
  <si>
    <t>FRENTE A SISA LLAKTA</t>
  </si>
  <si>
    <t>abmayrarivera1991@gmail.com</t>
  </si>
  <si>
    <t>mayrarosanarivera2</t>
  </si>
  <si>
    <t>ANDRES FELIPE PEREO TREJOS</t>
  </si>
  <si>
    <t>VIA LAS ORQUIDEAS</t>
  </si>
  <si>
    <t>andrestrejos1629@gmail.com</t>
  </si>
  <si>
    <t>andresfelipeperea</t>
  </si>
  <si>
    <t>XIMENA DEL CARMEN VALLEJOS CARBAJAL</t>
  </si>
  <si>
    <t>GENERAL ENRIQUEZ Y SAN VICIENTE</t>
  </si>
  <si>
    <t xml:space="preserve">FRENTE A GABYTEX </t>
  </si>
  <si>
    <t>mediaspuntablanca@gmail.com</t>
  </si>
  <si>
    <t>ximenadelcarmenvallejos</t>
  </si>
  <si>
    <t>JENNY MAGALY BENAVIDES OVEROLI</t>
  </si>
  <si>
    <t>10 DE AGOSTO Y RIELES</t>
  </si>
  <si>
    <t>jennymagalybenavides</t>
  </si>
  <si>
    <t>ANULADO POR FALTA DE COBERTURA</t>
  </si>
  <si>
    <t>ANGEL FABIAN RUIZ ZUMARRAGA</t>
  </si>
  <si>
    <t>SALINAS Y BOLIVAR</t>
  </si>
  <si>
    <t>A LA VUELTA DE LA OFICINA SMARTLINKS</t>
  </si>
  <si>
    <t>paraheliz@yahoo.com</t>
  </si>
  <si>
    <t>angelfabianruiz</t>
  </si>
  <si>
    <t>ALEXANDER VINICIO QUILCA HERMOSA</t>
  </si>
  <si>
    <t>GARCIA MORENO Y CELIANO AGUINAGA</t>
  </si>
  <si>
    <t>alexandervinicioquilca</t>
  </si>
  <si>
    <t>AMANDA LIZETH VILLAGRAN IMBAQUINGO</t>
  </si>
  <si>
    <t>SUCRE Y SALINAS</t>
  </si>
  <si>
    <t>matiandres012@hotmail.com</t>
  </si>
  <si>
    <t>amandalizethvillagran</t>
  </si>
  <si>
    <t>MARCO ISRAEL MALDONADO GUALAMOTO</t>
  </si>
  <si>
    <t>EL PERUGAL Y SN</t>
  </si>
  <si>
    <t>CONDOMINIOS PILAHUIN</t>
  </si>
  <si>
    <t>isra9marc@gmail.com</t>
  </si>
  <si>
    <t>marcoisraelmaldonado</t>
  </si>
  <si>
    <t>GALO FRANCISCO ARCE UNDA</t>
  </si>
  <si>
    <t>galofranciscoarce</t>
  </si>
  <si>
    <t>HILDA ADRIANA CAZAR VALENZUELA</t>
  </si>
  <si>
    <t>OLMEDO Y SAN VICENTE</t>
  </si>
  <si>
    <t>CASA 3 PISOS COLOR BEIGE CON CAFÉ</t>
  </si>
  <si>
    <t>gabye16@gmail.com</t>
  </si>
  <si>
    <t>hildaadrianacazar</t>
  </si>
  <si>
    <t>GALO RENE ESTEVEZ FUENTES</t>
  </si>
  <si>
    <t>EZEQUIEL RIVADENEIRA Y SAN JUAN</t>
  </si>
  <si>
    <t>LA CRUZ</t>
  </si>
  <si>
    <t>galo66estevez@hotmail.com</t>
  </si>
  <si>
    <t>galoreneestevez</t>
  </si>
  <si>
    <t>PASADO HASTA AQUÍ, SE DEBE PONER EN COLOR BLANCO SOLO LOS QUE YA ESTAN REGISTRADOS EN EL TELEFONO Y EN COLOR VERDE LOS QUE NO ESTÁN AÚN</t>
  </si>
  <si>
    <t>JENIFER MABEL MARTINEZ FUELENTALA</t>
  </si>
  <si>
    <t>LOS RETOMES Y GIRASOLES</t>
  </si>
  <si>
    <t>jenifermabe martinez70606@gmail.com</t>
  </si>
  <si>
    <t>jennifermabelmartinez</t>
  </si>
  <si>
    <t>CARMEN AMELIA PITA BELTRAN</t>
  </si>
  <si>
    <t>ANTONIO GRIJALVA Y VELASCO IBARRA</t>
  </si>
  <si>
    <t>SN</t>
  </si>
  <si>
    <t>carmenameliapita</t>
  </si>
  <si>
    <t>JHON JAIRO CADENA JIMENEZ</t>
  </si>
  <si>
    <t>EZEQUIEL RIVADENEIRA Y 27 DE NOVIEMBRE</t>
  </si>
  <si>
    <t>jcnohij@hotmail.com</t>
  </si>
  <si>
    <t>jhonjairocadena</t>
  </si>
  <si>
    <t>JHONNY ALEXANDER LOZADA BENALCAZAR</t>
  </si>
  <si>
    <t>AV. SALINAS 16-34 Y ATAHUALPA</t>
  </si>
  <si>
    <t>FRENTE A REDECOM</t>
  </si>
  <si>
    <t>jhonny.lb@hotmail.com</t>
  </si>
  <si>
    <t>jhonnyalexanderlozada</t>
  </si>
  <si>
    <t>EVA MARÍA ARIAS MORALES</t>
  </si>
  <si>
    <t>evamariaarias</t>
  </si>
  <si>
    <t>JUAN CARLOS ORTIZ PINEDA</t>
  </si>
  <si>
    <t>JUAN DE VELASCO Y OLMEDO</t>
  </si>
  <si>
    <t>DIAGONAL AL HOSPITAL</t>
  </si>
  <si>
    <t>jcortizpineda@hotmail.com</t>
  </si>
  <si>
    <t>juancarlosortiz</t>
  </si>
  <si>
    <t>FREDDY ARMANDO SILVA PANEZO</t>
  </si>
  <si>
    <t>SAN MIGUEL DE ARCÁNGEL</t>
  </si>
  <si>
    <t>A LADO DE LA DISTRIBUIDORA DE GAS</t>
  </si>
  <si>
    <t>freddyarmandosilva</t>
  </si>
  <si>
    <t>KAREN NATHALY PILLAJO SEVILLANO</t>
  </si>
  <si>
    <t>ORDOÑEZ CRESPO Y FLORES VÁSQUEZ</t>
  </si>
  <si>
    <t>karenpillajo22@gmail.com</t>
  </si>
  <si>
    <t>karennathalypillajo</t>
  </si>
  <si>
    <t>MARLON PAUL MONSERRATE CHIRIBOGA</t>
  </si>
  <si>
    <t>IBARRA-SAN ANTONIO</t>
  </si>
  <si>
    <t>10 DE AGOSTO Y CALLEJON</t>
  </si>
  <si>
    <t>ENTRADA DIQUE, CERCA LÍNEA FERREA</t>
  </si>
  <si>
    <t>LENIN DARIO TERAN NUÑEZ</t>
  </si>
  <si>
    <t>RIELES Y SUCRE</t>
  </si>
  <si>
    <t>FRENTE A LINEA FERREA</t>
  </si>
  <si>
    <t>teranlenin54@gmail.com</t>
  </si>
  <si>
    <t>CARLOS GUSTAVO POSSO CALDERON</t>
  </si>
  <si>
    <t>CASA AMARILLA, CENTRAL SMARTLINKS</t>
  </si>
  <si>
    <t>carlosposso1989@hotmail.com</t>
  </si>
  <si>
    <t>carlosgustavoposso</t>
  </si>
  <si>
    <t>JONATHAN STALYN CADENA CARLOSAMA</t>
  </si>
  <si>
    <t>BOLIVAR Y HERMANOS MINEROS</t>
  </si>
  <si>
    <t>ESQUINA - REPEREST</t>
  </si>
  <si>
    <t>jstalyncadena@gmail.com</t>
  </si>
  <si>
    <t>jonathanstalyncadena</t>
  </si>
  <si>
    <t>MARIA AURORA GUEVARA FLORES</t>
  </si>
  <si>
    <t>GENERAL ENRIQUEZ Y ESPEJO</t>
  </si>
  <si>
    <t>nelsonestteve@gmail.com</t>
  </si>
  <si>
    <t>mariaauroraguevara</t>
  </si>
  <si>
    <t>DIEGO ANDRES MENDEZ SUAREZ</t>
  </si>
  <si>
    <t>10 DE AGOSTO, 15 DE ENERO Y PEAJE 1 DE JUNIO</t>
  </si>
  <si>
    <t>mendezsuarezdiego@gmail.com</t>
  </si>
  <si>
    <t>diegoandresmendez</t>
  </si>
  <si>
    <t>ANTHONY JOHEL CHAMORRO FUEL</t>
  </si>
  <si>
    <t>28 DE SEPTIEMBRE Y PANAMERICANA</t>
  </si>
  <si>
    <t>CERCA DEL SEMAFORO</t>
  </si>
  <si>
    <t>chamorroa75@gmail.com</t>
  </si>
  <si>
    <t>anthonyjohelchamorro</t>
  </si>
  <si>
    <t>WILSON ANDRES IPIALES CUASALUZAN</t>
  </si>
  <si>
    <t>IBARRA-CANANVALLE</t>
  </si>
  <si>
    <t>PASAJE A 2-07 Y LAS UVILLAS</t>
  </si>
  <si>
    <t>CANANVALLE</t>
  </si>
  <si>
    <t>andres-ipiales@hotmail.com</t>
  </si>
  <si>
    <t>wilsonandresipiales</t>
  </si>
  <si>
    <t>KEVIN PATRICIO MARTINEZ GUERRERO</t>
  </si>
  <si>
    <t>ANTONIO ANTE- CHALTURA</t>
  </si>
  <si>
    <t>SIMON BOLIVAR Y ABDON CALDERON</t>
  </si>
  <si>
    <t>km347822@gmail.com</t>
  </si>
  <si>
    <t>kevinpatriciomartinez</t>
  </si>
  <si>
    <t>LUIS ALFREDO ENDARA PASQUEL</t>
  </si>
  <si>
    <t>ANTONIO ANTE- NATABUELA</t>
  </si>
  <si>
    <t>CARLOS PATRICIO COYAGO CAZA</t>
  </si>
  <si>
    <t xml:space="preserve">GENERAL ENRIQUEZ Y MODESTO GALLEGOS </t>
  </si>
  <si>
    <t>carloscoyagocaza@gmail.com</t>
  </si>
  <si>
    <t>carlospatriciocoyago</t>
  </si>
  <si>
    <t>GLADYS GEOVANA PALACIOS TACUNGA</t>
  </si>
  <si>
    <t>ATUNTAQUI-BARRIO SANTO DOMINGO</t>
  </si>
  <si>
    <t>PASAJE 20 DE JULIO - URBANIZACION PERUGAL, JUNTO AL POLIDEPORTIVO DEL BARRIO</t>
  </si>
  <si>
    <t>pglaydsgeovana@yahoo.es</t>
  </si>
  <si>
    <t>gladysgeovanapalacios</t>
  </si>
  <si>
    <t>MIRIAM JANETH CUACES CUASPUD</t>
  </si>
  <si>
    <t>A LADO DE LA JOSEFINA</t>
  </si>
  <si>
    <t>jdni2011@outlook.com</t>
  </si>
  <si>
    <t>miriamjanethcuaces</t>
  </si>
  <si>
    <t>ALEXANDER DANIEL SUNTAXI GUERRERO</t>
  </si>
  <si>
    <t>IBARRA-MILAGRO</t>
  </si>
  <si>
    <t>GUABO Y FRUTILLAS</t>
  </si>
  <si>
    <t>ESCUELA EL MILAGRO</t>
  </si>
  <si>
    <t>alexandersuntaxi14042003@gmail.com</t>
  </si>
  <si>
    <t>alexanderdanielsuntaxi</t>
  </si>
  <si>
    <t>CRHISTIAN DANIEL DE LA TORRE TORRES</t>
  </si>
  <si>
    <t>ANTONIO ANTE - SANTO DOMINGO</t>
  </si>
  <si>
    <t>LOS LAURELES Y CELIANO AGUINAGA</t>
  </si>
  <si>
    <t>cdelatorre366@gmail.com</t>
  </si>
  <si>
    <t>christiandanieldelatorre</t>
  </si>
  <si>
    <t>VERONICA SALOME LUNA POSSO</t>
  </si>
  <si>
    <t>ARTURO PEREZ Y BOOLIVAR</t>
  </si>
  <si>
    <t>FRENTE A LA FABRICA ANGEL BABY</t>
  </si>
  <si>
    <t>salito08941@hotmail.com</t>
  </si>
  <si>
    <t>veronicasalomeposso</t>
  </si>
  <si>
    <t>YEIMI JOHANA BARBOSA BALLASTEROS</t>
  </si>
  <si>
    <t>175896001-5</t>
  </si>
  <si>
    <t>ANTONIO ANTE- ANDRADE MARIN</t>
  </si>
  <si>
    <t>A LADO DEL MUSEO</t>
  </si>
  <si>
    <t>lucialeges@outlook.com</t>
  </si>
  <si>
    <t>yeimyjohannabarbosa</t>
  </si>
  <si>
    <t>CRISTIAN MANUEL RUIZ GOMEZ</t>
  </si>
  <si>
    <t>OLMEDO Y SUCRE</t>
  </si>
  <si>
    <t>A LADO DEL POLLO LOKILLO</t>
  </si>
  <si>
    <t>cmruizg1993@gmail.com</t>
  </si>
  <si>
    <t>cristianmanuelruiz2</t>
  </si>
  <si>
    <t>LUIS ARMANDO QUIGUANGO DIAZ</t>
  </si>
  <si>
    <t>ANTONIO ANTE- SAN ROQUE</t>
  </si>
  <si>
    <t>ROCAFUERTE Y EL ROSARIO</t>
  </si>
  <si>
    <t>jimmytoqs@hotmail.com</t>
  </si>
  <si>
    <t>luisarmandoquiguango</t>
  </si>
  <si>
    <t xml:space="preserve">MARLENE DE LOURDES PITA CASTILLO </t>
  </si>
  <si>
    <t>ANTONIO ANTE-NATABUELA</t>
  </si>
  <si>
    <t>29 DE JUNIO Y CALLE I</t>
  </si>
  <si>
    <t>PLAN MEDIUM 30MBPS $10 TERCERA EDAD</t>
  </si>
  <si>
    <t>marlenedelourdespita</t>
  </si>
  <si>
    <t>LENIN DAVID IPIALES FLORES</t>
  </si>
  <si>
    <t>FRENTE A LA HOSTERIA DEL TIN</t>
  </si>
  <si>
    <t>lenindavidipiales</t>
  </si>
  <si>
    <t>MAYRA PATRICIA REMACHE MUÑOZ</t>
  </si>
  <si>
    <t>EL GUABO Y LAS MANZANAS</t>
  </si>
  <si>
    <t>AL FRENTE DEL POLODEPORTIVO</t>
  </si>
  <si>
    <t>patyremache1980@gmail.com</t>
  </si>
  <si>
    <t>mayrapatriciaremache</t>
  </si>
  <si>
    <t>RONNY ALEXANDER DIAZ ACHINA</t>
  </si>
  <si>
    <t>GONZALES SUAREZ Y PANAMERICANA</t>
  </si>
  <si>
    <t>radiaza@utn.edu.ec</t>
  </si>
  <si>
    <t>ronnyalexanderdiaz</t>
  </si>
  <si>
    <t>MARIA BELEN CACUANGO CALDERON</t>
  </si>
  <si>
    <t>ANTONIO ANTE-STA BERNARDITA</t>
  </si>
  <si>
    <t>CRISTOBAL COLON</t>
  </si>
  <si>
    <t>MAS ARRIBA DE LA IGLESIA</t>
  </si>
  <si>
    <t>mabeli654@hotmail.com</t>
  </si>
  <si>
    <t>mariabelencacuango</t>
  </si>
  <si>
    <t>CESAR RODRIGO RENGIFO BARRAGAN</t>
  </si>
  <si>
    <t>COBUENDO</t>
  </si>
  <si>
    <t>COVENTO DE COBUENDO</t>
  </si>
  <si>
    <t>rodrigen1212@gmail.com</t>
  </si>
  <si>
    <t>cesarrodrigorengifo</t>
  </si>
  <si>
    <t>cesarrodrigorengifo2</t>
  </si>
  <si>
    <t>JENNY MARLENE CASTILLO GARCIA</t>
  </si>
  <si>
    <t>ANTONIO ANTE-SANTO DOMINGO</t>
  </si>
  <si>
    <t>FRENTE AL POLIDEPORTIVO DE STO DOMINGO</t>
  </si>
  <si>
    <t>mc431473@gmail.com</t>
  </si>
  <si>
    <t>jennymarlenecastillo</t>
  </si>
  <si>
    <t>LUISA UBALDINA PONCE LIMAICO</t>
  </si>
  <si>
    <t>ANTONIO ANTE-ATUNTAQUI</t>
  </si>
  <si>
    <t>RIO AMAZONAS</t>
  </si>
  <si>
    <t xml:space="preserve">DIAGONAL A LA </t>
  </si>
  <si>
    <t>luisauvaldinaponce</t>
  </si>
  <si>
    <t>OSCAR ESTEBAN ROSERO ALMEIDA</t>
  </si>
  <si>
    <t>ATUNTAQUI- CENTRO</t>
  </si>
  <si>
    <t>BOLIBAR Y GENERAL ENRIQUEZ</t>
  </si>
  <si>
    <t>estebanrosero8814@hotmail.com</t>
  </si>
  <si>
    <t>oscarestefanorosero</t>
  </si>
  <si>
    <t>RUBIA SILVANA CHICAIZA PUPIALES</t>
  </si>
  <si>
    <t>LAS GUAYABAS Y VIA URCUQUI</t>
  </si>
  <si>
    <t>dilan25castro@gmail.com</t>
  </si>
  <si>
    <t>rubisilvanachicaiza</t>
  </si>
  <si>
    <t>GALO FRANCISCO PRADO DE LA TORRE</t>
  </si>
  <si>
    <t>21 DE NOVIEMBRE Y S/N</t>
  </si>
  <si>
    <t>SUBCENTRO DE SALUD</t>
  </si>
  <si>
    <t>galodlt94@gmail.com</t>
  </si>
  <si>
    <t>galofranciscodelatorre</t>
  </si>
  <si>
    <t>LOURDES PATRICIA DAVILA SOLANO</t>
  </si>
  <si>
    <t>patricia_davila72@hotmail.com</t>
  </si>
  <si>
    <t>lourdespatriciadavila</t>
  </si>
  <si>
    <t>SANDRA DORIS LATACUMBA PERIGUEZA</t>
  </si>
  <si>
    <t>STA. BERNADIDA. CRISTOBAL COLON Y MIGUEL GUZMAN</t>
  </si>
  <si>
    <t>ARRIBA DEL INVERNADERO</t>
  </si>
  <si>
    <t>sandradorislatacumba</t>
  </si>
  <si>
    <t>LUIS GERMAN MAIGUA MALES</t>
  </si>
  <si>
    <t>SUCRE Y ABDON CALDERON</t>
  </si>
  <si>
    <t>A LADO DE LA CASA COMUNAL</t>
  </si>
  <si>
    <t>cinthya1422@gmail.com</t>
  </si>
  <si>
    <t>luisgermanmaigua</t>
  </si>
  <si>
    <t>GASTON VACA DECIMAVILLA</t>
  </si>
  <si>
    <t>AYACUCHO Y GNRL. ENRIQUEZ</t>
  </si>
  <si>
    <t>DIAGONAL A LA FABRICA IMBABURA</t>
  </si>
  <si>
    <t>gastonvaca63@gmail.com</t>
  </si>
  <si>
    <t xml:space="preserve"> VANESSA ESTEFANIA VILLEGAS IBADANGO</t>
  </si>
  <si>
    <t xml:space="preserve">28 DE SEPTIEMBRE BELLAVISTA </t>
  </si>
  <si>
    <t xml:space="preserve">FRENTE A LA CASA DEL CUY </t>
  </si>
  <si>
    <t>PLAN MEDIUM 30 MBPS  $19,99</t>
  </si>
  <si>
    <t>vane1998stefy@hotmail.com</t>
  </si>
  <si>
    <t>vanessaestefaniavillegas</t>
  </si>
  <si>
    <t xml:space="preserve"> EDISON FABIAN CHAVARREA MEDIAVILLA</t>
  </si>
  <si>
    <t>ANTONIO ANTE - LA DOLOROSA</t>
  </si>
  <si>
    <t xml:space="preserve">PROGRESO Y RIO AMAZONAS </t>
  </si>
  <si>
    <t>edisonfabianchavarrea2</t>
  </si>
  <si>
    <t xml:space="preserve"> JORGE RODRIGO COLCHA PEREZ</t>
  </si>
  <si>
    <t>NATABUELA-EL CRUCE</t>
  </si>
  <si>
    <t>MARIANA BELTRAN Y S/N</t>
  </si>
  <si>
    <t xml:space="preserve">FRENTE AL HOTEL LOS SAUCES </t>
  </si>
  <si>
    <t>jorgeperez.198513@gmail.com</t>
  </si>
  <si>
    <t>jorgerodrigocolcha</t>
  </si>
  <si>
    <t xml:space="preserve"> JANETH LUCIA CULCHA CULCHAC</t>
  </si>
  <si>
    <t xml:space="preserve">ATUNTAQUI </t>
  </si>
  <si>
    <t>PANAMERICANA E35</t>
  </si>
  <si>
    <t xml:space="preserve">ASADERO EL EXITO </t>
  </si>
  <si>
    <t>janethculchac@hotmail.com</t>
  </si>
  <si>
    <t>janethluciaculcha</t>
  </si>
  <si>
    <t xml:space="preserve">MARIO RENE POTOSI INAPANTO </t>
  </si>
  <si>
    <t xml:space="preserve">ANTONIO ANTE- STO DOMINGO </t>
  </si>
  <si>
    <t xml:space="preserve">SIMON BOLIVAR </t>
  </si>
  <si>
    <t xml:space="preserve">EN LA QUEBRADA </t>
  </si>
  <si>
    <t>mariorenepotosi</t>
  </si>
  <si>
    <t xml:space="preserve">EDISON DAVID MOYA MEJIA </t>
  </si>
  <si>
    <t>171797499-0</t>
  </si>
  <si>
    <t>ANTONIO ANTE-SAN JOSE</t>
  </si>
  <si>
    <t xml:space="preserve">STA ROSA Y CALLEJON </t>
  </si>
  <si>
    <t xml:space="preserve">ALADO DEL GIMNASIO LEON </t>
  </si>
  <si>
    <t>edisonmoya678@gmail.com</t>
  </si>
  <si>
    <t>edisondavidmoya</t>
  </si>
  <si>
    <t xml:space="preserve">NANCY VERONICA GARRIDO LOZA </t>
  </si>
  <si>
    <t>PEÑAHERRERA Y CRISTOBAL COLON</t>
  </si>
  <si>
    <t>STA BERNANDITA</t>
  </si>
  <si>
    <t>nancyveronicagarrido</t>
  </si>
  <si>
    <t xml:space="preserve">JUAN MIGUEL JACOME CALDERON </t>
  </si>
  <si>
    <t>ATUNTAQUI-STO DOMINGO</t>
  </si>
  <si>
    <t>LUIS HIDROBO Y BOLIVAR</t>
  </si>
  <si>
    <t>FRENTE A CAPTOOS</t>
  </si>
  <si>
    <t>jacomecalderon1962@gmail.com</t>
  </si>
  <si>
    <t>juanmigueljacome</t>
  </si>
  <si>
    <t>DENNY JAVIER VERASTEGUI HERNANDEZ</t>
  </si>
  <si>
    <t xml:space="preserve">ATUNTAQUI-ANTONIO ANTE </t>
  </si>
  <si>
    <t>LAVADORA DE CARROS</t>
  </si>
  <si>
    <t>hilmary.ds.13@gmail.com</t>
  </si>
  <si>
    <t>dennyjavierverastegui</t>
  </si>
  <si>
    <t>LAURO POLIBIO SEVILLANO GOVEO</t>
  </si>
  <si>
    <t>ATUNTAQUI-SAN MIIGUEL</t>
  </si>
  <si>
    <t>GARCIA MORENO Y PRIMERO DE AGOSTO</t>
  </si>
  <si>
    <t>MEDIA CUADRA DE ESTADIO SAN MIGUEL</t>
  </si>
  <si>
    <t>lauropolibiosevillano@outlook.com</t>
  </si>
  <si>
    <t>lauropolibiosevillano</t>
  </si>
  <si>
    <t>JUAN PABLO RIOS SANCHEZ</t>
  </si>
  <si>
    <t>ATUNTAQUI-NATABUELA</t>
  </si>
  <si>
    <t>juanpablorios</t>
  </si>
  <si>
    <t xml:space="preserve">VELEZ VACA LUIS RAMIRO </t>
  </si>
  <si>
    <t>MILAGRO-IBARRA</t>
  </si>
  <si>
    <t xml:space="preserve">VIA URCUQUI </t>
  </si>
  <si>
    <t>luchomixel27.lv@gmail.com</t>
  </si>
  <si>
    <t>luisramirovelez</t>
  </si>
  <si>
    <t>JORGE RAFAEL MENESES GUTIERRES</t>
  </si>
  <si>
    <t>IBARRA-EL EJIDO</t>
  </si>
  <si>
    <t xml:space="preserve">JOSE IGNACIO CANELOS 3-60 Y AV. MARIANO ACOSTA </t>
  </si>
  <si>
    <t>PLAN MEDIUM 60MBPS $19.99</t>
  </si>
  <si>
    <t>jorgemeneses32.jm@gmail.com</t>
  </si>
  <si>
    <t>jorgerafaelmeneses</t>
  </si>
  <si>
    <t xml:space="preserve">KAREN ANDREINA PIÑA AGUILAR </t>
  </si>
  <si>
    <t xml:space="preserve">GENERAL ENRIQUEZ Y ESPEJO </t>
  </si>
  <si>
    <t xml:space="preserve">LOCAL BULLS AND PAC </t>
  </si>
  <si>
    <t>PLAN BASICO 30MBPS $14.99</t>
  </si>
  <si>
    <t>karenjoseaguilar@gmail.com</t>
  </si>
  <si>
    <t>karenandreinapina</t>
  </si>
  <si>
    <t xml:space="preserve">MIRIAM PATRICIA AMAGUAÑA IPIALES </t>
  </si>
  <si>
    <t>ATUNTAQUI-STA ROSA</t>
  </si>
  <si>
    <t xml:space="preserve">16 DE AGOSTO Y LUIS ANDRADE </t>
  </si>
  <si>
    <t xml:space="preserve">STA ROSA DE SAN ROQUE </t>
  </si>
  <si>
    <t>PLAN PRO 90 MBPS $25,00</t>
  </si>
  <si>
    <t>mirianpatrici@hotmail.com</t>
  </si>
  <si>
    <t>mirianpatriciaamaguana</t>
  </si>
  <si>
    <t xml:space="preserve">LIGIA MIREYA MENDEZ RAMIREZ </t>
  </si>
  <si>
    <t xml:space="preserve">ANTONIO ANTE-SAN ROQUE </t>
  </si>
  <si>
    <t>MIGUEL LEON Y LUIS ANDRADE</t>
  </si>
  <si>
    <t xml:space="preserve">SAN ALFONSO </t>
  </si>
  <si>
    <t>mire_mr16@hotmail.com</t>
  </si>
  <si>
    <t>ligiamireyamendez</t>
  </si>
  <si>
    <t>SEGUNDO ANTONIO COLLAHUAZO GALIANO</t>
  </si>
  <si>
    <t>LOS GALEANOS</t>
  </si>
  <si>
    <t>URBANIZACIÓN SAN PATRICIO</t>
  </si>
  <si>
    <t>fernandocollosmaster@gmail.com</t>
  </si>
  <si>
    <t>segundoantoniocollahuazo</t>
  </si>
  <si>
    <t>LUIS HUMBERTO AMAGUAÑA IPIALES</t>
  </si>
  <si>
    <t xml:space="preserve">ATUNTAQUI-STA ROSA </t>
  </si>
  <si>
    <t>LUIS ANDRADE Y 16 DE AGOSTO</t>
  </si>
  <si>
    <t>luishumbertoamaguana</t>
  </si>
  <si>
    <t>CRISTIAN JAVIER IPIALES IBARRA</t>
  </si>
  <si>
    <t>TULIPANES Y 5 DE JUNIO</t>
  </si>
  <si>
    <t>CASA AZUL DE DOS PISOS</t>
  </si>
  <si>
    <t>jahvier01052018@gmail.com</t>
  </si>
  <si>
    <t>cristianjavieripiales</t>
  </si>
  <si>
    <t>YOLANDA MARILU AREVALO GIACOMETTI</t>
  </si>
  <si>
    <t xml:space="preserve">JOSE IGNACIO CANELOS Y AV MARIANO ACOSTA </t>
  </si>
  <si>
    <t>PLAN ESTUDIANTIL 8MBPS $9.99</t>
  </si>
  <si>
    <t>omorillo344@gmail.com</t>
  </si>
  <si>
    <t>yolandamariluarevalo</t>
  </si>
  <si>
    <t>MARTHA VERONICA MAZABANTA MOPOCITA</t>
  </si>
  <si>
    <t xml:space="preserve">OLMEDO Y BOLIVAR </t>
  </si>
  <si>
    <t>COOPERATIVA PILAHUIN</t>
  </si>
  <si>
    <t>mwwsol@hotmail.com</t>
  </si>
  <si>
    <t>marthaveronicamazabanda</t>
  </si>
  <si>
    <t>MARIA CRISTINA CADENA CHAMORRO</t>
  </si>
  <si>
    <t>BOLIVAR Y ABDON CALDERON</t>
  </si>
  <si>
    <t>CASA ROSADA DOS PISOS</t>
  </si>
  <si>
    <t>PLAN BASICO 30 MBPS $15,00</t>
  </si>
  <si>
    <t>crisscadena53@gmail.com</t>
  </si>
  <si>
    <t>mariacristinacadena</t>
  </si>
  <si>
    <t>YOHANA ELIZABETH CASTRO PANTOJA</t>
  </si>
  <si>
    <t>RETORNO Y ROCAFUERTE</t>
  </si>
  <si>
    <t>yohanacastropantoja@gmail.com</t>
  </si>
  <si>
    <t>yohanaelizabethcastro</t>
  </si>
  <si>
    <t xml:space="preserve">JORGE GEOVANNY PALACIOS ALIMEIDA </t>
  </si>
  <si>
    <t>BOLIVAR Y 12 DE FEBRERO</t>
  </si>
  <si>
    <t>UNA CUADRA ESCUELA 2 DE MARZO</t>
  </si>
  <si>
    <t>PLAN GAMING 140 MBPS $35,00</t>
  </si>
  <si>
    <t>fredyvillegas123@msn.com</t>
  </si>
  <si>
    <t>jorgegiovannypalacios</t>
  </si>
  <si>
    <t>STIVEN CAMBINDO ALVAREZ</t>
  </si>
  <si>
    <t>GONZALES SUAREZ Y GALO PLAZA</t>
  </si>
  <si>
    <t>FRENTE A IMBABUNET</t>
  </si>
  <si>
    <t>calderonjaqueline1234@gmail.com</t>
  </si>
  <si>
    <t>stivencambindoalvarez</t>
  </si>
  <si>
    <t>EDISSON GEOVANNY CASTRO MAINANGUEZ</t>
  </si>
  <si>
    <t>EL ROSEL-LA FLORIDA</t>
  </si>
  <si>
    <t>edissoncastro02@gmail.com</t>
  </si>
  <si>
    <t>edissongeovannycastro</t>
  </si>
  <si>
    <t>OSCAR GEOVANNY RAMIREZ ESPARZA</t>
  </si>
  <si>
    <t>ATUNTAQUI-PERUGAL</t>
  </si>
  <si>
    <t>LOS SAUCES Y LOS NOGALES</t>
  </si>
  <si>
    <t>PLAN GAMMING 140MBPS $34,99</t>
  </si>
  <si>
    <t>osk.ramirez @gmail.com</t>
  </si>
  <si>
    <t>oscargeovannyramirez</t>
  </si>
  <si>
    <t>BLANCA LINDA ECHEVERRIA  SANCHEZ</t>
  </si>
  <si>
    <t xml:space="preserve">FRENTE AL POLIDEPORTIVO  DE NATABUELA </t>
  </si>
  <si>
    <t>echeverriablanca</t>
  </si>
  <si>
    <t>blancalindaecheverria</t>
  </si>
  <si>
    <t>CAREN ALEXANDRA CALDERON GARCIA</t>
  </si>
  <si>
    <t>SANCHEZ Y CIFUENTES Y AYACUCHO</t>
  </si>
  <si>
    <t>UNA CUADRA MÁS ARRIBA DEL MERCADO DE PULGAS</t>
  </si>
  <si>
    <t>alexandracalderon2512@gmail.com</t>
  </si>
  <si>
    <t>carenalexandracalderon</t>
  </si>
  <si>
    <t>RICHARD JOSE PEREZ TRUJILLO</t>
  </si>
  <si>
    <t>BARRIO EL MADRIGAL-LOS ALAMOS</t>
  </si>
  <si>
    <t>CALLE QUE VA AL CAMPAMENTO DE PANAVIAL</t>
  </si>
  <si>
    <t>mijael89_45@hotmail.com</t>
  </si>
  <si>
    <t>richardjoseperez</t>
  </si>
  <si>
    <t>ELVIA MARIANA DE JESUS CACHIMUEL ESPINOZA</t>
  </si>
  <si>
    <t>BOLIVAR 20-99 Y LUIS GORDILLO / SECTOR SAN LUIS</t>
  </si>
  <si>
    <t>AL LADO DEL RESTAURANTE EL DORADO (CASA CON ARBOL)</t>
  </si>
  <si>
    <t>alexandra.galarraga26@hotmail.com</t>
  </si>
  <si>
    <t>elviamarianadejesuscachimuel</t>
  </si>
  <si>
    <t>JOSE SEGUNDO AMAGUAÑA IPIALES</t>
  </si>
  <si>
    <t>ATUNTAQUI-SAN ROQUE</t>
  </si>
  <si>
    <t>LUIS ANDRADE Y LA ENCAÑADA</t>
  </si>
  <si>
    <t>joseamaguana@gmail.com</t>
  </si>
  <si>
    <t>josesegundoamaguania</t>
  </si>
  <si>
    <t>CARLOS ALBERTO LEON VINUEZA</t>
  </si>
  <si>
    <t>JORGE UVIDIA POSO Y 21 DE DICIEMBRE</t>
  </si>
  <si>
    <t>2 CUADRAS ATRAS DEL COLISEO DE ANDRADE MARIN O LA UPC</t>
  </si>
  <si>
    <t>carlosleovinueza@gmail.com</t>
  </si>
  <si>
    <t>carlosalbertoleon</t>
  </si>
  <si>
    <t>MARIO DOMINGO CHALAR SOLIS</t>
  </si>
  <si>
    <t>IBARRA- SAN ANTONIO</t>
  </si>
  <si>
    <t>CONJUNTO LOS SOLES- SAN ANTONIO</t>
  </si>
  <si>
    <t>mariodomingochalar</t>
  </si>
  <si>
    <t xml:space="preserve">LAURA IBOLINA ANDRADE DAVILA </t>
  </si>
  <si>
    <t>CALLE JUNIN Y 4 DE NOVIEMBRE</t>
  </si>
  <si>
    <t>lauraibolinaandrade</t>
  </si>
  <si>
    <t>PIETRO SALVADOR BRUSIL TORRES</t>
  </si>
  <si>
    <t>GABRIELA MISTRAL Y PANAMERICANA</t>
  </si>
  <si>
    <t>pietrobrusil@gmail.com</t>
  </si>
  <si>
    <t>pietrosalvadorbrucil</t>
  </si>
  <si>
    <t>MARINA DEL CARMEN MENDEZ MALDONADO</t>
  </si>
  <si>
    <t>IBARRA-PILANQUI</t>
  </si>
  <si>
    <t>FRAY BARTOLOMEO DE LAS CASAS 6-39 Y JOSE TOBAT TOBAR</t>
  </si>
  <si>
    <t>morinita=mendez@hotmail.com</t>
  </si>
  <si>
    <t>marinadelcarmenmendez</t>
  </si>
  <si>
    <t>JUAN CARLOS ZUQUILLO MELO</t>
  </si>
  <si>
    <t>AV JULIO MIGUEL AGUINAGA Y PICHINCHA</t>
  </si>
  <si>
    <t>PLAN EXTREME 170MBPS $45</t>
  </si>
  <si>
    <t>jczuquillo@gmail.com</t>
  </si>
  <si>
    <t>juancarlossuquillo</t>
  </si>
  <si>
    <t>OSCAR ALFREDO CORAL GRETA</t>
  </si>
  <si>
    <t>IBARRA-FEDCOMI</t>
  </si>
  <si>
    <t>CALLE H CALLE B Y PASAJE B N°2-22</t>
  </si>
  <si>
    <t>oskary16ok@gmail.com</t>
  </si>
  <si>
    <t>oscaralfredocoral</t>
  </si>
  <si>
    <t>FAUSTO ROLANDO AGUILAR CARLOSAMA</t>
  </si>
  <si>
    <t>VELAZCO 7-80 Y OLMEDO</t>
  </si>
  <si>
    <t>FOTOGRAFÍAS</t>
  </si>
  <si>
    <t>rolando_aguilar114@hotmail.es</t>
  </si>
  <si>
    <t>faustorolandoaguilar</t>
  </si>
  <si>
    <t>ISABEL CAROLINA NAVARRETE ORDOÑEZ</t>
  </si>
  <si>
    <t>IBARRA-LOS CEIBOS</t>
  </si>
  <si>
    <t>RIO QUININDE Y RIO BLANCO</t>
  </si>
  <si>
    <t>PLAN MEDIUM 60MBPS $20,00</t>
  </si>
  <si>
    <t>carolinanavarreteo@hotmail.com</t>
  </si>
  <si>
    <t>isabelcarolinanavarrete</t>
  </si>
  <si>
    <t>BLANCA SOLANO YAR</t>
  </si>
  <si>
    <t>IBARRA-PUGACHO</t>
  </si>
  <si>
    <t>1ERO DE MAYO Y 12 DE FEBRERO 2-73</t>
  </si>
  <si>
    <t>PLAN ESTUDIANTIL 8MBPS $10,00</t>
  </si>
  <si>
    <t>bishosecuado@gmail.com</t>
  </si>
  <si>
    <t>blancasolanoyar</t>
  </si>
  <si>
    <t>MARTHA VERONICA FARINANGO FIERRO</t>
  </si>
  <si>
    <t>IBARRA-CHORLAVI</t>
  </si>
  <si>
    <t>SAN JOSE DE CHORLAVI-VIA ANTIGUA</t>
  </si>
  <si>
    <t>marthaveronicafarinango</t>
  </si>
  <si>
    <t>NEMESSIS FERNANDA ZUBIRIA DELGADO</t>
  </si>
  <si>
    <t>ATUNTAQUI-CHALTURA</t>
  </si>
  <si>
    <t>OBISPO MOSQUERA</t>
  </si>
  <si>
    <t>PLAN GAMMING 140MBPS $35,00</t>
  </si>
  <si>
    <t>kevinzubiria16@gmail.com</t>
  </si>
  <si>
    <t>nemesisfernandazubiria</t>
  </si>
  <si>
    <t>MARJOIRIE BELEN SUAREZ JULIO</t>
  </si>
  <si>
    <t>UNA CUADRA ARRIBA DEL ESTADIO ALFONSO PASQUEL</t>
  </si>
  <si>
    <t>CASAS GEMELAS</t>
  </si>
  <si>
    <t>belensuarez124@gmail.com</t>
  </si>
  <si>
    <t>marjoiriebelensuarez</t>
  </si>
  <si>
    <t>LEYDI LINEY LARGO QUINTERO</t>
  </si>
  <si>
    <t>LOS GALEANOS Y MANUELA SAENZ</t>
  </si>
  <si>
    <t>harrinsontangariferivillas</t>
  </si>
  <si>
    <t>ELIAS ADRIEL NARVAEZ MOYA</t>
  </si>
  <si>
    <t>GERMAN JATIVA Y 10 DE AGOSTO</t>
  </si>
  <si>
    <t>CASA DE BLOQUE-FRENTE A LA BLOQUERA</t>
  </si>
  <si>
    <t>eliasarielnarvaezmaya@gmail.com</t>
  </si>
  <si>
    <t>eliasadrielnarvaez</t>
  </si>
  <si>
    <t>lLIZBETH ANDREA MOSQUERA VERGARA</t>
  </si>
  <si>
    <t>VICENTE ROCAFUERTE Y ENRIQUE MORDES</t>
  </si>
  <si>
    <t>lisbetv795@gmail.com</t>
  </si>
  <si>
    <t>lizbethandreamosquera</t>
  </si>
  <si>
    <t>LUISA MARIA CEVILLANO</t>
  </si>
  <si>
    <t>ROCAFUERTE Y ENRIQUEZ MORALES</t>
  </si>
  <si>
    <t>CASA CONTENEDOR</t>
  </si>
  <si>
    <t>PLAN MEDIUM 60MBPS $20,00 - $10,00 POR TERCERA EDAD</t>
  </si>
  <si>
    <t>alexandra_vela@outlook.com.ar</t>
  </si>
  <si>
    <t>luisamariacevillano</t>
  </si>
  <si>
    <t>ALEX ANDRES BOLAÑOS SANCHEZ</t>
  </si>
  <si>
    <t>PASAJE IMBABURA Y ESPEJO</t>
  </si>
  <si>
    <t>A LA VUELTA DE LA NOTARIA 1</t>
  </si>
  <si>
    <t>alexmanzanillox100pre@gmail.com</t>
  </si>
  <si>
    <t>alexandresbolanos</t>
  </si>
  <si>
    <t>RUTH NOEMI CAYAMBE CHASIGUANO</t>
  </si>
  <si>
    <t>SIMON BOLIVAR Y CALLE DE TIERRA</t>
  </si>
  <si>
    <t>ruthcayambe1997@gmail.com</t>
  </si>
  <si>
    <t>ruthnoemicayambe</t>
  </si>
  <si>
    <t>nicolalejandralopez2</t>
  </si>
  <si>
    <t>YUNGLIS ADRIANA DIAZ MARQUEZ</t>
  </si>
  <si>
    <t>SIMON BOLIVAR Y LOS GERANIOS</t>
  </si>
  <si>
    <t>yunglisadrianadiazmarquez@gmail.com</t>
  </si>
  <si>
    <t>yenglisadrianadiaz</t>
  </si>
  <si>
    <t>ZOILA MARIA MESA DE LA TORRE</t>
  </si>
  <si>
    <t>10 DE AGOSTO-</t>
  </si>
  <si>
    <t>FRENTE A LA IGLESIA EVANGELICA</t>
  </si>
  <si>
    <t>zoilamariamesa</t>
  </si>
  <si>
    <t>DARWIN JEFFERSON GUERRERO CHAMORRO</t>
  </si>
  <si>
    <t>AV.JULIO MIGUEL AGUINAGA Y OLMEDO</t>
  </si>
  <si>
    <t>darwin2347@hotmail.com</t>
  </si>
  <si>
    <t>darwinjeffersonguerrero</t>
  </si>
  <si>
    <t>AURA CAMILA NASARENO MONTENEGRO</t>
  </si>
  <si>
    <t>VIA ROMELLINO ALTO-SAN ANTONIO</t>
  </si>
  <si>
    <t>aurawak@gmail.com</t>
  </si>
  <si>
    <t>auracamilanavarro</t>
  </si>
  <si>
    <t>DARWIN JOSELO VACA CARRAZCO</t>
  </si>
  <si>
    <t>EL CRUCE-MADRIGAL</t>
  </si>
  <si>
    <t>PANAMERICANA E35 EL CRUCE</t>
  </si>
  <si>
    <t>darwinvaca296@gmail.com</t>
  </si>
  <si>
    <t>dawrinjoselovaca</t>
  </si>
  <si>
    <t>IVAN RAMIRO CAIZA RODRIGUEZ</t>
  </si>
  <si>
    <t>MEQ AGRO</t>
  </si>
  <si>
    <t>multirepuestosjd74@gmail.com</t>
  </si>
  <si>
    <t>ivanramirocaiza</t>
  </si>
  <si>
    <t>JOSE ARTURO RUIZ GUEVARA</t>
  </si>
  <si>
    <t>ANTES DE LA IGLESIA</t>
  </si>
  <si>
    <t>josearturoruiz</t>
  </si>
  <si>
    <t>MARYURI QUINTERO OCHOA</t>
  </si>
  <si>
    <t>JORGE REGALADO</t>
  </si>
  <si>
    <t>CERCA A LA MECANICA</t>
  </si>
  <si>
    <t>mayuochoa@yahoo.com</t>
  </si>
  <si>
    <t>maryuriquinteroochoa</t>
  </si>
  <si>
    <t>JANETH LUCIA CULCHA CULCHAC</t>
  </si>
  <si>
    <t>janethluciaculcha2</t>
  </si>
  <si>
    <t>JORGE PATRICIO AGUIRRE GUERRERO</t>
  </si>
  <si>
    <t>CALLE BOLIVAR DIAGONAL A LA IGLESIA</t>
  </si>
  <si>
    <t>aguirrepatricio14@gmail.com</t>
  </si>
  <si>
    <t>jorgepatricioaguirre</t>
  </si>
  <si>
    <t>EDGAR GEOVANNY MONTENEGRO LOPEZ</t>
  </si>
  <si>
    <t>CALLE BOLIVAR Y LUIS OLMEDOJ JATIVA</t>
  </si>
  <si>
    <t>UNA CUADRA MAS ARRIBA DE LA UE ABELARDO MONCAYO</t>
  </si>
  <si>
    <t>geovanny.montenegro0918@gmail.com</t>
  </si>
  <si>
    <t>edgargeovannymontenegro</t>
  </si>
  <si>
    <t>MARIBEL ALEXANDRA PUPIALES RODRIGUEZ</t>
  </si>
  <si>
    <t>BARRIO EL ISRAEL</t>
  </si>
  <si>
    <t>pupialesmaribel@gmail.com</t>
  </si>
  <si>
    <t>maribelalexandrapupiales</t>
  </si>
  <si>
    <t>FATIMA EUGENIA CORREA BENAVIDES</t>
  </si>
  <si>
    <t>27 DE NOVIEMBRE ENTRE MNOMIDEROS Y EUGENIO ESPEJO</t>
  </si>
  <si>
    <t>fatimacorrea176@gmail.com</t>
  </si>
  <si>
    <t>fatimaeugeniacorrea</t>
  </si>
  <si>
    <t>LUZ MARIA MARTINEZ MORA</t>
  </si>
  <si>
    <t>AMAZONAS Y ALEJANDRO ANDRADE</t>
  </si>
  <si>
    <t>SUPER SANDUCHE</t>
  </si>
  <si>
    <t>jjhostmartines@hotmail.com</t>
  </si>
  <si>
    <t>luzamericamartines</t>
  </si>
  <si>
    <t>SHERLY FERNANDA MUÑOZ TAPIA</t>
  </si>
  <si>
    <t>SUCRE Y GRIJALVA ESQ</t>
  </si>
  <si>
    <t>nylabagriela@gmail.com</t>
  </si>
  <si>
    <t>sherlyfernandamunoz</t>
  </si>
  <si>
    <t>ANA GABRIELA PAMBAQUISHPE CHUMA</t>
  </si>
  <si>
    <t>ATUNTAQUI-TIERRA BLANCA</t>
  </si>
  <si>
    <t>FRENTE A LA GRUTA</t>
  </si>
  <si>
    <t>gabrielapambaquishpe268@gmail.com</t>
  </si>
  <si>
    <t>anagabrielapambaquishpe</t>
  </si>
  <si>
    <t>CRISTIAN PAUL BUSTILLOS GUAÑUNA</t>
  </si>
  <si>
    <t>GALO PLAZA LASSO Y JUDITH GRANDA</t>
  </si>
  <si>
    <t>gabyestefa1992@hotmail.com</t>
  </si>
  <si>
    <t>cristianpaulbustillos</t>
  </si>
  <si>
    <t>ANA MARICELA PROAÑO SEVILLANO</t>
  </si>
  <si>
    <t>STO DOMINGO</t>
  </si>
  <si>
    <t>MCANICA MY CAR</t>
  </si>
  <si>
    <t>anniithabuba@gmail.com</t>
  </si>
  <si>
    <t>anamaricelaproano</t>
  </si>
  <si>
    <t>ERNESTO ADALIDES ECHEVERRIA PONCE</t>
  </si>
  <si>
    <t>PANAMERICANA Y MIGUEL ANGEL DE LA TORRE</t>
  </si>
  <si>
    <t>euechecollaguazo@gmail.com</t>
  </si>
  <si>
    <t>ernestoadalidesecheverria</t>
  </si>
  <si>
    <t>JENIFER ALICIA TIXILIMA QUINTEROS</t>
  </si>
  <si>
    <t>FLORES VASQUEZ Y CEVALLOS CAZAR</t>
  </si>
  <si>
    <t>aliciatg.97@gmail.com</t>
  </si>
  <si>
    <t>CECILIA MARISOL DIAZ PRADO</t>
  </si>
  <si>
    <t>2 932 700</t>
  </si>
  <si>
    <t>SAN MIGUEL Y 12 DE OCTUBRE ESQ</t>
  </si>
  <si>
    <t>cecymarisol1995@hotmail.com</t>
  </si>
  <si>
    <t>ceciliamarisoldiaz</t>
  </si>
  <si>
    <t>ALICIA TAMARA PORTILLA MONTESDEOCA</t>
  </si>
  <si>
    <t>MIGUEL ALBAN 2-101 Y RIO BLANCO</t>
  </si>
  <si>
    <t>carito_hurtado@outlook.es</t>
  </si>
  <si>
    <t>aliciatamaraportilla</t>
  </si>
  <si>
    <t>JOSE MIGUEL ESTEVEZ VILLEGAS</t>
  </si>
  <si>
    <t>AMAZONAS Y SIMON BOLIVAR</t>
  </si>
  <si>
    <t>AL LADO DEL TIA</t>
  </si>
  <si>
    <t>articatextil@gmail.com</t>
  </si>
  <si>
    <t>josemiguelestevez</t>
  </si>
  <si>
    <t>KATHERINE LISETH VASQUEZ LIMAICO</t>
  </si>
  <si>
    <t>PLAZA SHOPPING CENTER</t>
  </si>
  <si>
    <t>ISLA BELLA</t>
  </si>
  <si>
    <t>klvl_01@hotmail.com</t>
  </si>
  <si>
    <t>katherinelizethvasquez</t>
  </si>
  <si>
    <t>JORGE LUIS DIAZ QUINTANA</t>
  </si>
  <si>
    <t>RIO QUININDE Y RIO CHINCHIPE</t>
  </si>
  <si>
    <t>dogorls@hotmail.com</t>
  </si>
  <si>
    <t>jorgeluisdiaz</t>
  </si>
  <si>
    <t>MARIA MARGARITA SANI MORETA</t>
  </si>
  <si>
    <t>ORDOÑEZ CRESPO Y FLORES VASQUEZ</t>
  </si>
  <si>
    <t>melquinmayerli7@gmail.com</t>
  </si>
  <si>
    <t>mariamargaritasani</t>
  </si>
  <si>
    <t>CHRISTIAN SANTIAGO AREVALO CANDO</t>
  </si>
  <si>
    <t xml:space="preserve">6 DE DICIEMBRE Y 1ERO DE MAYO - BARRIO LOS SOLES </t>
  </si>
  <si>
    <t>sntiago44@gmail.com</t>
  </si>
  <si>
    <t>christiansantiagoarevalo</t>
  </si>
  <si>
    <t>KARLA ESTEFANIA ALMEIDA MENESES</t>
  </si>
  <si>
    <t>GABRIELA MISTRAL</t>
  </si>
  <si>
    <t>kataalmeida.2408@gmail.com</t>
  </si>
  <si>
    <t>karlaestefaniaalmeida</t>
  </si>
  <si>
    <t>LENIN MARCELO FLORES OLIVO</t>
  </si>
  <si>
    <t>MARCO MANTILLA Y BOLIVAR</t>
  </si>
  <si>
    <t>leninflo222@gmail.com</t>
  </si>
  <si>
    <t>leninmarceloflores</t>
  </si>
  <si>
    <t>SILVIA LIGIA PABON VALDIVIEZO</t>
  </si>
  <si>
    <t>28 DE SEPTIEMBRE VIA CHALTURA</t>
  </si>
  <si>
    <t>12ligiarosado@gmail.com</t>
  </si>
  <si>
    <t>silvialijiapabon</t>
  </si>
  <si>
    <t>OLGA MARIA SANTILLAN</t>
  </si>
  <si>
    <t>NATABUELA-LA DOLOROSA</t>
  </si>
  <si>
    <t>VIA A CHALTURA</t>
  </si>
  <si>
    <t>holgamariasantillan</t>
  </si>
  <si>
    <t>OSCAR MAURICIO MANCERO ALBUJA</t>
  </si>
  <si>
    <t xml:space="preserve">ATUNTAQUI-BELLAVISTA </t>
  </si>
  <si>
    <t>CALLE CUMANDA Y DR CEVALLOS ESQ</t>
  </si>
  <si>
    <t>vogaom@hotmail.com</t>
  </si>
  <si>
    <t>oscarmauriciomancero</t>
  </si>
  <si>
    <t>LUIS MARCELO MAIGUA MALES</t>
  </si>
  <si>
    <t>CALLE BOLIVAR A 100MT DE LA GRUTA</t>
  </si>
  <si>
    <t>marcelomaigua97@gmail.com</t>
  </si>
  <si>
    <t>luismarcelomaigua</t>
  </si>
  <si>
    <t>SANTIAGO PATRICIO LANDAZURI ECHEVERRIA</t>
  </si>
  <si>
    <t>LAS RIELES S/N Y EZEQUIEL RIVADENEIRA</t>
  </si>
  <si>
    <t>landazurisantiago98@gmail.com</t>
  </si>
  <si>
    <t>EUGENIO ESPEJO Y GENERAL ENRIQUEZ</t>
  </si>
  <si>
    <t>cinthyaestefanialema</t>
  </si>
  <si>
    <t>JONATHAN MAURICIO CAMPAÑA ROSERO</t>
  </si>
  <si>
    <t>CALLE SAN JOSE Y LAS UVILLAS</t>
  </si>
  <si>
    <t>santhy2000@hotmail.com</t>
  </si>
  <si>
    <t>jonathanmauriciocampania</t>
  </si>
  <si>
    <t>JONATHAN DAVID ESCOBAR LEON</t>
  </si>
  <si>
    <t>CALLE BOLIVAR Y PICHINCHA</t>
  </si>
  <si>
    <t>jonathane250@gmail.com</t>
  </si>
  <si>
    <t>jonathandavidescobar</t>
  </si>
  <si>
    <t>SERGIO EDUARDO ALBARRAN SALGADO</t>
  </si>
  <si>
    <t>CALLE BOLIVAR Y SAN MATEO</t>
  </si>
  <si>
    <t>MINIMARKET LA TERRAZA</t>
  </si>
  <si>
    <t>maecej_10@hotmail.com</t>
  </si>
  <si>
    <t>sergioeduardoalbarran</t>
  </si>
  <si>
    <t>CRISTIAN PAUL FLORES CHACON</t>
  </si>
  <si>
    <t>CONJUNTO PARQUE SOL DE LOS CEIBOS, ULTIMO PASAJE</t>
  </si>
  <si>
    <t>flores.chacon.cristian.paul@gmail.com</t>
  </si>
  <si>
    <t>cristianpaulflores</t>
  </si>
  <si>
    <t>CRISTINA ELIZABETH CARVAJAL VILCA</t>
  </si>
  <si>
    <t>LUCIANO DE BENALCAZAR 17-49 Y CORY CORY</t>
  </si>
  <si>
    <t>criss_06jcriis@hotmail.com</t>
  </si>
  <si>
    <t>cristinaelizabethcarvajal</t>
  </si>
  <si>
    <t>EDWIN OMAR CORDOVA AMAGUAÑA</t>
  </si>
  <si>
    <t>holacannibal@gmail.com</t>
  </si>
  <si>
    <t>edwinomarcordova</t>
  </si>
  <si>
    <t>BRYAN OSWALDO YANDUN CUACES</t>
  </si>
  <si>
    <t>PANAMERICANA E35, AL LADO DE LA GASOLINERA PRIMAX</t>
  </si>
  <si>
    <t>nancyimbacuan@hotmail.com</t>
  </si>
  <si>
    <t>bryanoswaldoyandun</t>
  </si>
  <si>
    <t>CRISTIAN GEOVANNY SANGUINO LIMAICO</t>
  </si>
  <si>
    <t>SIMON BOLIVAR Y HNOS MIDEROS</t>
  </si>
  <si>
    <t>08gaby05@gmail.com</t>
  </si>
  <si>
    <t>cristiangeovannysanguino</t>
  </si>
  <si>
    <t>TATIANA ELIZABETH RAMIREZ LOPEZ</t>
  </si>
  <si>
    <t>SANCHEZ Y CIFUENTES Y RAFAEL LARREA</t>
  </si>
  <si>
    <t>tatysha83@hotmail.com</t>
  </si>
  <si>
    <t>tatianaelizabethramirez</t>
  </si>
  <si>
    <t>BOLIVAR Y PEDRO MONCAYO</t>
  </si>
  <si>
    <t>SANTIAGO JAVIER MENESES NARVAEZ</t>
  </si>
  <si>
    <t>EDUARDO DAVILA 7-31 Y CARLOS PROAÑO</t>
  </si>
  <si>
    <t>santysxmn@gmail.com</t>
  </si>
  <si>
    <t>santiagojaviermeneses</t>
  </si>
  <si>
    <t>JOSE ANTONIO ARIAS TAMBACO</t>
  </si>
  <si>
    <t>2 900 4007</t>
  </si>
  <si>
    <t>EL ROSARIO Y DAVID MEDINA</t>
  </si>
  <si>
    <t>aracellyarias18@gmail.com</t>
  </si>
  <si>
    <t>joseantonioarias</t>
  </si>
  <si>
    <t>GESTION Y EXPERIENCIA EN DISTRIBUCION GEXDIR S.A</t>
  </si>
  <si>
    <t>VELASCO IBARRA Y PANAMERICANA SUR</t>
  </si>
  <si>
    <t>gexdir@hotmail.com</t>
  </si>
  <si>
    <t>GEXDIR.S.A</t>
  </si>
  <si>
    <t>NANCY MARINA FUENTES REVELO</t>
  </si>
  <si>
    <t>JOSE AMADEO LANDETA, CONJUNTO TERRESEL 2 CASA 10</t>
  </si>
  <si>
    <t>nancymfr@hotmail.com</t>
  </si>
  <si>
    <t>nancymarinafuentes</t>
  </si>
  <si>
    <t>EDISON OMAR RIVERA CADENA</t>
  </si>
  <si>
    <t>CALLE SIN NOMBRE Y BOLIVAR</t>
  </si>
  <si>
    <t>omar_rivera1989@hotmail.com</t>
  </si>
  <si>
    <t>edisonomarrivera</t>
  </si>
  <si>
    <t>ERIKA ESTEFANIA VALENCIA SUQUILLO</t>
  </si>
  <si>
    <t xml:space="preserve">LOS LAURELES Y LOS PINOS </t>
  </si>
  <si>
    <t>EL MADRIGAL</t>
  </si>
  <si>
    <t>erikita17@hotmail.com</t>
  </si>
  <si>
    <t>erikaestefaniavalencia</t>
  </si>
  <si>
    <t>DENIS FERNANDO YAPUD REINA</t>
  </si>
  <si>
    <t>TRAS LOS CONDOMINIIOS ORQUIDEAS</t>
  </si>
  <si>
    <t>alexjaneth_@hotmail.com</t>
  </si>
  <si>
    <t>dennisfernandoyapud</t>
  </si>
  <si>
    <t>AMPARO JANETH URBANO MORALES</t>
  </si>
  <si>
    <t>VENCEDORES Y FLORES VASQUEZ</t>
  </si>
  <si>
    <t>PLAM GAMMING 140MBPS $34.99</t>
  </si>
  <si>
    <t>urbano_janeth@hotmail.com</t>
  </si>
  <si>
    <t>amparojanethurbano</t>
  </si>
  <si>
    <t>JOSELYN LISBETH PALMA SEVILLANO</t>
  </si>
  <si>
    <t>STA BERTHA</t>
  </si>
  <si>
    <t>STA BERTHA Y BOLIVAR</t>
  </si>
  <si>
    <t>joselynpalma30@gmail.com</t>
  </si>
  <si>
    <t>joselynlisbethpalma</t>
  </si>
  <si>
    <t>SEGUNDO MANUEL BUITRON DIAZ</t>
  </si>
  <si>
    <t>CALLE DAVID MEDINA</t>
  </si>
  <si>
    <t>CIUDADELA SAN VICENTE</t>
  </si>
  <si>
    <t>smbuitron63@gmail.com</t>
  </si>
  <si>
    <t>segundomanuelbuitron</t>
  </si>
  <si>
    <t>DIANA CECILIA QUILUMBANGO SILVA</t>
  </si>
  <si>
    <t>ATUNTAQUI-SAN JOSE</t>
  </si>
  <si>
    <t>CALLE RIO AMAZONAS</t>
  </si>
  <si>
    <t>PARQUE SAN JOSE</t>
  </si>
  <si>
    <t>dianaquilumbango@yahoo.com</t>
  </si>
  <si>
    <t>dianaceciliaquilumbango</t>
  </si>
  <si>
    <t>CARMEN ROSARIO MONTALVO BAEZ</t>
  </si>
  <si>
    <t>AMAZONAS Y PEREZ MUÑOZ</t>
  </si>
  <si>
    <t>LOCAL ESTEFANIA</t>
  </si>
  <si>
    <t>confecrossy@hotmail.com</t>
  </si>
  <si>
    <t>carmenrosariomontalvo</t>
  </si>
  <si>
    <t>KARLA ESTEFANIA BURBANO VERDEZOTO</t>
  </si>
  <si>
    <t>MANUELA SAENZ Y LOS GALEANOS</t>
  </si>
  <si>
    <t>karlaburbanov1997@gmail.com</t>
  </si>
  <si>
    <t>karlaestefaniaburbano</t>
  </si>
  <si>
    <t>EDGAR GILBERTO POTOSI SUAREZ</t>
  </si>
  <si>
    <t>CALLE 27 DE NOVIEMBRE</t>
  </si>
  <si>
    <t>GALERIA DE ARTE EDGAR POTOSI</t>
  </si>
  <si>
    <t>alexmmr99@gmail.com</t>
  </si>
  <si>
    <t>edgargilbertopotosi</t>
  </si>
  <si>
    <t>MARCELO EFRAIN AVILA MARTINEZ</t>
  </si>
  <si>
    <t>GARCIA MORENO Y GIRASOL</t>
  </si>
  <si>
    <t>CONJUNTO SISALLAKTA CASA B7</t>
  </si>
  <si>
    <t>mabea9632@gmail.com</t>
  </si>
  <si>
    <t>marceloefrainavila</t>
  </si>
  <si>
    <t>PATRICIO JOSE NAVARRETE VACA</t>
  </si>
  <si>
    <t>0 703068551</t>
  </si>
  <si>
    <t>BARRIO EL TUNO</t>
  </si>
  <si>
    <t>PLAM EXTREME 170MBPS $45</t>
  </si>
  <si>
    <t>patricio_jose@hotmail.es</t>
  </si>
  <si>
    <t>patriciojosenavarrete</t>
  </si>
  <si>
    <t>YILBER ERLEY CASTRO PANTOJA</t>
  </si>
  <si>
    <t>BOLIVAR Y AMAZONAS</t>
  </si>
  <si>
    <t>LOCAL FACHERITOS</t>
  </si>
  <si>
    <t>yilberc11@gmail.com</t>
  </si>
  <si>
    <t>yilbererleycastro</t>
  </si>
  <si>
    <t>CONTRATO ANULADO</t>
  </si>
  <si>
    <t>GLADYS JIMENA AMAGUAÑA IPIALES</t>
  </si>
  <si>
    <t>STA ROSA- 16 DE AGOSTO Y LA ENCAÑADA</t>
  </si>
  <si>
    <t>FRENTE A ANDRESPORT</t>
  </si>
  <si>
    <t>gladys_12_81@hotmail.com</t>
  </si>
  <si>
    <t>gladysjimenaamaguana</t>
  </si>
  <si>
    <t>VICTOR EMILIO ESTRADA YEPEZ</t>
  </si>
  <si>
    <t>LOS GIRASOLES Y LAS ORQUIDEAS</t>
  </si>
  <si>
    <t>FLORIDA</t>
  </si>
  <si>
    <t>dayanadiaz902@gmail.com</t>
  </si>
  <si>
    <t>victoremilioestrada</t>
  </si>
  <si>
    <t xml:space="preserve">LORENA ESTEFANIA BUSTILLOS GUAÑUNA </t>
  </si>
  <si>
    <t>HUGO GUZMAN- JAIME FELIX</t>
  </si>
  <si>
    <t>LA VICTORIA</t>
  </si>
  <si>
    <t>miguel11611@hotmail.com</t>
  </si>
  <si>
    <t>lorenaestefaniabustillos</t>
  </si>
  <si>
    <t>ANA ELIZABETH MONTALVO ENDARA</t>
  </si>
  <si>
    <t>CALLE SUCRE</t>
  </si>
  <si>
    <t>AL LADO DE SMARTLINKS</t>
  </si>
  <si>
    <t>anitamgatita1962@gmail.com</t>
  </si>
  <si>
    <t>anaelizabethmontalvo</t>
  </si>
  <si>
    <t>CESAR ISMAEL MALITAXI</t>
  </si>
  <si>
    <t>8 DE MARZO Y 19 DE ABRIL COLINAS DEL SUR</t>
  </si>
  <si>
    <t>cesarismaelmalitaxi</t>
  </si>
  <si>
    <t>NANCY VERONICA GARRIDO LOZA</t>
  </si>
  <si>
    <t>ATUNTAQUI-STA BERNARDITA</t>
  </si>
  <si>
    <t>JOSE IGNACIO PEÑAHERRERA Y CRISTOBAL COLON</t>
  </si>
  <si>
    <t>CONJUNTO SAN MARTIN DTO 1</t>
  </si>
  <si>
    <t>nany_garl@yahoo.com</t>
  </si>
  <si>
    <t>nancyveronicagarrido2</t>
  </si>
  <si>
    <t>DIANA ALEJANDRA TAMAMI INUCA</t>
  </si>
  <si>
    <t>CONJUNTO SAN MARTIN DTO 16</t>
  </si>
  <si>
    <t>alejitadiana@gmail.com</t>
  </si>
  <si>
    <t>dianaalejandratamami</t>
  </si>
  <si>
    <t>JORDA ALEJANDRO CHUPA SALAZAR</t>
  </si>
  <si>
    <t>LA ENCAÑADA Y 21 DE NOVIEMBRE</t>
  </si>
  <si>
    <t>denischuga41@gmail.com</t>
  </si>
  <si>
    <t>jordanalejandrochuga</t>
  </si>
  <si>
    <t>GENERAL ENRIQUEZ Y RIO FRIO</t>
  </si>
  <si>
    <t>ALIFRENTE LOCAL</t>
  </si>
  <si>
    <t>adrianamisheltituana2</t>
  </si>
  <si>
    <t>JHOANA ELIZABETH FLORES VISARREA</t>
  </si>
  <si>
    <t>CALLE LUIS ANDRADE Y 16 DE AGOSTO</t>
  </si>
  <si>
    <t>A 100M DE LAS CANCHAS DEL BARRIO STA ROSA</t>
  </si>
  <si>
    <t>gatitaprin26@gmail.com</t>
  </si>
  <si>
    <t>johanaelizabethflores</t>
  </si>
  <si>
    <t>KATHERINE PATRICIA NARANJO MESA</t>
  </si>
  <si>
    <t>CALLE CHILLE Y PAMPILLO MIDEROS</t>
  </si>
  <si>
    <t>paty-peligro@hotmail.com</t>
  </si>
  <si>
    <t>katherinpatricianaranjo</t>
  </si>
  <si>
    <t>ANGELA MARIA SALCEDO SALAZAR</t>
  </si>
  <si>
    <t>CONDOMINIOS CANDERAL</t>
  </si>
  <si>
    <t>gigocruz70@gmail.com</t>
  </si>
  <si>
    <t>angelamariasalcedo</t>
  </si>
  <si>
    <t>CARLOS ELIAS ALMEIDA 1-60 Y JUAN DE DIOS</t>
  </si>
  <si>
    <t>sebasthiannarvaez7@gmail.com</t>
  </si>
  <si>
    <t>nixonsebastiannarvaez</t>
  </si>
  <si>
    <t>FAUSTO MARCELO MENESES CALDERON</t>
  </si>
  <si>
    <t>AYACUCHO Y GONZALEZ SUAREZ</t>
  </si>
  <si>
    <t>CERCA A LA FABRICA IMBABURA</t>
  </si>
  <si>
    <t>pcarinacon@hotmail.com</t>
  </si>
  <si>
    <t>faustomarcelomeneses</t>
  </si>
  <si>
    <t>BERTHA ALICIA ARTEAGA MORETA</t>
  </si>
  <si>
    <t>GARCIA MORENO ENTRE GONZALES SUAREZ Y 2 DE MARZO 09-40</t>
  </si>
  <si>
    <t>df8133203@gmail.com</t>
  </si>
  <si>
    <t>berthaaliciaarteaga</t>
  </si>
  <si>
    <t>TANIA ISABEL CARRERA IMBA</t>
  </si>
  <si>
    <t>taniacarrera29@gmail.com</t>
  </si>
  <si>
    <t>taniaisabelcarrera</t>
  </si>
  <si>
    <t>MARIA MAGDALENA HERRERA ESEQUIEL</t>
  </si>
  <si>
    <t>LOS GALEANOS 1-50</t>
  </si>
  <si>
    <t>DIAGONAL MECANICA EL GATO</t>
  </si>
  <si>
    <t>maritaherrera83@gmail.com</t>
  </si>
  <si>
    <t>mariamagdalenaherrera</t>
  </si>
  <si>
    <t>FRENTE A LA COOP ATUNTAQUI</t>
  </si>
  <si>
    <t>yilbererleycastro2</t>
  </si>
  <si>
    <t>LAURENCY CRISTAL APONTE PEREZ</t>
  </si>
  <si>
    <t>CARANQUI</t>
  </si>
  <si>
    <t>4 ESQUINAS</t>
  </si>
  <si>
    <t>laurencycristalaponte</t>
  </si>
  <si>
    <t>BLANCA MARGARITA CORREA BENAVIDES</t>
  </si>
  <si>
    <t>SANCHEZ Y AYACUCHO</t>
  </si>
  <si>
    <t>pxchc10@gmail.com</t>
  </si>
  <si>
    <t>blancamargaritacorrea</t>
  </si>
  <si>
    <t>FRANCIA YONAI IBARGUEN LOPEZ</t>
  </si>
  <si>
    <t>RIO CHINCHIPE</t>
  </si>
  <si>
    <t>CONJUNTO PARQUE SOL</t>
  </si>
  <si>
    <t>preciadomaria995@gmail.com</t>
  </si>
  <si>
    <t>franciayonayibarguen</t>
  </si>
  <si>
    <t>MARCIA ALEXANDRA ALDAS VALENCIA</t>
  </si>
  <si>
    <t>SUCRE Y RIO AMAZONAS</t>
  </si>
  <si>
    <t>LOCAL IKAT FRENTE AL PARQUE EN EL PRETIL, 1ER LOCAL</t>
  </si>
  <si>
    <t>romoalejandra076@gmail.com</t>
  </si>
  <si>
    <t>marciaalexandraaldas</t>
  </si>
  <si>
    <t>PABLO VINICIO JACOME VALLEJOS</t>
  </si>
  <si>
    <t>RIO AMAZONAS Y AV SAN VICENTE</t>
  </si>
  <si>
    <t>pviniciojv@hotmail.com</t>
  </si>
  <si>
    <t>pabloviniciojacome</t>
  </si>
  <si>
    <t>JOHMAIRA ESTEFANIA VASQUEZ JACOME</t>
  </si>
  <si>
    <t>TIENDA VALENTINA</t>
  </si>
  <si>
    <t>alejandroarambulo92@gmail.com</t>
  </si>
  <si>
    <t>johmairaestefaniavasquez</t>
  </si>
  <si>
    <t>GARCIA MORENO Y GENERAL ENRIQUEZ</t>
  </si>
  <si>
    <t>SOCIEDAD DE ARTESANOS</t>
  </si>
  <si>
    <t>alexandralisethchauca</t>
  </si>
  <si>
    <t>BERTHA MARIA PIDENA QUINCHIGUANGO</t>
  </si>
  <si>
    <t>AL LADO DE LA IGLESIA</t>
  </si>
  <si>
    <t>ramirezsisa66@gmail.com</t>
  </si>
  <si>
    <t>berthamariapineda</t>
  </si>
  <si>
    <t>JANINA ESTEFANIA CHILUISA CHILUISA</t>
  </si>
  <si>
    <t>SAN MIGUEL ARCANGEL Y SUCRE</t>
  </si>
  <si>
    <t>janimont21@gmail.com</t>
  </si>
  <si>
    <t>janinaestefaniachiluisa</t>
  </si>
  <si>
    <t>MARIA ESMERALDA GUEVARA CEVALLOS</t>
  </si>
  <si>
    <t>062 906 319</t>
  </si>
  <si>
    <t>JUAN DE VELAZCO Y OLMEDO</t>
  </si>
  <si>
    <t>FRENTE AL HOSPITAL BASICO</t>
  </si>
  <si>
    <t>vallejo-martha@hotmail.com</t>
  </si>
  <si>
    <t>mariaesmeraldaguevara</t>
  </si>
  <si>
    <t>LIDIA ESPERANZA RIVADENEIRA CARTAGENA</t>
  </si>
  <si>
    <t>GENERAL ENRIQUEZ ENTRE BOLIVAR Y SUCRE</t>
  </si>
  <si>
    <t>lidiaesperanzarivadeneira</t>
  </si>
  <si>
    <t>JULIO CESAR POTOSI MORILLO</t>
  </si>
  <si>
    <t>28 DE SEPTIEMBRE - VIA CHALTURA</t>
  </si>
  <si>
    <t>MOTEL ROYAL GARDEN</t>
  </si>
  <si>
    <t>cesarpm1441@gmail.com</t>
  </si>
  <si>
    <t>juliocesarpotosi</t>
  </si>
  <si>
    <t>WILSON MARCELO VIVEROS PADILLA</t>
  </si>
  <si>
    <t>LOS CLAVELES Y RETAMOS LA FLORIDA</t>
  </si>
  <si>
    <t>maryvive.s.t@gmailcom</t>
  </si>
  <si>
    <t>wilsonmarceloviveros</t>
  </si>
  <si>
    <t>SAMANTHA JAQUELINE VILLEGAS LOYO</t>
  </si>
  <si>
    <t>062 600017</t>
  </si>
  <si>
    <t>CALIXTO MIRANDA 686 Y RICARDO SANCHEZ</t>
  </si>
  <si>
    <t>sammy_15_94@hotmail.com</t>
  </si>
  <si>
    <t>samanthajaquelinevillegas</t>
  </si>
  <si>
    <t>ANA GABRIELA TARAPUEZ MANOSALVAS</t>
  </si>
  <si>
    <t>EL CEREZO Y EL AGUACATE</t>
  </si>
  <si>
    <t>anagabrielatarapuez</t>
  </si>
  <si>
    <t>LUIS ANIBAL CARRERA MIÑO</t>
  </si>
  <si>
    <t>BOLIVAR Y ENTRADA A LA PAILATOLA</t>
  </si>
  <si>
    <t>CALLEJON FRENTE AL DORADO</t>
  </si>
  <si>
    <t>luiscarrera@gmail.com</t>
  </si>
  <si>
    <t>luisanibalcarrera</t>
  </si>
  <si>
    <t>PAUL LADISLAO PILATAXI ALDAS</t>
  </si>
  <si>
    <t>CONDOMINIO SAN JORGE II</t>
  </si>
  <si>
    <t>paulgolderboy4@gmail.com</t>
  </si>
  <si>
    <t>paulladislaopilataxi</t>
  </si>
  <si>
    <t xml:space="preserve">CALLE SIMON BOLIVAR </t>
  </si>
  <si>
    <t>MAS ARRIBA DEL BANCO PICHINCHA</t>
  </si>
  <si>
    <t>josemiguelestevez3</t>
  </si>
  <si>
    <t>UBLANDO MAXIMO TRONCOZO TORRES</t>
  </si>
  <si>
    <t>AV CARCHI 14-41 Y ANGELICA HIDROBO</t>
  </si>
  <si>
    <t>maximotroncozo@gmail.com</t>
  </si>
  <si>
    <t>ubaldomaximotroncozo</t>
  </si>
  <si>
    <t>FLABIO SIRILIO AUCAY GONZALES</t>
  </si>
  <si>
    <t>SIMON BOLIVAR - BARRIO LA TOLA</t>
  </si>
  <si>
    <t>ATRAS DE LA CASA COMUNAL</t>
  </si>
  <si>
    <t>melanytulcanaza05@gmail-com</t>
  </si>
  <si>
    <t>flabiosiriloaucay2</t>
  </si>
  <si>
    <t>MARTHA IMELDA TERAN FUENTES</t>
  </si>
  <si>
    <t>LAS RIELES Y 10 DE AGOSTO</t>
  </si>
  <si>
    <t>teramar@hotmail.com</t>
  </si>
  <si>
    <t>marthaimeldateran</t>
  </si>
  <si>
    <t>MARIA ESTEFANIA RODRIGUEZ ORTIZ</t>
  </si>
  <si>
    <t>IBARRA-LOS SOLES</t>
  </si>
  <si>
    <t>lovisechavezrodriguez@gmail.com</t>
  </si>
  <si>
    <t>mariaestefanyrodriguez</t>
  </si>
  <si>
    <t>DIEGO ANDRES SANI TUGUNBANGO</t>
  </si>
  <si>
    <t>27 DE NOVIEMBRE Y CAMILO POMPEGO</t>
  </si>
  <si>
    <t>MUEBLERÌA SANIZ</t>
  </si>
  <si>
    <t>diegoandressani2</t>
  </si>
  <si>
    <t>YEHIA MOHAMED</t>
  </si>
  <si>
    <t>SUPERMAXI</t>
  </si>
  <si>
    <t>yehia68@yahoo.com</t>
  </si>
  <si>
    <t>yeihashawkimohamed</t>
  </si>
  <si>
    <t>LUIS FERNANDO RUALES VILLALVA</t>
  </si>
  <si>
    <t>IMBAYA</t>
  </si>
  <si>
    <t>sombritaruales04@gmail.com</t>
  </si>
  <si>
    <t>luisfernandoruales</t>
  </si>
  <si>
    <t>NANTAR DANIELA LEON OCHOA</t>
  </si>
  <si>
    <t>ABELARDO MONCAYO Y JUAN DE DIOS NAVAS</t>
  </si>
  <si>
    <t>ARRIBA DE LOS REPUESTOS RENOULD</t>
  </si>
  <si>
    <t>mantorleon98@gmail.com</t>
  </si>
  <si>
    <t>nantardanielaleon</t>
  </si>
  <si>
    <t>MARIELA DEL SOCORRO ALPALA QUIROZ</t>
  </si>
  <si>
    <t>BORRERO 8-36 Y CHICA NARVAEZ</t>
  </si>
  <si>
    <t>FRENTE A LA EMPRESA ELECTRICA</t>
  </si>
  <si>
    <t>marielaalpala@gmail.com</t>
  </si>
  <si>
    <t>marieladelsocorroalpala</t>
  </si>
  <si>
    <t>MARIO PATRICIO GUERRA VALLEJOS</t>
  </si>
  <si>
    <t>CONJUNTO MILTON REYES</t>
  </si>
  <si>
    <t>CASA Nº 1A</t>
  </si>
  <si>
    <t>guerramario@093gmail.com</t>
  </si>
  <si>
    <t>mariopatricioguerra</t>
  </si>
  <si>
    <t>CRISTIAN ANDRES MURILLO MONTENEGRO</t>
  </si>
  <si>
    <t>GALEANOS Y CALLE S/N</t>
  </si>
  <si>
    <t>CASA Nº666</t>
  </si>
  <si>
    <t>cm0409641@gmail.com</t>
  </si>
  <si>
    <t>cristianandresmurillo</t>
  </si>
  <si>
    <t>JORGE OSWALDO MURILLO GUERRA</t>
  </si>
  <si>
    <t>JORGE REGALADO Y BOLIVAR VINUEZA</t>
  </si>
  <si>
    <t>verito_cami@yahoo.es</t>
  </si>
  <si>
    <t>jorgeoswaldomurillo</t>
  </si>
  <si>
    <t>DIEGO ROBERTO TAMBA GOVEO</t>
  </si>
  <si>
    <t>AV SALINAS 15-62 Y AV LUIS LEORO FRANCO</t>
  </si>
  <si>
    <t>LOCAL CANELA, FRENTE AL COLEGIO NOCTURNO</t>
  </si>
  <si>
    <t>diegotamba1991@gmail.com</t>
  </si>
  <si>
    <t>diegorobertotamba</t>
  </si>
  <si>
    <t>BRIJIDA YOLANDA FLORES</t>
  </si>
  <si>
    <t>CALLE LOS PINOS Y LOS CEIBOS</t>
  </si>
  <si>
    <t>MADRIGAL</t>
  </si>
  <si>
    <t>carvajaljenny444@gmail.com</t>
  </si>
  <si>
    <t>brijidayolandaflores</t>
  </si>
  <si>
    <t>BRYAN FERNANDO ANDRADE MUENALA</t>
  </si>
  <si>
    <t>JOSE TOBAR Y PASAJE C</t>
  </si>
  <si>
    <t>lizbethguerreropozo29@gmail.com</t>
  </si>
  <si>
    <t>bryanfernandoandrade</t>
  </si>
  <si>
    <t>ALEXANDER JHOVANNY RUALES REMACHE</t>
  </si>
  <si>
    <t>alexander.ruales1997@outlook.es</t>
  </si>
  <si>
    <t>alexandergeovannyruales</t>
  </si>
  <si>
    <t>EDWIN JAVIER VALLEJOS CARVAJAL</t>
  </si>
  <si>
    <t>1 CUADRA MAS ARRIBA DE LA PANAMERICANA</t>
  </si>
  <si>
    <t>vallejosjavier366@gmail.com</t>
  </si>
  <si>
    <t>edwinjaviervallejos</t>
  </si>
  <si>
    <t>IRALDA PATRICIA POSSO ESPARZA</t>
  </si>
  <si>
    <t>BOLIVAR Y CORNELIO VELASCO</t>
  </si>
  <si>
    <t>iraldapatriciaposso</t>
  </si>
  <si>
    <t>TOMAS AGUSTIN BRAVO MOREANO</t>
  </si>
  <si>
    <t>CONJUNTO LOS ARUPO CASA Nº7</t>
  </si>
  <si>
    <t>tomasbravoml@gmail.com</t>
  </si>
  <si>
    <t>tomasagustinbravo</t>
  </si>
  <si>
    <t>HECTOR RAOMID MORALES SEVILLA</t>
  </si>
  <si>
    <t>hectorsevilla095@gmail.com</t>
  </si>
  <si>
    <t>hectorraomidmorales</t>
  </si>
  <si>
    <t>MAYRA GRACIELA ESTEVEZ CEVALLOS</t>
  </si>
  <si>
    <t>BARRIO DE LA CRUZ CALLE FLORES VASQUEZ</t>
  </si>
  <si>
    <t>gracieyelenestevez@gmail.com</t>
  </si>
  <si>
    <t>mayragracielaestevez</t>
  </si>
  <si>
    <t>SANTIAGO ALEXANDER SUAREZ SALAZAR</t>
  </si>
  <si>
    <t>JOSE NICOLAS VACAS Y LUIS VARGAS TORRES</t>
  </si>
  <si>
    <t>FRENTE AL HOSPITAL SAN VICENTE DE PAUL</t>
  </si>
  <si>
    <t>alextyago@gmail.com</t>
  </si>
  <si>
    <t>santiagoalexandersuarez</t>
  </si>
  <si>
    <t>MERCEDES ARACELLY MERA BOLAÑOS</t>
  </si>
  <si>
    <t>ABELARDO MONCAYO Y GARCIA MORENO</t>
  </si>
  <si>
    <t>meracelymesab@gmail.com</t>
  </si>
  <si>
    <t>mercedesaracellymera</t>
  </si>
  <si>
    <t>LUIS ALFONSO RUIZ SANCHEZ</t>
  </si>
  <si>
    <t>CALLE GENERAL ENRIQUEZ ENTRE ALEGRIA Y LAS VERTIENTES</t>
  </si>
  <si>
    <t>MAS ARRIBA TERMINAL DE LAS ANTEÑAS</t>
  </si>
  <si>
    <t>langelbr1990@gmail.com</t>
  </si>
  <si>
    <t>luisalfonsoriuz</t>
  </si>
  <si>
    <t>SUSANA ALEXANDRA ROMAN ROSERO</t>
  </si>
  <si>
    <t>PANAMERICANA E35 Y CRUCE DE NATABUELA</t>
  </si>
  <si>
    <t>MECANICA DE MOTOS</t>
  </si>
  <si>
    <t>susanaalexandraroman</t>
  </si>
  <si>
    <t>MARIO VINICIO YACELGA VIRACOCHA</t>
  </si>
  <si>
    <t>CALLE LOS PINOS BARRIO SAN IGNACIO</t>
  </si>
  <si>
    <t>SECTOR PERUGAL</t>
  </si>
  <si>
    <t>vinic26marc@gmail.com</t>
  </si>
  <si>
    <t>mariovinicioyacelga</t>
  </si>
  <si>
    <t>AMPARO RUBI YAGUAPAZ CUASPUD</t>
  </si>
  <si>
    <t>ISIDRO LABRADOR-MANZANA Z</t>
  </si>
  <si>
    <t>amparorubiyaguapaz@gmail.com</t>
  </si>
  <si>
    <t>amparorubiyaguapaz</t>
  </si>
  <si>
    <t>JOSE OLIVIO SEVILLANO PINEDA</t>
  </si>
  <si>
    <t>BARRIO LA MERCED DE SAN ROQUE</t>
  </si>
  <si>
    <t>GRUTA DE LA VIRGEN DE LA MERCED</t>
  </si>
  <si>
    <t>cordovaelva46@gmail</t>
  </si>
  <si>
    <t>joseoliviosevillano</t>
  </si>
  <si>
    <t>WILMAN JAVIER LANCHIMBA ESPINOZA</t>
  </si>
  <si>
    <t>TRAS EL ESTADIO OLIMPICO</t>
  </si>
  <si>
    <t>wilmanjavier38@gmail.com</t>
  </si>
  <si>
    <t>wilmanjavierlanchimba</t>
  </si>
  <si>
    <t>VANESSA LISSETH ERAZO CHIZA</t>
  </si>
  <si>
    <t>BARRIO SANTA BERNARDITA CALLE CHILE</t>
  </si>
  <si>
    <t>AL LADO DE CASA DE 2 PISOS AMARILLA</t>
  </si>
  <si>
    <t>vaneerazo01@gmail.com</t>
  </si>
  <si>
    <t>vanessalissethetazo</t>
  </si>
  <si>
    <t>MARCO MANTILLA Y JUAN DE VELASCO</t>
  </si>
  <si>
    <t>carlosjonathanbayetero2</t>
  </si>
  <si>
    <t>CARMEN AMELIA SARAUZ</t>
  </si>
  <si>
    <t>TIENDA AL FRENTE DE LA CAJA</t>
  </si>
  <si>
    <t>PLAN PRO 90 MBPS $25,00 DESCEUNTO TERCERA EDAD</t>
  </si>
  <si>
    <t>carmenameliasarauz</t>
  </si>
  <si>
    <t>MARCIA MERCEDES IBADANGO GOMEZ</t>
  </si>
  <si>
    <t>BARRIO LA CRUZ</t>
  </si>
  <si>
    <t>SAN PEDRO</t>
  </si>
  <si>
    <t>marciaibadango98@gmail.com</t>
  </si>
  <si>
    <t>marciamercedesibadango</t>
  </si>
  <si>
    <t>VERONICA JACQUELINE LEON LASCANO</t>
  </si>
  <si>
    <t>MARIANO ACOSTA Y GABRIELA MISTRAL</t>
  </si>
  <si>
    <t>vjleon82@gmail.com</t>
  </si>
  <si>
    <t>veronicajacquelineleon</t>
  </si>
  <si>
    <t>RICARDO SANCHEZ Y ATAHUALPA</t>
  </si>
  <si>
    <t>veronicajacquelineleon2</t>
  </si>
  <si>
    <t>EDWIN ANDRES JACOME GORDON</t>
  </si>
  <si>
    <t>PANAMERICANA SUR Y LUIS ECHEVERRIA</t>
  </si>
  <si>
    <t>andres.jacome994@gmail.com</t>
  </si>
  <si>
    <t>edwinandresjacome</t>
  </si>
  <si>
    <t>FRANKLIN MARCELO PABON BARAHONA</t>
  </si>
  <si>
    <t>LA CAMPIÑA</t>
  </si>
  <si>
    <t>VIA A LA CAMPIÑA</t>
  </si>
  <si>
    <t>franklinmarcelopabon</t>
  </si>
  <si>
    <t>DIGNA ESTEFANIA CORTEZ REVELO</t>
  </si>
  <si>
    <t>AV JAIME ROLDOS AGUILERA Y AV CRISTOBAL DE TROYA</t>
  </si>
  <si>
    <t>estefycortezrevelo@gmail.com</t>
  </si>
  <si>
    <t>dignaestefaniacortez</t>
  </si>
  <si>
    <t>LOURDES DEL ROCIO DELGADO ENDARA</t>
  </si>
  <si>
    <t>JULIO MIGUEL AGUINAGA Y GERMAN MARTINEZ ESQ</t>
  </si>
  <si>
    <t>POR EL CONSEJO DE LA JUDICATURA</t>
  </si>
  <si>
    <t>dailynarboleda1@gmail.com</t>
  </si>
  <si>
    <t>lourdesrociodelgado</t>
  </si>
  <si>
    <t>JULIO GUSTAVO BURBANO MERA</t>
  </si>
  <si>
    <t>AV. JAIME ROLDOS Y AV CRISTOBAL DE TROYA</t>
  </si>
  <si>
    <t>juliogustavoburbano</t>
  </si>
  <si>
    <t>HILDA ASTERIA CHUQUIZAN URBINA</t>
  </si>
  <si>
    <t>HUGO GUZMAN LARA-LA VICTORIA</t>
  </si>
  <si>
    <t>CONDOMINIO LA POLICIA</t>
  </si>
  <si>
    <t>moniojbc.91@gmail.com</t>
  </si>
  <si>
    <t>ildaasteriachuquizan</t>
  </si>
  <si>
    <t>GRACE ANDREA ZURITA ZAMBRANO</t>
  </si>
  <si>
    <t>HACIENDA EL RANCHO EVENTOS</t>
  </si>
  <si>
    <t>grace.zurita.z@gmail.com</t>
  </si>
  <si>
    <t>graceandreazurita</t>
  </si>
  <si>
    <t>LORENA ESTEFANIA BUSTILLOS GUAÑUNA</t>
  </si>
  <si>
    <t>HUGO GUZMAN Y EDUARDO GARZON</t>
  </si>
  <si>
    <t>lorenaestefaniabustillos2</t>
  </si>
  <si>
    <t>MARIA SILVANA MONTENEGRO LOPEZ</t>
  </si>
  <si>
    <t>SAN ISIDRO LABRADOR</t>
  </si>
  <si>
    <t>TANGUARIN BAJO</t>
  </si>
  <si>
    <t>mariasilvanamontenegro</t>
  </si>
  <si>
    <t>ESTEFANIA GABRIELA ALARCON NAVARRETE</t>
  </si>
  <si>
    <t>CONJUNTO LA PRADERA CASA #32</t>
  </si>
  <si>
    <t>tefa21nov@gmail.com</t>
  </si>
  <si>
    <t>estefaniagabrielaalarcon</t>
  </si>
  <si>
    <t>UNA CUADRA ANTES DE LLEGAR AL SEMAFORO</t>
  </si>
  <si>
    <t>estefaniagabrielaalarcon2</t>
  </si>
  <si>
    <t>BLANCA LUCIA CUARAN USUAY</t>
  </si>
  <si>
    <t>CONJUNTO LOS SOLES CASA N8</t>
  </si>
  <si>
    <t>lukyss_2@hotmail.com</t>
  </si>
  <si>
    <t>blancaluciacuaran</t>
  </si>
  <si>
    <t>DIEGO ISRAEL GUERRERO ECHEVERRIA</t>
  </si>
  <si>
    <t>A LADO CASA CARLOS VASQUEZ</t>
  </si>
  <si>
    <t>PLAN ESTUDIANTIL 8 MBPS $10,00</t>
  </si>
  <si>
    <t>diegoguerreroe@hotmail.com</t>
  </si>
  <si>
    <t>diegoisraelguerrero</t>
  </si>
  <si>
    <t>MARIA DEL CARMEN CUASQUER</t>
  </si>
  <si>
    <t>VELASCO IBARRA Y CALLEJON S/N</t>
  </si>
  <si>
    <t>POR LA FINCA STA EULALIA</t>
  </si>
  <si>
    <t>mariadelcarmencuasquer</t>
  </si>
  <si>
    <t>BYRON MAURICIO MALES AYALA</t>
  </si>
  <si>
    <t>SIMON BOLIVAR Y MIGUEL OVIEDO</t>
  </si>
  <si>
    <t>EDIFICIO WAY</t>
  </si>
  <si>
    <t>mauricemalesi@gmail.com</t>
  </si>
  <si>
    <t>byronmauriciomales</t>
  </si>
  <si>
    <t>DANNY JAVIER VERASTEGUI HERNANDEZ</t>
  </si>
  <si>
    <t>GARCIA MORENO Y ABELARDO MONCAYO</t>
  </si>
  <si>
    <t>dennyjavierverastegui2</t>
  </si>
  <si>
    <t>RUTH JHOANA LASINQUIZA CALDERON</t>
  </si>
  <si>
    <t>CALLE 20 DE JULIO Y BUENOS AIRES</t>
  </si>
  <si>
    <t>ruthcalderon151020@gmail.com</t>
  </si>
  <si>
    <t>ruthjhoanalasinquiza</t>
  </si>
  <si>
    <t>DEIVI DANILO ALVAREZ AREVALO</t>
  </si>
  <si>
    <t>RETORNO CALLE LAS PALMERAS Y RIO CHIMBO</t>
  </si>
  <si>
    <t>july503eyson@gmail.com</t>
  </si>
  <si>
    <t>jimmycamiloalvarez</t>
  </si>
  <si>
    <t>LUIS ALEXANDER CALDERON MORETA</t>
  </si>
  <si>
    <t>CALLE GARCIA MORENO Y SAN SEBASTIAN</t>
  </si>
  <si>
    <t>A POCOS PASOS DE LA ESCUELA JOSE MARIA PEREZ</t>
  </si>
  <si>
    <t>alexito5mc@gmail.com</t>
  </si>
  <si>
    <t>luisalexandercalderon</t>
  </si>
  <si>
    <t>JOSELYN MISHELLE ESPIN LOPEZ</t>
  </si>
  <si>
    <t xml:space="preserve">POMPELLO GUZMAN </t>
  </si>
  <si>
    <t>A 100m DEL PUENTE VIEJO, CASA DE LADRILLO</t>
  </si>
  <si>
    <t>joselynespinlopez0311@hotmail.com</t>
  </si>
  <si>
    <t>joselymishellespin</t>
  </si>
  <si>
    <t>NASLI MARIANA HUALCA FLORES</t>
  </si>
  <si>
    <t>PEDRO PEREZ 1-57 Y ANIBAL VELA</t>
  </si>
  <si>
    <t>FRENTE AL PARQUE NUEVO HOGAR</t>
  </si>
  <si>
    <t>magnaglob_ec19@hotmail.com</t>
  </si>
  <si>
    <t>naslimarianahualca</t>
  </si>
  <si>
    <t>OSCAR XAVIER PRIETO LUNA</t>
  </si>
  <si>
    <t>AV MARIANO ACOSTA</t>
  </si>
  <si>
    <t>COLEGIO IBARRA</t>
  </si>
  <si>
    <t>oxprieto@gmail.com</t>
  </si>
  <si>
    <t>BYRON EDMUNDO ESPARZA JACOME</t>
  </si>
  <si>
    <t>PASAJE G Y HUGO GUZMAN</t>
  </si>
  <si>
    <t>byronesparza9@gmail.com</t>
  </si>
  <si>
    <t>JOSE ANGEL ROJAS GUEVARA</t>
  </si>
  <si>
    <t>FRENTE A LA IGLESIA</t>
  </si>
  <si>
    <t>LIZETH CAROLINA ALMEIDA CHUGA</t>
  </si>
  <si>
    <t>CALLE BOLIVAR 6-37</t>
  </si>
  <si>
    <t>lizcaralmeida@gmail.com</t>
  </si>
  <si>
    <t>ALVARO JAVIER NUÑEZ JIMENEZ</t>
  </si>
  <si>
    <t>CALIXTO MIRANDA 7-87 ENTRE TOBIAS MENA Y RICARDO SANCHEZ</t>
  </si>
  <si>
    <t>CASA NUEVA DOS PISOS</t>
  </si>
  <si>
    <t>alvaro.j1993@hotmail.com</t>
  </si>
  <si>
    <t>DIEGO NEPTALI RUALES SALAZAR</t>
  </si>
  <si>
    <t>CASA BLANCA DE TEJA</t>
  </si>
  <si>
    <t>drualesalazar@gmail.com</t>
  </si>
  <si>
    <t>MARIELA ALEXANDRA CHAVEZ SALAZAR</t>
  </si>
  <si>
    <t>JOSE IGNACIO GANGOTENA Y JUAN PABLO II</t>
  </si>
  <si>
    <t>LA GANGOTENA</t>
  </si>
  <si>
    <t>alexitadidier11@gmail.com</t>
  </si>
  <si>
    <t>JOSE LEONARDO NACIMBA NACIMBA</t>
  </si>
  <si>
    <t>15 DE MAYO Y SAN ISIDRO</t>
  </si>
  <si>
    <t>PLAN GAMING 140 MBPS $35.00</t>
  </si>
  <si>
    <t>skarledavila29@gmail.com</t>
  </si>
  <si>
    <t>LUIS EDISON CORDOVA DE LA TORRE</t>
  </si>
  <si>
    <t>OLMEDO Y MALDONADO CASA Nº 09-40</t>
  </si>
  <si>
    <t>FRENTE A LA LAVADORA DE CARROS</t>
  </si>
  <si>
    <t>lcord41@gmail.com</t>
  </si>
  <si>
    <t>MARIA ISABEL ROSERO NARANJO</t>
  </si>
  <si>
    <t>CALLE STA ROSA Y PASAJE GUAJAN</t>
  </si>
  <si>
    <t>wendy.malena@gmail.com</t>
  </si>
  <si>
    <t>VERONICA CAROLINA SALAZAR ALMEIDA</t>
  </si>
  <si>
    <t>PASAJE Y BOLIVAR</t>
  </si>
  <si>
    <t>CASA 3 PISOS</t>
  </si>
  <si>
    <t>verito74_carito@hotmail.com</t>
  </si>
  <si>
    <t>ELIAS GABRIEL RAMIREZ CORTEZ</t>
  </si>
  <si>
    <t>VENEZUELA Y POMPILLOS MIDEROS</t>
  </si>
  <si>
    <t>CUIDADELA GUSTAVO PAREJA</t>
  </si>
  <si>
    <t>eliasramirez967@gmail.com</t>
  </si>
  <si>
    <t>XAVIER ALESANDRO RODRIGUEZ MORENO</t>
  </si>
  <si>
    <t>ROCAFUERTE Y AV SAN VICENTE</t>
  </si>
  <si>
    <t>AL LADO DE LA U.E MIA</t>
  </si>
  <si>
    <t>xavieralejo62@gmail.com</t>
  </si>
  <si>
    <t>GIMABEL STEFANIA MARTINEZ SANCHEZ</t>
  </si>
  <si>
    <t>TANGUARIN</t>
  </si>
  <si>
    <t>LEONIDAS PROAÑO</t>
  </si>
  <si>
    <t>gmabelmartinez57@gmail.com</t>
  </si>
  <si>
    <t>MARIO GENARO SALVATIERRA RUALES</t>
  </si>
  <si>
    <t>PASO LATERAL Y TEOFILO MONTALVO</t>
  </si>
  <si>
    <t>donsalva81@yahoo.es</t>
  </si>
  <si>
    <t>MARIA LISBETH DIAZ MARQUEZ</t>
  </si>
  <si>
    <t>CELIANO AGUINAGA Y BOLIVAR</t>
  </si>
  <si>
    <t>diazmarquezmarialisbeth@gmail.com</t>
  </si>
  <si>
    <t>GENESIS FERNANDA REVILLA VILLARREAL</t>
  </si>
  <si>
    <t>VIRGINIA PAEZ Y MIGUEL ENDARA</t>
  </si>
  <si>
    <t>jorgenanquro@gmail.com</t>
  </si>
  <si>
    <t>COMPANDAES S.A</t>
  </si>
  <si>
    <t>(06) 2906658</t>
  </si>
  <si>
    <t>JULIO MIGUEL AGUINAGA 16-53 Y PICHINCHA</t>
  </si>
  <si>
    <t>CONFECCIONES PANDA</t>
  </si>
  <si>
    <t>vfbjpanda@hotmail.es</t>
  </si>
  <si>
    <t>LUIS ENRIQUE BENALCAZAR PILLAJO        MOVIMIENTO DE RETIROS PARROQUIALES JUAN XXIII IBARRA</t>
  </si>
  <si>
    <t>CASA DE RETIROS DE JUAN XXIII</t>
  </si>
  <si>
    <t>PLAN PRO 90 MBPS $50,00</t>
  </si>
  <si>
    <t>luisbenal75@yahoo.es</t>
  </si>
  <si>
    <t>PAMELA LISBETH DIAZ ANRANGO</t>
  </si>
  <si>
    <t>ENTRADA VIA A CHALTURA CASA COLOR VERDE</t>
  </si>
  <si>
    <t>pame2016diaz@hotmail.com</t>
  </si>
  <si>
    <t>ALBA MARISOL SALAZAR IBADANGO</t>
  </si>
  <si>
    <t>JARDIN DE PAZ VIRGINIA PEREZ 1-65 Y MIGUEL ENDARA</t>
  </si>
  <si>
    <t>marielbasal@hotmail.com</t>
  </si>
  <si>
    <t>MARCO NICOLALDE Y JORGE SUBIA</t>
  </si>
  <si>
    <t>LUIS MIGUEL ANRRANGO TEANGA</t>
  </si>
  <si>
    <t>ANDRADE MARIN- CARMELO ALTO</t>
  </si>
  <si>
    <t>SANCHEZ Y CIFUENTES Y MODESTO GALLEGOS</t>
  </si>
  <si>
    <t>challee_321@hotmail.com</t>
  </si>
  <si>
    <t>EDWARD RONDON MEJIAS</t>
  </si>
  <si>
    <t>ABDON CALDERON Y MALDONADO</t>
  </si>
  <si>
    <t>edwardronm@gmail.com</t>
  </si>
  <si>
    <t>RONALD WILLIAM CUPUERAN IPIALES</t>
  </si>
  <si>
    <t>ronaldipiales@hotmail.com</t>
  </si>
  <si>
    <t>ERIKA CRISTINA HINCAPIE CUELLO</t>
  </si>
  <si>
    <t>PUERTO RICO Y JUAN MARTINEZ DE ORBE</t>
  </si>
  <si>
    <t>PARQUE INDUSTRIAL</t>
  </si>
  <si>
    <t>hincapiee58@gmail.com</t>
  </si>
  <si>
    <t>ARIANA CAROLINA ALMEIDA ALCIVAR</t>
  </si>
  <si>
    <t>JUNIN Y AYACUCHO</t>
  </si>
  <si>
    <t>FRENTE A LA FABRICA IMBABURA</t>
  </si>
  <si>
    <t>aariana874@gmail.com</t>
  </si>
  <si>
    <t>DORIS AIDE YAMA ANDRADE</t>
  </si>
  <si>
    <t>HIDALGO 2-23 Y JUAN LEON MERA</t>
  </si>
  <si>
    <t>AL LADO DEL HOTEL TURISMO</t>
  </si>
  <si>
    <t>yess.pathy@gmail.com</t>
  </si>
  <si>
    <t>BRYAN ANDRES CHUMA YANEZ</t>
  </si>
  <si>
    <t>CALLE BOLIVAR</t>
  </si>
  <si>
    <t>leonela=13041@live.com</t>
  </si>
  <si>
    <t>JORGE ANDRES CRIOLLO NAVARRETE</t>
  </si>
  <si>
    <t>JUAN DE DIOS NAVAS 6-24 Y RAFAEL CORUQUEL</t>
  </si>
  <si>
    <t>jacriollon@outlook.com</t>
  </si>
  <si>
    <t>ANDREA CAROLINA TUSA BURGA</t>
  </si>
  <si>
    <t>LA FLORIDA, ENTRADA A PUGACHO</t>
  </si>
  <si>
    <t>albercan2704@gmail.com</t>
  </si>
  <si>
    <t>MARLON GABRIEL ANDRANGO MINANGO</t>
  </si>
  <si>
    <t>MIGUEL ANGEL GUZMAN Y JAIME ROLDOS AGUILERA</t>
  </si>
  <si>
    <t>UNA CUADRA MAS ABAJO DEL ESTADIO</t>
  </si>
  <si>
    <t>andrangogabriel47@gmail.com</t>
  </si>
  <si>
    <t>FERNANDA MISHEL RODRIGUEZ LEON</t>
  </si>
  <si>
    <t>LOCAL HOLLY STORE</t>
  </si>
  <si>
    <t>hollystore791@gmail.com</t>
  </si>
  <si>
    <t>MARTHA LILIANA MUÑOZ MENESES</t>
  </si>
  <si>
    <t>SUCRE Y GENERAL ENRIQUEZ ESQ</t>
  </si>
  <si>
    <t>fidelito139@hotmail.com</t>
  </si>
  <si>
    <t>FREDY JAVIER ANDRADE JATIVA</t>
  </si>
  <si>
    <t>10 DE AGOSTO Y SANCHEZ Y CIFUENTES</t>
  </si>
  <si>
    <t>jairelia25@hotmail.com</t>
  </si>
  <si>
    <t>JORGE ANDRES POZO REYES</t>
  </si>
  <si>
    <t>EL TRIUNFO Y LOS ROSALES</t>
  </si>
  <si>
    <t>CASA PUERTA AZUL</t>
  </si>
  <si>
    <t>alrakzaid27@gmail.com</t>
  </si>
  <si>
    <t>SEBASTIAN CARVAJAL HERNANDEZ</t>
  </si>
  <si>
    <t>LUIS ENRIQUE CEVALLOS</t>
  </si>
  <si>
    <t>FRENTE AL COLISEO DE SAN ANTONIO</t>
  </si>
  <si>
    <t>sebass-n28@hotmail.com</t>
  </si>
  <si>
    <t>WILLIAM OSSA SALAZAR</t>
  </si>
  <si>
    <t>EDUARDO ALMEIDA Y JUAN FRANCISCO BONILLA</t>
  </si>
  <si>
    <t>vcalexandra86@gmail.com</t>
  </si>
  <si>
    <t>ESTEFANIA ANABEL MENDOZA PALACIOS</t>
  </si>
  <si>
    <t>JUAN DE VELASCO ENTRE MARCO MANTILLA Y MARCO PROAÑO</t>
  </si>
  <si>
    <t>URBANIZACION MANUEL MAYO</t>
  </si>
  <si>
    <t>emasesoria1@gmail.com</t>
  </si>
  <si>
    <t>ANGELICA MARIA FAZ BARAHONA</t>
  </si>
  <si>
    <t>angelicafaz2014@gmail.com</t>
  </si>
  <si>
    <t>CONTRATO</t>
  </si>
  <si>
    <t>APELLIDOS</t>
  </si>
  <si>
    <t>NOMBRES</t>
  </si>
  <si>
    <t>DIRECCION</t>
  </si>
  <si>
    <t>TELEFONO</t>
  </si>
  <si>
    <t>Peñafiel Gualinga</t>
  </si>
  <si>
    <t>Mishell Alejandra</t>
  </si>
  <si>
    <t>Delgado</t>
  </si>
  <si>
    <t>Ana Lucía</t>
  </si>
  <si>
    <t>Suárez Suárez</t>
  </si>
  <si>
    <t>Christian Santiago</t>
  </si>
  <si>
    <t>Arcos Chenca</t>
  </si>
  <si>
    <t>Jairo Filiberto</t>
  </si>
  <si>
    <t>Pérez Teca</t>
  </si>
  <si>
    <t>Karen Estefanía</t>
  </si>
  <si>
    <t>Picuasi Perugachi</t>
  </si>
  <si>
    <t>Luis Mauricio</t>
  </si>
  <si>
    <t>Irua Irua</t>
  </si>
  <si>
    <t>Jessica Liliana</t>
  </si>
  <si>
    <t>Puetate Árévalo</t>
  </si>
  <si>
    <t>Luis Fabián</t>
  </si>
  <si>
    <t>Alcóser Cuzco</t>
  </si>
  <si>
    <t>Calisto Ildefonso</t>
  </si>
  <si>
    <t>Caiza Narváez</t>
  </si>
  <si>
    <t>Adriana Rosa</t>
  </si>
  <si>
    <t>ANGAMARCA ANGAMARCA</t>
  </si>
  <si>
    <t>JOSE LUIS</t>
  </si>
  <si>
    <t>Moreno Moreno</t>
  </si>
  <si>
    <t>Fabiola Del Rocío</t>
  </si>
  <si>
    <t>Bocancho Yanez</t>
  </si>
  <si>
    <t>Rosa Ana</t>
  </si>
  <si>
    <t>Estévez Calderón</t>
  </si>
  <si>
    <t>Doménica Paulina</t>
  </si>
  <si>
    <t>Rosero Chiriboga</t>
  </si>
  <si>
    <t>Angélica Raquel</t>
  </si>
  <si>
    <t>Jéssica Paulina</t>
  </si>
  <si>
    <t>Peña Teca</t>
  </si>
  <si>
    <t>Jéssica Viviana</t>
  </si>
  <si>
    <t>Pantoja Navarrete</t>
  </si>
  <si>
    <t>Cristian Antonio</t>
  </si>
  <si>
    <t>Rojas Calderón</t>
  </si>
  <si>
    <t>Gabriel Rolando</t>
  </si>
  <si>
    <t>Andi Moreno</t>
  </si>
  <si>
    <t>Rosaura María</t>
  </si>
  <si>
    <t>Calderón MORETA</t>
  </si>
  <si>
    <t>Jesús Amable</t>
  </si>
  <si>
    <t>Ramírez Delgado</t>
  </si>
  <si>
    <t>Adriana Yolanda</t>
  </si>
  <si>
    <t>Ayala Domínguez</t>
  </si>
  <si>
    <t>Nanyeli Pamela</t>
  </si>
  <si>
    <t>López Ponce</t>
  </si>
  <si>
    <t>Nicole Alejandra</t>
  </si>
  <si>
    <t>MEJIAS PEREZ</t>
  </si>
  <si>
    <t>JHOANA MILAGRO</t>
  </si>
  <si>
    <t>CABEZAS VILLEGAS</t>
  </si>
  <si>
    <t>WILSON GUILLERMO</t>
  </si>
  <si>
    <t>RAMIREZ BELTRAN</t>
  </si>
  <si>
    <t>CARLOS LEOPOLDO</t>
  </si>
  <si>
    <t>HERRERA HIDALGO</t>
  </si>
  <si>
    <t>MARCO GEOVANY</t>
  </si>
  <si>
    <t>VILLALOBOS HUACA</t>
  </si>
  <si>
    <t>MARTHA CUMANDA</t>
  </si>
  <si>
    <t>GUACALES MORALES</t>
  </si>
  <si>
    <t>JONATHAN FERNANDO</t>
  </si>
  <si>
    <t>VILLOTA QUITO</t>
  </si>
  <si>
    <t>ALEXANDRO PAUL</t>
  </si>
  <si>
    <t>PINEDA IPIALES</t>
  </si>
  <si>
    <t>JANETH DEL ROSARIO</t>
  </si>
  <si>
    <t>DE LA CRUZ</t>
  </si>
  <si>
    <t>SEGUNDO RAFAEL</t>
  </si>
  <si>
    <t>ALVARES BOLAÑOS</t>
  </si>
  <si>
    <t>EDMUNDO ROLANDO</t>
  </si>
  <si>
    <t>GUERRERO CHICO</t>
  </si>
  <si>
    <t>SIMON BOLIVAR</t>
  </si>
  <si>
    <t>MANGUI PICUASI</t>
  </si>
  <si>
    <t>KARINA DAYANET</t>
  </si>
  <si>
    <t>ROJAS CONEJO</t>
  </si>
  <si>
    <t>JANETH ELIZABETH</t>
  </si>
  <si>
    <t>ARBOLEDA PABON</t>
  </si>
  <si>
    <t>CHRISTOPHER ARIEL</t>
  </si>
  <si>
    <t>CEVALLOS DELGADO</t>
  </si>
  <si>
    <t>JULIAN GEOVANY</t>
  </si>
  <si>
    <t>CHELE MUÑOZ</t>
  </si>
  <si>
    <t>LUIS ANTONIO</t>
  </si>
  <si>
    <t>JIJON MEDIAVILLA</t>
  </si>
  <si>
    <t>EDISON DANILO</t>
  </si>
  <si>
    <t>MONSERRATE CHIRIBOGA</t>
  </si>
  <si>
    <t>MARLON PAUL</t>
  </si>
  <si>
    <t>TERAN NUÑEZ</t>
  </si>
  <si>
    <t>LENIN DARIO</t>
  </si>
  <si>
    <t>PALACIOS TACUNGA</t>
  </si>
  <si>
    <t>GLADYS GEOVANA</t>
  </si>
  <si>
    <t>LUNA POSSO</t>
  </si>
  <si>
    <t>VERONICA SALOME</t>
  </si>
  <si>
    <t>DIAZ ACHINA</t>
  </si>
  <si>
    <t>RONNY ALEXANDER</t>
  </si>
  <si>
    <t>POTOSI INAPANTO</t>
  </si>
  <si>
    <t>MARIO RENE</t>
  </si>
  <si>
    <t>PEREZ TRUJILLO</t>
  </si>
  <si>
    <t>RICHARD JOSE</t>
  </si>
  <si>
    <t>QUILUMBANGO SILVA</t>
  </si>
  <si>
    <t>DIANA CECILIA</t>
  </si>
  <si>
    <t>ESTRADA YEPEZ</t>
  </si>
  <si>
    <t>VICTOR EMILIO</t>
  </si>
  <si>
    <t>PIDENA QUINCHIGUANGO</t>
  </si>
  <si>
    <t>BERTHA MARIA</t>
  </si>
  <si>
    <t>Nro. Cont.</t>
  </si>
  <si>
    <t>Apellidos</t>
  </si>
  <si>
    <t>Nombres</t>
  </si>
  <si>
    <t>Ruíz Bolaños</t>
  </si>
  <si>
    <t>Kevin Marcelo</t>
  </si>
  <si>
    <t>Navarro Betancourt</t>
  </si>
  <si>
    <t>Diana Carolina</t>
  </si>
  <si>
    <t>Esparza Vela</t>
  </si>
  <si>
    <t>Karol Pamela</t>
  </si>
  <si>
    <t>Cadena Posso</t>
  </si>
  <si>
    <t>Marco Javier</t>
  </si>
  <si>
    <t>Montenegro López</t>
  </si>
  <si>
    <t>Bethy Amparo</t>
  </si>
  <si>
    <t>Carlosama Muenala</t>
  </si>
  <si>
    <t>Cristian Fernando</t>
  </si>
  <si>
    <t>Chiriboga Espinosa</t>
  </si>
  <si>
    <t>Guido Fernando</t>
  </si>
  <si>
    <t>Tana Pozo</t>
  </si>
  <si>
    <t>Edgar Fernando</t>
  </si>
  <si>
    <t>Recalde Sánchez</t>
  </si>
  <si>
    <t>Iván Andrés</t>
  </si>
  <si>
    <t>Caragulla Vásquez</t>
  </si>
  <si>
    <t>Miguel Angel</t>
  </si>
  <si>
    <t>Rosero Melo</t>
  </si>
  <si>
    <t>Byron Efrén</t>
  </si>
  <si>
    <t>Pomasqui Espinoza</t>
  </si>
  <si>
    <t>Jefferson Stalin</t>
  </si>
  <si>
    <t>Jácome Flores</t>
  </si>
  <si>
    <t>Boris Andrés</t>
  </si>
  <si>
    <t>Vizuete Álvarez</t>
  </si>
  <si>
    <t>Cristina Valeria</t>
  </si>
  <si>
    <t>Estévez</t>
  </si>
  <si>
    <t>Marco Patricio</t>
  </si>
  <si>
    <t>Prado Sevilla</t>
  </si>
  <si>
    <t>Blanca Esthela</t>
  </si>
  <si>
    <t>Sonia María</t>
  </si>
  <si>
    <t>Suárez Piña</t>
  </si>
  <si>
    <t>Carlos Hernán</t>
  </si>
  <si>
    <t>Arellano Vallejos</t>
  </si>
  <si>
    <t>Kleber David</t>
  </si>
  <si>
    <t>Guamán Tene</t>
  </si>
  <si>
    <t>Samuel Mijael</t>
  </si>
  <si>
    <t>Sánchez Rosero</t>
  </si>
  <si>
    <t>María Isabel</t>
  </si>
  <si>
    <t>Sarzosa López</t>
  </si>
  <si>
    <t>Mauricio Javier</t>
  </si>
  <si>
    <t>Vinueza Regalado</t>
  </si>
  <si>
    <t>Luis Miguel</t>
  </si>
  <si>
    <t>Ivon Benavides</t>
  </si>
  <si>
    <t>Romel Hikler</t>
  </si>
  <si>
    <t>Usiña Pello</t>
  </si>
  <si>
    <t>Emma Beatriz</t>
  </si>
  <si>
    <t>Villegas Ponce</t>
  </si>
  <si>
    <t>Juan Francisco</t>
  </si>
  <si>
    <t>Cusín Gualomoto</t>
  </si>
  <si>
    <t>María Fernanda</t>
  </si>
  <si>
    <t>Yampuezán Cárdenas</t>
  </si>
  <si>
    <t>María Amalia</t>
  </si>
  <si>
    <t>Enríquez Juma</t>
  </si>
  <si>
    <t>Mónica Balvina</t>
  </si>
  <si>
    <t>Figueroa Moreno</t>
  </si>
  <si>
    <t>Miriam Lucía</t>
  </si>
  <si>
    <t>Martinez Cadena</t>
  </si>
  <si>
    <t>Ramiro Javier</t>
  </si>
  <si>
    <t>Arcos Aizaga</t>
  </si>
  <si>
    <t>Patricio Guillermo</t>
  </si>
  <si>
    <t>Flores Gallegos</t>
  </si>
  <si>
    <t>Julio Cesar</t>
  </si>
  <si>
    <t>Vinueza Corrales</t>
  </si>
  <si>
    <t>Eduardo Rafael</t>
  </si>
  <si>
    <t>Cacuango Andrango</t>
  </si>
  <si>
    <t>Cesar Anibal</t>
  </si>
  <si>
    <t>Guerrero Vásquez</t>
  </si>
  <si>
    <t>Armando Antonio</t>
  </si>
  <si>
    <t>Tituaña Siza</t>
  </si>
  <si>
    <t>Marco Anibal</t>
  </si>
  <si>
    <t>Ramirez Ramirez</t>
  </si>
  <si>
    <t>Lenín Mesías</t>
  </si>
  <si>
    <t>Zurita Vizcaino</t>
  </si>
  <si>
    <t>Nilda Noemi</t>
  </si>
  <si>
    <t>Arboleda Ávila</t>
  </si>
  <si>
    <t>Pablo Vinicio</t>
  </si>
  <si>
    <t>Garzón Jimenez</t>
  </si>
  <si>
    <t>Alexis Germán</t>
  </si>
  <si>
    <t>Villegas Reyes</t>
  </si>
  <si>
    <t>Washingtón Octavio</t>
  </si>
  <si>
    <t>Reyes Terán</t>
  </si>
  <si>
    <t>Martha Beatriz</t>
  </si>
  <si>
    <t>Bolaños Rúiz</t>
  </si>
  <si>
    <t>Ronny Geovanny</t>
  </si>
  <si>
    <t>Jácome Jácome</t>
  </si>
  <si>
    <t>Giovana Karina</t>
  </si>
  <si>
    <t>Vallejo Morales</t>
  </si>
  <si>
    <t>Juan Gabriel</t>
  </si>
  <si>
    <t>Palacios Aguirre</t>
  </si>
  <si>
    <t>Hernan Vinicio</t>
  </si>
  <si>
    <t>Cadena Estevez</t>
  </si>
  <si>
    <t>Álvaro Sebastian</t>
  </si>
  <si>
    <t>Chimbo Guiz</t>
  </si>
  <si>
    <t>Diego Roman</t>
  </si>
  <si>
    <t>Díaz Estévez</t>
  </si>
  <si>
    <t>Lucía Leonor</t>
  </si>
  <si>
    <t>Córdova</t>
  </si>
  <si>
    <t>Marina Ofelia</t>
  </si>
  <si>
    <t>Estévez Reyes</t>
  </si>
  <si>
    <t>Luordes Margarita</t>
  </si>
  <si>
    <t>Marroquín Espinosa</t>
  </si>
  <si>
    <t>Fabián Luis</t>
  </si>
  <si>
    <t>Aguirre Guevara</t>
  </si>
  <si>
    <t>Bryan Isaac</t>
  </si>
  <si>
    <t>Rodríguez Herrera</t>
  </si>
  <si>
    <t>Rosa Mercedes</t>
  </si>
  <si>
    <t>Martinez Tulcán</t>
  </si>
  <si>
    <t>Blanca Lucía</t>
  </si>
  <si>
    <t>Báez Pérez</t>
  </si>
  <si>
    <t>Daniel Fernando</t>
  </si>
  <si>
    <t>Alban Arcos</t>
  </si>
  <si>
    <t>Andrea Marlene</t>
  </si>
  <si>
    <t>Caragulla Muenala</t>
  </si>
  <si>
    <t>Wagner Israel</t>
  </si>
  <si>
    <t>Quiroz Vásquez</t>
  </si>
  <si>
    <t>Vivián Teresa</t>
  </si>
  <si>
    <t>Endara Mantilla</t>
  </si>
  <si>
    <t>Lauro Vitalino</t>
  </si>
  <si>
    <t>Echeverría Quishpe</t>
  </si>
  <si>
    <t>Delia María Inés</t>
  </si>
  <si>
    <t>Garzón Palacios</t>
  </si>
  <si>
    <t>Pablo Patricio</t>
  </si>
  <si>
    <t>Meza Juma</t>
  </si>
  <si>
    <t>Norma Esperanza</t>
  </si>
  <si>
    <t>Ibadango Chauca</t>
  </si>
  <si>
    <t>Gisela Elizabeth</t>
  </si>
  <si>
    <t>Rivera Sánchez</t>
  </si>
  <si>
    <t>Ximena Analia</t>
  </si>
  <si>
    <t>Ruiz Vinueza</t>
  </si>
  <si>
    <t>Bryan Andrés</t>
  </si>
  <si>
    <t>Túquerres Brucil</t>
  </si>
  <si>
    <t>Luis Germán</t>
  </si>
  <si>
    <t>Terán Sarauz</t>
  </si>
  <si>
    <t>Pedro Roberto</t>
  </si>
  <si>
    <t>Trujillo Ruano</t>
  </si>
  <si>
    <t>Dorman Raimundo</t>
  </si>
  <si>
    <t>Landazuri Anrango</t>
  </si>
  <si>
    <t>Richard Manuel</t>
  </si>
  <si>
    <t>Saráuz Garzón</t>
  </si>
  <si>
    <t>Tania Paulina</t>
  </si>
  <si>
    <t>Moreta Michilena</t>
  </si>
  <si>
    <t>Celiano Fidel</t>
  </si>
  <si>
    <t>Tianga Echeverría</t>
  </si>
  <si>
    <t>Andrade Maldonado</t>
  </si>
  <si>
    <t>Jesús Andrés</t>
  </si>
  <si>
    <t>Flores Figueroa</t>
  </si>
  <si>
    <t>Clara Amelia</t>
  </si>
  <si>
    <t>Calderón Arévalo</t>
  </si>
  <si>
    <t>Luis Roberto</t>
  </si>
  <si>
    <t>Bolaños Ibadango</t>
  </si>
  <si>
    <t>Juan Carlos</t>
  </si>
  <si>
    <t>Bayetero Andrade</t>
  </si>
  <si>
    <t>Carlos Jhonatan</t>
  </si>
  <si>
    <t>Cerón Flores</t>
  </si>
  <si>
    <t>Manuel Antonio</t>
  </si>
  <si>
    <t>Morales Ibadango</t>
  </si>
  <si>
    <t>Carla Mishell</t>
  </si>
  <si>
    <t>Loza Ayala</t>
  </si>
  <si>
    <t>Luis Francisco</t>
  </si>
  <si>
    <t>Maya Pérez</t>
  </si>
  <si>
    <t>Eduardo Cornelio</t>
  </si>
  <si>
    <t>Aguirre Carranco</t>
  </si>
  <si>
    <t>Marcia Geovana</t>
  </si>
  <si>
    <t>Tapia Jurado</t>
  </si>
  <si>
    <t>Dennys Mireya</t>
  </si>
  <si>
    <t>Ruiz Palacios</t>
  </si>
  <si>
    <t>Jenifer Maricela</t>
  </si>
  <si>
    <t>Terán Lomas</t>
  </si>
  <si>
    <t>Cinthya Yadhira</t>
  </si>
  <si>
    <t>Guamán Vaca</t>
  </si>
  <si>
    <t>Nancy Marcela</t>
  </si>
  <si>
    <t>Collahuazo López</t>
  </si>
  <si>
    <t>Estlin Javier</t>
  </si>
  <si>
    <t>Mendoza Tixilima</t>
  </si>
  <si>
    <t>Lilian Maritza</t>
  </si>
  <si>
    <t>Ruiz Bracho</t>
  </si>
  <si>
    <t>Álvaro Xavier</t>
  </si>
  <si>
    <t>Puetate Guiz</t>
  </si>
  <si>
    <t>María Eulalia</t>
  </si>
  <si>
    <t>Muriel Clava</t>
  </si>
  <si>
    <t>Alexis Rene</t>
  </si>
  <si>
    <t>Lomas Ramirez</t>
  </si>
  <si>
    <t>Nelson Javier</t>
  </si>
  <si>
    <t>Unda Villalba</t>
  </si>
  <si>
    <t>Ricardo Xavier</t>
  </si>
  <si>
    <t>Lita Taya</t>
  </si>
  <si>
    <t>Diego Armando</t>
  </si>
  <si>
    <t>Miguel Ángel</t>
  </si>
  <si>
    <t>Salazar Iles</t>
  </si>
  <si>
    <t>Lidia Elizabeth</t>
  </si>
  <si>
    <t>Bucheli Velasco</t>
  </si>
  <si>
    <t>Carlos Sebastian</t>
  </si>
  <si>
    <t>Espinosa Rodríguez</t>
  </si>
  <si>
    <t>David Andrés</t>
  </si>
  <si>
    <t>Castillo Díaz</t>
  </si>
  <si>
    <t>Sergio Miguel</t>
  </si>
  <si>
    <t>AYALA</t>
  </si>
  <si>
    <t>MANUEL MESÍAS</t>
  </si>
  <si>
    <t>Bolaños Ruiz</t>
  </si>
  <si>
    <t>Ronny Geovany</t>
  </si>
  <si>
    <t>FLORES MEJIA</t>
  </si>
  <si>
    <t>JAVIER EDUARDO</t>
  </si>
  <si>
    <t>CANDO AGUIRRE</t>
  </si>
  <si>
    <t>JORDAN PAUL</t>
  </si>
  <si>
    <t>JARAMILLO TELLO</t>
  </si>
  <si>
    <t>ILEANA ROSMERY</t>
  </si>
  <si>
    <t>MONTALVO GUEVARA</t>
  </si>
  <si>
    <t>MARJORIE CAROLINA</t>
  </si>
  <si>
    <t>LEMA CHIMBOLEMA</t>
  </si>
  <si>
    <t>JANETH ALEXANDRA</t>
  </si>
  <si>
    <t>ESTEVEZ VILLEGAS</t>
  </si>
  <si>
    <t>MARTHA MARINA</t>
  </si>
  <si>
    <t>VEINTIMILLA PADILLA</t>
  </si>
  <si>
    <t>DARWIN OSWALDO</t>
  </si>
  <si>
    <t>ESPAÑA YEPEZ</t>
  </si>
  <si>
    <t>TANIA GERMANIA</t>
  </si>
  <si>
    <t>RUEDA RIVADENEIRA</t>
  </si>
  <si>
    <t>MICHEELLE ALEXANDRA</t>
  </si>
  <si>
    <t>GUERRERO SUAREZ</t>
  </si>
  <si>
    <t>FAUSTO MARCELO</t>
  </si>
  <si>
    <t>CARDENAS REASCOS</t>
  </si>
  <si>
    <t>DIANA ALEXANDRA</t>
  </si>
  <si>
    <t>LOPEZ BASTIDAS</t>
  </si>
  <si>
    <t>IRMA IRENE</t>
  </si>
  <si>
    <t>FOLLECO CRIBAN</t>
  </si>
  <si>
    <t>MASCIEL ZULEIKA</t>
  </si>
  <si>
    <t>MAFLA BUITRON</t>
  </si>
  <si>
    <t>KEVIN JESUS</t>
  </si>
  <si>
    <t>ANDRADE AGUIRRE</t>
  </si>
  <si>
    <t>ANTHONY SEBASTIAN</t>
  </si>
  <si>
    <t>VILAÑEZ PAVON</t>
  </si>
  <si>
    <t>DIANA VERONICA</t>
  </si>
  <si>
    <t>ANDRADE ALCUSER</t>
  </si>
  <si>
    <t>HUMBERTO RENE</t>
  </si>
  <si>
    <t>VALLADARES SALAZAR</t>
  </si>
  <si>
    <t>PAMELA ESTEFANIA</t>
  </si>
  <si>
    <t>MEJIA ZUAY</t>
  </si>
  <si>
    <t>JUAN CARLOS</t>
  </si>
  <si>
    <t>MALQUIN ESCOBAR</t>
  </si>
  <si>
    <t>FAVIO WILFRIDO</t>
  </si>
  <si>
    <t>PANTOJA BORJA</t>
  </si>
  <si>
    <t>PEDRO ESTEPHANO</t>
  </si>
  <si>
    <t>ALVAREZ ARCINIEGA</t>
  </si>
  <si>
    <t>ANGELICA ISABEL</t>
  </si>
  <si>
    <t>PEÑAFIEL SEVILLANO</t>
  </si>
  <si>
    <t>TONY ALFREDO</t>
  </si>
  <si>
    <t>PEREA TREJO</t>
  </si>
  <si>
    <t>ANDRES FELIPE</t>
  </si>
  <si>
    <t>BENAVIDES OVEROLI</t>
  </si>
  <si>
    <t>JENNY MAGALY</t>
  </si>
  <si>
    <t>PITA BELTRAN</t>
  </si>
  <si>
    <t>CARMEN AMELIA</t>
  </si>
  <si>
    <t>CADENA JIMENEZ</t>
  </si>
  <si>
    <t>JHON JAIRO</t>
  </si>
  <si>
    <t>LOZADA BENALCAZAR</t>
  </si>
  <si>
    <t>JHONNY ALEXANDER</t>
  </si>
  <si>
    <t>ORTIZ PINEDA</t>
  </si>
  <si>
    <t>IPIALES CUASALUZAN</t>
  </si>
  <si>
    <t>WILSON ANDRES</t>
  </si>
  <si>
    <t>CACUANGO CALDERON</t>
  </si>
  <si>
    <t>MARIA BELEN</t>
  </si>
  <si>
    <t>CHICAIZA PUPIALES</t>
  </si>
  <si>
    <t>RUBIA SILVANA</t>
  </si>
  <si>
    <t>PRADO DE LA TORRE</t>
  </si>
  <si>
    <t>GALO FRANCISCO</t>
  </si>
  <si>
    <t>LATACUMBA PERIGUEZA</t>
  </si>
  <si>
    <t>SANDRA DORIS</t>
  </si>
  <si>
    <t>MAIGUA MALES</t>
  </si>
  <si>
    <t>LUIS GERMAN</t>
  </si>
  <si>
    <t>VACA DECIMAVILLA</t>
  </si>
  <si>
    <t>GASTON</t>
  </si>
  <si>
    <t>VILLEGAS IBADANGO</t>
  </si>
  <si>
    <t>VANESSA ESTEFANIA</t>
  </si>
  <si>
    <t>COLCHA PEREZ</t>
  </si>
  <si>
    <t>JORGE RODRIGO</t>
  </si>
  <si>
    <t>CULCHA CULCHAC</t>
  </si>
  <si>
    <t>JANETH LUCIA</t>
  </si>
  <si>
    <t>VERASTEGUI HERNANDEZ</t>
  </si>
  <si>
    <t>DANNY JAVIER</t>
  </si>
  <si>
    <t>MENDEZ RAMIREZ</t>
  </si>
  <si>
    <t>LIGIA MIREYA</t>
  </si>
  <si>
    <t>COLLAHUAZO GALIANO</t>
  </si>
  <si>
    <t>SEGUNDO ANTONIO</t>
  </si>
  <si>
    <t>CASTRO PANTOJA</t>
  </si>
  <si>
    <t>YOHANA ELIZABETH</t>
  </si>
  <si>
    <t>CAMBINDO ALVAREZ</t>
  </si>
  <si>
    <t>STIVEN</t>
  </si>
  <si>
    <t>RAMIREZ ESPARZA</t>
  </si>
  <si>
    <t>OSCAR GEOVANNY</t>
  </si>
  <si>
    <t>ECHEVERRIA SANCHEZ</t>
  </si>
  <si>
    <t>BLANCA LINDA</t>
  </si>
  <si>
    <t>CALDERON GARCIA</t>
  </si>
  <si>
    <t>CAREN ALEXANDRA</t>
  </si>
  <si>
    <t>CHALAR SOLIS</t>
  </si>
  <si>
    <t>MARIO DOMINGO</t>
  </si>
  <si>
    <t>BRUSIL TORRES</t>
  </si>
  <si>
    <t>PIETRO SALVADOR</t>
  </si>
  <si>
    <t>MENDEZ MALDONADO</t>
  </si>
  <si>
    <t>MARINA DEL CARMEN</t>
  </si>
  <si>
    <t>ZUQUILLO MELO</t>
  </si>
  <si>
    <t>NAVARRETE ORDOÑEZ</t>
  </si>
  <si>
    <t>ISABEL CAROLINA</t>
  </si>
  <si>
    <t>ZUBIRIA DELGADO</t>
  </si>
  <si>
    <t>NEMESSIS FERNANDA</t>
  </si>
  <si>
    <t>SUAREZ JULIO</t>
  </si>
  <si>
    <t>MARJOIRIE BELEN</t>
  </si>
  <si>
    <t>LOPEZ PONCE</t>
  </si>
  <si>
    <t>NICOLE ALEJANDRA</t>
  </si>
  <si>
    <t>GUERRERO CHAMORRO</t>
  </si>
  <si>
    <t>DARWIN JEFFERSON</t>
  </si>
  <si>
    <t>CAIZA RODRIGUEZ</t>
  </si>
  <si>
    <t>IVAN RAMIRO</t>
  </si>
  <si>
    <t>DIAZ PRADO</t>
  </si>
  <si>
    <t>CECILIA MARISOL</t>
  </si>
  <si>
    <t>JOSE MIGUEL</t>
  </si>
  <si>
    <t>VASQUEZ LIMAICO</t>
  </si>
  <si>
    <t>KATHERINE LISETH</t>
  </si>
  <si>
    <t>CINTHYA ESTEFANIA</t>
  </si>
  <si>
    <t>CAMPAÑA ROSERO</t>
  </si>
  <si>
    <t>JONATHAN MAURICIO</t>
  </si>
  <si>
    <t>CARVAJAL VILCA</t>
  </si>
  <si>
    <t>CRISTINA ELIZABETH</t>
  </si>
  <si>
    <t>CORDOVA AMAGUAÑA</t>
  </si>
  <si>
    <t>EDWIN OMAR</t>
  </si>
  <si>
    <t>FUENTES REVELO</t>
  </si>
  <si>
    <t>NANCY MARINA</t>
  </si>
  <si>
    <t>VALENCIA SUQUILLO</t>
  </si>
  <si>
    <t>ERIKA ESTEFANIA</t>
  </si>
  <si>
    <t>URBANO MORALES</t>
  </si>
  <si>
    <t>AMPARO JANETH</t>
  </si>
  <si>
    <t>YILBER ERLEY</t>
  </si>
  <si>
    <t>MONTALVO ENDARA</t>
  </si>
  <si>
    <t>ANA ELIZABETH</t>
  </si>
  <si>
    <t>MALITAXI</t>
  </si>
  <si>
    <t>CESAR ISMAEL</t>
  </si>
  <si>
    <t>TAMAMI INUCA</t>
  </si>
  <si>
    <t>DIANA ALEJANDRA</t>
  </si>
  <si>
    <t>TITUAÑA ACHINA</t>
  </si>
  <si>
    <t>ADRIANA MISHEL</t>
  </si>
  <si>
    <t>CARRERA IMBA</t>
  </si>
  <si>
    <t>TANIA ISABEL</t>
  </si>
  <si>
    <t>APONTE PEREZ</t>
  </si>
  <si>
    <t>LAURENCY CRISTAL</t>
  </si>
  <si>
    <t>IBARGUEN LOPEZ</t>
  </si>
  <si>
    <t>FRANCIA YONAI</t>
  </si>
  <si>
    <t>VIVEROS PADILLA</t>
  </si>
  <si>
    <t>WILSON MARCELO</t>
  </si>
  <si>
    <t>VILLEGAS LOYO</t>
  </si>
  <si>
    <t>SAMANTHA JAQUELINE</t>
  </si>
  <si>
    <t>TRONCOZO TORRES</t>
  </si>
  <si>
    <t>UBLANDO MAXIMO</t>
  </si>
  <si>
    <t>AUCAY GONZALES</t>
  </si>
  <si>
    <t>FLAVIO CIRILIO</t>
  </si>
  <si>
    <t>RODRIGUEZ ORTIZ</t>
  </si>
  <si>
    <t>MARIA ESTEFANIA</t>
  </si>
  <si>
    <t>YEHIA</t>
  </si>
  <si>
    <t>MOHAMED</t>
  </si>
  <si>
    <t>RUALES VILLALVA</t>
  </si>
  <si>
    <t>LUIS FERNANDO</t>
  </si>
  <si>
    <t>BRAVO MOREANO</t>
  </si>
  <si>
    <t>TOMAS AGUSTIN</t>
  </si>
  <si>
    <t>MERA BOLAÑOS</t>
  </si>
  <si>
    <t>MERCEDES ARACELLY</t>
  </si>
  <si>
    <t>BAYETERO ANDRADE</t>
  </si>
  <si>
    <t>CARLOS JHONATAN</t>
  </si>
  <si>
    <t>SARAUZ</t>
  </si>
  <si>
    <t>IBADANGO GOMEZ</t>
  </si>
  <si>
    <t>MARCIA MERCEDES</t>
  </si>
  <si>
    <t>LEON LASCANO</t>
  </si>
  <si>
    <t>VERONICA JACQUELINE</t>
  </si>
  <si>
    <t>ZURITA ZAMBRANO</t>
  </si>
  <si>
    <t>GRACE ANDREA</t>
  </si>
  <si>
    <t>MONTENEGRO LOPEZ</t>
  </si>
  <si>
    <t>MARIA SILVANA</t>
  </si>
  <si>
    <t>Chuma Ibadango</t>
  </si>
  <si>
    <t>Labanchi Duran</t>
  </si>
  <si>
    <t>Kevin Giancarlos</t>
  </si>
  <si>
    <t>De la Cruz Simbaña</t>
  </si>
  <si>
    <t>María Ana</t>
  </si>
  <si>
    <t>Ipiales Cuascota</t>
  </si>
  <si>
    <t>Fredy Genaro</t>
  </si>
  <si>
    <t>Terán</t>
  </si>
  <si>
    <t>Jherman</t>
  </si>
  <si>
    <t>Potosí Tituaña</t>
  </si>
  <si>
    <t>Jessica Liseth</t>
  </si>
  <si>
    <t>Pillajo Santellan</t>
  </si>
  <si>
    <t>María Cristina</t>
  </si>
  <si>
    <t>Amores Ulloa</t>
  </si>
  <si>
    <t>Alfredo Antonio</t>
  </si>
  <si>
    <t>Vinueza Tixilima</t>
  </si>
  <si>
    <t>Dávila Calderón</t>
  </si>
  <si>
    <t>Patricia Maryorie</t>
  </si>
  <si>
    <t>Yacelga Jácome</t>
  </si>
  <si>
    <t>Johana Elizabeth</t>
  </si>
  <si>
    <t>Flores Camacho</t>
  </si>
  <si>
    <t>Carola del Consuelo</t>
  </si>
  <si>
    <t>Escobar Játiva</t>
  </si>
  <si>
    <t>Doménica Nayeli</t>
  </si>
  <si>
    <t>Echeverría León</t>
  </si>
  <si>
    <t>Ana Gabriela</t>
  </si>
  <si>
    <t>Males Vizcaíno</t>
  </si>
  <si>
    <t>William Leonardo</t>
  </si>
  <si>
    <t>Mora Guevara</t>
  </si>
  <si>
    <t>María Belén</t>
  </si>
  <si>
    <t>Pérez Reyes</t>
  </si>
  <si>
    <t>Galo Mauricio</t>
  </si>
  <si>
    <t>Ortega Ortega</t>
  </si>
  <si>
    <t>Lizeth Mishell</t>
  </si>
  <si>
    <t>Tituaña Amaguaña</t>
  </si>
  <si>
    <t>Diego Marcelo</t>
  </si>
  <si>
    <t>Villegas Paredes</t>
  </si>
  <si>
    <t>Ana Beatriz</t>
  </si>
  <si>
    <t>Bravo Ruiz</t>
  </si>
  <si>
    <t>Erika Patricia</t>
  </si>
  <si>
    <t>Aguirre Narvaez</t>
  </si>
  <si>
    <t>Luis Heriberto</t>
  </si>
  <si>
    <t>Andrango Andrango</t>
  </si>
  <si>
    <t>Blanca Isabel</t>
  </si>
  <si>
    <t>Díaz Acero</t>
  </si>
  <si>
    <t>Rosa America</t>
  </si>
  <si>
    <t>Guerrero Grijalva</t>
  </si>
  <si>
    <t>Luis Eduardo</t>
  </si>
  <si>
    <t>Tobar Pastrana</t>
  </si>
  <si>
    <t>Vinueza López</t>
  </si>
  <si>
    <t>Milton Bayardo</t>
  </si>
  <si>
    <t>Medina Velez</t>
  </si>
  <si>
    <t>Kaina Jamileth</t>
  </si>
  <si>
    <t>Morales Benítez</t>
  </si>
  <si>
    <t>Edison Jovany</t>
  </si>
  <si>
    <t>Yacelga Lucero</t>
  </si>
  <si>
    <t>Erick Santiago</t>
  </si>
  <si>
    <t>Bertha Cecilia</t>
  </si>
  <si>
    <t>Lasluisa Basantes</t>
  </si>
  <si>
    <t>Encalada Vásquez</t>
  </si>
  <si>
    <t>Pineda Subía</t>
  </si>
  <si>
    <t>Luis Fernando</t>
  </si>
  <si>
    <t>Vinueza Terán</t>
  </si>
  <si>
    <t>Cristina Alejandra</t>
  </si>
  <si>
    <t>Alarcón Guevara</t>
  </si>
  <si>
    <t>Sheila Cecilia</t>
  </si>
  <si>
    <t>Limaico Collaguazo</t>
  </si>
  <si>
    <t>Sani Tugumbango</t>
  </si>
  <si>
    <t>Diego Andrés</t>
  </si>
  <si>
    <t>CEVALLOS ESPARZA</t>
  </si>
  <si>
    <t>JORGE RIGOBERTO</t>
  </si>
  <si>
    <t>ROSADO INTRIAGO</t>
  </si>
  <si>
    <t>SIMON GABRIEL</t>
  </si>
  <si>
    <t>ALMEIDA RUIZ</t>
  </si>
  <si>
    <t>PIEDAD CRISTINA</t>
  </si>
  <si>
    <t>RIVERA</t>
  </si>
  <si>
    <t>LUZ MARIA</t>
  </si>
  <si>
    <t>GUERRERO CABRERA</t>
  </si>
  <si>
    <t>PAOLA</t>
  </si>
  <si>
    <t>CHALAN VALDEZ</t>
  </si>
  <si>
    <t>GABRIELA FERNANDA</t>
  </si>
  <si>
    <t>PALACIOS RIVAS</t>
  </si>
  <si>
    <t>MARINO</t>
  </si>
  <si>
    <t>VISTIN REMACHE</t>
  </si>
  <si>
    <t>CARMEN ALICIA</t>
  </si>
  <si>
    <t>CERON PANTOJA</t>
  </si>
  <si>
    <t>CAMILO DANIEL</t>
  </si>
  <si>
    <t>VIVEROS CADENA</t>
  </si>
  <si>
    <t>MARIA ELIZABETH</t>
  </si>
  <si>
    <t>MARIA GABRIELA</t>
  </si>
  <si>
    <t>SUAREZ SUAREZ</t>
  </si>
  <si>
    <t>RUIZ ZUMARRAGA</t>
  </si>
  <si>
    <t>ANGEL FABIAN</t>
  </si>
  <si>
    <t>MALDONADO GUALAMOTO</t>
  </si>
  <si>
    <t>MARCO ISRAEL</t>
  </si>
  <si>
    <t>CADENA CARLOSAMA</t>
  </si>
  <si>
    <t>JONATHAN STALYN</t>
  </si>
  <si>
    <t>RUIZ GOMEZ</t>
  </si>
  <si>
    <t>CRISTIAN MANUEL</t>
  </si>
  <si>
    <t>GARRIDO LOZA</t>
  </si>
  <si>
    <t>NANCY VERONICA</t>
  </si>
  <si>
    <t>RIOS SANCHEZ</t>
  </si>
  <si>
    <t>JUAN PABLO</t>
  </si>
  <si>
    <t>AMAGUAÑA IPIALES</t>
  </si>
  <si>
    <t>LUIS HUMBERTO</t>
  </si>
  <si>
    <t>IPIALES IBARRA</t>
  </si>
  <si>
    <t>CRISTIAN JAVIER</t>
  </si>
  <si>
    <t>CACHIMUEL ESPINOZA</t>
  </si>
  <si>
    <t>ELVIA MARIANA DE JESUS</t>
  </si>
  <si>
    <t>LARGO QUINTERO</t>
  </si>
  <si>
    <t>LEYDI LINEY</t>
  </si>
  <si>
    <t>NARVAEZ MOYA</t>
  </si>
  <si>
    <t>ELIAS ADRIEL</t>
  </si>
  <si>
    <t>MOSQUERA VESGERA</t>
  </si>
  <si>
    <t>LIZBETH ANDREA</t>
  </si>
  <si>
    <t>CAIZA RPDRIGUEZ</t>
  </si>
  <si>
    <t>IVON RAMIRO</t>
  </si>
  <si>
    <t>QUINTERO OCHOA</t>
  </si>
  <si>
    <t>MARYURI</t>
  </si>
  <si>
    <t>EDGAR GEOVANNY</t>
  </si>
  <si>
    <t>MARTINES MORA</t>
  </si>
  <si>
    <t>SANI MORETA</t>
  </si>
  <si>
    <t>MARIA MARGARITA</t>
  </si>
  <si>
    <t>ALBARRAN SALGADO</t>
  </si>
  <si>
    <t>SERGIO EDUARDO</t>
  </si>
  <si>
    <t>SANGUINO LIMAICO</t>
  </si>
  <si>
    <t>CRISTIAN GEOVANNY</t>
  </si>
  <si>
    <t>RAMIREZ LOPEZ</t>
  </si>
  <si>
    <t>TATIANA ELIZABETH</t>
  </si>
  <si>
    <t>CONTRATO CANCELADO</t>
  </si>
  <si>
    <t>NARANJO MESA</t>
  </si>
  <si>
    <t>KATHERINE PATRICIA</t>
  </si>
  <si>
    <t>NARVAEZ SINGAUCHO</t>
  </si>
  <si>
    <t>NIVON SEBASTIAN</t>
  </si>
  <si>
    <t>CHAUCA ROJAS</t>
  </si>
  <si>
    <t>ALEXANDRA LISETH</t>
  </si>
  <si>
    <t>TARAPUEZ MANOSALVAS</t>
  </si>
  <si>
    <t>ANA GABRIELA</t>
  </si>
  <si>
    <t>CIUDAD</t>
  </si>
  <si>
    <t>Fuentes Intriago</t>
  </si>
  <si>
    <t>Diego David</t>
  </si>
  <si>
    <t>Loza Proaño</t>
  </si>
  <si>
    <t>Diego Patricio</t>
  </si>
  <si>
    <t>Ruíz Anrango</t>
  </si>
  <si>
    <t>Brayan Eduardo</t>
  </si>
  <si>
    <t>Pineda López</t>
  </si>
  <si>
    <t>César Heliberto</t>
  </si>
  <si>
    <t>Guerrero Rivera</t>
  </si>
  <si>
    <t>Ney Xavier</t>
  </si>
  <si>
    <t>Villagómez Moreta</t>
  </si>
  <si>
    <t>Franklín Eduardo</t>
  </si>
  <si>
    <t>De la Torre Tituaña</t>
  </si>
  <si>
    <t>Martha Janina</t>
  </si>
  <si>
    <t>Flores Turriago</t>
  </si>
  <si>
    <t>Jou Roberto</t>
  </si>
  <si>
    <t>Venegas Rubio</t>
  </si>
  <si>
    <t>Diego Oliver</t>
  </si>
  <si>
    <t>Paredes Pozo</t>
  </si>
  <si>
    <t>Fany Rocío</t>
  </si>
  <si>
    <t>Fuentes Gómez</t>
  </si>
  <si>
    <t>Héctor Xavier</t>
  </si>
  <si>
    <t>Jiménez Cadena</t>
  </si>
  <si>
    <t>Paola Nataly</t>
  </si>
  <si>
    <t>Sarmiento Rosero</t>
  </si>
  <si>
    <t>Marco Antonio</t>
  </si>
  <si>
    <t>Borrallos Chicaiza</t>
  </si>
  <si>
    <t>Jonathan Fabricio</t>
  </si>
  <si>
    <t>Endara Subia</t>
  </si>
  <si>
    <t>Alejandro Daniel</t>
  </si>
  <si>
    <t>Tipanguano León</t>
  </si>
  <si>
    <t>Jennifer Deisy</t>
  </si>
  <si>
    <t>Posso Andrade</t>
  </si>
  <si>
    <t>Tarquino Gustavo</t>
  </si>
  <si>
    <t>Muriel Ponce</t>
  </si>
  <si>
    <t>Pablo Mauricio</t>
  </si>
  <si>
    <t>Rosero Maldonado</t>
  </si>
  <si>
    <t>Andrea Silvana</t>
  </si>
  <si>
    <t>Montenegro</t>
  </si>
  <si>
    <t>Fernando</t>
  </si>
  <si>
    <t>Quimbia Imbaquingo</t>
  </si>
  <si>
    <t>Andrés Ismael</t>
  </si>
  <si>
    <t>Cervantes Vásquez</t>
  </si>
  <si>
    <t>Wilmer Eduardo</t>
  </si>
  <si>
    <t>Jácome Andrade</t>
  </si>
  <si>
    <t>Sonia Jaqueline</t>
  </si>
  <si>
    <t>Noboa Benavides</t>
  </si>
  <si>
    <t>Àngel Gabriel</t>
  </si>
  <si>
    <t>Albarado Gómez</t>
  </si>
  <si>
    <t>Germania Rubí</t>
  </si>
  <si>
    <t>Chamorro Benavides</t>
  </si>
  <si>
    <t>Mariela Magdalena</t>
  </si>
  <si>
    <t>Túquerres Ipiales</t>
  </si>
  <si>
    <t>Jefferson Bladimir</t>
  </si>
  <si>
    <t>Aucay Gonzales</t>
  </si>
  <si>
    <t>Flavio Cirilo</t>
  </si>
  <si>
    <t>Ayala Torres</t>
  </si>
  <si>
    <t>Daisy Mishell</t>
  </si>
  <si>
    <t>Escobar León</t>
  </si>
  <si>
    <t>Paola Valeria</t>
  </si>
  <si>
    <t>Ávila Beltrán</t>
  </si>
  <si>
    <t>Héctor Mauricio</t>
  </si>
  <si>
    <t>Sánchez Julio</t>
  </si>
  <si>
    <t>María Eugenia</t>
  </si>
  <si>
    <t>Ojeda Suárez</t>
  </si>
  <si>
    <t>Mayra Alejandra</t>
  </si>
  <si>
    <t>Ruiz Saráuz</t>
  </si>
  <si>
    <t>Juan Miguel</t>
  </si>
  <si>
    <t>Dávila Játiva</t>
  </si>
  <si>
    <t>Damaris Salomé</t>
  </si>
  <si>
    <t>Maldonado Ruiz</t>
  </si>
  <si>
    <t>Edwin Andrés</t>
  </si>
  <si>
    <t>Salazar Ibadango</t>
  </si>
  <si>
    <t>Horacio Bolívar</t>
  </si>
  <si>
    <t>Chicaiza Cabascango</t>
  </si>
  <si>
    <t>Javier Cristobal</t>
  </si>
  <si>
    <t>Fuentes Cisneros</t>
  </si>
  <si>
    <t>Reyes Angamarca</t>
  </si>
  <si>
    <t>Ángelica Carolina</t>
  </si>
  <si>
    <t>Gonzales Cachimuel</t>
  </si>
  <si>
    <t>Jesus Danilo</t>
  </si>
  <si>
    <t>Rosero Sahona</t>
  </si>
  <si>
    <t>Karen Pamela</t>
  </si>
  <si>
    <t>JACOME TERAN</t>
  </si>
  <si>
    <t>GEOVANA ESTEFANIA</t>
  </si>
  <si>
    <t>JANETH ALEXAXNDRA</t>
  </si>
  <si>
    <t>VASCONEZ TERAN</t>
  </si>
  <si>
    <t>JULIA KARINA</t>
  </si>
  <si>
    <t>ESCANTA CORTEZ</t>
  </si>
  <si>
    <t>BYRON EMILIO</t>
  </si>
  <si>
    <t>FONSECA PROAÑO</t>
  </si>
  <si>
    <t>DIAZ VILLARRUEL</t>
  </si>
  <si>
    <t>MARCIA GUADALUPE</t>
  </si>
  <si>
    <t>CASTRO CERON</t>
  </si>
  <si>
    <t>CARMEN ELIZABETH</t>
  </si>
  <si>
    <t>CEVALLOS MEDINA</t>
  </si>
  <si>
    <t>VICTOR GERMAN</t>
  </si>
  <si>
    <t>NAZARENO LARA</t>
  </si>
  <si>
    <t>GONZALO PASCUAL</t>
  </si>
  <si>
    <t>JOSELYN GABRIELA</t>
  </si>
  <si>
    <t>NAULA YUQUILEMA</t>
  </si>
  <si>
    <t>LEON VILAÑEZ</t>
  </si>
  <si>
    <t>OSCAR ANDRES</t>
  </si>
  <si>
    <t>CHILIQUINGA ZUMARRAGA</t>
  </si>
  <si>
    <t>ALEXANDER FABIAN</t>
  </si>
  <si>
    <t>VALLEJOS CARBAJAL</t>
  </si>
  <si>
    <t>XIMENA DEL CARMEN</t>
  </si>
  <si>
    <t>CHAMORRO FUEL</t>
  </si>
  <si>
    <t>ANTHONY JOHEL</t>
  </si>
  <si>
    <t>PITA CASTILLO</t>
  </si>
  <si>
    <t>MARLENE DE LOURDES</t>
  </si>
  <si>
    <t>IPIALES FLORES</t>
  </si>
  <si>
    <t>LENIN DAVID</t>
  </si>
  <si>
    <t>JACOME CALDERON</t>
  </si>
  <si>
    <t>JUAN MIGUEL</t>
  </si>
  <si>
    <t>MENESES GUTIERRES</t>
  </si>
  <si>
    <t>JORGE RAFAEL</t>
  </si>
  <si>
    <t>MIRIAN PATRICIA</t>
  </si>
  <si>
    <t>JOSE SEGUNDO</t>
  </si>
  <si>
    <t>ANDRADE DAVILA</t>
  </si>
  <si>
    <t>LAURA IBOLINA</t>
  </si>
  <si>
    <t>RUIZ GUEVARA</t>
  </si>
  <si>
    <t>JOSE ARTURO</t>
  </si>
  <si>
    <t>PUPIALES RODRIGUEZ</t>
  </si>
  <si>
    <t>MARIBEL ALEXANDRA</t>
  </si>
  <si>
    <t>BUSTILLOS GUAÑUNA</t>
  </si>
  <si>
    <t>CRISTIAN PAUL</t>
  </si>
  <si>
    <t>LUIS MARCELO</t>
  </si>
  <si>
    <t>NOMBRE</t>
  </si>
  <si>
    <t>PLAN CONTRATADO</t>
  </si>
  <si>
    <t>ESTUDIANTIL 5Mbps  9,99</t>
  </si>
  <si>
    <t>BÁSICO 15Mbps  14,99</t>
  </si>
  <si>
    <t>MEDIUM 30Mbps  19,99</t>
  </si>
  <si>
    <t>PLAN 30Mbps  21,99</t>
  </si>
  <si>
    <t>PRO 60Mbps  25,00</t>
  </si>
  <si>
    <t>GAMMING 90Mbps  34,99</t>
  </si>
  <si>
    <t>EXTREME 120Mbps  44,99</t>
  </si>
  <si>
    <t>Gallegos Proaño</t>
  </si>
  <si>
    <t>Freddy Danilo</t>
  </si>
  <si>
    <t>Quinteros Cazar</t>
  </si>
  <si>
    <t>Milton Alejandro</t>
  </si>
  <si>
    <t>Cadena Córdova</t>
  </si>
  <si>
    <t>José Edgar</t>
  </si>
  <si>
    <t>Rojas Conejo</t>
  </si>
  <si>
    <t>Claudia Mariluz</t>
  </si>
  <si>
    <t>Villegas Chávez</t>
  </si>
  <si>
    <t>Diego Javier</t>
  </si>
  <si>
    <t>Andino Paspuel</t>
  </si>
  <si>
    <t>Henry Marcelo</t>
  </si>
  <si>
    <t>López Cachimuel</t>
  </si>
  <si>
    <t>Martha Yolanda</t>
  </si>
  <si>
    <t>Chuma Imbaquingo</t>
  </si>
  <si>
    <t>Estevez Posso</t>
  </si>
  <si>
    <t>Luz Esperanza</t>
  </si>
  <si>
    <t>Tuquerres Chávez</t>
  </si>
  <si>
    <t>Bryan Alexander</t>
  </si>
  <si>
    <t>Mejía Troya</t>
  </si>
  <si>
    <t>Samir Santiago</t>
  </si>
  <si>
    <t>Collaguazo Vaca</t>
  </si>
  <si>
    <t>Luis Alberto</t>
  </si>
  <si>
    <t>Díaz Vásquez</t>
  </si>
  <si>
    <t>Teresa María</t>
  </si>
  <si>
    <t>Pupiales Iles</t>
  </si>
  <si>
    <t>Andrea Marilú</t>
  </si>
  <si>
    <t>Chiriboga Andrade</t>
  </si>
  <si>
    <t>Cristian David</t>
  </si>
  <si>
    <t>Latacumba Perigueza</t>
  </si>
  <si>
    <t>Wilmer Andrés</t>
  </si>
  <si>
    <t>Ruiz Brancho</t>
  </si>
  <si>
    <t>Mena Sánchez</t>
  </si>
  <si>
    <t>Andrés Armando</t>
  </si>
  <si>
    <t>Guaranguay Andino</t>
  </si>
  <si>
    <t>Jonathan Kevin</t>
  </si>
  <si>
    <t>Meza Cartagena</t>
  </si>
  <si>
    <t>Jhonatan Fabricio</t>
  </si>
  <si>
    <t>CHAVARREA MEDIAVILLA</t>
  </si>
  <si>
    <t>EDISON FABIAN</t>
  </si>
  <si>
    <t>HUANG HSU</t>
  </si>
  <si>
    <t>AMSTRONG</t>
  </si>
  <si>
    <t>PUGA MENESES</t>
  </si>
  <si>
    <t>LUIS FELIPE</t>
  </si>
  <si>
    <t>MAFLA CALDERON</t>
  </si>
  <si>
    <t>VILLARREAL REINA</t>
  </si>
  <si>
    <t>RAUL DIOFRE</t>
  </si>
  <si>
    <t>USIÑA CHULDE</t>
  </si>
  <si>
    <t>HENRY GERMAN</t>
  </si>
  <si>
    <t>MOYA MEJIA</t>
  </si>
  <si>
    <t>EDISON DAVID</t>
  </si>
  <si>
    <t>MAZABANTA MOPOCITA</t>
  </si>
  <si>
    <t>MARTHA VERONICA</t>
  </si>
  <si>
    <t>PALACIOS ALMEIDA</t>
  </si>
  <si>
    <t>JORGE GEOVANNY</t>
  </si>
  <si>
    <t>SOLANO YAR</t>
  </si>
  <si>
    <t>BLANCA</t>
  </si>
  <si>
    <t>NARVAEZ MAYA</t>
  </si>
  <si>
    <t>CEVILLANO</t>
  </si>
  <si>
    <t>LUISA MARIA</t>
  </si>
  <si>
    <t>BOLAÑOS SANCHEZ</t>
  </si>
  <si>
    <t>ALEX ANDRES</t>
  </si>
  <si>
    <t>CAYAMBE CHASIGUANO</t>
  </si>
  <si>
    <t>RUTH NOEMI</t>
  </si>
  <si>
    <t>DIAZ MARQUEZ</t>
  </si>
  <si>
    <t>YUNGLIS ADRIANA</t>
  </si>
  <si>
    <t>MESA DE LA TORRE</t>
  </si>
  <si>
    <t>ZIOLA MARIA</t>
  </si>
  <si>
    <t>NAVARRO MONTENEGRO</t>
  </si>
  <si>
    <t>AURA CAMILA</t>
  </si>
  <si>
    <t>VACA CARRAZCO</t>
  </si>
  <si>
    <t>DARWIN JOSELO</t>
  </si>
  <si>
    <t>Instalación 24/08/21</t>
  </si>
  <si>
    <t>Instalación viernes 27-8-21</t>
  </si>
  <si>
    <t>INSTALACIÓN 5/9/21</t>
  </si>
  <si>
    <t>INSTALACIÓN 1/9/21</t>
  </si>
  <si>
    <t>INSTALACIÓN 3/9/21</t>
  </si>
  <si>
    <t>INSTALACIÓN 4-9-21</t>
  </si>
  <si>
    <t>INSTALACIÓN 8-9-21</t>
  </si>
  <si>
    <t>0962563062 - 0959638484</t>
  </si>
  <si>
    <t>INSTALACIÓN 18/9/21</t>
  </si>
  <si>
    <t>INSTALACIÓN PENDIENTE</t>
  </si>
  <si>
    <t>INSTALACIÓN 28/09/21</t>
  </si>
  <si>
    <t>san antonio</t>
  </si>
  <si>
    <t>san antoino</t>
  </si>
  <si>
    <t>LOTIZACION CORNELO ALTO</t>
  </si>
  <si>
    <t>marlonpaulmonserrate</t>
  </si>
  <si>
    <t>lenindarioteran</t>
  </si>
  <si>
    <t>PEÑAHERRERA Y CRSITOBAL COLON</t>
  </si>
  <si>
    <t>27 DE NOVIEMBRE Y PANAMERICANA E35</t>
  </si>
  <si>
    <t>SOPORTE A CLIENTES</t>
  </si>
  <si>
    <t>PPOT</t>
  </si>
  <si>
    <t>MOTIVO</t>
  </si>
  <si>
    <t>FECHA DE REPORTE</t>
  </si>
  <si>
    <t>FECHA DE SOLUCIÓN</t>
  </si>
  <si>
    <t>MEDIO: OFICINA O LLAMADA</t>
  </si>
  <si>
    <t>REALIZADO SI/NO</t>
  </si>
  <si>
    <t>PROCEDENTE A PENTATEL, PROVEEDOR Y CLIENTE</t>
  </si>
  <si>
    <t>PAGOS O ABONOS POR SERVICIOS EXTRAS</t>
  </si>
  <si>
    <t>No. de Soporte</t>
  </si>
  <si>
    <t>HORA DE REPORTE</t>
  </si>
  <si>
    <t>HORA DE SOLUCIÓN</t>
  </si>
  <si>
    <t>Descripcion de solucion</t>
  </si>
  <si>
    <t>Efectivo</t>
  </si>
  <si>
    <t>Bco.Pichincha</t>
  </si>
  <si>
    <t>Nro. Caja / Nro.Doc.</t>
  </si>
  <si>
    <t xml:space="preserve">LLAMO A DECIR QUE NO PUEDE CONECTAR EL WIFI </t>
  </si>
  <si>
    <t>CELULAR</t>
  </si>
  <si>
    <t>PLAN BÁSICO 15MBPS $15</t>
  </si>
  <si>
    <t>BAJAR EL PLAN DE $20 AL DE $15</t>
  </si>
  <si>
    <t>OFICINA</t>
  </si>
  <si>
    <t>Si</t>
  </si>
  <si>
    <t>DARLE VIENDO QUE LA IMPRESORA NO LE COJE EL WIFI, QUE HA PEDIDO SOPORTE DESDE LA ANTERIOR SEMANA Y NO HAN IDO</t>
  </si>
  <si>
    <t xml:space="preserve">SE ENCUENTRA EN LOS </t>
  </si>
  <si>
    <t>NO TIENE INTERNET</t>
  </si>
  <si>
    <t>RIO AMAZONAS Y JULIO MIGUEL AGUINAGA / ASUNCION Y PEREZ MUÑOZ ATRAS DEL MONTE AZUL</t>
  </si>
  <si>
    <t>FRENTE AL DESPACHO PARROQUIAL</t>
  </si>
  <si>
    <t>CAMBIO EXTERNO DE DOMICILIO</t>
  </si>
  <si>
    <t>SI</t>
  </si>
  <si>
    <t>SAN JUAN BOSCO Y SIMON BOLIVAR</t>
  </si>
  <si>
    <t>PARQUE CENTRAL DE CHALTURA</t>
  </si>
  <si>
    <t>NO TIENE INTERNET, MANDO LA FOTO A WPP DEL ROUTER Y ESTÁ CON FOCO ROJO</t>
  </si>
  <si>
    <t>NO TIENE INTERNET, MANDO VIDEO A WPP Y SOLO TITILA EL FOCO DE POWER</t>
  </si>
  <si>
    <t xml:space="preserve">EL INTERNET ESTA INESTABLE </t>
  </si>
  <si>
    <t>Va a pagar en dos cuotas de $13,00 la primera cancela el dia del traslado</t>
  </si>
  <si>
    <t>Cuotas</t>
  </si>
  <si>
    <t>A UNA CUADRA DE LA CARPINTERIA WILO</t>
  </si>
  <si>
    <t>LOS</t>
  </si>
  <si>
    <t>CELULAR RAFAEL</t>
  </si>
  <si>
    <t>QUE NO HA TENIDO AYER INTERNET, QUE NO SE HA MATRICULADO EN INGLES Y QUE HA SACADO MALA NOTA EN EL EXAMEN POR LA CULPA DE LA EMPRESA, QUE NECESITA SOPORTE Y QUE LE EMITAN UN CERTIFICADO POR MAL SERVICIO DE INTERNET PARA QUE VUELVA A DAR EL EXAMEN.</t>
  </si>
  <si>
    <t xml:space="preserve"> CELULAR</t>
  </si>
  <si>
    <t>POR FAVOR REALIZAR EL CAMBIO DE POSICIÓN DEL ROUTER</t>
  </si>
  <si>
    <t>CAMBIO DE CONTRASEÑA    NUEVA CONTRASEÑA 1004402135E</t>
  </si>
  <si>
    <t>5-03/2022</t>
  </si>
  <si>
    <t>CAMBIO DE CONTRASEÑA    NUEVA CONTRASEÑA rjpve12289</t>
  </si>
  <si>
    <t>No se pudo realizar en el sistema, se realizo en el domicilio.</t>
  </si>
  <si>
    <t>REALIZAR SOPORTE PORQUE DICE QUE NO TIENE SEÑAL EN LOS CELULARES CON EL ROUTER ROMPEMUROS Y QUE NECISTA QUE LE REVISEN</t>
  </si>
  <si>
    <t>REALIZAR CAMBIO DE PLAN DE $35,00 AL PLAN DE $25,00 60 MBPS</t>
  </si>
  <si>
    <t>CAMBIO DE CLAVE: ADNBJ2022</t>
  </si>
  <si>
    <t xml:space="preserve">NO CUENTA CON BUEN SERVICIO DE INTERNET (WIFI) POR LAS NOCHES NO LE LLEGA NI A 25MBPS. </t>
  </si>
  <si>
    <t>SOLICITA SERVICIO TECNICO DESPUES DE QUE PAÚL REVISÓ Y VERIFICÓ QUE TODO ESTA BIEN. SE LE CAMBIA DE ONU EL 12-03-2022</t>
  </si>
  <si>
    <t>CAMBIO CLAVE 582203112020pk</t>
  </si>
  <si>
    <t>INTERNET ESTA MALO, NO TIENE COBERTURA</t>
  </si>
  <si>
    <t>SOPORTE TIENE INCONVENIENTES CON EL INTERNET, NO LE CARGA NADA</t>
  </si>
  <si>
    <t>NECESITA DE URGENCIA EL CAMBIO DE CONTRASEÑA</t>
  </si>
  <si>
    <t>POR FAVOR REALIZAR SOPORTE NO TIENE INTERNET</t>
  </si>
  <si>
    <t>REALIZAR CAMBIO DE NOMBRE DE RED A : "DYLANANDRES"</t>
  </si>
  <si>
    <t>SOPORTE MODEM REINICIADO NECESITA SER CONFIGURADO</t>
  </si>
  <si>
    <t>SOPORTE EL INTERNET ESTA LENTO</t>
  </si>
  <si>
    <t>OFICNA</t>
  </si>
  <si>
    <t>SOPORTE A LA SEÑORA NO TIENE INTERNET</t>
  </si>
  <si>
    <t>CAMBIO DE CLAVE (JL1004132500es) Y OCULTAR LA RED</t>
  </si>
  <si>
    <t xml:space="preserve">SEÑORA REPORTA QUE EL INTERNET ESTA LENTO A PESAR DE QUE SOLO TIENE TRES CELULARES CONECTADOS </t>
  </si>
  <si>
    <t xml:space="preserve">SE ACERCO EL HERMANO DEL SEÑOR A PREGUNTAR SI SE PUEDE PONER UN ROUTER PARA EXPANDIR LA SEÑAL A LA OTRA CASA </t>
  </si>
  <si>
    <t>NO TIENE BUEN SERVICIO EL INTERNET ESTA INTERMITENTE, POR FAVOR REALIZAR URG</t>
  </si>
  <si>
    <t xml:space="preserve">28 equipos conectados, se reinició el equipo y se cambió la clave </t>
  </si>
  <si>
    <t>NO TENIA BUEN INTERNET</t>
  </si>
  <si>
    <t xml:space="preserve">CAMBIO DE ONU </t>
  </si>
  <si>
    <t>URG REALIZAR SOPORTE AL SEÑOR SE ENCUENTRA EN LOS DESDE EL 10 DE MARZO 2022</t>
  </si>
  <si>
    <t xml:space="preserve">Cambio de pigtail azul </t>
  </si>
  <si>
    <t xml:space="preserve">URG EL SEÑOR SE ENCUENTRA SIN INTERNET A PARTIR DE LAS 9:00 AM </t>
  </si>
  <si>
    <t xml:space="preserve">INTERNET TIENE FALLAS </t>
  </si>
  <si>
    <t>24-'3-2022</t>
  </si>
  <si>
    <t xml:space="preserve">El router del señor es el malo se puso una ont </t>
  </si>
  <si>
    <t xml:space="preserve">RETIRAR EQUIPOS DEBE CANCELAR INSTALACIÓN 70 DOLARES EN CUOTAS, CANCELACIÓN DEL SERVICIO POR RETIRO </t>
  </si>
  <si>
    <t>NO PAGA TRES MESES HACER RETIRO</t>
  </si>
  <si>
    <t>INTERNET INESTABLE. LLAMADA A NÚMERO PERSONAL ING MAURICIO DOMINGUEZ</t>
  </si>
  <si>
    <t>Llamada</t>
  </si>
  <si>
    <t>AL CLIENTE</t>
  </si>
  <si>
    <t xml:space="preserve">el equipo ONU ha estado desconectado. </t>
  </si>
  <si>
    <t>El clientes se acerca a oficina he indica que SE ENCUENTRA sin servicio DESDE EL 24 DE MARZO 2022</t>
  </si>
  <si>
    <t>11:53 AM</t>
  </si>
  <si>
    <t>Oficina</t>
  </si>
  <si>
    <t xml:space="preserve">EL INTERNET ESTA PÉSIMO </t>
  </si>
  <si>
    <t>CAMBIO DE PLAN DE $15-15MBPS AL DE $20-30MBPS A PARTIR DEL 1 DE ABRIL DE 22 1/4/22. YA DEJÓ CANCELANDO EL SERVICIO DE ABRIL CON SU NUEVO PLAN $20</t>
  </si>
  <si>
    <t>09:43 AM</t>
  </si>
  <si>
    <t>9:56 AM</t>
  </si>
  <si>
    <t>SI - PAUL VASQUEZ</t>
  </si>
  <si>
    <t>EFECTIVO $20</t>
  </si>
  <si>
    <t>CAJA ABRIL 2022</t>
  </si>
  <si>
    <t xml:space="preserve">PARA QUE DEN HACIENDO LAS INSTALACIONES DE LOS PUNTOS DE RED EN LAS NUEVAS, PERO PRIMERO QUIERE QUE VAYAN AL LUGAR O LE LLAMEN PORQUE LA SEÑORA NO SABE POR DONDE LOS TUBOS </t>
  </si>
  <si>
    <t xml:space="preserve">Explicación de cómo ubicar puntos de res  </t>
  </si>
  <si>
    <t>QUE SE LE VA EL INTERNET A CADA RATO, MAS DE UNA SEMANA</t>
  </si>
  <si>
    <t>MAL USO DEL EQUIPO, ESPOSO ROMPE FIBRA OPTICA</t>
  </si>
  <si>
    <t>TELEFONO WHATSAPP</t>
  </si>
  <si>
    <t xml:space="preserve">Fusión en la roseta </t>
  </si>
  <si>
    <t>EL INTERNET CASI SIEMPRE SE LE ESTA QUEDANDO</t>
  </si>
  <si>
    <t>22:06 pm</t>
  </si>
  <si>
    <t>Re configuración de equipo principal</t>
  </si>
  <si>
    <t>QUE LE PONGAN UN ROUTER PARA QUE TENGA INTERNET EN TODA LA CASA. QUIERE QUE LE AYUDEN EL 8-4-22. HABLÓ CON RAFAEL EN OFICINA</t>
  </si>
  <si>
    <t>EL INTERNET ESTA LENTO VARIOS DIAS Y QUE EN MAS DE 3 DISPOSITIVOS YA NO LES CARGA NADA</t>
  </si>
  <si>
    <t>DEBE SER SOLUCIONADO EL 11-4-22</t>
  </si>
  <si>
    <t xml:space="preserve">SEÑOR NECESITA EXPANDIR LA SEÑAL, PIDE UN ROUTER DE $31,00 Y EL CABLEADO POR CABLE UTP </t>
  </si>
  <si>
    <t>TELEFONO OFICINA</t>
  </si>
  <si>
    <t>QUIERE QUE LE DEN CONECTANDO CON CABLE EL INTERNET A UNA COMPUTADORA, PORQUE CUANDO LE HAN INSTALADO NO LE HAN DADO PONIENDO ESO.</t>
  </si>
  <si>
    <t>QUE LE AYUDEN LIMPIANDO LAS CAMARAS PORQUE NECESITA UNA ESCALERA GRANDE, NO IMPORTA QUE LE COBRE. QUIERE MANTENIMIENTO DE ESO.</t>
  </si>
  <si>
    <t>NOTIFICA NO TENER INTERNET Y QUE LE AYUDEN REVISANDO.</t>
  </si>
  <si>
    <t xml:space="preserve">0986382785 / </t>
  </si>
  <si>
    <t>EL INTERNET ESTÁ LENTO DESDE HACE UN MES. NO LE CARGA DESDE EL MEDIO DÍA HASTA LAS 14H00 APROXIMADAMENTE. TAMPOCO LE FUNCIONA BIEN EN UNA COMPUTADORA DE ESCRITORIO.</t>
  </si>
  <si>
    <t>REALIZAR TRASLADO EXTERNO EL LUNES 18-4-22</t>
  </si>
  <si>
    <t>TRASLADO EXTERNO DEBE SER REALIZADO EL LUNES 18-4-22. YA DEJA PAGANDO</t>
  </si>
  <si>
    <t>NO TIENE INTERNET. no está en foco rojo.</t>
  </si>
  <si>
    <t>WPP NUMERO OFICINA</t>
  </si>
  <si>
    <t>YA DOS SEMNAAS ESTÁ BAJA LA SEÑAL DEL INTERNET Y A VECES NO APARECE LA RED, TAMBIEN LE PASAS EN LA COMPUTADORA DE ESCRITORIO. QUE LE VAYAN A VER QUE ESTÁ PORQUE ANTES EL SEÑOR TENIA UN ROOUTER ANTIGUO Y LE HAN PUESTO UNO DE LA EMPRESA Y HA TENIDO PROBLEMAS ESTOS 15 DIAS.</t>
  </si>
  <si>
    <t>LA SEÑORA RECLAMA QUE EL DÍA DE LA INSTALACION NO LE HAN PUESTO EL ROUTER EN EL LUGAR DONDE HA QUERIDO ELLA. Y QUE LOS TECNICOS LE HAN PUESTO EN EL OTRO CUARTO DICIENDO QUE NO SE PUEDE CABLEAR AHÍ. QUE POR FAVOR LE HAGAN EL CAMBIO RESPECTIVO PORQUE SE SIENTE MOLESTA AL ESTAR PAGANDO Y NO RECIBIR UN BUEN SERVICIO.</t>
  </si>
  <si>
    <t>EL CAMBIO DEBE SER REALIZADO EL DÍA 13-4-22 A PARTIR DE LAS 14H00 A 16H00 QUE LA SEÑORA ESTÁ EN LA CASA. TODO EL DÍA NO ESTARÁ</t>
  </si>
  <si>
    <t>PROBLEMAS CON LA RED WIFI.</t>
  </si>
  <si>
    <t>WPP</t>
  </si>
  <si>
    <t>CAMBIO DE ONU NUEVA POR PROBLEMAS DE WIFI</t>
  </si>
  <si>
    <t>NO</t>
  </si>
  <si>
    <t>NO TIENE INTERNET DESDE AYER 20-4-22</t>
  </si>
  <si>
    <t>ENTRE RIO AMAZONAS Y GENERAL ENRIQUEZ</t>
  </si>
  <si>
    <t>PRETIL, CASA ANTIGUA ROJA</t>
  </si>
  <si>
    <t>NO TIENE INSTERNET DESDE LAS 14:00 PM</t>
  </si>
  <si>
    <t>Se acerco a oficina, muy enojada</t>
  </si>
  <si>
    <t>ESTA EN LOS, EL SEÑOR ENVIA FOTOGRAFIA DEL EQUIPO. ESTA SIN INTERNET DESDE EL SABADO.</t>
  </si>
  <si>
    <t>CABLE NEGRO ROTO Y ZAFADO. LA MASCOTA PARECE QUE LE HA ROTO. ESTÁ SIN INTERNET</t>
  </si>
  <si>
    <t>CAMBIA DE NÚMERO - 0993321578</t>
  </si>
  <si>
    <t xml:space="preserve">CAMBIO EXTERNO DE DOMICILIO PARQUE DE SAN LUIS </t>
  </si>
  <si>
    <t>CLIENTE</t>
  </si>
  <si>
    <t>DIFERIDO A 3 CUOTAS DE 10 DÓLARES- A PARTIR DE MAYO 2022</t>
  </si>
  <si>
    <t>REVISAR EL SERVICIO DE INTERNET DE LA SE</t>
  </si>
  <si>
    <t>SERVICIO PÉSIMO</t>
  </si>
  <si>
    <t xml:space="preserve">CAMBIO DE CLAVE (J25403584154731E) </t>
  </si>
  <si>
    <t>DISPOSITIVO EN LOS</t>
  </si>
  <si>
    <t>CAMBIO DE CLAVE (Eusebiapanama)</t>
  </si>
  <si>
    <r>
      <rPr>
        <rFont val="Arial"/>
        <color rgb="FFFF0000"/>
      </rPr>
      <t xml:space="preserve">LLAMAR A ESTE NUMERO: +593 96 003 0838 </t>
    </r>
    <r>
      <rPr>
        <rFont val="Arial"/>
        <color theme="1"/>
      </rPr>
      <t>.LA RED WIFI LE APARECE COMO SIGNO DE INTERROGACION, NO TIENE INTERNET EN NINGUN DISPOSITIVO.</t>
    </r>
  </si>
  <si>
    <t>A MEDIA CUADRA DE CANCHA DE FUTBOL</t>
  </si>
  <si>
    <r>
      <rPr>
        <rFont val="Arial"/>
        <color theme="1"/>
      </rPr>
      <t xml:space="preserve">LA SEÑAL WIFI NO APARECE EN LAS MAÑANAS. TIENEN ESE INCONVIENTE YA MÀS DE UNA SEMANA. NO CARGA EL INTERNET EN TODOS LOS DISPOSITIVOS. </t>
    </r>
    <r>
      <rPr>
        <rFont val="Arial"/>
        <color rgb="FFFF0000"/>
      </rPr>
      <t>SOPORTE PARA EL DÌA SABADO 7-5-22 O EL LUNES 9-5-22.</t>
    </r>
  </si>
  <si>
    <r>
      <rPr>
        <rFont val="Arial"/>
        <color theme="1"/>
      </rPr>
      <t xml:space="preserve">HACE 4 DIAS LA SEÑAL DEL WIFI SE LES VA EN TODOS LOS DISPOSITIVOS. </t>
    </r>
    <r>
      <rPr>
        <rFont val="Arial"/>
        <color rgb="FFFF0000"/>
      </rPr>
      <t>SOPORTE PARA EL LUNES 9-5-22.</t>
    </r>
  </si>
  <si>
    <t>NO TIENE EL SERVICIO PAGA DE MAYO EL 7-5-2022 $22,00</t>
  </si>
  <si>
    <t>LLAMADA</t>
  </si>
  <si>
    <t>INTERNET MALO SOPORTE PARA EL DIA 10-5-2022 A LAS 7 AM</t>
  </si>
  <si>
    <t>CAMBIAR EL PLAN DE 15MBPS AL PLAN DE 60MBPS. YA PAGÓ EL 9-5-22.</t>
  </si>
  <si>
    <t>CAMBIAR EL PLAN DE 5MBPS AL PLAN DE 15MBPS. YA PAGÓ EL 9-5-22. APLICÓ POR TERCERA EDAD</t>
  </si>
  <si>
    <t xml:space="preserve">SE;OR TIENE EN SU ONU EL FOCO PRENDIDO EN ROJO </t>
  </si>
  <si>
    <t xml:space="preserve">10:01 AM </t>
  </si>
  <si>
    <t xml:space="preserve">ROSA ELIZA MONTENEGRO LOPEZ </t>
  </si>
  <si>
    <t>FIBRA ROTA EN POSTES</t>
  </si>
  <si>
    <t>10:00 AM</t>
  </si>
  <si>
    <t>ROUTER QUEMADO POR ALTA Y BAJ DE VOLTAJE SE CAMBIA DE EQUIPO</t>
  </si>
  <si>
    <t>CORDOVA MARINA OFELIA</t>
  </si>
  <si>
    <t xml:space="preserve">CAMBIO EXTERNO DE DOMICILIO A GENERAL ENRIQUEZ Y PANAMERICANA E35 A 20 METRO DEL PUENTE </t>
  </si>
  <si>
    <t>RUPTURA DE FIBRA PORQUE EL PERRO MORDIO</t>
  </si>
  <si>
    <t>TRASLADO INTERNO</t>
  </si>
  <si>
    <t xml:space="preserve">RUBIA CHICAIZA </t>
  </si>
  <si>
    <t>100260592-9</t>
  </si>
  <si>
    <t>LOS GUAYABOS VIA URCUQUI</t>
  </si>
  <si>
    <t>NO TIENE EL SERVICIO</t>
  </si>
  <si>
    <t>10:58 AM</t>
  </si>
  <si>
    <t>INTERNET INTERMITENTE</t>
  </si>
  <si>
    <t>MENSAJE DE TEXTO TELEFONO OFICINA</t>
  </si>
  <si>
    <t xml:space="preserve">Se cambia la NAP de ingreso del cliente </t>
  </si>
  <si>
    <t>BARRIO EL ROSARIO, CALLE DAVID MANAYAN Y PANAMERICANA E-35</t>
  </si>
  <si>
    <t>CALLE SIN SALIDA, COLOR CASA BLANCA</t>
  </si>
  <si>
    <t xml:space="preserve">Traslado externo tierra blanca calle bolivar, via chaltura </t>
  </si>
  <si>
    <t xml:space="preserve">Les cambiaron el poste </t>
  </si>
  <si>
    <t>TANIA ESPAÑA</t>
  </si>
  <si>
    <t>LUIS ROBERTO CALDERON</t>
  </si>
  <si>
    <t>Chaltura</t>
  </si>
  <si>
    <t>San Juan Bosco y Simón Bolivar</t>
  </si>
  <si>
    <t>Parque central de Chaltura</t>
  </si>
  <si>
    <t>PLAN PRO 40 Mbps $25,00</t>
  </si>
  <si>
    <t>TRASLADO EXTERNO ANTIGÛO DOMICILIO</t>
  </si>
  <si>
    <t>EL INTERNET ESTA MALO LA SEÑAL INTERMITENTE VUELVE A LAS 2 HORAS NO SE PUEDE TRABAJAR ASI, SI NO HAY SOLUCIÓN QUE SE LE DEVUELVA EL DINERO</t>
  </si>
  <si>
    <t>10:55 AM</t>
  </si>
  <si>
    <t xml:space="preserve">LLAMADA </t>
  </si>
  <si>
    <t>EL INTERNET ESTA INTERMITENTE</t>
  </si>
  <si>
    <t>0986172782 /0968878127</t>
  </si>
  <si>
    <t>INTERNET ESTA MALO</t>
  </si>
  <si>
    <t>06-'8-2022</t>
  </si>
  <si>
    <t>FIBRA ÓPTICA ROTA</t>
  </si>
  <si>
    <t xml:space="preserve">Llamada </t>
  </si>
  <si>
    <t>GENERAL ENRIQUEZ Y GARCIA MORENO / nueva direccion GONZALES SUAREZ Y BOLIVAR</t>
  </si>
  <si>
    <t xml:space="preserve">COMENTA QUE EL INTERNET ESTA MALO </t>
  </si>
  <si>
    <t>8:44 AM</t>
  </si>
  <si>
    <t>CEDULA</t>
  </si>
  <si>
    <t>DIRECCIÓN</t>
  </si>
  <si>
    <t>REFERENCIA</t>
  </si>
  <si>
    <t>RETIRO</t>
  </si>
  <si>
    <t>NOBOA GUEVRARA MARÍA DANIELA</t>
  </si>
  <si>
    <t>PLAN MEDIUM 25Mbps $19.99</t>
  </si>
  <si>
    <t>RETIRADA: NO SE SABE DE LOS EQUIPOS - PROBLEMAS FAMILIARES</t>
  </si>
  <si>
    <t>Diana Carolina Navarro Betancourt</t>
  </si>
  <si>
    <t>PLAN BÁSICO 15Mbps $14.99</t>
  </si>
  <si>
    <t>DEBE DESDE NOVIEMBRE, SE VA A ACERCAR LA SEMANA DEL 27/12/2021 A ARREGLAR</t>
  </si>
  <si>
    <t>RECALDE SÁNCHEZ IVÁN ANDRÉS</t>
  </si>
  <si>
    <t>DEBE SÓLO NOVIEMBRE, PERO SI DICIEMBRE, NO SE USO EL SERVICIO</t>
  </si>
  <si>
    <t>Byron Efrén Rosero Melo</t>
  </si>
  <si>
    <t>PLAN ESTUDIANTIL 5Mbps $9.99</t>
  </si>
  <si>
    <t>DEBE DESDE OCTUBRE, SE DIO DESCUENTO DEL 50% Y DEBERÍA PAGAR INSTALACIÓN. PERO NO CONTESTA Y NO QUIERE PAGAR. OJO: SE LLAMÓ TRES VECES Y MANIFIESTA QUE YA SE ACERCARÁ O CULEGA EL TELÉFONO</t>
  </si>
  <si>
    <t>David Arrellano Vallejos</t>
  </si>
  <si>
    <t>SE FUE DEL PAÍS TRES MESES, SU ÚLTIMO PAGO FUE EN OCTUBRE</t>
  </si>
  <si>
    <t>LL</t>
  </si>
  <si>
    <t>MARÍA ISABEL SÁNCHEZ ROSERO</t>
  </si>
  <si>
    <t>DEBE SÓLO DICIEMBRE</t>
  </si>
  <si>
    <t xml:space="preserve">Mauricio Javier Sarzosa López </t>
  </si>
  <si>
    <t>DEBE DESDE NOVIEMBRE</t>
  </si>
  <si>
    <t>Patricio Guillermo Arcos Aizaga</t>
  </si>
  <si>
    <t>Nilda Noemi Zurita Vizcaino</t>
  </si>
  <si>
    <t>María Belén Mora Guevara</t>
  </si>
  <si>
    <t>Hernan Vinicio Palacios Aguirre</t>
  </si>
  <si>
    <t>DEBE DESDE OCTUBRE.</t>
  </si>
  <si>
    <t xml:space="preserve">Samuel Mijael Guamán Tene </t>
  </si>
  <si>
    <t>PLAN ESTUDIANTIL 5 Mbps $ 10.00</t>
  </si>
  <si>
    <t>DEBE DESDE DICIEMBRE</t>
  </si>
  <si>
    <t>Blanca Lucía Martinez Tulcán</t>
  </si>
  <si>
    <t>CARAGULLA MUENALA WAGNER ISRAEL</t>
  </si>
  <si>
    <t>DEBE DESDE SEPTIEMBRE : $76</t>
  </si>
  <si>
    <t>Vivián Teresa Quiroz Vásquez</t>
  </si>
  <si>
    <t>DEBE DESDE OCTUBRE: $43</t>
  </si>
  <si>
    <t>Pablo Patricio Garzón Palacios</t>
  </si>
  <si>
    <t>Juan Carlos Bolaños Ibadango</t>
  </si>
  <si>
    <t>PLAN MEDIUM 30Mbps $19.99</t>
  </si>
  <si>
    <t>LUIS ROBERTO CALDERÓN AREVALO</t>
  </si>
  <si>
    <t>DEBE INSTALACIÓN $70,00 PENALIZACIÓN POR INCUMPLIMIENTO DE LA SOLICITUD DE SERVICIO</t>
  </si>
  <si>
    <t>RESPONSABLE: CAROLINA PADILLA - RR.HH.</t>
  </si>
  <si>
    <t>UNIVERSIDAD</t>
  </si>
  <si>
    <t>CARRERA</t>
  </si>
  <si>
    <t>NOMBRES/APELIIDOS</t>
  </si>
  <si>
    <t>FECHA INICIO PRACTICAS</t>
  </si>
  <si>
    <t>FECHA FIN PRACTICAS</t>
  </si>
  <si>
    <t>N° DE OFICIO DE UNIVERSIDAD</t>
  </si>
  <si>
    <t>FECHA OFICIO ACEPTACION A UNIVERSIDAD</t>
  </si>
  <si>
    <t>FECHA FIRMA  SMARTLINKS</t>
  </si>
  <si>
    <t>REALIZÓ SUS PRACTICAS /APROBADO</t>
  </si>
  <si>
    <t>ACTIVIDADES REALIZADAS</t>
  </si>
  <si>
    <t>OBSERVACIÓN</t>
  </si>
  <si>
    <t>DOCUMENTOS ENTREGADOS (COPIA DE CEDULA E INFORME FINAL)</t>
  </si>
  <si>
    <t>DOCUMENTOS FALTANTES</t>
  </si>
  <si>
    <t>UNIVERSIDAD TÉCNICA DEL NORTE</t>
  </si>
  <si>
    <t>INGENIERÍA EN ELECTRÓNICA Y REDES DE COMUNICACIÓN</t>
  </si>
  <si>
    <t>CHANDI CISNEROS BRAYAN ARMANDO</t>
  </si>
  <si>
    <t xml:space="preserve">UTN-FICA-CITEL-022 </t>
  </si>
  <si>
    <t>3 días</t>
  </si>
  <si>
    <t>NO VIENIERON MÁS DÍAS A AYUDAR CUANDO SE LES LLAMÓ, POR LO TANTO, NO CUMPLIERON CON EL TRATO DE FIRMAS ESTABLECIDAS</t>
  </si>
  <si>
    <t>COPIA DE CEDULA</t>
  </si>
  <si>
    <t>INFORME FINAL</t>
  </si>
  <si>
    <t>SUAREZ REMACHE LUIS ANDRIU</t>
  </si>
  <si>
    <t>PILLAJO RUALES KEVIN XAVIER</t>
  </si>
  <si>
    <t>CHICAIZA CHUQUILLA FREDY DARIO</t>
  </si>
  <si>
    <t>CRIOLLO NAVARRETE JORGE ANDRES</t>
  </si>
  <si>
    <t>NO HA VENIDO NUNCA, ES AMIGO DE LOS CHICOS.</t>
  </si>
  <si>
    <t>CABRERA GONGORA ANDRÉS SANTIAGO</t>
  </si>
  <si>
    <t>008 UTN-FICA-CITEL-2021</t>
  </si>
  <si>
    <t>APROXIMADAMENTE 10 días</t>
  </si>
  <si>
    <t>SI REALIZÓ SUS PRACTICAS, ES AMIGO DE LOS CHICOS</t>
  </si>
  <si>
    <t>MACAS SEVILLA CRHISTOFER IVAN</t>
  </si>
  <si>
    <t>UTN-FICA-CITEL-009-2021</t>
  </si>
  <si>
    <t xml:space="preserve">APROXIMADAMENTE </t>
  </si>
  <si>
    <t>COMPLETO</t>
  </si>
  <si>
    <t>MAX MANOLO CONDOR SILVA</t>
  </si>
  <si>
    <t>SI REALIZÓ SUS PRACTICAS.</t>
  </si>
  <si>
    <t>ANGEL ALEXANDER RUIZ ESCOBAR</t>
  </si>
  <si>
    <t>UTN-FICA-CITEL-035</t>
  </si>
  <si>
    <t>RAFAEL PATRICIO NOBOA MINDA</t>
  </si>
</sst>
</file>

<file path=xl/styles.xml><?xml version="1.0" encoding="utf-8"?>
<styleSheet xmlns="http://schemas.openxmlformats.org/spreadsheetml/2006/main" xmlns:x14ac="http://schemas.microsoft.com/office/spreadsheetml/2009/9/ac" xmlns:mc="http://schemas.openxmlformats.org/markup-compatibility/2006">
  <numFmts count="12">
    <numFmt numFmtId="164" formatCode="d&quot; de &quot;mmmm"/>
    <numFmt numFmtId="165" formatCode="d&quot; DE &quot;mmmm"/>
    <numFmt numFmtId="166" formatCode="[$$]#,##0.00"/>
    <numFmt numFmtId="167" formatCode="d/MM/yyyy"/>
    <numFmt numFmtId="168" formatCode="d-m-yyyy"/>
    <numFmt numFmtId="169" formatCode="dd-mm-yyyy"/>
    <numFmt numFmtId="170" formatCode="d/m/yyyy"/>
    <numFmt numFmtId="171" formatCode="d-m"/>
    <numFmt numFmtId="172" formatCode="dd-mm"/>
    <numFmt numFmtId="173" formatCode="dd/mm/yy"/>
    <numFmt numFmtId="174" formatCode="d/m/yy"/>
    <numFmt numFmtId="175" formatCode="dd/mm/yyyy"/>
  </numFmts>
  <fonts count="41">
    <font>
      <sz val="10.0"/>
      <color rgb="FF000000"/>
      <name val="Arial"/>
      <scheme val="minor"/>
    </font>
    <font>
      <b/>
      <sz val="11.0"/>
      <color theme="1"/>
      <name val="Arial"/>
    </font>
    <font>
      <b/>
      <sz val="10.0"/>
      <color rgb="FF000000"/>
      <name val="Arial"/>
    </font>
    <font>
      <sz val="11.0"/>
      <color theme="1"/>
      <name val="Arial"/>
    </font>
    <font>
      <sz val="11.0"/>
      <color rgb="FF000000"/>
      <name val="Calibri"/>
    </font>
    <font>
      <sz val="11.0"/>
      <color rgb="FF000000"/>
      <name val="Arial"/>
    </font>
    <font>
      <sz val="10.0"/>
      <color rgb="FF000000"/>
      <name val="Arial"/>
    </font>
    <font>
      <color theme="1"/>
      <name val="Arial"/>
      <scheme val="minor"/>
    </font>
    <font/>
    <font>
      <color rgb="FF000000"/>
      <name val="Roboto"/>
    </font>
    <font>
      <sz val="10.0"/>
      <color theme="1"/>
      <name val="Arial"/>
    </font>
    <font>
      <color rgb="FF000000"/>
      <name val="Arial"/>
    </font>
    <font>
      <sz val="11.0"/>
      <color rgb="FF434343"/>
      <name val="Arial"/>
    </font>
    <font>
      <sz val="9.0"/>
      <color theme="1"/>
      <name val="Arial"/>
      <scheme val="minor"/>
    </font>
    <font>
      <u/>
      <sz val="10.0"/>
      <color rgb="FF1155CC"/>
      <name val="Arial"/>
    </font>
    <font>
      <u/>
      <color rgb="FF1155CC"/>
    </font>
    <font>
      <b/>
      <sz val="12.0"/>
      <color rgb="FF000000"/>
      <name val="&quot;Quattrocento Sans&quot;"/>
    </font>
    <font>
      <sz val="11.0"/>
      <color rgb="FF000000"/>
      <name val="&quot;Quattrocento Sans&quot;"/>
    </font>
    <font>
      <sz val="11.0"/>
      <color rgb="FF000000"/>
      <name val="Inconsolata"/>
    </font>
    <font>
      <sz val="11.0"/>
      <color rgb="FF000000"/>
      <name val="Docs-Calibri"/>
    </font>
    <font>
      <b/>
      <sz val="8.0"/>
      <color rgb="FF000000"/>
      <name val="&quot;Quattrocento Sans&quot;"/>
    </font>
    <font>
      <b/>
      <sz val="11.0"/>
      <color rgb="FF000000"/>
      <name val="&quot;Quattrocento Sans&quot;"/>
    </font>
    <font>
      <color rgb="FF000000"/>
      <name val="&quot;Quattrocento Sans&quot;"/>
    </font>
    <font>
      <b/>
      <sz val="12.0"/>
      <color rgb="FF434343"/>
      <name val="&quot;Quattrocento Sans&quot;"/>
    </font>
    <font>
      <sz val="11.0"/>
      <color rgb="FF434343"/>
      <name val="&quot;Quattrocento Sans&quot;"/>
    </font>
    <font>
      <b/>
      <sz val="8.0"/>
      <color rgb="FF000000"/>
      <name val="Arial"/>
    </font>
    <font>
      <b/>
      <sz val="11.0"/>
      <color rgb="FF000000"/>
      <name val="Arial"/>
    </font>
    <font>
      <color theme="1"/>
      <name val="Arial"/>
    </font>
    <font>
      <b/>
      <sz val="12.0"/>
      <color rgb="FF000000"/>
      <name val="Arial"/>
    </font>
    <font>
      <b/>
      <sz val="12.0"/>
      <color rgb="FF434343"/>
      <name val="Arial"/>
    </font>
    <font>
      <sz val="11.0"/>
      <color rgb="FF000000"/>
      <name val="Roboto"/>
    </font>
    <font>
      <b/>
      <sz val="12.0"/>
      <color theme="1"/>
      <name val="&quot;Quattrocento Sans&quot;"/>
    </font>
    <font>
      <b/>
      <sz val="10.0"/>
      <color rgb="FF0070C0"/>
      <name val="Arial"/>
    </font>
    <font>
      <b/>
      <sz val="8.0"/>
      <color theme="1"/>
      <name val="Arial"/>
    </font>
    <font>
      <b/>
      <sz val="10.0"/>
      <color theme="1"/>
      <name val="Arial"/>
    </font>
    <font>
      <b/>
      <sz val="10.0"/>
      <color rgb="FF434343"/>
      <name val="Arial"/>
    </font>
    <font>
      <sz val="10.0"/>
      <color rgb="FF434343"/>
      <name val="Arial"/>
    </font>
    <font>
      <sz val="11.0"/>
      <color theme="1"/>
      <name val="Calibri"/>
    </font>
    <font>
      <b/>
      <color theme="1"/>
      <name val="Arial"/>
      <scheme val="minor"/>
    </font>
    <font>
      <b/>
      <sz val="10.0"/>
      <color theme="1"/>
      <name val="Arial"/>
      <scheme val="minor"/>
    </font>
    <font>
      <sz val="10.0"/>
      <color theme="1"/>
      <name val="Arial"/>
      <scheme val="minor"/>
    </font>
  </fonts>
  <fills count="23">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808080"/>
        <bgColor rgb="FF808080"/>
      </patternFill>
    </fill>
    <fill>
      <patternFill patternType="solid">
        <fgColor rgb="FFFFFF00"/>
        <bgColor rgb="FFFFFF00"/>
      </patternFill>
    </fill>
    <fill>
      <patternFill patternType="solid">
        <fgColor rgb="FF999999"/>
        <bgColor rgb="FF999999"/>
      </patternFill>
    </fill>
    <fill>
      <patternFill patternType="solid">
        <fgColor rgb="FF666666"/>
        <bgColor rgb="FF666666"/>
      </patternFill>
    </fill>
    <fill>
      <patternFill patternType="solid">
        <fgColor rgb="FFFF0000"/>
        <bgColor rgb="FFFF0000"/>
      </patternFill>
    </fill>
    <fill>
      <patternFill patternType="solid">
        <fgColor rgb="FF00FF00"/>
        <bgColor rgb="FF00FF00"/>
      </patternFill>
    </fill>
    <fill>
      <patternFill patternType="solid">
        <fgColor theme="5"/>
        <bgColor theme="5"/>
      </patternFill>
    </fill>
    <fill>
      <patternFill patternType="solid">
        <fgColor rgb="FFB7B7B7"/>
        <bgColor rgb="FFB7B7B7"/>
      </patternFill>
    </fill>
    <fill>
      <patternFill patternType="solid">
        <fgColor rgb="FFFF00FF"/>
        <bgColor rgb="FFFF00FF"/>
      </patternFill>
    </fill>
    <fill>
      <patternFill patternType="solid">
        <fgColor rgb="FFFCE5CD"/>
        <bgColor rgb="FFFCE5CD"/>
      </patternFill>
    </fill>
    <fill>
      <patternFill patternType="solid">
        <fgColor rgb="FFE06666"/>
        <bgColor rgb="FFE06666"/>
      </patternFill>
    </fill>
    <fill>
      <patternFill patternType="solid">
        <fgColor rgb="FFFF9900"/>
        <bgColor rgb="FFFF9900"/>
      </patternFill>
    </fill>
    <fill>
      <patternFill patternType="solid">
        <fgColor rgb="FF434343"/>
        <bgColor rgb="FF434343"/>
      </patternFill>
    </fill>
    <fill>
      <patternFill patternType="solid">
        <fgColor rgb="FF00FFFF"/>
        <bgColor rgb="FF00FFFF"/>
      </patternFill>
    </fill>
    <fill>
      <patternFill patternType="solid">
        <fgColor rgb="FFFF5050"/>
        <bgColor rgb="FFFF5050"/>
      </patternFill>
    </fill>
    <fill>
      <patternFill patternType="solid">
        <fgColor rgb="FFFFC000"/>
        <bgColor rgb="FFFFC000"/>
      </patternFill>
    </fill>
    <fill>
      <patternFill patternType="solid">
        <fgColor rgb="FF4A86E8"/>
        <bgColor rgb="FF4A86E8"/>
      </patternFill>
    </fill>
    <fill>
      <patternFill patternType="solid">
        <fgColor theme="8"/>
        <bgColor theme="8"/>
      </patternFill>
    </fill>
    <fill>
      <patternFill patternType="solid">
        <fgColor rgb="FFFFD966"/>
        <bgColor rgb="FFFFD966"/>
      </patternFill>
    </fill>
  </fills>
  <borders count="19">
    <border/>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top style="thin">
        <color rgb="FF000000"/>
      </top>
    </border>
    <border>
      <left style="thin">
        <color rgb="FF000000"/>
      </left>
      <right style="thin">
        <color rgb="FF000000"/>
      </right>
      <top style="thin">
        <color rgb="FF000000"/>
      </top>
    </border>
    <border>
      <top style="thin">
        <color rgb="FF000000"/>
      </top>
      <bottom style="thin">
        <color rgb="FF000000"/>
      </bottom>
    </border>
    <border>
      <left style="thin">
        <color rgb="FF000000"/>
      </left>
      <right style="thin">
        <color rgb="FF000000"/>
      </right>
      <bottom style="thin">
        <color rgb="FF000000"/>
      </bottom>
    </border>
    <border>
      <bottom style="thin">
        <color rgb="FF000000"/>
      </bottom>
    </border>
    <border>
      <top style="thin">
        <color rgb="FF000000"/>
      </top>
    </border>
    <border>
      <right style="thin">
        <color rgb="FF000000"/>
      </right>
      <bottom style="thin">
        <color rgb="FF000000"/>
      </bottom>
    </border>
    <border>
      <left style="thin">
        <color rgb="FF000000"/>
      </left>
    </border>
    <border>
      <right/>
    </border>
    <border>
      <right style="thin">
        <color rgb="FF000000"/>
      </right>
    </border>
    <border>
      <left style="thin">
        <color rgb="FF000000"/>
      </left>
      <bottom style="thin">
        <color rgb="FF000000"/>
      </bottom>
    </border>
    <border>
      <right/>
      <bottom style="thin">
        <color rgb="FF000000"/>
      </bottom>
    </border>
  </borders>
  <cellStyleXfs count="1">
    <xf borderId="0" fillId="0" fontId="0" numFmtId="0" applyAlignment="1" applyFont="1"/>
  </cellStyleXfs>
  <cellXfs count="493">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wrapText="1"/>
    </xf>
    <xf borderId="2" fillId="2" fontId="1" numFmtId="0" xfId="0" applyAlignment="1" applyBorder="1" applyFont="1">
      <alignment horizontal="left" shrinkToFit="0" wrapText="1"/>
    </xf>
    <xf borderId="2" fillId="2" fontId="1" numFmtId="0" xfId="0" applyAlignment="1" applyBorder="1" applyFont="1">
      <alignment horizontal="center" shrinkToFit="0" wrapText="1"/>
    </xf>
    <xf borderId="2" fillId="3" fontId="1" numFmtId="0" xfId="0" applyAlignment="1" applyBorder="1" applyFill="1" applyFont="1">
      <alignment horizontal="center" shrinkToFit="0" wrapText="1"/>
    </xf>
    <xf borderId="3" fillId="2" fontId="1" numFmtId="0" xfId="0" applyAlignment="1" applyBorder="1" applyFont="1">
      <alignment horizontal="center" shrinkToFit="0" wrapText="1"/>
    </xf>
    <xf borderId="4" fillId="0" fontId="2" numFmtId="0" xfId="0" applyAlignment="1" applyBorder="1" applyFont="1">
      <alignment readingOrder="0" shrinkToFit="0" wrapText="1"/>
    </xf>
    <xf borderId="2" fillId="0" fontId="2" numFmtId="0" xfId="0" applyBorder="1" applyFont="1"/>
    <xf borderId="2" fillId="0" fontId="1" numFmtId="0" xfId="0" applyAlignment="1" applyBorder="1" applyFont="1">
      <alignment horizontal="center" readingOrder="0"/>
    </xf>
    <xf borderId="2" fillId="2" fontId="3" numFmtId="0" xfId="0" applyAlignment="1" applyBorder="1" applyFont="1">
      <alignment horizontal="center" shrinkToFit="0" wrapText="1"/>
    </xf>
    <xf borderId="2" fillId="0" fontId="4" numFmtId="0" xfId="0" applyAlignment="1" applyBorder="1" applyFont="1">
      <alignment horizontal="left" readingOrder="0" shrinkToFit="0" wrapText="1"/>
    </xf>
    <xf borderId="2" fillId="3" fontId="3" numFmtId="0" xfId="0" applyAlignment="1" applyBorder="1" applyFont="1">
      <alignment horizontal="center" shrinkToFit="0" wrapText="1"/>
    </xf>
    <xf borderId="2" fillId="0" fontId="5" numFmtId="0" xfId="0" applyAlignment="1" applyBorder="1" applyFont="1">
      <alignment readingOrder="0" shrinkToFit="0" wrapText="1"/>
    </xf>
    <xf borderId="2" fillId="0" fontId="5" numFmtId="0" xfId="0" applyAlignment="1" applyBorder="1" applyFont="1">
      <alignment horizontal="center" readingOrder="0" shrinkToFit="0" wrapText="1"/>
    </xf>
    <xf borderId="4" fillId="0" fontId="6" numFmtId="0" xfId="0" applyAlignment="1" applyBorder="1" applyFont="1">
      <alignment shrinkToFit="0" wrapText="1"/>
    </xf>
    <xf borderId="2" fillId="0" fontId="6" numFmtId="0" xfId="0" applyBorder="1" applyFont="1"/>
    <xf borderId="2" fillId="0" fontId="7" numFmtId="0" xfId="0" applyAlignment="1" applyBorder="1" applyFont="1">
      <alignment horizontal="center" readingOrder="0"/>
    </xf>
    <xf borderId="4" fillId="0" fontId="6" numFmtId="0" xfId="0" applyAlignment="1" applyBorder="1" applyFont="1">
      <alignment readingOrder="0" shrinkToFit="0" wrapText="1"/>
    </xf>
    <xf borderId="2" fillId="4" fontId="3" numFmtId="0" xfId="0" applyAlignment="1" applyBorder="1" applyFill="1" applyFont="1">
      <alignment horizontal="center" shrinkToFit="0" wrapText="1"/>
    </xf>
    <xf borderId="2" fillId="4" fontId="4" numFmtId="0" xfId="0" applyAlignment="1" applyBorder="1" applyFont="1">
      <alignment horizontal="left" readingOrder="0" shrinkToFit="0" wrapText="1"/>
    </xf>
    <xf borderId="2" fillId="4" fontId="5" numFmtId="0" xfId="0" applyAlignment="1" applyBorder="1" applyFont="1">
      <alignment readingOrder="0" shrinkToFit="0" wrapText="1"/>
    </xf>
    <xf borderId="2" fillId="4" fontId="5" numFmtId="0" xfId="0" applyAlignment="1" applyBorder="1" applyFont="1">
      <alignment horizontal="center" readingOrder="0" shrinkToFit="0" wrapText="1"/>
    </xf>
    <xf borderId="4" fillId="4" fontId="3" numFmtId="0" xfId="0" applyAlignment="1" applyBorder="1" applyFont="1">
      <alignment horizontal="center" shrinkToFit="0" wrapText="1"/>
    </xf>
    <xf borderId="0" fillId="4" fontId="7" numFmtId="0" xfId="0" applyFont="1"/>
    <xf borderId="4" fillId="2" fontId="3" numFmtId="0" xfId="0" applyAlignment="1" applyBorder="1" applyFont="1">
      <alignment horizontal="center" shrinkToFit="0" wrapText="1"/>
    </xf>
    <xf borderId="4" fillId="0" fontId="5" numFmtId="0" xfId="0" applyAlignment="1" applyBorder="1" applyFont="1">
      <alignment readingOrder="0" shrinkToFit="0" wrapText="1"/>
    </xf>
    <xf borderId="5" fillId="0" fontId="8" numFmtId="0" xfId="0" applyBorder="1" applyFont="1"/>
    <xf borderId="2" fillId="3" fontId="3" numFmtId="0" xfId="0" applyAlignment="1" applyBorder="1" applyFont="1">
      <alignment horizontal="center" readingOrder="0" shrinkToFit="0" wrapText="1"/>
    </xf>
    <xf borderId="2" fillId="2" fontId="3" numFmtId="0" xfId="0" applyAlignment="1" applyBorder="1" applyFont="1">
      <alignment horizontal="center" readingOrder="0" shrinkToFit="0" wrapText="1"/>
    </xf>
    <xf borderId="0" fillId="0" fontId="7" numFmtId="0" xfId="0" applyAlignment="1" applyFont="1">
      <alignment readingOrder="0"/>
    </xf>
    <xf borderId="0" fillId="0" fontId="7" numFmtId="0" xfId="0" applyAlignment="1" applyFont="1">
      <alignment readingOrder="0" shrinkToFit="0" wrapText="1"/>
    </xf>
    <xf borderId="2" fillId="0" fontId="3" numFmtId="0" xfId="0" applyAlignment="1" applyBorder="1" applyFont="1">
      <alignment horizontal="center" shrinkToFit="0" wrapText="1"/>
    </xf>
    <xf borderId="4" fillId="0" fontId="3" numFmtId="0" xfId="0" applyAlignment="1" applyBorder="1" applyFont="1">
      <alignment horizontal="center" shrinkToFit="0" wrapText="1"/>
    </xf>
    <xf borderId="2" fillId="5" fontId="3" numFmtId="0" xfId="0" applyAlignment="1" applyBorder="1" applyFill="1" applyFont="1">
      <alignment horizontal="center" shrinkToFit="0" wrapText="1"/>
    </xf>
    <xf borderId="2" fillId="5" fontId="4" numFmtId="0" xfId="0" applyAlignment="1" applyBorder="1" applyFont="1">
      <alignment horizontal="left" readingOrder="0" shrinkToFit="0" wrapText="1"/>
    </xf>
    <xf borderId="2" fillId="5" fontId="5" numFmtId="0" xfId="0" applyAlignment="1" applyBorder="1" applyFont="1">
      <alignment readingOrder="0" shrinkToFit="0" wrapText="1"/>
    </xf>
    <xf borderId="2" fillId="5" fontId="5" numFmtId="0" xfId="0" applyAlignment="1" applyBorder="1" applyFont="1">
      <alignment horizontal="center" readingOrder="0" shrinkToFit="0" wrapText="1"/>
    </xf>
    <xf borderId="4" fillId="5" fontId="6" numFmtId="0" xfId="0" applyAlignment="1" applyBorder="1" applyFont="1">
      <alignment shrinkToFit="0" wrapText="1"/>
    </xf>
    <xf borderId="2" fillId="5" fontId="6" numFmtId="0" xfId="0" applyBorder="1" applyFont="1"/>
    <xf borderId="2" fillId="2" fontId="3" numFmtId="49" xfId="0" applyAlignment="1" applyBorder="1" applyFont="1" applyNumberFormat="1">
      <alignment horizontal="center" shrinkToFit="0" wrapText="1"/>
    </xf>
    <xf borderId="2" fillId="3" fontId="3" numFmtId="49" xfId="0" applyAlignment="1" applyBorder="1" applyFont="1" applyNumberFormat="1">
      <alignment horizontal="center" shrinkToFit="0" wrapText="1"/>
    </xf>
    <xf borderId="0" fillId="2" fontId="9" numFmtId="0" xfId="0" applyAlignment="1" applyFont="1">
      <alignment readingOrder="0" shrinkToFit="0" wrapText="1"/>
    </xf>
    <xf borderId="2" fillId="2" fontId="5" numFmtId="0" xfId="0" applyAlignment="1" applyBorder="1" applyFont="1">
      <alignment horizontal="center" shrinkToFit="0" wrapText="1"/>
    </xf>
    <xf borderId="2" fillId="3" fontId="5" numFmtId="0" xfId="0" applyAlignment="1" applyBorder="1" applyFont="1">
      <alignment horizontal="center" shrinkToFit="0" wrapText="1"/>
    </xf>
    <xf borderId="2" fillId="0" fontId="5" numFmtId="0" xfId="0" applyAlignment="1" applyBorder="1" applyFont="1">
      <alignment horizontal="right" readingOrder="0" shrinkToFit="0" wrapText="1"/>
    </xf>
    <xf borderId="2" fillId="6" fontId="3" numFmtId="0" xfId="0" applyAlignment="1" applyBorder="1" applyFill="1" applyFont="1">
      <alignment horizontal="center" shrinkToFit="0" wrapText="1"/>
    </xf>
    <xf borderId="4" fillId="6" fontId="6" numFmtId="0" xfId="0" applyAlignment="1" applyBorder="1" applyFont="1">
      <alignment shrinkToFit="0" wrapText="1"/>
    </xf>
    <xf borderId="2" fillId="6" fontId="6" numFmtId="0" xfId="0" applyBorder="1" applyFont="1"/>
    <xf borderId="2" fillId="0" fontId="6" numFmtId="0" xfId="0" applyAlignment="1" applyBorder="1" applyFont="1">
      <alignment readingOrder="0"/>
    </xf>
    <xf borderId="2" fillId="0" fontId="5" numFmtId="164" xfId="0" applyAlignment="1" applyBorder="1" applyFont="1" applyNumberFormat="1">
      <alignment readingOrder="0" shrinkToFit="0" wrapText="1"/>
    </xf>
    <xf borderId="2" fillId="2" fontId="10" numFmtId="0" xfId="0" applyAlignment="1" applyBorder="1" applyFont="1">
      <alignment horizontal="center" shrinkToFit="0" wrapText="1"/>
    </xf>
    <xf borderId="2" fillId="0" fontId="11" numFmtId="0" xfId="0" applyAlignment="1" applyBorder="1" applyFont="1">
      <alignment shrinkToFit="0" vertical="bottom" wrapText="1"/>
    </xf>
    <xf borderId="4" fillId="2" fontId="3" numFmtId="0" xfId="0" applyAlignment="1" applyBorder="1" applyFont="1">
      <alignment horizontal="center" readingOrder="0" shrinkToFit="0" wrapText="1"/>
    </xf>
    <xf borderId="0" fillId="2" fontId="11" numFmtId="0" xfId="0" applyAlignment="1" applyFont="1">
      <alignment horizontal="left" readingOrder="0" shrinkToFit="0" wrapText="1"/>
    </xf>
    <xf borderId="2" fillId="2" fontId="3" numFmtId="0" xfId="0" applyAlignment="1" applyBorder="1" applyFont="1">
      <alignment horizontal="center" shrinkToFit="0" vertical="center" wrapText="1"/>
    </xf>
    <xf borderId="2" fillId="3" fontId="3" numFmtId="0" xfId="0" applyAlignment="1" applyBorder="1" applyFont="1">
      <alignment horizontal="center" shrinkToFit="0" vertical="center" wrapText="1"/>
    </xf>
    <xf borderId="4" fillId="0" fontId="6" numFmtId="0" xfId="0" applyAlignment="1" applyBorder="1" applyFont="1">
      <alignment horizontal="center" readingOrder="0" shrinkToFit="0" vertical="center" wrapText="1"/>
    </xf>
    <xf borderId="2" fillId="0" fontId="6" numFmtId="0" xfId="0" applyAlignment="1" applyBorder="1" applyFont="1">
      <alignment horizontal="center" shrinkToFit="0" vertical="center" wrapText="1"/>
    </xf>
    <xf borderId="2" fillId="5" fontId="3" numFmtId="0" xfId="0" applyAlignment="1" applyBorder="1" applyFont="1">
      <alignment horizontal="center" shrinkToFit="0" vertical="center" wrapText="1"/>
    </xf>
    <xf borderId="2" fillId="5" fontId="12" numFmtId="0" xfId="0" applyAlignment="1" applyBorder="1" applyFont="1">
      <alignment horizontal="center" shrinkToFit="0" vertical="center" wrapText="1"/>
    </xf>
    <xf borderId="4" fillId="5" fontId="6" numFmtId="0" xfId="0" applyAlignment="1" applyBorder="1" applyFont="1">
      <alignment horizontal="center" shrinkToFit="0" vertical="center" wrapText="1"/>
    </xf>
    <xf borderId="2" fillId="5" fontId="6" numFmtId="0" xfId="0" applyAlignment="1" applyBorder="1" applyFont="1">
      <alignment horizontal="center" shrinkToFit="0" vertical="center" wrapText="1"/>
    </xf>
    <xf borderId="2" fillId="2" fontId="3" numFmtId="0" xfId="0" applyAlignment="1" applyBorder="1" applyFont="1">
      <alignment horizontal="center" readingOrder="0" shrinkToFit="0" vertical="center" wrapText="1"/>
    </xf>
    <xf borderId="2" fillId="3" fontId="3" numFmtId="0" xfId="0" applyAlignment="1" applyBorder="1" applyFont="1">
      <alignment horizontal="center" readingOrder="0" shrinkToFit="0" vertical="center" wrapText="1"/>
    </xf>
    <xf borderId="4" fillId="2" fontId="3" numFmtId="0" xfId="0" applyAlignment="1" applyBorder="1" applyFont="1">
      <alignment horizontal="center" readingOrder="0" shrinkToFit="0" vertical="center" wrapText="1"/>
    </xf>
    <xf borderId="4" fillId="0" fontId="6" numFmtId="0" xfId="0" applyAlignment="1" applyBorder="1" applyFont="1">
      <alignment horizontal="center" shrinkToFit="0" vertical="center" wrapText="1"/>
    </xf>
    <xf borderId="2" fillId="0" fontId="6" numFmtId="0" xfId="0" applyAlignment="1" applyBorder="1" applyFont="1">
      <alignment horizontal="center" readingOrder="0" shrinkToFit="0" vertical="center" wrapText="1"/>
    </xf>
    <xf borderId="4" fillId="5" fontId="5" numFmtId="0" xfId="0" applyAlignment="1" applyBorder="1" applyFont="1">
      <alignment readingOrder="0" shrinkToFit="0" wrapText="1"/>
    </xf>
    <xf borderId="2" fillId="5" fontId="6" numFmtId="0" xfId="0" applyAlignment="1" applyBorder="1" applyFont="1">
      <alignment horizontal="center" readingOrder="0" shrinkToFit="0" vertical="center" wrapText="1"/>
    </xf>
    <xf borderId="6" fillId="2" fontId="3" numFmtId="0" xfId="0" applyAlignment="1" applyBorder="1" applyFont="1">
      <alignment horizontal="center" shrinkToFit="0" vertical="center" wrapText="1"/>
    </xf>
    <xf borderId="6" fillId="3" fontId="3" numFmtId="0" xfId="0" applyAlignment="1" applyBorder="1" applyFont="1">
      <alignment horizontal="center" shrinkToFit="0" vertical="center" wrapText="1"/>
    </xf>
    <xf borderId="7" fillId="0" fontId="6" numFmtId="0" xfId="0" applyAlignment="1" applyBorder="1" applyFont="1">
      <alignment horizontal="center" shrinkToFit="0" vertical="center" wrapText="1"/>
    </xf>
    <xf borderId="8" fillId="0" fontId="6" numFmtId="0" xfId="0" applyAlignment="1" applyBorder="1" applyFont="1">
      <alignment horizontal="center" shrinkToFit="0" vertical="center" wrapText="1"/>
    </xf>
    <xf borderId="2" fillId="0" fontId="3" numFmtId="0" xfId="0" applyAlignment="1" applyBorder="1" applyFont="1">
      <alignment horizontal="center" shrinkToFit="0" vertical="center" wrapText="1"/>
    </xf>
    <xf borderId="2" fillId="3" fontId="6" numFmtId="0" xfId="0" applyAlignment="1" applyBorder="1" applyFont="1">
      <alignment horizontal="center" readingOrder="0" shrinkToFit="0" vertical="center" wrapText="1"/>
    </xf>
    <xf borderId="0" fillId="5" fontId="7" numFmtId="0" xfId="0" applyAlignment="1" applyFont="1">
      <alignment readingOrder="0"/>
    </xf>
    <xf borderId="2" fillId="7" fontId="6" numFmtId="0" xfId="0" applyAlignment="1" applyBorder="1" applyFill="1" applyFont="1">
      <alignment horizontal="center" readingOrder="0" shrinkToFit="0" vertical="center" wrapText="1"/>
    </xf>
    <xf borderId="2" fillId="7" fontId="4" numFmtId="0" xfId="0" applyAlignment="1" applyBorder="1" applyFont="1">
      <alignment horizontal="left" readingOrder="0" shrinkToFit="0" wrapText="1"/>
    </xf>
    <xf borderId="2" fillId="7" fontId="5" numFmtId="0" xfId="0" applyAlignment="1" applyBorder="1" applyFont="1">
      <alignment readingOrder="0" shrinkToFit="0" wrapText="1"/>
    </xf>
    <xf borderId="2" fillId="7" fontId="5" numFmtId="0" xfId="0" applyAlignment="1" applyBorder="1" applyFont="1">
      <alignment horizontal="center" readingOrder="0" shrinkToFit="0" wrapText="1"/>
    </xf>
    <xf borderId="0" fillId="7" fontId="7" numFmtId="0" xfId="0" applyFont="1"/>
    <xf borderId="2" fillId="0" fontId="7" numFmtId="0" xfId="0" applyAlignment="1" applyBorder="1" applyFont="1">
      <alignment shrinkToFit="0" wrapText="1"/>
    </xf>
    <xf borderId="2" fillId="0" fontId="7" numFmtId="0" xfId="0" applyAlignment="1" applyBorder="1" applyFont="1">
      <alignment readingOrder="0"/>
    </xf>
    <xf borderId="2" fillId="6" fontId="6" numFmtId="0" xfId="0" applyAlignment="1" applyBorder="1" applyFont="1">
      <alignment horizontal="center" readingOrder="0" shrinkToFit="0" vertical="center" wrapText="1"/>
    </xf>
    <xf borderId="4" fillId="4" fontId="5" numFmtId="0" xfId="0" applyAlignment="1" applyBorder="1" applyFont="1">
      <alignment readingOrder="0" shrinkToFit="0" wrapText="1"/>
    </xf>
    <xf borderId="2" fillId="6" fontId="6" numFmtId="0" xfId="0" applyAlignment="1" applyBorder="1" applyFont="1">
      <alignment horizontal="center" shrinkToFit="0" vertical="center" wrapText="1"/>
    </xf>
    <xf borderId="2" fillId="2" fontId="6" numFmtId="0" xfId="0" applyAlignment="1" applyBorder="1" applyFont="1">
      <alignment horizontal="center" readingOrder="0" shrinkToFit="0" vertical="center" wrapText="1"/>
    </xf>
    <xf borderId="2" fillId="2" fontId="4" numFmtId="0" xfId="0" applyAlignment="1" applyBorder="1" applyFont="1">
      <alignment horizontal="left" readingOrder="0" shrinkToFit="0" wrapText="1"/>
    </xf>
    <xf borderId="2" fillId="2" fontId="5" numFmtId="0" xfId="0" applyAlignment="1" applyBorder="1" applyFont="1">
      <alignment readingOrder="0" shrinkToFit="0" wrapText="1"/>
    </xf>
    <xf borderId="2" fillId="2" fontId="5" numFmtId="0" xfId="0" applyAlignment="1" applyBorder="1" applyFont="1">
      <alignment horizontal="center" readingOrder="0" shrinkToFit="0" wrapText="1"/>
    </xf>
    <xf borderId="2" fillId="2" fontId="13" numFmtId="0" xfId="0" applyAlignment="1" applyBorder="1" applyFont="1">
      <alignment horizontal="center" readingOrder="0" shrinkToFit="0" vertical="center" wrapText="1"/>
    </xf>
    <xf borderId="0" fillId="2" fontId="7" numFmtId="0" xfId="0" applyFont="1"/>
    <xf borderId="2" fillId="0" fontId="4" numFmtId="0" xfId="0" applyAlignment="1" applyBorder="1" applyFont="1">
      <alignment horizontal="left" shrinkToFit="0" vertical="bottom" wrapText="1"/>
    </xf>
    <xf borderId="2" fillId="3" fontId="6" numFmtId="0" xfId="0" applyAlignment="1" applyBorder="1" applyFont="1">
      <alignment horizontal="center" shrinkToFit="0" vertical="center" wrapText="1"/>
    </xf>
    <xf borderId="2" fillId="0" fontId="11" numFmtId="0" xfId="0" applyAlignment="1" applyBorder="1" applyFont="1">
      <alignment horizontal="center" shrinkToFit="0" vertical="bottom" wrapText="1"/>
    </xf>
    <xf borderId="0" fillId="0" fontId="7" numFmtId="0" xfId="0" applyAlignment="1" applyFont="1">
      <alignment shrinkToFit="0" wrapText="1"/>
    </xf>
    <xf borderId="0" fillId="6" fontId="7" numFmtId="0" xfId="0" applyFont="1"/>
    <xf borderId="2" fillId="0" fontId="14" numFmtId="0" xfId="0" applyAlignment="1" applyBorder="1" applyFont="1">
      <alignment horizontal="center" readingOrder="0" shrinkToFit="0" vertical="center" wrapText="1"/>
    </xf>
    <xf borderId="2" fillId="7" fontId="6" numFmtId="0" xfId="0" applyAlignment="1" applyBorder="1" applyFont="1">
      <alignment horizontal="center" shrinkToFit="0" vertical="center" wrapText="1"/>
    </xf>
    <xf borderId="0" fillId="2" fontId="9" numFmtId="0" xfId="0" applyAlignment="1" applyFont="1">
      <alignment readingOrder="0"/>
    </xf>
    <xf borderId="2" fillId="0" fontId="6" numFmtId="0" xfId="0" applyAlignment="1" applyBorder="1" applyFont="1">
      <alignment horizontal="left" readingOrder="0" shrinkToFit="0" vertical="center" wrapText="1"/>
    </xf>
    <xf borderId="2" fillId="7" fontId="6" numFmtId="0" xfId="0" applyAlignment="1" applyBorder="1" applyFont="1">
      <alignment horizontal="left" readingOrder="0" shrinkToFit="0" vertical="center" wrapText="1"/>
    </xf>
    <xf borderId="2" fillId="7" fontId="6" numFmtId="0" xfId="0" applyAlignment="1" applyBorder="1" applyFont="1">
      <alignment readingOrder="0"/>
    </xf>
    <xf borderId="2" fillId="0" fontId="7" numFmtId="0" xfId="0" applyAlignment="1" applyBorder="1" applyFont="1">
      <alignment horizontal="center" readingOrder="0" shrinkToFit="0" vertical="center" wrapText="1"/>
    </xf>
    <xf borderId="2" fillId="8" fontId="5" numFmtId="0" xfId="0" applyAlignment="1" applyBorder="1" applyFill="1" applyFont="1">
      <alignment horizontal="center" readingOrder="0" shrinkToFit="0" wrapText="1"/>
    </xf>
    <xf borderId="2" fillId="0" fontId="7" numFmtId="0" xfId="0" applyAlignment="1" applyBorder="1" applyFont="1">
      <alignment horizontal="left" readingOrder="0" shrinkToFit="0" vertical="center" wrapText="1"/>
    </xf>
    <xf borderId="2" fillId="3" fontId="7" numFmtId="0" xfId="0" applyAlignment="1" applyBorder="1" applyFont="1">
      <alignment horizontal="center" readingOrder="0" shrinkToFit="0" vertical="center" wrapText="1"/>
    </xf>
    <xf borderId="2" fillId="0" fontId="7" numFmtId="0" xfId="0" applyAlignment="1" applyBorder="1" applyFont="1">
      <alignment horizontal="center" shrinkToFit="0" vertical="center" wrapText="1"/>
    </xf>
    <xf borderId="0" fillId="9" fontId="7" numFmtId="0" xfId="0" applyAlignment="1" applyFill="1" applyFont="1">
      <alignment readingOrder="0"/>
    </xf>
    <xf borderId="2" fillId="3" fontId="7" numFmtId="0" xfId="0" applyAlignment="1" applyBorder="1" applyFont="1">
      <alignment horizontal="center" shrinkToFit="0" vertical="center" wrapText="1"/>
    </xf>
    <xf borderId="0" fillId="3" fontId="7" numFmtId="0" xfId="0" applyAlignment="1" applyFont="1">
      <alignment horizontal="center" readingOrder="0"/>
    </xf>
    <xf borderId="2" fillId="0" fontId="7" numFmtId="0" xfId="0" applyAlignment="1" applyBorder="1" applyFont="1">
      <alignment readingOrder="0" shrinkToFit="0" wrapText="1"/>
    </xf>
    <xf borderId="2" fillId="2" fontId="7" numFmtId="0" xfId="0" applyAlignment="1" applyBorder="1" applyFont="1">
      <alignment horizontal="center" readingOrder="0" shrinkToFit="0" vertical="center" wrapText="1"/>
    </xf>
    <xf borderId="2" fillId="0" fontId="15" numFmtId="0" xfId="0" applyAlignment="1" applyBorder="1" applyFont="1">
      <alignment readingOrder="0" shrinkToFit="0" wrapText="1"/>
    </xf>
    <xf borderId="0" fillId="0" fontId="7" numFmtId="0" xfId="0" applyAlignment="1" applyFont="1">
      <alignment horizontal="center" readingOrder="0"/>
    </xf>
    <xf borderId="2" fillId="0" fontId="7" numFmtId="0" xfId="0" applyAlignment="1" applyBorder="1" applyFont="1">
      <alignment horizontal="center" readingOrder="0" shrinkToFit="0" wrapText="1"/>
    </xf>
    <xf borderId="2" fillId="0" fontId="7" numFmtId="0" xfId="0" applyAlignment="1" applyBorder="1" applyFont="1">
      <alignment horizontal="left" readingOrder="0" shrinkToFit="0" wrapText="1"/>
    </xf>
    <xf borderId="2" fillId="3" fontId="7" numFmtId="0" xfId="0" applyAlignment="1" applyBorder="1" applyFont="1">
      <alignment horizontal="center" readingOrder="0" shrinkToFit="0" wrapText="1"/>
    </xf>
    <xf borderId="0" fillId="0" fontId="7" numFmtId="0" xfId="0" applyAlignment="1" applyFont="1">
      <alignment horizontal="left"/>
    </xf>
    <xf borderId="0" fillId="0" fontId="7" numFmtId="0" xfId="0" applyAlignment="1" applyFont="1">
      <alignment horizontal="center"/>
    </xf>
    <xf borderId="0" fillId="3" fontId="7" numFmtId="0" xfId="0" applyAlignment="1" applyFont="1">
      <alignment horizontal="center"/>
    </xf>
    <xf borderId="2" fillId="0" fontId="7" numFmtId="0" xfId="0" applyBorder="1" applyFont="1"/>
    <xf borderId="2" fillId="0" fontId="7" numFmtId="0" xfId="0" applyAlignment="1" applyBorder="1" applyFont="1">
      <alignment horizontal="center"/>
    </xf>
    <xf borderId="2" fillId="7" fontId="7" numFmtId="0" xfId="0" applyAlignment="1" applyBorder="1" applyFont="1">
      <alignment horizontal="center" readingOrder="0" shrinkToFit="0" wrapText="1"/>
    </xf>
    <xf borderId="2" fillId="7" fontId="7" numFmtId="0" xfId="0" applyAlignment="1" applyBorder="1" applyFont="1">
      <alignment horizontal="left" readingOrder="0" shrinkToFit="0" wrapText="1"/>
    </xf>
    <xf borderId="2" fillId="7" fontId="7" numFmtId="0" xfId="0" applyAlignment="1" applyBorder="1" applyFont="1">
      <alignment readingOrder="0" shrinkToFit="0" wrapText="1"/>
    </xf>
    <xf borderId="2" fillId="7" fontId="7" numFmtId="0" xfId="0" applyAlignment="1" applyBorder="1" applyFont="1">
      <alignment readingOrder="0"/>
    </xf>
    <xf borderId="2" fillId="7" fontId="7" numFmtId="0" xfId="0" applyAlignment="1" applyBorder="1" applyFont="1">
      <alignment horizontal="center" readingOrder="0" shrinkToFit="0" vertical="center" wrapText="1"/>
    </xf>
    <xf borderId="0" fillId="7" fontId="7" numFmtId="0" xfId="0" applyAlignment="1" applyFont="1">
      <alignment readingOrder="0"/>
    </xf>
    <xf borderId="0" fillId="7" fontId="7" numFmtId="0" xfId="0" applyAlignment="1" applyFont="1">
      <alignment horizontal="center" readingOrder="0"/>
    </xf>
    <xf borderId="2" fillId="4" fontId="7" numFmtId="0" xfId="0" applyAlignment="1" applyBorder="1" applyFont="1">
      <alignment horizontal="center" readingOrder="0" shrinkToFit="0" wrapText="1"/>
    </xf>
    <xf borderId="2" fillId="4" fontId="7" numFmtId="0" xfId="0" applyAlignment="1" applyBorder="1" applyFont="1">
      <alignment horizontal="left" shrinkToFit="0" wrapText="1"/>
    </xf>
    <xf borderId="2" fillId="4" fontId="7" numFmtId="0" xfId="0" applyAlignment="1" applyBorder="1" applyFont="1">
      <alignment horizontal="center" shrinkToFit="0" wrapText="1"/>
    </xf>
    <xf borderId="2" fillId="4" fontId="7" numFmtId="0" xfId="0" applyAlignment="1" applyBorder="1" applyFont="1">
      <alignment shrinkToFit="0" wrapText="1"/>
    </xf>
    <xf borderId="2" fillId="4" fontId="7" numFmtId="0" xfId="0" applyAlignment="1" applyBorder="1" applyFont="1">
      <alignment readingOrder="0"/>
    </xf>
    <xf borderId="2" fillId="4" fontId="7" numFmtId="0" xfId="0" applyAlignment="1" applyBorder="1" applyFont="1">
      <alignment horizontal="center"/>
    </xf>
    <xf borderId="2" fillId="3" fontId="7" numFmtId="0" xfId="0" applyAlignment="1" applyBorder="1" applyFont="1">
      <alignment horizontal="left" readingOrder="0" shrinkToFit="0" vertical="center" wrapText="1"/>
    </xf>
    <xf borderId="2" fillId="0" fontId="7" numFmtId="165" xfId="0" applyAlignment="1" applyBorder="1" applyFont="1" applyNumberFormat="1">
      <alignment horizontal="center" readingOrder="0" shrinkToFit="0" vertical="center" wrapText="1"/>
    </xf>
    <xf borderId="2" fillId="0" fontId="7" numFmtId="0" xfId="0" applyAlignment="1" applyBorder="1" applyFont="1">
      <alignment horizontal="left" readingOrder="0"/>
    </xf>
    <xf borderId="2" fillId="3" fontId="7" numFmtId="0" xfId="0" applyAlignment="1" applyBorder="1" applyFont="1">
      <alignment horizontal="center" readingOrder="0"/>
    </xf>
    <xf borderId="2" fillId="3" fontId="10" numFmtId="0" xfId="0" applyAlignment="1" applyBorder="1" applyFont="1">
      <alignment horizontal="left" readingOrder="0"/>
    </xf>
    <xf borderId="2" fillId="0" fontId="13" numFmtId="0" xfId="0" applyAlignment="1" applyBorder="1" applyFont="1">
      <alignment horizontal="center" readingOrder="0" shrinkToFit="0" vertical="center" wrapText="1"/>
    </xf>
    <xf borderId="2" fillId="0" fontId="7" numFmtId="0" xfId="0" applyAlignment="1" applyBorder="1" applyFont="1">
      <alignment horizontal="center" shrinkToFit="0" wrapText="1"/>
    </xf>
    <xf borderId="4" fillId="4" fontId="7" numFmtId="0" xfId="0" applyAlignment="1" applyBorder="1" applyFont="1">
      <alignment horizontal="left" readingOrder="0" shrinkToFit="0" vertical="center" wrapText="1"/>
    </xf>
    <xf borderId="9" fillId="0" fontId="8" numFmtId="0" xfId="0" applyBorder="1" applyFont="1"/>
    <xf borderId="2" fillId="6" fontId="7" numFmtId="0" xfId="0" applyAlignment="1" applyBorder="1" applyFont="1">
      <alignment horizontal="center" shrinkToFit="0" vertical="center" wrapText="1"/>
    </xf>
    <xf borderId="2" fillId="6" fontId="7" numFmtId="0" xfId="0" applyAlignment="1" applyBorder="1" applyFont="1">
      <alignment horizontal="left" readingOrder="0" shrinkToFit="0" vertical="center" wrapText="1"/>
    </xf>
    <xf borderId="2" fillId="6" fontId="7" numFmtId="0" xfId="0" applyAlignment="1" applyBorder="1" applyFont="1">
      <alignment horizontal="center" readingOrder="0" shrinkToFit="0" vertical="center" wrapText="1"/>
    </xf>
    <xf borderId="2" fillId="6" fontId="7" numFmtId="0" xfId="0" applyBorder="1" applyFont="1"/>
    <xf borderId="2" fillId="6" fontId="7" numFmtId="0" xfId="0" applyAlignment="1" applyBorder="1" applyFont="1">
      <alignment horizontal="center"/>
    </xf>
    <xf borderId="2" fillId="10" fontId="7" numFmtId="0" xfId="0" applyAlignment="1" applyBorder="1" applyFill="1" applyFont="1">
      <alignment horizontal="center" readingOrder="0" shrinkToFit="0" vertical="center" wrapText="1"/>
    </xf>
    <xf borderId="8" fillId="3" fontId="7" numFmtId="0" xfId="0" applyAlignment="1" applyBorder="1" applyFont="1">
      <alignment horizontal="center" shrinkToFit="0" vertical="center" wrapText="1"/>
    </xf>
    <xf borderId="8" fillId="0" fontId="7" numFmtId="0" xfId="0" applyAlignment="1" applyBorder="1" applyFont="1">
      <alignment horizontal="left" readingOrder="0" shrinkToFit="0" vertical="center" wrapText="1"/>
    </xf>
    <xf borderId="8" fillId="0" fontId="7" numFmtId="0" xfId="0" applyAlignment="1" applyBorder="1" applyFont="1">
      <alignment horizontal="center" readingOrder="0" shrinkToFit="0" vertical="center" wrapText="1"/>
    </xf>
    <xf borderId="8" fillId="3" fontId="7" numFmtId="0" xfId="0" applyAlignment="1" applyBorder="1" applyFont="1">
      <alignment horizontal="center" readingOrder="0" shrinkToFit="0" vertical="center" wrapText="1"/>
    </xf>
    <xf borderId="10" fillId="0" fontId="8" numFmtId="0" xfId="0" applyBorder="1" applyFont="1"/>
    <xf borderId="2" fillId="11" fontId="7" numFmtId="0" xfId="0" applyAlignment="1" applyBorder="1" applyFill="1" applyFont="1">
      <alignment horizontal="center" shrinkToFit="0" vertical="center" wrapText="1"/>
    </xf>
    <xf borderId="2" fillId="11" fontId="7" numFmtId="0" xfId="0" applyAlignment="1" applyBorder="1" applyFont="1">
      <alignment horizontal="left" readingOrder="0" shrinkToFit="0" vertical="center" wrapText="1"/>
    </xf>
    <xf borderId="2" fillId="11" fontId="7" numFmtId="0" xfId="0" applyAlignment="1" applyBorder="1" applyFont="1">
      <alignment horizontal="center" readingOrder="0" shrinkToFit="0" vertical="center" wrapText="1"/>
    </xf>
    <xf borderId="2" fillId="11" fontId="7" numFmtId="0" xfId="0" applyBorder="1" applyFont="1"/>
    <xf borderId="2" fillId="11" fontId="7" numFmtId="0" xfId="0" applyAlignment="1" applyBorder="1" applyFont="1">
      <alignment horizontal="center"/>
    </xf>
    <xf borderId="0" fillId="11" fontId="7" numFmtId="0" xfId="0" applyFont="1"/>
    <xf borderId="2" fillId="9" fontId="7" numFmtId="0" xfId="0" applyAlignment="1" applyBorder="1" applyFont="1">
      <alignment horizontal="center" readingOrder="0" shrinkToFit="0" wrapText="1"/>
    </xf>
    <xf borderId="8" fillId="0" fontId="7" numFmtId="0" xfId="0" applyAlignment="1" applyBorder="1" applyFont="1">
      <alignment horizontal="center" shrinkToFit="0" vertical="center" wrapText="1"/>
    </xf>
    <xf borderId="8" fillId="0" fontId="7" numFmtId="0" xfId="0" applyAlignment="1" applyBorder="1" applyFont="1">
      <alignment horizontal="left" readingOrder="0" shrinkToFit="0" wrapText="0"/>
    </xf>
    <xf borderId="8" fillId="0" fontId="7" numFmtId="0" xfId="0" applyAlignment="1" applyBorder="1" applyFont="1">
      <alignment horizontal="center" readingOrder="0" shrinkToFit="0" wrapText="1"/>
    </xf>
    <xf borderId="8" fillId="3" fontId="7" numFmtId="0" xfId="0" applyAlignment="1" applyBorder="1" applyFont="1">
      <alignment horizontal="center" readingOrder="0" shrinkToFit="0" wrapText="1"/>
    </xf>
    <xf borderId="8" fillId="0" fontId="7" numFmtId="0" xfId="0" applyAlignment="1" applyBorder="1" applyFont="1">
      <alignment shrinkToFit="0" wrapText="1"/>
    </xf>
    <xf borderId="8" fillId="0" fontId="7" numFmtId="0" xfId="0" applyAlignment="1" applyBorder="1" applyFont="1">
      <alignment readingOrder="0" shrinkToFit="0" wrapText="1"/>
    </xf>
    <xf borderId="2" fillId="0" fontId="7" numFmtId="0" xfId="0" applyAlignment="1" applyBorder="1" applyFont="1">
      <alignment horizontal="left" shrinkToFit="0" wrapText="1"/>
    </xf>
    <xf borderId="2" fillId="3" fontId="7" numFmtId="0" xfId="0" applyAlignment="1" applyBorder="1" applyFont="1">
      <alignment horizontal="center" shrinkToFit="0" wrapText="1"/>
    </xf>
    <xf borderId="0" fillId="0" fontId="7" numFmtId="0" xfId="0" applyAlignment="1" applyFont="1">
      <alignment horizontal="center" shrinkToFit="0" wrapText="1"/>
    </xf>
    <xf borderId="0" fillId="0" fontId="7" numFmtId="0" xfId="0" applyAlignment="1" applyFont="1">
      <alignment horizontal="left" shrinkToFit="0" wrapText="1"/>
    </xf>
    <xf borderId="0" fillId="3" fontId="7" numFmtId="0" xfId="0" applyAlignment="1" applyFont="1">
      <alignment horizontal="center" shrinkToFit="0" wrapText="1"/>
    </xf>
    <xf borderId="0" fillId="0" fontId="16" numFmtId="0" xfId="0" applyAlignment="1" applyFont="1">
      <alignment horizontal="center" readingOrder="0" vertical="bottom"/>
    </xf>
    <xf borderId="0" fillId="0" fontId="17" numFmtId="0" xfId="0" applyAlignment="1" applyFont="1">
      <alignment readingOrder="0" vertical="bottom"/>
    </xf>
    <xf borderId="0" fillId="0" fontId="7" numFmtId="0" xfId="0" applyFont="1"/>
    <xf borderId="0" fillId="2" fontId="18" numFmtId="0" xfId="0" applyFont="1"/>
    <xf borderId="11" fillId="0" fontId="16" numFmtId="0" xfId="0" applyAlignment="1" applyBorder="1" applyFont="1">
      <alignment horizontal="center" readingOrder="0" vertical="bottom"/>
    </xf>
    <xf borderId="11" fillId="0" fontId="17" numFmtId="0" xfId="0" applyAlignment="1" applyBorder="1" applyFont="1">
      <alignment readingOrder="0" vertical="bottom"/>
    </xf>
    <xf borderId="0" fillId="12" fontId="16" numFmtId="0" xfId="0" applyAlignment="1" applyFill="1" applyFont="1">
      <alignment horizontal="center" readingOrder="0" vertical="bottom"/>
    </xf>
    <xf borderId="0" fillId="12" fontId="17" numFmtId="0" xfId="0" applyAlignment="1" applyFont="1">
      <alignment readingOrder="0" vertical="bottom"/>
    </xf>
    <xf borderId="12" fillId="0" fontId="16" numFmtId="0" xfId="0" applyAlignment="1" applyBorder="1" applyFont="1">
      <alignment horizontal="center" readingOrder="0" vertical="bottom"/>
    </xf>
    <xf borderId="12" fillId="0" fontId="17" numFmtId="0" xfId="0" applyAlignment="1" applyBorder="1" applyFont="1">
      <alignment readingOrder="0" vertical="bottom"/>
    </xf>
    <xf borderId="0" fillId="0" fontId="4" numFmtId="0" xfId="0" applyAlignment="1" applyFont="1">
      <alignment readingOrder="0" shrinkToFit="0" vertical="bottom" wrapText="1"/>
    </xf>
    <xf borderId="0" fillId="0" fontId="19" numFmtId="0" xfId="0" applyAlignment="1" applyFont="1">
      <alignment readingOrder="0" vertical="bottom"/>
    </xf>
    <xf borderId="0" fillId="11" fontId="16" numFmtId="0" xfId="0" applyAlignment="1" applyFont="1">
      <alignment horizontal="center" readingOrder="0" vertical="bottom"/>
    </xf>
    <xf borderId="0" fillId="11" fontId="17" numFmtId="0" xfId="0" applyAlignment="1" applyFont="1">
      <alignment readingOrder="0" vertical="bottom"/>
    </xf>
    <xf borderId="10" fillId="0" fontId="20" numFmtId="0" xfId="0" applyAlignment="1" applyBorder="1" applyFont="1">
      <alignment horizontal="center" readingOrder="0"/>
    </xf>
    <xf borderId="13" fillId="0" fontId="21" numFmtId="0" xfId="0" applyAlignment="1" applyBorder="1" applyFont="1">
      <alignment horizontal="center" readingOrder="0"/>
    </xf>
    <xf borderId="13" fillId="13" fontId="22" numFmtId="0" xfId="0" applyAlignment="1" applyBorder="1" applyFill="1" applyFont="1">
      <alignment horizontal="center" readingOrder="0"/>
    </xf>
    <xf borderId="10" fillId="0" fontId="16" numFmtId="0" xfId="0" applyAlignment="1" applyBorder="1" applyFont="1">
      <alignment horizontal="center" readingOrder="0" vertical="bottom"/>
    </xf>
    <xf borderId="13" fillId="0" fontId="17" numFmtId="0" xfId="0" applyAlignment="1" applyBorder="1" applyFont="1">
      <alignment readingOrder="0" vertical="bottom"/>
    </xf>
    <xf borderId="13" fillId="2" fontId="4" numFmtId="0" xfId="0" applyAlignment="1" applyBorder="1" applyFont="1">
      <alignment vertical="bottom"/>
    </xf>
    <xf borderId="10" fillId="12" fontId="16" numFmtId="0" xfId="0" applyAlignment="1" applyBorder="1" applyFont="1">
      <alignment horizontal="center" readingOrder="0" vertical="bottom"/>
    </xf>
    <xf borderId="13" fillId="12" fontId="17" numFmtId="0" xfId="0" applyAlignment="1" applyBorder="1" applyFont="1">
      <alignment readingOrder="0" vertical="bottom"/>
    </xf>
    <xf borderId="10" fillId="7" fontId="16" numFmtId="0" xfId="0" applyAlignment="1" applyBorder="1" applyFont="1">
      <alignment horizontal="center" readingOrder="0" vertical="bottom"/>
    </xf>
    <xf borderId="13" fillId="7" fontId="17" numFmtId="0" xfId="0" applyAlignment="1" applyBorder="1" applyFont="1">
      <alignment readingOrder="0" vertical="bottom"/>
    </xf>
    <xf borderId="10" fillId="14" fontId="16" numFmtId="0" xfId="0" applyAlignment="1" applyBorder="1" applyFill="1" applyFont="1">
      <alignment horizontal="center" readingOrder="0" vertical="bottom"/>
    </xf>
    <xf borderId="13" fillId="14" fontId="17" numFmtId="0" xfId="0" applyAlignment="1" applyBorder="1" applyFont="1">
      <alignment readingOrder="0" vertical="bottom"/>
    </xf>
    <xf borderId="10" fillId="15" fontId="16" numFmtId="0" xfId="0" applyAlignment="1" applyBorder="1" applyFill="1" applyFont="1">
      <alignment horizontal="center" readingOrder="0" vertical="bottom"/>
    </xf>
    <xf borderId="13" fillId="15" fontId="17" numFmtId="0" xfId="0" applyAlignment="1" applyBorder="1" applyFont="1">
      <alignment readingOrder="0" vertical="bottom"/>
    </xf>
    <xf borderId="10" fillId="7" fontId="23" numFmtId="0" xfId="0" applyAlignment="1" applyBorder="1" applyFont="1">
      <alignment horizontal="center" readingOrder="0" vertical="bottom"/>
    </xf>
    <xf borderId="13" fillId="7" fontId="24" numFmtId="0" xfId="0" applyAlignment="1" applyBorder="1" applyFont="1">
      <alignment readingOrder="0" vertical="bottom"/>
    </xf>
    <xf borderId="13" fillId="0" fontId="17" numFmtId="0" xfId="0" applyAlignment="1" applyBorder="1" applyFont="1">
      <alignment readingOrder="0"/>
    </xf>
    <xf borderId="13" fillId="12" fontId="17" numFmtId="0" xfId="0" applyAlignment="1" applyBorder="1" applyFont="1">
      <alignment readingOrder="0"/>
    </xf>
    <xf borderId="10" fillId="2" fontId="16" numFmtId="0" xfId="0" applyAlignment="1" applyBorder="1" applyFont="1">
      <alignment horizontal="center" readingOrder="0" vertical="bottom"/>
    </xf>
    <xf borderId="13" fillId="2" fontId="17" numFmtId="0" xfId="0" applyAlignment="1" applyBorder="1" applyFont="1">
      <alignment readingOrder="0" vertical="bottom"/>
    </xf>
    <xf borderId="10" fillId="6" fontId="16" numFmtId="0" xfId="0" applyAlignment="1" applyBorder="1" applyFont="1">
      <alignment horizontal="center" readingOrder="0" vertical="bottom"/>
    </xf>
    <xf borderId="13" fillId="6" fontId="17" numFmtId="0" xfId="0" applyAlignment="1" applyBorder="1" applyFont="1">
      <alignment readingOrder="0" vertical="bottom"/>
    </xf>
    <xf borderId="13" fillId="0" fontId="4" numFmtId="0" xfId="0" applyAlignment="1" applyBorder="1" applyFont="1">
      <alignment readingOrder="0" vertical="bottom"/>
    </xf>
    <xf borderId="10" fillId="16" fontId="16" numFmtId="0" xfId="0" applyAlignment="1" applyBorder="1" applyFill="1" applyFont="1">
      <alignment horizontal="center" readingOrder="0" vertical="bottom"/>
    </xf>
    <xf borderId="13" fillId="16" fontId="17" numFmtId="0" xfId="0" applyAlignment="1" applyBorder="1" applyFont="1">
      <alignment readingOrder="0" vertical="bottom"/>
    </xf>
    <xf borderId="13" fillId="0" fontId="21" numFmtId="0" xfId="0" applyAlignment="1" applyBorder="1" applyFont="1">
      <alignment readingOrder="0" vertical="bottom"/>
    </xf>
    <xf borderId="13" fillId="0" fontId="19" numFmtId="0" xfId="0" applyAlignment="1" applyBorder="1" applyFont="1">
      <alignment readingOrder="0" vertical="bottom"/>
    </xf>
    <xf borderId="13" fillId="7" fontId="17" numFmtId="0" xfId="0" applyAlignment="1" applyBorder="1" applyFont="1">
      <alignment vertical="bottom"/>
    </xf>
    <xf borderId="10" fillId="11" fontId="16" numFmtId="0" xfId="0" applyAlignment="1" applyBorder="1" applyFont="1">
      <alignment horizontal="center" readingOrder="0" vertical="bottom"/>
    </xf>
    <xf borderId="13" fillId="11" fontId="17" numFmtId="0" xfId="0" applyAlignment="1" applyBorder="1" applyFont="1">
      <alignment readingOrder="0" vertical="bottom"/>
    </xf>
    <xf borderId="9" fillId="11" fontId="17" numFmtId="0" xfId="0" applyAlignment="1" applyBorder="1" applyFont="1">
      <alignment readingOrder="0" vertical="bottom"/>
    </xf>
    <xf borderId="13" fillId="11" fontId="17" numFmtId="0" xfId="0" applyAlignment="1" applyBorder="1" applyFont="1">
      <alignment vertical="bottom"/>
    </xf>
    <xf borderId="9" fillId="6" fontId="17" numFmtId="0" xfId="0" applyAlignment="1" applyBorder="1" applyFont="1">
      <alignment readingOrder="0" vertical="bottom"/>
    </xf>
    <xf borderId="13" fillId="2" fontId="4" numFmtId="0" xfId="0" applyAlignment="1" applyBorder="1" applyFont="1">
      <alignment readingOrder="0" vertical="bottom"/>
    </xf>
    <xf borderId="10" fillId="0" fontId="25" numFmtId="0" xfId="0" applyAlignment="1" applyBorder="1" applyFont="1">
      <alignment horizontal="center" readingOrder="0"/>
    </xf>
    <xf borderId="13" fillId="0" fontId="26" numFmtId="0" xfId="0" applyAlignment="1" applyBorder="1" applyFont="1">
      <alignment horizontal="center" readingOrder="0"/>
    </xf>
    <xf borderId="0" fillId="0" fontId="27" numFmtId="0" xfId="0" applyAlignment="1" applyFont="1">
      <alignment readingOrder="0"/>
    </xf>
    <xf borderId="0" fillId="0" fontId="3" numFmtId="0" xfId="0" applyAlignment="1" applyFont="1">
      <alignment readingOrder="0"/>
    </xf>
    <xf borderId="10" fillId="12" fontId="28" numFmtId="0" xfId="0" applyAlignment="1" applyBorder="1" applyFont="1">
      <alignment horizontal="center" readingOrder="0" vertical="bottom"/>
    </xf>
    <xf borderId="13" fillId="12" fontId="5" numFmtId="0" xfId="0" applyAlignment="1" applyBorder="1" applyFont="1">
      <alignment readingOrder="0" vertical="bottom"/>
    </xf>
    <xf borderId="0" fillId="2" fontId="5" numFmtId="0" xfId="0" applyFont="1"/>
    <xf borderId="0" fillId="0" fontId="3" numFmtId="0" xfId="0" applyFont="1"/>
    <xf borderId="10" fillId="7" fontId="28" numFmtId="0" xfId="0" applyAlignment="1" applyBorder="1" applyFont="1">
      <alignment horizontal="center" readingOrder="0" vertical="bottom"/>
    </xf>
    <xf borderId="13" fillId="7" fontId="5" numFmtId="0" xfId="0" applyAlignment="1" applyBorder="1" applyFont="1">
      <alignment readingOrder="0" vertical="bottom"/>
    </xf>
    <xf borderId="10" fillId="14" fontId="28" numFmtId="0" xfId="0" applyAlignment="1" applyBorder="1" applyFont="1">
      <alignment horizontal="center" readingOrder="0" vertical="bottom"/>
    </xf>
    <xf borderId="13" fillId="14" fontId="5" numFmtId="0" xfId="0" applyAlignment="1" applyBorder="1" applyFont="1">
      <alignment readingOrder="0" vertical="bottom"/>
    </xf>
    <xf borderId="10" fillId="0" fontId="28" numFmtId="0" xfId="0" applyAlignment="1" applyBorder="1" applyFont="1">
      <alignment horizontal="center" readingOrder="0" vertical="bottom"/>
    </xf>
    <xf borderId="13" fillId="0" fontId="5" numFmtId="0" xfId="0" applyAlignment="1" applyBorder="1" applyFont="1">
      <alignment readingOrder="0" vertical="bottom"/>
    </xf>
    <xf borderId="10" fillId="17" fontId="28" numFmtId="0" xfId="0" applyAlignment="1" applyBorder="1" applyFill="1" applyFont="1">
      <alignment horizontal="center" readingOrder="0" vertical="bottom"/>
    </xf>
    <xf borderId="10" fillId="7" fontId="29" numFmtId="0" xfId="0" applyAlignment="1" applyBorder="1" applyFont="1">
      <alignment horizontal="center" readingOrder="0" vertical="bottom"/>
    </xf>
    <xf borderId="13" fillId="7" fontId="12" numFmtId="0" xfId="0" applyAlignment="1" applyBorder="1" applyFont="1">
      <alignment readingOrder="0" vertical="bottom"/>
    </xf>
    <xf borderId="13" fillId="0" fontId="5" numFmtId="0" xfId="0" applyAlignment="1" applyBorder="1" applyFont="1">
      <alignment readingOrder="0"/>
    </xf>
    <xf borderId="13" fillId="12" fontId="5" numFmtId="0" xfId="0" applyAlignment="1" applyBorder="1" applyFont="1">
      <alignment readingOrder="0"/>
    </xf>
    <xf borderId="10" fillId="2" fontId="28" numFmtId="0" xfId="0" applyAlignment="1" applyBorder="1" applyFont="1">
      <alignment horizontal="center" readingOrder="0" vertical="bottom"/>
    </xf>
    <xf borderId="13" fillId="2" fontId="5" numFmtId="0" xfId="0" applyAlignment="1" applyBorder="1" applyFont="1">
      <alignment readingOrder="0" vertical="bottom"/>
    </xf>
    <xf borderId="10" fillId="6" fontId="28" numFmtId="0" xfId="0" applyAlignment="1" applyBorder="1" applyFont="1">
      <alignment horizontal="center" readingOrder="0" vertical="bottom"/>
    </xf>
    <xf borderId="13" fillId="6" fontId="5" numFmtId="0" xfId="0" applyAlignment="1" applyBorder="1" applyFont="1">
      <alignment readingOrder="0" vertical="bottom"/>
    </xf>
    <xf borderId="10" fillId="16" fontId="28" numFmtId="0" xfId="0" applyAlignment="1" applyBorder="1" applyFont="1">
      <alignment horizontal="center" readingOrder="0" vertical="bottom"/>
    </xf>
    <xf borderId="13" fillId="16" fontId="5" numFmtId="0" xfId="0" applyAlignment="1" applyBorder="1" applyFont="1">
      <alignment readingOrder="0" vertical="bottom"/>
    </xf>
    <xf borderId="13" fillId="7" fontId="5" numFmtId="0" xfId="0" applyAlignment="1" applyBorder="1" applyFont="1">
      <alignment vertical="bottom"/>
    </xf>
    <xf borderId="11" fillId="0" fontId="5" numFmtId="0" xfId="0" applyAlignment="1" applyBorder="1" applyFont="1">
      <alignment readingOrder="0" vertical="bottom"/>
    </xf>
    <xf borderId="10" fillId="11" fontId="28" numFmtId="0" xfId="0" applyAlignment="1" applyBorder="1" applyFont="1">
      <alignment horizontal="center" readingOrder="0" vertical="bottom"/>
    </xf>
    <xf borderId="13" fillId="11" fontId="5" numFmtId="0" xfId="0" applyAlignment="1" applyBorder="1" applyFont="1">
      <alignment readingOrder="0" vertical="bottom"/>
    </xf>
    <xf borderId="9" fillId="11" fontId="5" numFmtId="0" xfId="0" applyAlignment="1" applyBorder="1" applyFont="1">
      <alignment readingOrder="0" vertical="bottom"/>
    </xf>
    <xf borderId="0" fillId="0" fontId="5" numFmtId="0" xfId="0" applyAlignment="1" applyFont="1">
      <alignment vertical="bottom"/>
    </xf>
    <xf borderId="0" fillId="0" fontId="27" numFmtId="0" xfId="0" applyFont="1"/>
    <xf borderId="13" fillId="12" fontId="4" numFmtId="0" xfId="0" applyAlignment="1" applyBorder="1" applyFont="1">
      <alignment readingOrder="0" vertical="bottom"/>
    </xf>
    <xf borderId="13" fillId="7" fontId="4" numFmtId="0" xfId="0" applyAlignment="1" applyBorder="1" applyFont="1">
      <alignment readingOrder="0" vertical="bottom"/>
    </xf>
    <xf borderId="11" fillId="2" fontId="30" numFmtId="0" xfId="0" applyAlignment="1" applyBorder="1" applyFont="1">
      <alignment readingOrder="0" vertical="bottom"/>
    </xf>
    <xf borderId="13" fillId="2" fontId="30" numFmtId="0" xfId="0" applyAlignment="1" applyBorder="1" applyFont="1">
      <alignment readingOrder="0" vertical="bottom"/>
    </xf>
    <xf borderId="2" fillId="0" fontId="31" numFmtId="0" xfId="0" applyAlignment="1" applyBorder="1" applyFont="1">
      <alignment horizontal="center" vertical="bottom"/>
    </xf>
    <xf borderId="14" fillId="0" fontId="32" numFmtId="0" xfId="0" applyAlignment="1" applyBorder="1" applyFont="1">
      <alignment readingOrder="0" shrinkToFit="0" wrapText="0"/>
    </xf>
    <xf borderId="0" fillId="0" fontId="2" numFmtId="0" xfId="0" applyAlignment="1" applyFont="1">
      <alignment readingOrder="0" shrinkToFit="0" wrapText="0"/>
    </xf>
    <xf borderId="15" fillId="0" fontId="8" numFmtId="0" xfId="0" applyBorder="1" applyFont="1"/>
    <xf borderId="0" fillId="0" fontId="6" numFmtId="0" xfId="0" applyFont="1"/>
    <xf borderId="16" fillId="0" fontId="6" numFmtId="0" xfId="0" applyBorder="1" applyFont="1"/>
    <xf borderId="0" fillId="0" fontId="10" numFmtId="0" xfId="0" applyFont="1"/>
    <xf borderId="17" fillId="0" fontId="6" numFmtId="0" xfId="0" applyAlignment="1" applyBorder="1" applyFont="1">
      <alignment readingOrder="0"/>
    </xf>
    <xf borderId="11" fillId="0" fontId="6" numFmtId="0" xfId="0" applyAlignment="1" applyBorder="1" applyFont="1">
      <alignment readingOrder="0"/>
    </xf>
    <xf borderId="11" fillId="0" fontId="8" numFmtId="0" xfId="0" applyBorder="1" applyFont="1"/>
    <xf borderId="11" fillId="0" fontId="6" numFmtId="0" xfId="0" applyAlignment="1" applyBorder="1" applyFont="1">
      <alignment horizontal="center" readingOrder="0"/>
    </xf>
    <xf borderId="13" fillId="0" fontId="8" numFmtId="0" xfId="0" applyBorder="1" applyFont="1"/>
    <xf borderId="17" fillId="0" fontId="2" numFmtId="0" xfId="0" applyAlignment="1" applyBorder="1" applyFont="1">
      <alignment horizontal="center" readingOrder="0" vertical="bottom"/>
    </xf>
    <xf borderId="11" fillId="0" fontId="6" numFmtId="0" xfId="0" applyAlignment="1" applyBorder="1" applyFont="1">
      <alignment readingOrder="0" vertical="bottom"/>
    </xf>
    <xf borderId="2" fillId="0" fontId="33" numFmtId="4" xfId="0" applyAlignment="1" applyBorder="1" applyFont="1" applyNumberFormat="1">
      <alignment horizontal="center" shrinkToFit="0" wrapText="1"/>
    </xf>
    <xf borderId="0" fillId="0" fontId="34" numFmtId="0" xfId="0" applyAlignment="1" applyFont="1">
      <alignment readingOrder="0"/>
    </xf>
    <xf borderId="10" fillId="7" fontId="2" numFmtId="0" xfId="0" applyAlignment="1" applyBorder="1" applyFont="1">
      <alignment horizontal="center" readingOrder="0" vertical="bottom"/>
    </xf>
    <xf borderId="13" fillId="7" fontId="6" numFmtId="0" xfId="0" applyAlignment="1" applyBorder="1" applyFont="1">
      <alignment readingOrder="0" vertical="bottom"/>
    </xf>
    <xf borderId="13" fillId="7" fontId="6" numFmtId="0" xfId="0" applyAlignment="1" applyBorder="1" applyFont="1">
      <alignment vertical="bottom"/>
    </xf>
    <xf borderId="0" fillId="0" fontId="34" numFmtId="0" xfId="0" applyFont="1"/>
    <xf borderId="10" fillId="0" fontId="2" numFmtId="0" xfId="0" applyAlignment="1" applyBorder="1" applyFont="1">
      <alignment horizontal="center" readingOrder="0" vertical="bottom"/>
    </xf>
    <xf borderId="13" fillId="0" fontId="6" numFmtId="0" xfId="0" applyAlignment="1" applyBorder="1" applyFont="1">
      <alignment readingOrder="0" vertical="bottom"/>
    </xf>
    <xf borderId="13" fillId="5" fontId="6" numFmtId="0" xfId="0" applyAlignment="1" applyBorder="1" applyFont="1">
      <alignment horizontal="right" readingOrder="0" vertical="bottom"/>
    </xf>
    <xf borderId="13" fillId="0" fontId="6" numFmtId="0" xfId="0" applyAlignment="1" applyBorder="1" applyFont="1">
      <alignment vertical="bottom"/>
    </xf>
    <xf borderId="13" fillId="2" fontId="6" numFmtId="0" xfId="0" applyAlignment="1" applyBorder="1" applyFont="1">
      <alignment vertical="bottom"/>
    </xf>
    <xf borderId="10" fillId="12" fontId="2" numFmtId="0" xfId="0" applyAlignment="1" applyBorder="1" applyFont="1">
      <alignment horizontal="center" readingOrder="0" vertical="bottom"/>
    </xf>
    <xf borderId="13" fillId="12" fontId="6" numFmtId="0" xfId="0" applyAlignment="1" applyBorder="1" applyFont="1">
      <alignment readingOrder="0" vertical="bottom"/>
    </xf>
    <xf borderId="13" fillId="12" fontId="6" numFmtId="0" xfId="0" applyAlignment="1" applyBorder="1" applyFont="1">
      <alignment horizontal="right" readingOrder="0" vertical="bottom"/>
    </xf>
    <xf borderId="13" fillId="12" fontId="6" numFmtId="0" xfId="0" applyAlignment="1" applyBorder="1" applyFont="1">
      <alignment vertical="bottom"/>
    </xf>
    <xf borderId="10" fillId="15" fontId="2" numFmtId="0" xfId="0" applyAlignment="1" applyBorder="1" applyFont="1">
      <alignment horizontal="center" readingOrder="0" vertical="bottom"/>
    </xf>
    <xf borderId="13" fillId="15" fontId="6" numFmtId="0" xfId="0" applyAlignment="1" applyBorder="1" applyFont="1">
      <alignment readingOrder="0" vertical="bottom"/>
    </xf>
    <xf borderId="13" fillId="15" fontId="6" numFmtId="0" xfId="0" applyAlignment="1" applyBorder="1" applyFont="1">
      <alignment vertical="bottom"/>
    </xf>
    <xf borderId="13" fillId="15" fontId="6" numFmtId="0" xfId="0" applyAlignment="1" applyBorder="1" applyFont="1">
      <alignment horizontal="right" readingOrder="0" vertical="bottom"/>
    </xf>
    <xf borderId="13" fillId="18" fontId="6" numFmtId="0" xfId="0" applyAlignment="1" applyBorder="1" applyFill="1" applyFont="1">
      <alignment horizontal="right" readingOrder="0" vertical="bottom"/>
    </xf>
    <xf borderId="13" fillId="5" fontId="6" numFmtId="0" xfId="0" applyAlignment="1" applyBorder="1" applyFont="1">
      <alignment vertical="bottom"/>
    </xf>
    <xf borderId="10" fillId="7" fontId="35" numFmtId="0" xfId="0" applyAlignment="1" applyBorder="1" applyFont="1">
      <alignment horizontal="center" readingOrder="0" vertical="bottom"/>
    </xf>
    <xf borderId="13" fillId="7" fontId="36" numFmtId="0" xfId="0" applyAlignment="1" applyBorder="1" applyFont="1">
      <alignment readingOrder="0" vertical="bottom"/>
    </xf>
    <xf borderId="13" fillId="12" fontId="6" numFmtId="0" xfId="0" applyAlignment="1" applyBorder="1" applyFont="1">
      <alignment readingOrder="0"/>
    </xf>
    <xf borderId="13" fillId="0" fontId="6" numFmtId="0" xfId="0" applyAlignment="1" applyBorder="1" applyFont="1">
      <alignment readingOrder="0"/>
    </xf>
    <xf borderId="10" fillId="2" fontId="2" numFmtId="0" xfId="0" applyAlignment="1" applyBorder="1" applyFont="1">
      <alignment horizontal="center" readingOrder="0" vertical="bottom"/>
    </xf>
    <xf borderId="13" fillId="2" fontId="6" numFmtId="0" xfId="0" applyAlignment="1" applyBorder="1" applyFont="1">
      <alignment readingOrder="0" vertical="bottom"/>
    </xf>
    <xf borderId="13" fillId="2" fontId="6" numFmtId="0" xfId="0" applyAlignment="1" applyBorder="1" applyFont="1">
      <alignment horizontal="right" readingOrder="0" vertical="bottom"/>
    </xf>
    <xf borderId="13" fillId="7" fontId="6" numFmtId="0" xfId="0" applyAlignment="1" applyBorder="1" applyFont="1">
      <alignment horizontal="right" readingOrder="0" vertical="bottom"/>
    </xf>
    <xf borderId="10" fillId="6" fontId="2" numFmtId="0" xfId="0" applyAlignment="1" applyBorder="1" applyFont="1">
      <alignment horizontal="center" readingOrder="0" vertical="bottom"/>
    </xf>
    <xf borderId="13" fillId="6" fontId="6" numFmtId="0" xfId="0" applyAlignment="1" applyBorder="1" applyFont="1">
      <alignment readingOrder="0" vertical="bottom"/>
    </xf>
    <xf borderId="13" fillId="6" fontId="6" numFmtId="0" xfId="0" applyAlignment="1" applyBorder="1" applyFont="1">
      <alignment vertical="bottom"/>
    </xf>
    <xf borderId="13" fillId="6" fontId="6" numFmtId="0" xfId="0" applyAlignment="1" applyBorder="1" applyFont="1">
      <alignment horizontal="right" readingOrder="0" vertical="bottom"/>
    </xf>
    <xf borderId="10" fillId="16" fontId="2" numFmtId="0" xfId="0" applyAlignment="1" applyBorder="1" applyFont="1">
      <alignment horizontal="center" readingOrder="0" vertical="bottom"/>
    </xf>
    <xf borderId="13" fillId="16" fontId="6" numFmtId="0" xfId="0" applyAlignment="1" applyBorder="1" applyFont="1">
      <alignment readingOrder="0" vertical="bottom"/>
    </xf>
    <xf borderId="13" fillId="16" fontId="6" numFmtId="0" xfId="0" applyAlignment="1" applyBorder="1" applyFont="1">
      <alignment vertical="bottom"/>
    </xf>
    <xf borderId="13" fillId="16" fontId="6" numFmtId="0" xfId="0" applyAlignment="1" applyBorder="1" applyFont="1">
      <alignment horizontal="right" readingOrder="0" vertical="bottom"/>
    </xf>
    <xf borderId="13" fillId="8" fontId="6" numFmtId="0" xfId="0" applyAlignment="1" applyBorder="1" applyFont="1">
      <alignment horizontal="right" readingOrder="0" vertical="bottom"/>
    </xf>
    <xf borderId="13" fillId="0" fontId="2" numFmtId="0" xfId="0" applyAlignment="1" applyBorder="1" applyFont="1">
      <alignment readingOrder="0" vertical="bottom"/>
    </xf>
    <xf borderId="0" fillId="0" fontId="10" numFmtId="0" xfId="0" applyAlignment="1" applyFont="1">
      <alignment readingOrder="0"/>
    </xf>
    <xf borderId="13" fillId="0" fontId="6" numFmtId="0" xfId="0" applyAlignment="1" applyBorder="1" applyFont="1">
      <alignment horizontal="center" readingOrder="0"/>
    </xf>
    <xf borderId="13" fillId="19" fontId="6" numFmtId="0" xfId="0" applyAlignment="1" applyBorder="1" applyFill="1" applyFont="1">
      <alignment horizontal="right" readingOrder="0" vertical="bottom"/>
    </xf>
    <xf borderId="2" fillId="0" fontId="4" numFmtId="0" xfId="0" applyAlignment="1" applyBorder="1" applyFont="1">
      <alignment readingOrder="0" shrinkToFit="0" wrapText="1"/>
    </xf>
    <xf borderId="2" fillId="2" fontId="3" numFmtId="0" xfId="0" applyAlignment="1" applyBorder="1" applyFont="1">
      <alignment horizontal="center" shrinkToFit="0" vertical="bottom" wrapText="1"/>
    </xf>
    <xf borderId="5" fillId="0" fontId="37" numFmtId="0" xfId="0" applyAlignment="1" applyBorder="1" applyFont="1">
      <alignment shrinkToFit="0" vertical="bottom" wrapText="1"/>
    </xf>
    <xf borderId="5" fillId="2" fontId="3" numFmtId="0" xfId="0" applyAlignment="1" applyBorder="1" applyFont="1">
      <alignment horizontal="center" shrinkToFit="0" vertical="bottom" wrapText="1"/>
    </xf>
    <xf borderId="5" fillId="0" fontId="3" numFmtId="0" xfId="0" applyAlignment="1" applyBorder="1" applyFont="1">
      <alignment shrinkToFit="0" vertical="bottom" wrapText="1"/>
    </xf>
    <xf borderId="5" fillId="0" fontId="3" numFmtId="0" xfId="0" applyAlignment="1" applyBorder="1" applyFont="1">
      <alignment horizontal="center" shrinkToFit="0" vertical="bottom" wrapText="1"/>
    </xf>
    <xf borderId="5" fillId="0" fontId="27" numFmtId="0" xfId="0" applyAlignment="1" applyBorder="1" applyFont="1">
      <alignment vertical="bottom"/>
    </xf>
    <xf borderId="0" fillId="0" fontId="27" numFmtId="0" xfId="0" applyAlignment="1" applyFont="1">
      <alignment vertical="bottom"/>
    </xf>
    <xf borderId="10" fillId="2" fontId="3" numFmtId="0" xfId="0" applyAlignment="1" applyBorder="1" applyFont="1">
      <alignment horizontal="center" shrinkToFit="0" vertical="bottom" wrapText="1"/>
    </xf>
    <xf borderId="13" fillId="0" fontId="37" numFmtId="0" xfId="0" applyAlignment="1" applyBorder="1" applyFont="1">
      <alignment shrinkToFit="0" vertical="bottom" wrapText="1"/>
    </xf>
    <xf borderId="13" fillId="2" fontId="3" numFmtId="0" xfId="0" applyAlignment="1" applyBorder="1" applyFont="1">
      <alignment horizontal="center" shrinkToFit="0" vertical="bottom" wrapText="1"/>
    </xf>
    <xf borderId="13" fillId="0" fontId="3" numFmtId="0" xfId="0" applyAlignment="1" applyBorder="1" applyFont="1">
      <alignment shrinkToFit="0" vertical="bottom" wrapText="1"/>
    </xf>
    <xf borderId="11" fillId="0" fontId="3" numFmtId="0" xfId="0" applyAlignment="1" applyBorder="1" applyFont="1">
      <alignment shrinkToFit="0" vertical="bottom" wrapText="1"/>
    </xf>
    <xf borderId="13" fillId="0" fontId="3" numFmtId="0" xfId="0" applyAlignment="1" applyBorder="1" applyFont="1">
      <alignment horizontal="center" shrinkToFit="0" vertical="bottom" wrapText="1"/>
    </xf>
    <xf borderId="13" fillId="0" fontId="27" numFmtId="0" xfId="0" applyAlignment="1" applyBorder="1" applyFont="1">
      <alignment shrinkToFit="0" vertical="bottom" wrapText="1"/>
    </xf>
    <xf borderId="18" fillId="0" fontId="27" numFmtId="0" xfId="0" applyAlignment="1" applyBorder="1" applyFont="1">
      <alignment shrinkToFit="0" vertical="bottom" wrapText="0"/>
    </xf>
    <xf borderId="13" fillId="0" fontId="27" numFmtId="0" xfId="0" applyAlignment="1" applyBorder="1" applyFont="1">
      <alignment vertical="bottom"/>
    </xf>
    <xf borderId="5" fillId="0" fontId="3" numFmtId="164" xfId="0" applyAlignment="1" applyBorder="1" applyFont="1" applyNumberFormat="1">
      <alignment horizontal="right" shrinkToFit="0" vertical="bottom" wrapText="1"/>
    </xf>
    <xf borderId="2" fillId="2" fontId="3" numFmtId="0" xfId="0" applyAlignment="1" applyBorder="1" applyFont="1">
      <alignment horizontal="center" readingOrder="0" shrinkToFit="0" vertical="bottom" wrapText="1"/>
    </xf>
    <xf borderId="2" fillId="2" fontId="3" numFmtId="0" xfId="0" applyAlignment="1" applyBorder="1" applyFont="1">
      <alignment horizontal="center" shrinkToFit="0" wrapText="1"/>
    </xf>
    <xf borderId="5" fillId="2" fontId="3" numFmtId="0" xfId="0" applyAlignment="1" applyBorder="1" applyFont="1">
      <alignment horizontal="center" shrinkToFit="0" wrapText="1"/>
    </xf>
    <xf borderId="5" fillId="0" fontId="27" numFmtId="0" xfId="0" applyBorder="1" applyFont="1"/>
    <xf borderId="5" fillId="0" fontId="27" numFmtId="0" xfId="0" applyAlignment="1" applyBorder="1" applyFont="1">
      <alignment horizontal="center" shrinkToFit="0" wrapText="1"/>
    </xf>
    <xf borderId="10" fillId="2" fontId="3" numFmtId="0" xfId="0" applyAlignment="1" applyBorder="1" applyFont="1">
      <alignment horizontal="center" shrinkToFit="0" wrapText="1"/>
    </xf>
    <xf borderId="13" fillId="2" fontId="3" numFmtId="0" xfId="0" applyAlignment="1" applyBorder="1" applyFont="1">
      <alignment horizontal="center" shrinkToFit="0" wrapText="1"/>
    </xf>
    <xf borderId="13" fillId="0" fontId="27" numFmtId="0" xfId="0" applyBorder="1" applyFont="1"/>
    <xf borderId="13" fillId="0" fontId="27" numFmtId="0" xfId="0" applyAlignment="1" applyBorder="1" applyFont="1">
      <alignment horizontal="center" shrinkToFit="0" wrapText="1"/>
    </xf>
    <xf borderId="9" fillId="0" fontId="3" numFmtId="0" xfId="0" applyAlignment="1" applyBorder="1" applyFont="1">
      <alignment shrinkToFit="0" vertical="bottom" wrapText="1"/>
    </xf>
    <xf borderId="5" fillId="5" fontId="27" numFmtId="0" xfId="0" applyAlignment="1" applyBorder="1" applyFont="1">
      <alignment horizontal="center" shrinkToFit="0" wrapText="1"/>
    </xf>
    <xf borderId="13" fillId="15" fontId="27" numFmtId="0" xfId="0" applyAlignment="1" applyBorder="1" applyFont="1">
      <alignment horizontal="center" shrinkToFit="0" wrapText="1"/>
    </xf>
    <xf borderId="2" fillId="2" fontId="7" numFmtId="0" xfId="0" applyAlignment="1" applyBorder="1" applyFont="1">
      <alignment horizontal="center" shrinkToFit="0" vertical="center" wrapText="1"/>
    </xf>
    <xf borderId="5" fillId="2" fontId="27" numFmtId="0" xfId="0" applyAlignment="1" applyBorder="1" applyFont="1">
      <alignment horizontal="center" shrinkToFit="0" wrapText="1"/>
    </xf>
    <xf borderId="13" fillId="2" fontId="27" numFmtId="0" xfId="0" applyAlignment="1" applyBorder="1" applyFont="1">
      <alignment horizontal="center" shrinkToFit="0" wrapText="1"/>
    </xf>
    <xf borderId="2" fillId="0" fontId="27" numFmtId="0" xfId="0" applyAlignment="1" applyBorder="1" applyFont="1">
      <alignment horizontal="center" shrinkToFit="0" wrapText="1"/>
    </xf>
    <xf borderId="10" fillId="0" fontId="27" numFmtId="0" xfId="0" applyAlignment="1" applyBorder="1" applyFont="1">
      <alignment horizontal="center" shrinkToFit="0" wrapText="1"/>
    </xf>
    <xf borderId="13" fillId="2" fontId="27" numFmtId="0" xfId="0" applyBorder="1" applyFont="1"/>
    <xf borderId="2" fillId="5" fontId="7" numFmtId="0" xfId="0" applyAlignment="1" applyBorder="1" applyFont="1">
      <alignment horizontal="center" readingOrder="0" shrinkToFit="0" vertical="center" wrapText="1"/>
    </xf>
    <xf borderId="2" fillId="12" fontId="7" numFmtId="0" xfId="0" applyAlignment="1" applyBorder="1" applyFont="1">
      <alignment horizontal="center" readingOrder="0" shrinkToFit="0" vertical="center" wrapText="1"/>
    </xf>
    <xf borderId="2" fillId="2" fontId="4" numFmtId="0" xfId="0" applyAlignment="1" applyBorder="1" applyFont="1">
      <alignment readingOrder="0" shrinkToFit="0" wrapText="1"/>
    </xf>
    <xf borderId="13" fillId="0" fontId="27" numFmtId="0" xfId="0" applyAlignment="1" applyBorder="1" applyFont="1">
      <alignment readingOrder="0"/>
    </xf>
    <xf borderId="5" fillId="0" fontId="27" numFmtId="0" xfId="0" applyAlignment="1" applyBorder="1" applyFont="1">
      <alignment readingOrder="0"/>
    </xf>
    <xf borderId="5" fillId="0" fontId="27" numFmtId="0" xfId="0" applyAlignment="1" applyBorder="1" applyFont="1">
      <alignment shrinkToFit="0" vertical="bottom" wrapText="1"/>
    </xf>
    <xf borderId="5" fillId="0" fontId="27" numFmtId="0" xfId="0" applyAlignment="1" applyBorder="1" applyFont="1">
      <alignment readingOrder="0" vertical="bottom"/>
    </xf>
    <xf borderId="13" fillId="0" fontId="27" numFmtId="0" xfId="0" applyAlignment="1" applyBorder="1" applyFont="1">
      <alignment readingOrder="0" vertical="bottom"/>
    </xf>
    <xf borderId="2" fillId="9" fontId="27" numFmtId="0" xfId="0" applyAlignment="1" applyBorder="1" applyFont="1">
      <alignment horizontal="center" shrinkToFit="0" wrapText="1"/>
    </xf>
    <xf borderId="5" fillId="9" fontId="27" numFmtId="0" xfId="0" applyAlignment="1" applyBorder="1" applyFont="1">
      <alignment horizontal="center" shrinkToFit="0" wrapText="1"/>
    </xf>
    <xf borderId="5" fillId="9" fontId="27" numFmtId="0" xfId="0" applyAlignment="1" applyBorder="1" applyFont="1">
      <alignment vertical="bottom"/>
    </xf>
    <xf borderId="5" fillId="9" fontId="27" numFmtId="0" xfId="0" applyAlignment="1" applyBorder="1" applyFont="1">
      <alignment readingOrder="0" vertical="bottom"/>
    </xf>
    <xf borderId="0" fillId="9" fontId="27" numFmtId="0" xfId="0" applyAlignment="1" applyFont="1">
      <alignment vertical="bottom"/>
    </xf>
    <xf borderId="10" fillId="10" fontId="27" numFmtId="0" xfId="0" applyAlignment="1" applyBorder="1" applyFont="1">
      <alignment horizontal="center" shrinkToFit="0" wrapText="1"/>
    </xf>
    <xf borderId="13" fillId="10" fontId="27" numFmtId="0" xfId="0" applyAlignment="1" applyBorder="1" applyFont="1">
      <alignment horizontal="center" shrinkToFit="0" wrapText="1"/>
    </xf>
    <xf borderId="13" fillId="10" fontId="27" numFmtId="0" xfId="0" applyAlignment="1" applyBorder="1" applyFont="1">
      <alignment vertical="bottom"/>
    </xf>
    <xf borderId="13" fillId="10" fontId="27" numFmtId="0" xfId="0" applyAlignment="1" applyBorder="1" applyFont="1">
      <alignment shrinkToFit="0" vertical="bottom" wrapText="1"/>
    </xf>
    <xf borderId="13" fillId="10" fontId="27" numFmtId="0" xfId="0" applyAlignment="1" applyBorder="1" applyFont="1">
      <alignment readingOrder="0" vertical="bottom"/>
    </xf>
    <xf borderId="0" fillId="10" fontId="27" numFmtId="0" xfId="0" applyAlignment="1" applyFont="1">
      <alignment vertical="bottom"/>
    </xf>
    <xf borderId="2" fillId="20" fontId="6" numFmtId="0" xfId="0" applyAlignment="1" applyBorder="1" applyFill="1" applyFont="1">
      <alignment horizontal="center" readingOrder="0" shrinkToFit="0" vertical="center" wrapText="1"/>
    </xf>
    <xf borderId="2" fillId="20" fontId="7" numFmtId="0" xfId="0" applyAlignment="1" applyBorder="1" applyFont="1">
      <alignment horizontal="center" readingOrder="0" shrinkToFit="0" vertical="center" wrapText="1"/>
    </xf>
    <xf borderId="2" fillId="20" fontId="7" numFmtId="0" xfId="0" applyAlignment="1" applyBorder="1" applyFont="1">
      <alignment shrinkToFit="0" wrapText="1"/>
    </xf>
    <xf borderId="2" fillId="20" fontId="7" numFmtId="0" xfId="0" applyAlignment="1" applyBorder="1" applyFont="1">
      <alignment readingOrder="0" shrinkToFit="0" wrapText="1"/>
    </xf>
    <xf borderId="2" fillId="20" fontId="7" numFmtId="0" xfId="0" applyBorder="1" applyFont="1"/>
    <xf borderId="0" fillId="20" fontId="7" numFmtId="0" xfId="0" applyFont="1"/>
    <xf borderId="2" fillId="2" fontId="7" numFmtId="0" xfId="0" applyAlignment="1" applyBorder="1" applyFont="1">
      <alignment readingOrder="0" shrinkToFit="0" wrapText="1"/>
    </xf>
    <xf borderId="2" fillId="0" fontId="27" numFmtId="0" xfId="0" applyAlignment="1" applyBorder="1" applyFont="1">
      <alignment horizontal="center" shrinkToFit="0" vertical="bottom" wrapText="1"/>
    </xf>
    <xf borderId="5" fillId="0" fontId="27" numFmtId="0" xfId="0" applyAlignment="1" applyBorder="1" applyFont="1">
      <alignment horizontal="right" shrinkToFit="0" vertical="bottom" wrapText="1"/>
    </xf>
    <xf borderId="5" fillId="2" fontId="27" numFmtId="0" xfId="0" applyAlignment="1" applyBorder="1" applyFont="1">
      <alignment horizontal="right" shrinkToFit="0" vertical="bottom" wrapText="1"/>
    </xf>
    <xf borderId="10" fillId="0" fontId="27" numFmtId="0" xfId="0" applyAlignment="1" applyBorder="1" applyFont="1">
      <alignment horizontal="center" shrinkToFit="0" vertical="bottom" wrapText="1"/>
    </xf>
    <xf borderId="13" fillId="0" fontId="27" numFmtId="0" xfId="0" applyAlignment="1" applyBorder="1" applyFont="1">
      <alignment horizontal="right" shrinkToFit="0" vertical="bottom" wrapText="1"/>
    </xf>
    <xf borderId="13" fillId="2" fontId="27" numFmtId="0" xfId="0" applyAlignment="1" applyBorder="1" applyFont="1">
      <alignment horizontal="right" shrinkToFit="0" vertical="bottom" wrapText="1"/>
    </xf>
    <xf borderId="2" fillId="3" fontId="7" numFmtId="0" xfId="0" applyAlignment="1" applyBorder="1" applyFont="1">
      <alignment readingOrder="0" shrinkToFit="0" wrapText="1"/>
    </xf>
    <xf borderId="2" fillId="15" fontId="7" numFmtId="0" xfId="0" applyAlignment="1" applyBorder="1" applyFont="1">
      <alignment horizontal="center" readingOrder="0" shrinkToFit="0" vertical="center" wrapText="1"/>
    </xf>
    <xf borderId="2" fillId="15" fontId="7" numFmtId="0" xfId="0" applyAlignment="1" applyBorder="1" applyFont="1">
      <alignment horizontal="center" shrinkToFit="0" vertical="center" wrapText="1"/>
    </xf>
    <xf borderId="0" fillId="15" fontId="7" numFmtId="0" xfId="0" applyFont="1"/>
    <xf borderId="13" fillId="9" fontId="27" numFmtId="0" xfId="0" applyAlignment="1" applyBorder="1" applyFont="1">
      <alignment horizontal="center" shrinkToFit="0" wrapText="1"/>
    </xf>
    <xf borderId="2" fillId="9" fontId="7" numFmtId="0" xfId="0" applyAlignment="1" applyBorder="1" applyFont="1">
      <alignment horizontal="center" readingOrder="0" shrinkToFit="0" vertical="center" wrapText="1"/>
    </xf>
    <xf borderId="0" fillId="17" fontId="38" numFmtId="0" xfId="0" applyAlignment="1" applyFont="1">
      <alignment horizontal="center" readingOrder="0" shrinkToFit="0" vertical="center" wrapText="1"/>
    </xf>
    <xf borderId="4" fillId="17" fontId="38" numFmtId="0" xfId="0" applyAlignment="1" applyBorder="1" applyFont="1">
      <alignment horizontal="center" readingOrder="0" shrinkToFit="0" vertical="center" wrapText="1"/>
    </xf>
    <xf borderId="8" fillId="0" fontId="38" numFmtId="0" xfId="0" applyAlignment="1" applyBorder="1" applyFont="1">
      <alignment horizontal="center" readingOrder="0" shrinkToFit="0" vertical="center" wrapText="1"/>
    </xf>
    <xf borderId="2" fillId="0" fontId="38" numFmtId="0" xfId="0" applyAlignment="1" applyBorder="1" applyFont="1">
      <alignment horizontal="center" readingOrder="0" shrinkToFit="0" vertical="center" wrapText="1"/>
    </xf>
    <xf borderId="8" fillId="5" fontId="38" numFmtId="0" xfId="0" applyAlignment="1" applyBorder="1" applyFont="1">
      <alignment horizontal="center" readingOrder="0" shrinkToFit="0" vertical="center" wrapText="1"/>
    </xf>
    <xf borderId="2" fillId="5" fontId="38" numFmtId="0" xfId="0" applyAlignment="1" applyBorder="1" applyFont="1">
      <alignment horizontal="center" readingOrder="0" shrinkToFit="0" vertical="center" wrapText="1"/>
    </xf>
    <xf borderId="8" fillId="21" fontId="38" numFmtId="0" xfId="0" applyAlignment="1" applyBorder="1" applyFill="1" applyFont="1">
      <alignment horizontal="center" readingOrder="0" shrinkToFit="0" vertical="center" wrapText="1"/>
    </xf>
    <xf borderId="2" fillId="21" fontId="38" numFmtId="0" xfId="0" applyAlignment="1" applyBorder="1" applyFont="1">
      <alignment horizontal="center" readingOrder="0" shrinkToFit="0" vertical="center" wrapText="1"/>
    </xf>
    <xf borderId="4" fillId="0" fontId="38" numFmtId="166" xfId="0" applyAlignment="1" applyBorder="1" applyFont="1" applyNumberFormat="1">
      <alignment horizontal="center" readingOrder="0"/>
    </xf>
    <xf borderId="0" fillId="2" fontId="1" numFmtId="0" xfId="0" applyAlignment="1" applyFont="1">
      <alignment horizontal="center" readingOrder="0" shrinkToFit="0" wrapText="1"/>
    </xf>
    <xf borderId="2" fillId="0" fontId="7" numFmtId="166" xfId="0" applyAlignment="1" applyBorder="1" applyFont="1" applyNumberFormat="1">
      <alignment horizontal="center" readingOrder="0"/>
    </xf>
    <xf borderId="0" fillId="0" fontId="6" numFmtId="0" xfId="0" applyAlignment="1" applyFont="1">
      <alignment horizontal="center" readingOrder="0" shrinkToFit="0" vertical="center" wrapText="1"/>
    </xf>
    <xf borderId="2" fillId="0" fontId="4" numFmtId="0" xfId="0" applyAlignment="1" applyBorder="1" applyFont="1">
      <alignment horizontal="center" readingOrder="0" shrinkToFit="0" vertical="center" wrapText="1"/>
    </xf>
    <xf borderId="2" fillId="0" fontId="5" numFmtId="0" xfId="0" applyAlignment="1" applyBorder="1" applyFont="1">
      <alignment horizontal="center" readingOrder="0" shrinkToFit="0" vertical="center" wrapText="1"/>
    </xf>
    <xf borderId="2" fillId="0" fontId="7" numFmtId="167" xfId="0" applyAlignment="1" applyBorder="1" applyFont="1" applyNumberFormat="1">
      <alignment horizontal="center" readingOrder="0" shrinkToFit="0" vertical="center" wrapText="1"/>
    </xf>
    <xf borderId="2" fillId="0" fontId="7" numFmtId="166" xfId="0" applyAlignment="1" applyBorder="1" applyFont="1" applyNumberFormat="1">
      <alignment horizontal="center"/>
    </xf>
    <xf borderId="2" fillId="8" fontId="6" numFmtId="0" xfId="0" applyAlignment="1" applyBorder="1" applyFont="1">
      <alignment horizontal="center" readingOrder="0" shrinkToFit="0" vertical="center" wrapText="1"/>
    </xf>
    <xf borderId="0" fillId="2" fontId="3" numFmtId="0" xfId="0" applyAlignment="1" applyFont="1">
      <alignment horizontal="center" shrinkToFit="0" vertical="center" wrapText="1"/>
    </xf>
    <xf borderId="0" fillId="0" fontId="3" numFmtId="0" xfId="0" applyAlignment="1" applyFont="1">
      <alignment horizontal="center" shrinkToFit="0" vertical="center" wrapText="1"/>
    </xf>
    <xf borderId="4" fillId="0" fontId="3" numFmtId="0" xfId="0" applyAlignment="1" applyBorder="1" applyFont="1">
      <alignment horizontal="center" shrinkToFit="0" vertical="center" wrapText="1"/>
    </xf>
    <xf borderId="2" fillId="0" fontId="7" numFmtId="167" xfId="0" applyAlignment="1" applyBorder="1" applyFont="1" applyNumberFormat="1">
      <alignment horizontal="center" readingOrder="0" vertical="center"/>
    </xf>
    <xf borderId="2" fillId="0" fontId="7" numFmtId="0" xfId="0" applyAlignment="1" applyBorder="1" applyFont="1">
      <alignment horizontal="center" readingOrder="0" vertical="center"/>
    </xf>
    <xf borderId="0" fillId="2" fontId="3" numFmtId="0" xfId="0" applyAlignment="1" applyFont="1">
      <alignment horizontal="center" readingOrder="0" shrinkToFit="0" vertical="center" wrapText="1"/>
    </xf>
    <xf borderId="0" fillId="2" fontId="3" numFmtId="0" xfId="0" applyAlignment="1" applyFont="1">
      <alignment horizontal="center" shrinkToFit="0" wrapText="1"/>
    </xf>
    <xf borderId="0" fillId="0" fontId="7" numFmtId="168" xfId="0" applyAlignment="1" applyFont="1" applyNumberFormat="1">
      <alignment readingOrder="0"/>
    </xf>
    <xf borderId="0" fillId="0" fontId="7" numFmtId="169" xfId="0" applyAlignment="1" applyFont="1" applyNumberFormat="1">
      <alignment readingOrder="0"/>
    </xf>
    <xf borderId="0" fillId="0" fontId="7" numFmtId="170" xfId="0" applyAlignment="1" applyFont="1" applyNumberFormat="1">
      <alignment readingOrder="0"/>
    </xf>
    <xf borderId="0" fillId="2" fontId="10" numFmtId="0" xfId="0" applyAlignment="1" applyFont="1">
      <alignment horizontal="center" shrinkToFit="0" wrapText="1"/>
    </xf>
    <xf borderId="0" fillId="0" fontId="7" numFmtId="171" xfId="0" applyAlignment="1" applyFont="1" applyNumberFormat="1">
      <alignment readingOrder="0"/>
    </xf>
    <xf borderId="0" fillId="0" fontId="7" numFmtId="20" xfId="0" applyAlignment="1" applyFont="1" applyNumberFormat="1">
      <alignment readingOrder="0"/>
    </xf>
    <xf borderId="2" fillId="0" fontId="6" numFmtId="0" xfId="0" applyAlignment="1" applyBorder="1" applyFont="1">
      <alignment readingOrder="0" shrinkToFit="0" wrapText="1"/>
    </xf>
    <xf borderId="2" fillId="0" fontId="6" numFmtId="0" xfId="0" applyAlignment="1" applyBorder="1" applyFont="1">
      <alignment shrinkToFit="0" wrapText="1"/>
    </xf>
    <xf borderId="0" fillId="2" fontId="3" numFmtId="0" xfId="0" applyAlignment="1" applyFont="1">
      <alignment horizontal="center" readingOrder="0" shrinkToFit="0" wrapText="1"/>
    </xf>
    <xf borderId="2" fillId="0" fontId="7" numFmtId="172" xfId="0" applyAlignment="1" applyBorder="1" applyFont="1" applyNumberFormat="1">
      <alignment readingOrder="0" shrinkToFit="0" wrapText="1"/>
    </xf>
    <xf borderId="2" fillId="0" fontId="7" numFmtId="20" xfId="0" applyAlignment="1" applyBorder="1" applyFont="1" applyNumberFormat="1">
      <alignment readingOrder="0" shrinkToFit="0" wrapText="1"/>
    </xf>
    <xf borderId="2" fillId="0" fontId="7" numFmtId="169" xfId="0" applyAlignment="1" applyBorder="1" applyFont="1" applyNumberFormat="1">
      <alignment readingOrder="0" shrinkToFit="0" wrapText="1"/>
    </xf>
    <xf borderId="2" fillId="0" fontId="7" numFmtId="166" xfId="0" applyAlignment="1" applyBorder="1" applyFont="1" applyNumberFormat="1">
      <alignment horizontal="center" readingOrder="0" shrinkToFit="0" wrapText="1"/>
    </xf>
    <xf borderId="2" fillId="0" fontId="7" numFmtId="20" xfId="0" applyAlignment="1" applyBorder="1" applyFont="1" applyNumberFormat="1">
      <alignment horizontal="center" readingOrder="0" shrinkToFit="0" vertical="center" wrapText="1"/>
    </xf>
    <xf borderId="2" fillId="0" fontId="7" numFmtId="166" xfId="0" applyAlignment="1" applyBorder="1" applyFont="1" applyNumberFormat="1">
      <alignment horizontal="center" shrinkToFit="0" wrapText="1"/>
    </xf>
    <xf borderId="2" fillId="2" fontId="18" numFmtId="0" xfId="0" applyBorder="1" applyFont="1"/>
    <xf borderId="2" fillId="2" fontId="18" numFmtId="49" xfId="0" applyBorder="1" applyFont="1" applyNumberFormat="1"/>
    <xf borderId="2" fillId="0" fontId="7" numFmtId="167" xfId="0" applyAlignment="1" applyBorder="1" applyFont="1" applyNumberFormat="1">
      <alignment readingOrder="0" shrinkToFit="0" wrapText="1"/>
    </xf>
    <xf borderId="2" fillId="0" fontId="7" numFmtId="167" xfId="0" applyAlignment="1" applyBorder="1" applyFont="1" applyNumberFormat="1">
      <alignment horizontal="center" shrinkToFit="0" wrapText="1"/>
    </xf>
    <xf borderId="2" fillId="0" fontId="7" numFmtId="167" xfId="0" applyAlignment="1" applyBorder="1" applyFont="1" applyNumberFormat="1">
      <alignment shrinkToFit="0" wrapText="1"/>
    </xf>
    <xf borderId="0" fillId="8" fontId="7" numFmtId="0" xfId="0" applyAlignment="1" applyFont="1">
      <alignment horizontal="center" readingOrder="0" shrinkToFit="0" wrapText="1"/>
    </xf>
    <xf borderId="2" fillId="8" fontId="7" numFmtId="0" xfId="0" applyAlignment="1" applyBorder="1" applyFont="1">
      <alignment horizontal="center" readingOrder="0" shrinkToFit="0" wrapText="1"/>
    </xf>
    <xf borderId="2" fillId="0" fontId="7" numFmtId="167" xfId="0" applyAlignment="1" applyBorder="1" applyFont="1" applyNumberFormat="1">
      <alignment horizontal="center" readingOrder="0" shrinkToFit="0" wrapText="1"/>
    </xf>
    <xf borderId="2" fillId="0" fontId="7" numFmtId="20" xfId="0" applyAlignment="1" applyBorder="1" applyFont="1" applyNumberFormat="1">
      <alignment horizontal="center" readingOrder="0" shrinkToFit="0" wrapText="1"/>
    </xf>
    <xf borderId="0" fillId="2" fontId="6" numFmtId="0" xfId="0" applyAlignment="1" applyFont="1">
      <alignment horizontal="center" readingOrder="0" shrinkToFit="0" vertical="center" wrapText="1"/>
    </xf>
    <xf borderId="0" fillId="2" fontId="7" numFmtId="171" xfId="0" applyAlignment="1" applyFont="1" applyNumberFormat="1">
      <alignment readingOrder="0"/>
    </xf>
    <xf borderId="2" fillId="0" fontId="7" numFmtId="167" xfId="0" applyAlignment="1" applyBorder="1" applyFont="1" applyNumberFormat="1">
      <alignment readingOrder="0" shrinkToFit="0" vertical="center" wrapText="1"/>
    </xf>
    <xf borderId="0" fillId="0" fontId="7" numFmtId="168" xfId="0" applyAlignment="1" applyFont="1" applyNumberFormat="1">
      <alignment horizontal="center" readingOrder="0" vertical="center"/>
    </xf>
    <xf borderId="0" fillId="0" fontId="7" numFmtId="0" xfId="0" applyAlignment="1" applyFont="1">
      <alignment horizontal="center" readingOrder="0" shrinkToFit="0" vertical="center" wrapText="0"/>
    </xf>
    <xf borderId="2" fillId="0" fontId="7" numFmtId="0" xfId="0" applyAlignment="1" applyBorder="1" applyFont="1">
      <alignment readingOrder="0" shrinkToFit="0" vertical="center" wrapText="1"/>
    </xf>
    <xf borderId="0" fillId="2" fontId="5" numFmtId="0" xfId="0" applyAlignment="1" applyFont="1">
      <alignment horizontal="center" readingOrder="0" vertical="center"/>
    </xf>
    <xf borderId="4" fillId="0" fontId="6" numFmtId="0" xfId="0" applyAlignment="1" applyBorder="1" applyFont="1">
      <alignment readingOrder="0" shrinkToFit="0" vertical="center" wrapText="1"/>
    </xf>
    <xf borderId="0" fillId="0" fontId="7" numFmtId="0" xfId="0" applyAlignment="1" applyFont="1">
      <alignment horizontal="center" readingOrder="0" shrinkToFit="0" vertical="center" wrapText="1"/>
    </xf>
    <xf borderId="0" fillId="9" fontId="6" numFmtId="0" xfId="0" applyAlignment="1" applyFont="1">
      <alignment horizontal="center" readingOrder="0" shrinkToFit="0" vertical="center" wrapText="1"/>
    </xf>
    <xf borderId="2" fillId="9" fontId="6" numFmtId="0" xfId="0" applyAlignment="1" applyBorder="1" applyFont="1">
      <alignment horizontal="center" readingOrder="0" shrinkToFit="0" vertical="center" wrapText="1"/>
    </xf>
    <xf borderId="2" fillId="9" fontId="7" numFmtId="0" xfId="0" applyAlignment="1" applyBorder="1" applyFont="1">
      <alignment readingOrder="0" shrinkToFit="0" wrapText="1"/>
    </xf>
    <xf borderId="2" fillId="9" fontId="3" numFmtId="0" xfId="0" applyAlignment="1" applyBorder="1" applyFont="1">
      <alignment horizontal="center" readingOrder="0" shrinkToFit="0" vertical="center" wrapText="1"/>
    </xf>
    <xf borderId="0" fillId="9" fontId="9" numFmtId="0" xfId="0" applyAlignment="1" applyFont="1">
      <alignment horizontal="center" readingOrder="0" shrinkToFit="0" vertical="center" wrapText="1"/>
    </xf>
    <xf borderId="2" fillId="9" fontId="5" numFmtId="0" xfId="0" applyAlignment="1" applyBorder="1" applyFont="1">
      <alignment readingOrder="0" shrinkToFit="0" vertical="center" wrapText="1"/>
    </xf>
    <xf borderId="2" fillId="9" fontId="5" numFmtId="0" xfId="0" applyAlignment="1" applyBorder="1" applyFont="1">
      <alignment readingOrder="0" shrinkToFit="0" wrapText="1"/>
    </xf>
    <xf borderId="2" fillId="9" fontId="5" numFmtId="0" xfId="0" applyAlignment="1" applyBorder="1" applyFont="1">
      <alignment horizontal="center" readingOrder="0" shrinkToFit="0" wrapText="1"/>
    </xf>
    <xf borderId="4" fillId="9" fontId="6" numFmtId="0" xfId="0" applyAlignment="1" applyBorder="1" applyFont="1">
      <alignment readingOrder="0" shrinkToFit="0" vertical="center" wrapText="1"/>
    </xf>
    <xf borderId="2" fillId="9" fontId="6" numFmtId="0" xfId="0" applyAlignment="1" applyBorder="1" applyFont="1">
      <alignment horizontal="center" shrinkToFit="0" vertical="center" wrapText="1"/>
    </xf>
    <xf borderId="0" fillId="9" fontId="7" numFmtId="0" xfId="0" applyAlignment="1" applyFont="1">
      <alignment readingOrder="0" shrinkToFit="0" wrapText="1"/>
    </xf>
    <xf borderId="2" fillId="9" fontId="7" numFmtId="167" xfId="0" applyAlignment="1" applyBorder="1" applyFont="1" applyNumberFormat="1">
      <alignment horizontal="center" readingOrder="0" shrinkToFit="0" vertical="center" wrapText="1"/>
    </xf>
    <xf borderId="2" fillId="9" fontId="7" numFmtId="20" xfId="0" applyAlignment="1" applyBorder="1" applyFont="1" applyNumberFormat="1">
      <alignment horizontal="center" readingOrder="0" shrinkToFit="0" vertical="center" wrapText="1"/>
    </xf>
    <xf borderId="2" fillId="9" fontId="7" numFmtId="167" xfId="0" applyAlignment="1" applyBorder="1" applyFont="1" applyNumberFormat="1">
      <alignment horizontal="center" shrinkToFit="0" wrapText="1"/>
    </xf>
    <xf borderId="2" fillId="9" fontId="7" numFmtId="0" xfId="0" applyAlignment="1" applyBorder="1" applyFont="1">
      <alignment shrinkToFit="0" wrapText="1"/>
    </xf>
    <xf borderId="2" fillId="9" fontId="7" numFmtId="0" xfId="0" applyAlignment="1" applyBorder="1" applyFont="1">
      <alignment horizontal="center" shrinkToFit="0" wrapText="1"/>
    </xf>
    <xf borderId="2" fillId="9" fontId="7" numFmtId="166" xfId="0" applyAlignment="1" applyBorder="1" applyFont="1" applyNumberFormat="1">
      <alignment horizontal="center" shrinkToFit="0" wrapText="1"/>
    </xf>
    <xf borderId="0" fillId="9" fontId="7" numFmtId="0" xfId="0" applyFont="1"/>
    <xf borderId="2" fillId="0" fontId="5" numFmtId="0" xfId="0" applyAlignment="1" applyBorder="1" applyFont="1">
      <alignment readingOrder="0" shrinkToFit="0" vertical="center" wrapText="1"/>
    </xf>
    <xf borderId="2" fillId="0" fontId="6" numFmtId="0" xfId="0" applyAlignment="1" applyBorder="1" applyFont="1">
      <alignment shrinkToFit="0" vertical="center" wrapText="1"/>
    </xf>
    <xf borderId="0" fillId="0" fontId="7" numFmtId="0" xfId="0" applyAlignment="1" applyFont="1">
      <alignment horizontal="center" readingOrder="0" vertical="center"/>
    </xf>
    <xf borderId="2" fillId="0" fontId="7" numFmtId="0" xfId="0" applyAlignment="1" applyBorder="1" applyFont="1">
      <alignment readingOrder="0" vertical="center"/>
    </xf>
    <xf borderId="2" fillId="2" fontId="5" numFmtId="0" xfId="0" applyAlignment="1" applyBorder="1" applyFont="1">
      <alignment horizontal="center" readingOrder="0" vertical="center"/>
    </xf>
    <xf borderId="2" fillId="0" fontId="27" numFmtId="0" xfId="0" applyAlignment="1" applyBorder="1" applyFont="1">
      <alignment horizontal="center" shrinkToFit="0" wrapText="1"/>
    </xf>
    <xf borderId="5" fillId="0" fontId="27" numFmtId="0" xfId="0" applyAlignment="1" applyBorder="1" applyFont="1">
      <alignment horizontal="center" shrinkToFit="0" wrapText="1"/>
    </xf>
    <xf borderId="2" fillId="3" fontId="11" numFmtId="0" xfId="0" applyAlignment="1" applyBorder="1" applyFont="1">
      <alignment horizontal="center" readingOrder="0"/>
    </xf>
    <xf borderId="0" fillId="3" fontId="7" numFmtId="0" xfId="0" applyFont="1"/>
    <xf borderId="2" fillId="3" fontId="11" numFmtId="0" xfId="0" applyAlignment="1" applyBorder="1" applyFont="1">
      <alignment horizontal="center" readingOrder="0" shrinkToFit="0" wrapText="1"/>
    </xf>
    <xf borderId="2" fillId="2" fontId="18" numFmtId="0" xfId="0" applyAlignment="1" applyBorder="1" applyFont="1">
      <alignment horizontal="center"/>
    </xf>
    <xf borderId="2" fillId="0" fontId="7" numFmtId="167" xfId="0" applyAlignment="1" applyBorder="1" applyFont="1" applyNumberFormat="1">
      <alignment horizontal="center"/>
    </xf>
    <xf borderId="0" fillId="2" fontId="18" numFmtId="0" xfId="0" applyAlignment="1" applyFont="1">
      <alignment horizontal="center"/>
    </xf>
    <xf borderId="0" fillId="0" fontId="7" numFmtId="167" xfId="0" applyAlignment="1" applyFont="1" applyNumberFormat="1">
      <alignment horizontal="center"/>
    </xf>
    <xf borderId="0" fillId="0" fontId="7" numFmtId="166" xfId="0" applyAlignment="1" applyFont="1" applyNumberFormat="1">
      <alignment horizontal="center"/>
    </xf>
    <xf borderId="2" fillId="2" fontId="3" numFmtId="0" xfId="0" applyAlignment="1" applyBorder="1" applyFont="1">
      <alignment horizontal="center" shrinkToFit="0" vertical="center" wrapText="1"/>
    </xf>
    <xf borderId="2" fillId="0" fontId="27" numFmtId="0" xfId="0" applyAlignment="1" applyBorder="1" applyFont="1">
      <alignment readingOrder="0" shrinkToFit="0" vertical="center" wrapText="1"/>
    </xf>
    <xf borderId="2" fillId="0" fontId="27" numFmtId="0" xfId="0" applyAlignment="1" applyBorder="1" applyFont="1">
      <alignment horizontal="center" shrinkToFit="0" vertical="center" wrapText="1"/>
    </xf>
    <xf borderId="2" fillId="0" fontId="6" numFmtId="0" xfId="0" applyAlignment="1" applyBorder="1" applyFont="1">
      <alignment readingOrder="0" shrinkToFit="0" vertical="center" wrapText="1"/>
    </xf>
    <xf borderId="4" fillId="22" fontId="38" numFmtId="0" xfId="0" applyAlignment="1" applyBorder="1" applyFill="1" applyFont="1">
      <alignment horizontal="center" readingOrder="0" shrinkToFit="0" vertical="center" wrapText="1"/>
    </xf>
    <xf borderId="2" fillId="0" fontId="39" numFmtId="0" xfId="0" applyAlignment="1" applyBorder="1" applyFont="1">
      <alignment horizontal="center" readingOrder="0" shrinkToFit="0" vertical="center" wrapText="1"/>
    </xf>
    <xf borderId="2" fillId="2" fontId="0" numFmtId="0" xfId="0" applyAlignment="1" applyBorder="1" applyFont="1">
      <alignment horizontal="center" readingOrder="0" shrinkToFit="0" vertical="center" wrapText="1"/>
    </xf>
    <xf borderId="2" fillId="0" fontId="40" numFmtId="0" xfId="0" applyAlignment="1" applyBorder="1" applyFont="1">
      <alignment horizontal="center" readingOrder="0" shrinkToFit="0" vertical="center" wrapText="1"/>
    </xf>
    <xf borderId="2" fillId="0" fontId="40" numFmtId="173" xfId="0" applyAlignment="1" applyBorder="1" applyFont="1" applyNumberFormat="1">
      <alignment horizontal="center" readingOrder="0" shrinkToFit="0" vertical="center" wrapText="1"/>
    </xf>
    <xf borderId="2" fillId="0" fontId="40" numFmtId="174" xfId="0" applyAlignment="1" applyBorder="1" applyFont="1" applyNumberFormat="1">
      <alignment horizontal="center" readingOrder="0" shrinkToFit="0" vertical="center" wrapText="1"/>
    </xf>
    <xf borderId="2" fillId="0" fontId="40" numFmtId="0" xfId="0" applyAlignment="1" applyBorder="1" applyFont="1">
      <alignment horizontal="center" readingOrder="0" vertical="center"/>
    </xf>
    <xf borderId="2" fillId="0" fontId="40" numFmtId="0" xfId="0" applyAlignment="1" applyBorder="1" applyFont="1">
      <alignment horizontal="center" vertical="center"/>
    </xf>
    <xf borderId="2" fillId="0" fontId="40" numFmtId="170" xfId="0" applyAlignment="1" applyBorder="1" applyFont="1" applyNumberFormat="1">
      <alignment horizontal="center" readingOrder="0" shrinkToFit="0" vertical="center" wrapText="1"/>
    </xf>
    <xf borderId="2" fillId="0" fontId="40" numFmtId="175" xfId="0" applyAlignment="1" applyBorder="1" applyFont="1" applyNumberFormat="1">
      <alignment horizontal="center" readingOrder="0" shrinkToFit="0" vertical="center" wrapText="1"/>
    </xf>
    <xf borderId="2" fillId="0" fontId="40" numFmtId="0" xfId="0" applyAlignment="1" applyBorder="1" applyFont="1">
      <alignment horizontal="center" shrinkToFit="0" vertical="center" wrapText="1"/>
    </xf>
  </cellXfs>
  <cellStyles count="1">
    <cellStyle xfId="0" name="Normal" builtinId="0"/>
  </cellStyles>
  <dxfs count="1">
    <dxf>
      <font/>
      <fill>
        <patternFill patternType="solid">
          <fgColor rgb="FFB7E1CD"/>
          <bgColor rgb="FFB7E1CD"/>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customschemas.google.com/relationships/workbookmetadata" Target="metadata"/><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andresmenasanchezgmail.com/" TargetMode="External"/><Relationship Id="rId3" Type="http://schemas.openxmlformats.org/officeDocument/2006/relationships/hyperlink" Target="http://alejitavinuezaterangmail.com/" TargetMode="External"/><Relationship Id="rId4" Type="http://schemas.openxmlformats.org/officeDocument/2006/relationships/hyperlink" Target="http://marinapalaciost96gmail.com/"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7.xml"/><Relationship Id="rId3"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8.xml"/><Relationship Id="rId3"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2.63"/>
    <col customWidth="1" min="2" max="2" width="39.63"/>
    <col customWidth="1" min="3" max="5" width="12.63"/>
    <col customWidth="1" min="6" max="6" width="21.13"/>
    <col customWidth="1" min="7" max="7" width="25.13"/>
    <col customWidth="1" min="8" max="8" width="22.5"/>
    <col customWidth="1" min="9" max="9" width="19.75"/>
    <col customWidth="1" min="10" max="11" width="18.75"/>
    <col customWidth="1" min="12" max="12" width="31.5"/>
    <col customWidth="1" min="13" max="13" width="135.75"/>
  </cols>
  <sheetData>
    <row r="1" ht="15.75" customHeight="1">
      <c r="A1" s="1" t="s">
        <v>0</v>
      </c>
      <c r="B1" s="2" t="s">
        <v>1</v>
      </c>
      <c r="C1" s="3" t="s">
        <v>2</v>
      </c>
      <c r="D1" s="4" t="s">
        <v>3</v>
      </c>
      <c r="E1" s="3" t="s">
        <v>3</v>
      </c>
      <c r="F1" s="3" t="s">
        <v>4</v>
      </c>
      <c r="G1" s="3" t="s">
        <v>5</v>
      </c>
      <c r="H1" s="3" t="s">
        <v>6</v>
      </c>
      <c r="I1" s="5" t="s">
        <v>7</v>
      </c>
      <c r="J1" s="6" t="s">
        <v>8</v>
      </c>
      <c r="K1" s="7" t="s">
        <v>9</v>
      </c>
      <c r="L1" s="8" t="s">
        <v>10</v>
      </c>
    </row>
    <row r="2" ht="15.75" customHeight="1">
      <c r="A2" s="9">
        <v>1.0</v>
      </c>
      <c r="B2" s="10" t="s">
        <v>11</v>
      </c>
      <c r="C2" s="9">
        <v>1.000202059E9</v>
      </c>
      <c r="D2" s="11">
        <v>9.99125254E8</v>
      </c>
      <c r="E2" s="9"/>
      <c r="F2" s="12" t="s">
        <v>12</v>
      </c>
      <c r="G2" s="12" t="s">
        <v>13</v>
      </c>
      <c r="H2" s="12" t="s">
        <v>14</v>
      </c>
      <c r="I2" s="13" t="s">
        <v>15</v>
      </c>
      <c r="J2" s="14"/>
      <c r="K2" s="15" t="s">
        <v>16</v>
      </c>
      <c r="L2" s="16" t="s">
        <v>12</v>
      </c>
    </row>
    <row r="3" ht="15.75" customHeight="1">
      <c r="A3" s="9">
        <v>2.0</v>
      </c>
      <c r="B3" s="10" t="s">
        <v>17</v>
      </c>
      <c r="C3" s="9">
        <v>1.002208492E9</v>
      </c>
      <c r="D3" s="11" t="s">
        <v>18</v>
      </c>
      <c r="E3" s="9"/>
      <c r="F3" s="12" t="s">
        <v>12</v>
      </c>
      <c r="G3" s="12" t="s">
        <v>19</v>
      </c>
      <c r="H3" s="12" t="s">
        <v>20</v>
      </c>
      <c r="I3" s="13" t="s">
        <v>21</v>
      </c>
      <c r="J3" s="17" t="s">
        <v>22</v>
      </c>
      <c r="K3" s="15" t="s">
        <v>23</v>
      </c>
      <c r="L3" s="16" t="s">
        <v>12</v>
      </c>
    </row>
    <row r="4" ht="15.75" customHeight="1">
      <c r="A4" s="18">
        <v>3.0</v>
      </c>
      <c r="B4" s="19" t="s">
        <v>24</v>
      </c>
      <c r="C4" s="18">
        <v>1.050264678E9</v>
      </c>
      <c r="D4" s="18">
        <v>9.69724401E8</v>
      </c>
      <c r="E4" s="18"/>
      <c r="F4" s="20" t="s">
        <v>12</v>
      </c>
      <c r="G4" s="20" t="s">
        <v>25</v>
      </c>
      <c r="H4" s="20" t="s">
        <v>26</v>
      </c>
      <c r="I4" s="21" t="s">
        <v>15</v>
      </c>
      <c r="J4" s="22"/>
      <c r="K4" s="18" t="s">
        <v>27</v>
      </c>
      <c r="L4" s="16" t="s">
        <v>12</v>
      </c>
      <c r="M4" s="23"/>
      <c r="N4" s="23"/>
      <c r="O4" s="23"/>
      <c r="P4" s="23"/>
      <c r="Q4" s="23"/>
      <c r="R4" s="23"/>
      <c r="S4" s="23"/>
      <c r="T4" s="23"/>
      <c r="U4" s="23"/>
      <c r="V4" s="23"/>
      <c r="W4" s="23"/>
      <c r="X4" s="23"/>
      <c r="Y4" s="23"/>
      <c r="Z4" s="23"/>
      <c r="AA4" s="23"/>
      <c r="AB4" s="23"/>
    </row>
    <row r="5" ht="15.75" customHeight="1">
      <c r="A5" s="9">
        <v>4.0</v>
      </c>
      <c r="B5" s="10" t="s">
        <v>28</v>
      </c>
      <c r="C5" s="9">
        <v>1.752980183E9</v>
      </c>
      <c r="D5" s="11" t="s">
        <v>29</v>
      </c>
      <c r="E5" s="9"/>
      <c r="F5" s="12" t="s">
        <v>12</v>
      </c>
      <c r="G5" s="12" t="s">
        <v>30</v>
      </c>
      <c r="H5" s="12" t="s">
        <v>31</v>
      </c>
      <c r="I5" s="13" t="s">
        <v>15</v>
      </c>
      <c r="J5" s="17" t="s">
        <v>32</v>
      </c>
      <c r="K5" s="15" t="s">
        <v>33</v>
      </c>
      <c r="L5" s="16" t="s">
        <v>12</v>
      </c>
    </row>
    <row r="6" ht="15.75" customHeight="1">
      <c r="A6" s="9">
        <v>5.0</v>
      </c>
      <c r="B6" s="10" t="s">
        <v>34</v>
      </c>
      <c r="C6" s="9">
        <v>1.003635305E9</v>
      </c>
      <c r="D6" s="11">
        <v>9.80209316E8</v>
      </c>
      <c r="E6" s="9"/>
      <c r="F6" s="12" t="s">
        <v>12</v>
      </c>
      <c r="G6" s="12" t="s">
        <v>35</v>
      </c>
      <c r="H6" s="12" t="s">
        <v>36</v>
      </c>
      <c r="I6" s="13" t="s">
        <v>37</v>
      </c>
      <c r="J6" s="14"/>
      <c r="K6" s="15" t="s">
        <v>38</v>
      </c>
      <c r="L6" s="16" t="s">
        <v>12</v>
      </c>
    </row>
    <row r="7" ht="15.75" customHeight="1">
      <c r="A7" s="9">
        <v>6.0</v>
      </c>
      <c r="B7" s="10" t="s">
        <v>39</v>
      </c>
      <c r="C7" s="9">
        <v>1.003690169E9</v>
      </c>
      <c r="D7" s="11">
        <v>9.80209316E8</v>
      </c>
      <c r="E7" s="9"/>
      <c r="F7" s="12" t="s">
        <v>12</v>
      </c>
      <c r="G7" s="12" t="s">
        <v>40</v>
      </c>
      <c r="H7" s="12" t="s">
        <v>41</v>
      </c>
      <c r="I7" s="13" t="s">
        <v>37</v>
      </c>
      <c r="J7" s="14"/>
      <c r="K7" s="15" t="s">
        <v>42</v>
      </c>
      <c r="L7" s="16" t="s">
        <v>12</v>
      </c>
    </row>
    <row r="8" ht="15.75" customHeight="1">
      <c r="A8" s="9">
        <v>7.0</v>
      </c>
      <c r="B8" s="10" t="s">
        <v>43</v>
      </c>
      <c r="C8" s="9">
        <v>1.003849872E9</v>
      </c>
      <c r="D8" s="11">
        <v>9.86019532E8</v>
      </c>
      <c r="E8" s="9"/>
      <c r="F8" s="12" t="s">
        <v>12</v>
      </c>
      <c r="G8" s="12" t="s">
        <v>44</v>
      </c>
      <c r="H8" s="12" t="s">
        <v>45</v>
      </c>
      <c r="I8" s="13" t="s">
        <v>37</v>
      </c>
      <c r="J8" s="14"/>
      <c r="K8" s="15" t="s">
        <v>46</v>
      </c>
      <c r="L8" s="16" t="s">
        <v>12</v>
      </c>
    </row>
    <row r="9" ht="15.75" customHeight="1">
      <c r="A9" s="9">
        <v>8.0</v>
      </c>
      <c r="B9" s="10" t="s">
        <v>47</v>
      </c>
      <c r="C9" s="9">
        <v>1.003673512E9</v>
      </c>
      <c r="D9" s="11">
        <v>9.6726518E7</v>
      </c>
      <c r="E9" s="9"/>
      <c r="F9" s="12" t="s">
        <v>12</v>
      </c>
      <c r="G9" s="12" t="s">
        <v>48</v>
      </c>
      <c r="H9" s="12" t="s">
        <v>49</v>
      </c>
      <c r="I9" s="13" t="s">
        <v>50</v>
      </c>
      <c r="J9" s="14"/>
      <c r="K9" s="15" t="s">
        <v>51</v>
      </c>
      <c r="L9" s="16" t="s">
        <v>12</v>
      </c>
    </row>
    <row r="10" ht="15.75" customHeight="1">
      <c r="A10" s="9">
        <v>9.0</v>
      </c>
      <c r="B10" s="10" t="s">
        <v>52</v>
      </c>
      <c r="C10" s="9">
        <v>1.001683414E9</v>
      </c>
      <c r="D10" s="11">
        <v>9.99116573E8</v>
      </c>
      <c r="E10" s="9"/>
      <c r="F10" s="12" t="s">
        <v>12</v>
      </c>
      <c r="G10" s="12" t="s">
        <v>53</v>
      </c>
      <c r="H10" s="12" t="s">
        <v>36</v>
      </c>
      <c r="I10" s="13" t="s">
        <v>15</v>
      </c>
      <c r="J10" s="14"/>
      <c r="K10" s="15" t="s">
        <v>54</v>
      </c>
      <c r="L10" s="16" t="s">
        <v>12</v>
      </c>
    </row>
    <row r="11" ht="15.75" customHeight="1">
      <c r="A11" s="9">
        <v>10.0</v>
      </c>
      <c r="B11" s="10" t="s">
        <v>55</v>
      </c>
      <c r="C11" s="9">
        <v>1.001884889E9</v>
      </c>
      <c r="D11" s="11">
        <v>9.9649662E8</v>
      </c>
      <c r="E11" s="9"/>
      <c r="F11" s="12" t="s">
        <v>12</v>
      </c>
      <c r="G11" s="12" t="s">
        <v>56</v>
      </c>
      <c r="H11" s="12" t="s">
        <v>57</v>
      </c>
      <c r="I11" s="13" t="s">
        <v>15</v>
      </c>
      <c r="J11" s="24"/>
      <c r="K11" s="9" t="s">
        <v>27</v>
      </c>
      <c r="L11" s="16" t="s">
        <v>12</v>
      </c>
    </row>
    <row r="12" ht="15.75" customHeight="1">
      <c r="A12" s="9">
        <v>11.0</v>
      </c>
      <c r="B12" s="10" t="s">
        <v>58</v>
      </c>
      <c r="C12" s="9">
        <v>1.004564603E9</v>
      </c>
      <c r="D12" s="11">
        <v>9.96223111E8</v>
      </c>
      <c r="E12" s="9"/>
      <c r="F12" s="12" t="s">
        <v>12</v>
      </c>
      <c r="G12" s="12" t="s">
        <v>59</v>
      </c>
      <c r="H12" s="12" t="s">
        <v>60</v>
      </c>
      <c r="I12" s="13" t="s">
        <v>61</v>
      </c>
      <c r="J12" s="17" t="s">
        <v>62</v>
      </c>
      <c r="K12" s="15" t="s">
        <v>63</v>
      </c>
      <c r="L12" s="16" t="s">
        <v>12</v>
      </c>
    </row>
    <row r="13" ht="15.75" customHeight="1">
      <c r="A13" s="9">
        <v>12.0</v>
      </c>
      <c r="B13" s="10" t="s">
        <v>64</v>
      </c>
      <c r="C13" s="9">
        <v>1.004082838E9</v>
      </c>
      <c r="D13" s="11" t="s">
        <v>65</v>
      </c>
      <c r="E13" s="9"/>
      <c r="F13" s="12" t="s">
        <v>12</v>
      </c>
      <c r="G13" s="12" t="s">
        <v>66</v>
      </c>
      <c r="H13" s="12" t="s">
        <v>36</v>
      </c>
      <c r="I13" s="13" t="s">
        <v>15</v>
      </c>
      <c r="J13" s="14"/>
      <c r="K13" s="15" t="s">
        <v>67</v>
      </c>
      <c r="L13" s="16" t="s">
        <v>12</v>
      </c>
    </row>
    <row r="14" ht="15.75" customHeight="1">
      <c r="A14" s="9">
        <v>13.0</v>
      </c>
      <c r="B14" s="10" t="s">
        <v>68</v>
      </c>
      <c r="C14" s="9">
        <v>1.002976312E9</v>
      </c>
      <c r="D14" s="11">
        <v>9.90508813E8</v>
      </c>
      <c r="E14" s="9"/>
      <c r="F14" s="12" t="s">
        <v>12</v>
      </c>
      <c r="G14" s="12" t="s">
        <v>69</v>
      </c>
      <c r="H14" s="12" t="s">
        <v>70</v>
      </c>
      <c r="I14" s="13" t="s">
        <v>37</v>
      </c>
      <c r="J14" s="14"/>
      <c r="K14" s="15" t="s">
        <v>71</v>
      </c>
      <c r="L14" s="16" t="s">
        <v>12</v>
      </c>
    </row>
    <row r="15" ht="15.75" customHeight="1">
      <c r="A15" s="9">
        <v>14.0</v>
      </c>
      <c r="B15" s="10" t="s">
        <v>72</v>
      </c>
      <c r="C15" s="9">
        <v>1.004977896E9</v>
      </c>
      <c r="D15" s="11">
        <v>9.90794428E8</v>
      </c>
      <c r="E15" s="9"/>
      <c r="F15" s="12" t="s">
        <v>12</v>
      </c>
      <c r="G15" s="12" t="s">
        <v>73</v>
      </c>
      <c r="H15" s="12" t="s">
        <v>74</v>
      </c>
      <c r="I15" s="13" t="s">
        <v>37</v>
      </c>
      <c r="J15" s="14"/>
      <c r="K15" s="15" t="s">
        <v>75</v>
      </c>
      <c r="L15" s="16" t="s">
        <v>12</v>
      </c>
    </row>
    <row r="16" ht="15.75" customHeight="1">
      <c r="A16" s="9">
        <v>15.0</v>
      </c>
      <c r="B16" s="10" t="s">
        <v>76</v>
      </c>
      <c r="C16" s="9">
        <v>1.001683059E9</v>
      </c>
      <c r="D16" s="11">
        <v>6.2530454E7</v>
      </c>
      <c r="E16" s="9"/>
      <c r="F16" s="12" t="s">
        <v>12</v>
      </c>
      <c r="G16" s="12" t="s">
        <v>77</v>
      </c>
      <c r="H16" s="12" t="s">
        <v>78</v>
      </c>
      <c r="I16" s="13" t="s">
        <v>37</v>
      </c>
      <c r="J16" s="14"/>
      <c r="K16" s="15" t="s">
        <v>79</v>
      </c>
      <c r="L16" s="16" t="s">
        <v>12</v>
      </c>
    </row>
    <row r="17" ht="15.75" customHeight="1">
      <c r="A17" s="9">
        <v>16.0</v>
      </c>
      <c r="B17" s="10" t="s">
        <v>80</v>
      </c>
      <c r="C17" s="9">
        <v>1.003615711E9</v>
      </c>
      <c r="D17" s="11">
        <v>9.84629339E8</v>
      </c>
      <c r="E17" s="9"/>
      <c r="F17" s="12" t="s">
        <v>12</v>
      </c>
      <c r="G17" s="12" t="s">
        <v>81</v>
      </c>
      <c r="H17" s="12" t="s">
        <v>82</v>
      </c>
      <c r="I17" s="13" t="s">
        <v>21</v>
      </c>
      <c r="J17" s="14"/>
      <c r="K17" s="15" t="s">
        <v>83</v>
      </c>
      <c r="L17" s="16" t="s">
        <v>12</v>
      </c>
    </row>
    <row r="18" ht="15.75" customHeight="1">
      <c r="A18" s="9">
        <v>17.0</v>
      </c>
      <c r="B18" s="10" t="s">
        <v>84</v>
      </c>
      <c r="C18" s="9">
        <v>1.002512802E9</v>
      </c>
      <c r="D18" s="11" t="s">
        <v>85</v>
      </c>
      <c r="E18" s="9"/>
      <c r="F18" s="12" t="s">
        <v>12</v>
      </c>
      <c r="G18" s="12" t="s">
        <v>86</v>
      </c>
      <c r="H18" s="12" t="s">
        <v>87</v>
      </c>
      <c r="I18" s="13" t="s">
        <v>15</v>
      </c>
      <c r="J18" s="14"/>
      <c r="K18" s="15" t="s">
        <v>88</v>
      </c>
      <c r="L18" s="16" t="s">
        <v>12</v>
      </c>
    </row>
    <row r="19" ht="15.75" customHeight="1">
      <c r="A19" s="9">
        <v>18.0</v>
      </c>
      <c r="B19" s="10" t="s">
        <v>89</v>
      </c>
      <c r="C19" s="9">
        <v>1.002155586E9</v>
      </c>
      <c r="D19" s="11" t="s">
        <v>90</v>
      </c>
      <c r="E19" s="9"/>
      <c r="F19" s="12" t="s">
        <v>12</v>
      </c>
      <c r="G19" s="12" t="s">
        <v>91</v>
      </c>
      <c r="H19" s="12" t="s">
        <v>92</v>
      </c>
      <c r="I19" s="13" t="s">
        <v>21</v>
      </c>
      <c r="J19" s="14"/>
      <c r="K19" s="15" t="s">
        <v>93</v>
      </c>
      <c r="L19" s="16" t="s">
        <v>12</v>
      </c>
    </row>
    <row r="20" ht="15.75" customHeight="1">
      <c r="A20" s="9">
        <v>19.0</v>
      </c>
      <c r="B20" s="10" t="s">
        <v>94</v>
      </c>
      <c r="C20" s="9">
        <v>1.705570321E9</v>
      </c>
      <c r="D20" s="11">
        <v>9.97401128E8</v>
      </c>
      <c r="E20" s="9"/>
      <c r="F20" s="12" t="s">
        <v>12</v>
      </c>
      <c r="G20" s="12" t="s">
        <v>95</v>
      </c>
      <c r="H20" s="12" t="s">
        <v>96</v>
      </c>
      <c r="I20" s="13" t="s">
        <v>15</v>
      </c>
      <c r="J20" s="17" t="s">
        <v>97</v>
      </c>
      <c r="K20" s="15" t="s">
        <v>98</v>
      </c>
      <c r="L20" s="16" t="s">
        <v>12</v>
      </c>
    </row>
    <row r="21" ht="15.75" customHeight="1">
      <c r="A21" s="9">
        <v>20.0</v>
      </c>
      <c r="B21" s="10" t="s">
        <v>99</v>
      </c>
      <c r="C21" s="9">
        <v>6.04476457E8</v>
      </c>
      <c r="D21" s="11">
        <v>9.91819575E8</v>
      </c>
      <c r="E21" s="9"/>
      <c r="F21" s="12" t="s">
        <v>100</v>
      </c>
      <c r="G21" s="12" t="s">
        <v>101</v>
      </c>
      <c r="H21" s="12" t="s">
        <v>102</v>
      </c>
      <c r="I21" s="13" t="s">
        <v>15</v>
      </c>
      <c r="J21" s="14"/>
      <c r="K21" s="15" t="s">
        <v>103</v>
      </c>
      <c r="L21" s="16" t="s">
        <v>12</v>
      </c>
    </row>
    <row r="22" ht="15.75" customHeight="1">
      <c r="A22" s="9">
        <v>21.0</v>
      </c>
      <c r="B22" s="10" t="s">
        <v>104</v>
      </c>
      <c r="C22" s="9">
        <v>1.003577481E9</v>
      </c>
      <c r="D22" s="11">
        <v>9.88675872E8</v>
      </c>
      <c r="E22" s="9"/>
      <c r="F22" s="12" t="s">
        <v>12</v>
      </c>
      <c r="G22" s="12" t="s">
        <v>105</v>
      </c>
      <c r="H22" s="12" t="s">
        <v>106</v>
      </c>
      <c r="I22" s="13" t="s">
        <v>15</v>
      </c>
      <c r="J22" s="17" t="s">
        <v>107</v>
      </c>
      <c r="K22" s="15" t="s">
        <v>108</v>
      </c>
      <c r="L22" s="16" t="s">
        <v>12</v>
      </c>
    </row>
    <row r="23" ht="15.75" customHeight="1">
      <c r="A23" s="9">
        <v>22.0</v>
      </c>
      <c r="B23" s="10" t="s">
        <v>109</v>
      </c>
      <c r="C23" s="9">
        <v>1.002479382E9</v>
      </c>
      <c r="D23" s="11">
        <v>9.85808987E8</v>
      </c>
      <c r="E23" s="9"/>
      <c r="F23" s="12" t="s">
        <v>12</v>
      </c>
      <c r="G23" s="12" t="s">
        <v>110</v>
      </c>
      <c r="H23" s="12" t="s">
        <v>111</v>
      </c>
      <c r="I23" s="13" t="s">
        <v>37</v>
      </c>
      <c r="J23" s="14"/>
      <c r="K23" s="15" t="s">
        <v>112</v>
      </c>
      <c r="L23" s="16" t="s">
        <v>12</v>
      </c>
    </row>
    <row r="24" ht="15.75" customHeight="1">
      <c r="A24" s="9">
        <v>23.0</v>
      </c>
      <c r="B24" s="10" t="s">
        <v>113</v>
      </c>
      <c r="C24" s="9">
        <v>1.002779096E9</v>
      </c>
      <c r="D24" s="11" t="s">
        <v>114</v>
      </c>
      <c r="E24" s="9"/>
      <c r="F24" s="12" t="s">
        <v>12</v>
      </c>
      <c r="G24" s="12" t="s">
        <v>115</v>
      </c>
      <c r="H24" s="12" t="s">
        <v>116</v>
      </c>
      <c r="I24" s="13" t="s">
        <v>15</v>
      </c>
      <c r="J24" s="14"/>
      <c r="K24" s="15" t="s">
        <v>117</v>
      </c>
      <c r="L24" s="16" t="s">
        <v>12</v>
      </c>
    </row>
    <row r="25" ht="15.75" customHeight="1">
      <c r="A25" s="9">
        <v>24.0</v>
      </c>
      <c r="B25" s="10" t="s">
        <v>118</v>
      </c>
      <c r="C25" s="9">
        <v>1.003020532E9</v>
      </c>
      <c r="D25" s="11">
        <v>9.97869337E8</v>
      </c>
      <c r="E25" s="9"/>
      <c r="F25" s="12" t="s">
        <v>12</v>
      </c>
      <c r="G25" s="12" t="s">
        <v>119</v>
      </c>
      <c r="H25" s="12" t="s">
        <v>120</v>
      </c>
      <c r="I25" s="13" t="s">
        <v>61</v>
      </c>
      <c r="J25" s="14"/>
      <c r="K25" s="15" t="s">
        <v>121</v>
      </c>
      <c r="L25" s="16" t="s">
        <v>12</v>
      </c>
    </row>
    <row r="26" ht="15.75" customHeight="1">
      <c r="A26" s="9">
        <v>25.0</v>
      </c>
      <c r="B26" s="10" t="s">
        <v>122</v>
      </c>
      <c r="C26" s="9">
        <v>1.802213668E9</v>
      </c>
      <c r="D26" s="11" t="s">
        <v>123</v>
      </c>
      <c r="E26" s="9"/>
      <c r="F26" s="12" t="s">
        <v>12</v>
      </c>
      <c r="G26" s="12" t="s">
        <v>124</v>
      </c>
      <c r="H26" s="12" t="s">
        <v>125</v>
      </c>
      <c r="I26" s="13" t="s">
        <v>37</v>
      </c>
      <c r="J26" s="14"/>
      <c r="K26" s="15" t="s">
        <v>126</v>
      </c>
      <c r="L26" s="16" t="s">
        <v>12</v>
      </c>
    </row>
    <row r="27" ht="15.75" customHeight="1">
      <c r="A27" s="9">
        <v>26.0</v>
      </c>
      <c r="B27" s="10" t="s">
        <v>127</v>
      </c>
      <c r="C27" s="9">
        <v>1.002491361E9</v>
      </c>
      <c r="D27" s="11">
        <v>9.86842243E8</v>
      </c>
      <c r="E27" s="9"/>
      <c r="F27" s="12" t="s">
        <v>12</v>
      </c>
      <c r="G27" s="12" t="s">
        <v>128</v>
      </c>
      <c r="H27" s="12" t="s">
        <v>129</v>
      </c>
      <c r="I27" s="13" t="s">
        <v>15</v>
      </c>
      <c r="J27" s="17" t="s">
        <v>130</v>
      </c>
      <c r="K27" s="15" t="s">
        <v>131</v>
      </c>
      <c r="L27" s="16" t="s">
        <v>12</v>
      </c>
    </row>
    <row r="28" ht="15.75" customHeight="1">
      <c r="A28" s="9">
        <v>27.0</v>
      </c>
      <c r="B28" s="10" t="s">
        <v>132</v>
      </c>
      <c r="C28" s="9">
        <v>1.714774773001E12</v>
      </c>
      <c r="D28" s="11">
        <v>9.88310809E8</v>
      </c>
      <c r="E28" s="9"/>
      <c r="F28" s="12" t="s">
        <v>12</v>
      </c>
      <c r="G28" s="12" t="s">
        <v>133</v>
      </c>
      <c r="H28" s="12" t="s">
        <v>134</v>
      </c>
      <c r="I28" s="13" t="s">
        <v>15</v>
      </c>
      <c r="J28" s="14"/>
      <c r="K28" s="15" t="s">
        <v>135</v>
      </c>
      <c r="L28" s="16" t="s">
        <v>12</v>
      </c>
    </row>
    <row r="29" ht="15.75" customHeight="1">
      <c r="A29" s="9">
        <v>28.0</v>
      </c>
      <c r="B29" s="10" t="s">
        <v>136</v>
      </c>
      <c r="C29" s="9">
        <v>1.000795565E9</v>
      </c>
      <c r="D29" s="11" t="s">
        <v>137</v>
      </c>
      <c r="E29" s="9"/>
      <c r="F29" s="12" t="s">
        <v>12</v>
      </c>
      <c r="G29" s="12" t="s">
        <v>138</v>
      </c>
      <c r="H29" s="12" t="s">
        <v>139</v>
      </c>
      <c r="I29" s="13" t="s">
        <v>37</v>
      </c>
      <c r="J29" s="14"/>
      <c r="K29" s="15" t="s">
        <v>140</v>
      </c>
      <c r="L29" s="16" t="s">
        <v>12</v>
      </c>
    </row>
    <row r="30" ht="15.75" customHeight="1">
      <c r="A30" s="9">
        <v>29.0</v>
      </c>
      <c r="B30" s="10" t="s">
        <v>141</v>
      </c>
      <c r="C30" s="9">
        <v>4.00601217E8</v>
      </c>
      <c r="D30" s="11" t="s">
        <v>142</v>
      </c>
      <c r="E30" s="9"/>
      <c r="F30" s="12" t="s">
        <v>12</v>
      </c>
      <c r="G30" s="12" t="s">
        <v>143</v>
      </c>
      <c r="H30" s="12" t="s">
        <v>144</v>
      </c>
      <c r="I30" s="13" t="s">
        <v>15</v>
      </c>
      <c r="J30" s="14"/>
      <c r="K30" s="15" t="s">
        <v>145</v>
      </c>
      <c r="L30" s="16" t="s">
        <v>12</v>
      </c>
    </row>
    <row r="31" ht="15.75" customHeight="1">
      <c r="A31" s="9">
        <v>30.0</v>
      </c>
      <c r="B31" s="10" t="s">
        <v>146</v>
      </c>
      <c r="C31" s="9">
        <v>1.31772944E8</v>
      </c>
      <c r="D31" s="11">
        <v>9.87112634E8</v>
      </c>
      <c r="E31" s="9"/>
      <c r="F31" s="12" t="s">
        <v>12</v>
      </c>
      <c r="G31" s="12" t="s">
        <v>147</v>
      </c>
      <c r="H31" s="12" t="s">
        <v>36</v>
      </c>
      <c r="I31" s="13" t="s">
        <v>61</v>
      </c>
      <c r="J31" s="14"/>
      <c r="K31" s="15" t="s">
        <v>148</v>
      </c>
      <c r="L31" s="16" t="s">
        <v>12</v>
      </c>
    </row>
    <row r="32" ht="15.75" customHeight="1">
      <c r="A32" s="9">
        <v>31.0</v>
      </c>
      <c r="B32" s="10" t="s">
        <v>149</v>
      </c>
      <c r="C32" s="9">
        <v>1.002999041E9</v>
      </c>
      <c r="D32" s="11">
        <v>9.82783218E8</v>
      </c>
      <c r="E32" s="9"/>
      <c r="F32" s="12" t="s">
        <v>12</v>
      </c>
      <c r="G32" s="12" t="s">
        <v>150</v>
      </c>
      <c r="H32" s="12" t="s">
        <v>151</v>
      </c>
      <c r="I32" s="13" t="s">
        <v>37</v>
      </c>
      <c r="J32" s="14"/>
      <c r="K32" s="15" t="s">
        <v>152</v>
      </c>
      <c r="L32" s="16" t="s">
        <v>12</v>
      </c>
    </row>
    <row r="33" ht="15.75" customHeight="1">
      <c r="A33" s="9">
        <v>32.0</v>
      </c>
      <c r="B33" s="10" t="s">
        <v>153</v>
      </c>
      <c r="C33" s="9" t="s">
        <v>154</v>
      </c>
      <c r="D33" s="11"/>
      <c r="E33" s="9"/>
      <c r="F33" s="12" t="s">
        <v>155</v>
      </c>
      <c r="G33" s="12" t="s">
        <v>156</v>
      </c>
      <c r="H33" s="12" t="s">
        <v>157</v>
      </c>
      <c r="I33" s="13" t="s">
        <v>37</v>
      </c>
      <c r="J33" s="14"/>
      <c r="K33" s="15" t="s">
        <v>158</v>
      </c>
      <c r="L33" s="16" t="s">
        <v>12</v>
      </c>
    </row>
    <row r="34" ht="15.75" customHeight="1">
      <c r="A34" s="9">
        <v>33.0</v>
      </c>
      <c r="B34" s="10" t="s">
        <v>159</v>
      </c>
      <c r="C34" s="9">
        <v>1.000762441E9</v>
      </c>
      <c r="D34" s="11">
        <v>9.93476929E8</v>
      </c>
      <c r="E34" s="9"/>
      <c r="F34" s="12" t="s">
        <v>160</v>
      </c>
      <c r="G34" s="12" t="s">
        <v>161</v>
      </c>
      <c r="H34" s="12" t="s">
        <v>162</v>
      </c>
      <c r="I34" s="13" t="s">
        <v>61</v>
      </c>
      <c r="J34" s="14"/>
      <c r="K34" s="15" t="s">
        <v>163</v>
      </c>
      <c r="L34" s="16" t="s">
        <v>12</v>
      </c>
    </row>
    <row r="35" ht="15.75" customHeight="1">
      <c r="A35" s="9">
        <v>34.0</v>
      </c>
      <c r="B35" s="10" t="s">
        <v>164</v>
      </c>
      <c r="C35" s="9" t="s">
        <v>165</v>
      </c>
      <c r="D35" s="11">
        <v>9.59652823E8</v>
      </c>
      <c r="E35" s="9"/>
      <c r="F35" s="12" t="s">
        <v>160</v>
      </c>
      <c r="G35" s="12" t="s">
        <v>161</v>
      </c>
      <c r="H35" s="12" t="s">
        <v>162</v>
      </c>
      <c r="I35" s="13" t="s">
        <v>61</v>
      </c>
      <c r="J35" s="14"/>
      <c r="K35" s="15" t="s">
        <v>166</v>
      </c>
      <c r="L35" s="16" t="s">
        <v>12</v>
      </c>
    </row>
    <row r="36" ht="15.75" customHeight="1">
      <c r="A36" s="9">
        <v>35.0</v>
      </c>
      <c r="B36" s="10" t="s">
        <v>167</v>
      </c>
      <c r="C36" s="9">
        <v>1.003462791E9</v>
      </c>
      <c r="D36" s="11">
        <v>9.97434039E8</v>
      </c>
      <c r="E36" s="9"/>
      <c r="F36" s="12" t="s">
        <v>155</v>
      </c>
      <c r="G36" s="25" t="s">
        <v>168</v>
      </c>
      <c r="H36" s="26"/>
      <c r="I36" s="13" t="s">
        <v>37</v>
      </c>
      <c r="J36" s="17" t="s">
        <v>169</v>
      </c>
      <c r="K36" s="15" t="s">
        <v>170</v>
      </c>
      <c r="L36" s="16" t="s">
        <v>12</v>
      </c>
    </row>
    <row r="37" ht="15.75" customHeight="1">
      <c r="A37" s="9">
        <v>36.0</v>
      </c>
      <c r="B37" s="10" t="s">
        <v>171</v>
      </c>
      <c r="C37" s="9">
        <v>1.801695535E9</v>
      </c>
      <c r="D37" s="11">
        <v>9.83557108E8</v>
      </c>
      <c r="E37" s="9"/>
      <c r="F37" s="12" t="s">
        <v>12</v>
      </c>
      <c r="G37" s="12" t="s">
        <v>172</v>
      </c>
      <c r="H37" s="12" t="s">
        <v>173</v>
      </c>
      <c r="I37" s="13" t="s">
        <v>21</v>
      </c>
      <c r="J37" s="14"/>
      <c r="K37" s="15" t="s">
        <v>174</v>
      </c>
      <c r="L37" s="16" t="s">
        <v>12</v>
      </c>
    </row>
    <row r="38" ht="15.75" customHeight="1">
      <c r="A38" s="9">
        <v>37.0</v>
      </c>
      <c r="B38" s="10" t="s">
        <v>175</v>
      </c>
      <c r="C38" s="9">
        <v>1.003396031E9</v>
      </c>
      <c r="D38" s="27">
        <v>9.85533867E8</v>
      </c>
      <c r="E38" s="28" t="s">
        <v>176</v>
      </c>
      <c r="F38" s="12" t="s">
        <v>155</v>
      </c>
      <c r="G38" s="25" t="s">
        <v>177</v>
      </c>
      <c r="H38" s="26"/>
      <c r="I38" s="13" t="s">
        <v>37</v>
      </c>
      <c r="J38" s="14"/>
      <c r="K38" s="15" t="s">
        <v>178</v>
      </c>
      <c r="L38" s="16" t="s">
        <v>12</v>
      </c>
    </row>
    <row r="39" ht="15.75" customHeight="1">
      <c r="A39" s="9">
        <v>38.0</v>
      </c>
      <c r="B39" s="10" t="s">
        <v>179</v>
      </c>
      <c r="C39" s="9">
        <v>1.002548772E9</v>
      </c>
      <c r="D39" s="11" t="s">
        <v>180</v>
      </c>
      <c r="E39" s="9"/>
      <c r="F39" s="12" t="s">
        <v>181</v>
      </c>
      <c r="G39" s="25" t="s">
        <v>182</v>
      </c>
      <c r="H39" s="26"/>
      <c r="I39" s="13" t="s">
        <v>15</v>
      </c>
      <c r="J39" s="17" t="s">
        <v>183</v>
      </c>
      <c r="K39" s="15" t="s">
        <v>184</v>
      </c>
      <c r="L39" s="16" t="s">
        <v>12</v>
      </c>
    </row>
    <row r="40" ht="15.75" customHeight="1">
      <c r="A40" s="9">
        <v>39.0</v>
      </c>
      <c r="B40" s="10" t="s">
        <v>185</v>
      </c>
      <c r="C40" s="9">
        <v>1.003309729E9</v>
      </c>
      <c r="D40" s="11">
        <v>9.99689947E8</v>
      </c>
      <c r="E40" s="9"/>
      <c r="F40" s="12" t="s">
        <v>181</v>
      </c>
      <c r="G40" s="12" t="s">
        <v>186</v>
      </c>
      <c r="H40" s="12" t="s">
        <v>187</v>
      </c>
      <c r="I40" s="13" t="s">
        <v>15</v>
      </c>
      <c r="J40" s="14"/>
      <c r="K40" s="15" t="s">
        <v>188</v>
      </c>
      <c r="L40" s="16" t="s">
        <v>12</v>
      </c>
    </row>
    <row r="41" ht="15.75" customHeight="1">
      <c r="A41" s="9">
        <v>40.0</v>
      </c>
      <c r="B41" s="10" t="s">
        <v>189</v>
      </c>
      <c r="C41" s="9">
        <v>1.000010007E9</v>
      </c>
      <c r="D41" s="11" t="s">
        <v>190</v>
      </c>
      <c r="E41" s="9"/>
      <c r="F41" s="12" t="s">
        <v>12</v>
      </c>
      <c r="G41" s="12" t="s">
        <v>191</v>
      </c>
      <c r="H41" s="12" t="s">
        <v>192</v>
      </c>
      <c r="I41" s="13" t="s">
        <v>15</v>
      </c>
      <c r="J41" s="14"/>
      <c r="K41" s="15" t="s">
        <v>193</v>
      </c>
      <c r="L41" s="16" t="s">
        <v>12</v>
      </c>
    </row>
    <row r="42" ht="15.75" customHeight="1">
      <c r="A42" s="9">
        <v>41.0</v>
      </c>
      <c r="B42" s="10" t="s">
        <v>194</v>
      </c>
      <c r="C42" s="9">
        <v>1.00454435E8</v>
      </c>
      <c r="D42" s="11" t="s">
        <v>195</v>
      </c>
      <c r="E42" s="9"/>
      <c r="F42" s="12" t="s">
        <v>196</v>
      </c>
      <c r="G42" s="12" t="s">
        <v>197</v>
      </c>
      <c r="H42" s="12" t="s">
        <v>198</v>
      </c>
      <c r="I42" s="13" t="s">
        <v>37</v>
      </c>
      <c r="J42" s="24"/>
      <c r="K42" s="9" t="s">
        <v>27</v>
      </c>
      <c r="L42" s="16" t="s">
        <v>12</v>
      </c>
    </row>
    <row r="43" ht="15.75" customHeight="1">
      <c r="A43" s="9">
        <v>42.0</v>
      </c>
      <c r="B43" s="10" t="s">
        <v>199</v>
      </c>
      <c r="C43" s="9">
        <v>1.002832481E9</v>
      </c>
      <c r="D43" s="11">
        <v>9.806814E8</v>
      </c>
      <c r="E43" s="9"/>
      <c r="F43" s="12" t="s">
        <v>12</v>
      </c>
      <c r="G43" s="12" t="s">
        <v>200</v>
      </c>
      <c r="H43" s="12" t="s">
        <v>201</v>
      </c>
      <c r="I43" s="13" t="s">
        <v>37</v>
      </c>
      <c r="J43" s="14"/>
      <c r="K43" s="15" t="s">
        <v>202</v>
      </c>
      <c r="L43" s="16" t="s">
        <v>12</v>
      </c>
    </row>
    <row r="44" ht="15.75" customHeight="1">
      <c r="A44" s="3">
        <v>43.0</v>
      </c>
      <c r="B44" s="10" t="s">
        <v>203</v>
      </c>
      <c r="C44" s="28">
        <v>1.002483913E9</v>
      </c>
      <c r="D44" s="11">
        <v>9.9157507E8</v>
      </c>
      <c r="E44" s="9"/>
      <c r="F44" s="12" t="s">
        <v>12</v>
      </c>
      <c r="G44" s="12" t="s">
        <v>204</v>
      </c>
      <c r="H44" s="12" t="s">
        <v>205</v>
      </c>
      <c r="I44" s="13" t="s">
        <v>206</v>
      </c>
      <c r="J44" s="14"/>
      <c r="K44" s="15" t="s">
        <v>207</v>
      </c>
      <c r="L44" s="16" t="s">
        <v>12</v>
      </c>
    </row>
    <row r="45" ht="15.75" customHeight="1">
      <c r="A45" s="9">
        <v>44.0</v>
      </c>
      <c r="B45" s="10" t="s">
        <v>208</v>
      </c>
      <c r="C45" s="9" t="s">
        <v>209</v>
      </c>
      <c r="D45" s="11" t="s">
        <v>210</v>
      </c>
      <c r="E45" s="9"/>
      <c r="F45" s="12" t="s">
        <v>12</v>
      </c>
      <c r="G45" s="12" t="s">
        <v>211</v>
      </c>
      <c r="H45" s="12" t="s">
        <v>212</v>
      </c>
      <c r="I45" s="13" t="s">
        <v>61</v>
      </c>
      <c r="J45" s="17" t="s">
        <v>213</v>
      </c>
      <c r="K45" s="15" t="s">
        <v>214</v>
      </c>
      <c r="L45" s="16" t="s">
        <v>12</v>
      </c>
    </row>
    <row r="46" ht="15.75" customHeight="1">
      <c r="A46" s="9">
        <v>45.0</v>
      </c>
      <c r="B46" s="10" t="s">
        <v>215</v>
      </c>
      <c r="C46" s="9" t="s">
        <v>209</v>
      </c>
      <c r="D46" s="11" t="s">
        <v>210</v>
      </c>
      <c r="E46" s="9"/>
      <c r="F46" s="12" t="s">
        <v>12</v>
      </c>
      <c r="G46" s="29" t="s">
        <v>216</v>
      </c>
      <c r="H46" s="12" t="s">
        <v>217</v>
      </c>
      <c r="I46" s="13" t="s">
        <v>37</v>
      </c>
      <c r="J46" s="14"/>
      <c r="K46" s="15" t="s">
        <v>218</v>
      </c>
      <c r="L46" s="16" t="s">
        <v>12</v>
      </c>
      <c r="M46" s="12" t="s">
        <v>219</v>
      </c>
    </row>
    <row r="47" ht="15.75" customHeight="1">
      <c r="A47" s="9">
        <v>46.0</v>
      </c>
      <c r="B47" s="10" t="s">
        <v>220</v>
      </c>
      <c r="C47" s="9">
        <v>1.721762332E9</v>
      </c>
      <c r="D47" s="11">
        <v>9.83920915E8</v>
      </c>
      <c r="E47" s="9"/>
      <c r="F47" s="12" t="s">
        <v>12</v>
      </c>
      <c r="G47" s="12" t="s">
        <v>221</v>
      </c>
      <c r="H47" s="12" t="s">
        <v>222</v>
      </c>
      <c r="I47" s="13" t="s">
        <v>37</v>
      </c>
      <c r="J47" s="14"/>
      <c r="K47" s="15" t="s">
        <v>223</v>
      </c>
      <c r="L47" s="16" t="s">
        <v>12</v>
      </c>
    </row>
    <row r="48" ht="15.75" customHeight="1">
      <c r="A48" s="9">
        <v>47.0</v>
      </c>
      <c r="B48" s="10" t="s">
        <v>224</v>
      </c>
      <c r="C48" s="28" t="s">
        <v>225</v>
      </c>
      <c r="D48" s="11">
        <v>9.81667582E8</v>
      </c>
      <c r="E48" s="9"/>
      <c r="F48" s="12" t="s">
        <v>12</v>
      </c>
      <c r="G48" s="12" t="s">
        <v>226</v>
      </c>
      <c r="H48" s="12" t="s">
        <v>227</v>
      </c>
      <c r="I48" s="13" t="s">
        <v>37</v>
      </c>
      <c r="J48" s="30" t="s">
        <v>228</v>
      </c>
      <c r="K48" s="15" t="s">
        <v>229</v>
      </c>
      <c r="L48" s="16" t="s">
        <v>12</v>
      </c>
    </row>
    <row r="49" ht="15.75" customHeight="1">
      <c r="A49" s="9">
        <v>48.0</v>
      </c>
      <c r="B49" s="10" t="s">
        <v>230</v>
      </c>
      <c r="C49" s="9">
        <v>1.003214085E9</v>
      </c>
      <c r="D49" s="11" t="s">
        <v>231</v>
      </c>
      <c r="E49" s="9"/>
      <c r="F49" s="12" t="s">
        <v>12</v>
      </c>
      <c r="G49" s="12" t="s">
        <v>232</v>
      </c>
      <c r="H49" s="12" t="s">
        <v>233</v>
      </c>
      <c r="I49" s="13" t="s">
        <v>37</v>
      </c>
      <c r="J49" s="12" t="s">
        <v>234</v>
      </c>
      <c r="K49" s="12" t="s">
        <v>235</v>
      </c>
      <c r="L49" s="16" t="s">
        <v>12</v>
      </c>
      <c r="M49" s="12" t="s">
        <v>236</v>
      </c>
    </row>
    <row r="50" ht="15.75" customHeight="1">
      <c r="A50" s="9">
        <v>49.0</v>
      </c>
      <c r="B50" s="10" t="s">
        <v>237</v>
      </c>
      <c r="C50" s="9">
        <v>1.725223281E9</v>
      </c>
      <c r="D50" s="11" t="s">
        <v>238</v>
      </c>
      <c r="E50" s="9"/>
      <c r="F50" s="12" t="s">
        <v>12</v>
      </c>
      <c r="G50" s="12" t="s">
        <v>239</v>
      </c>
      <c r="H50" s="12" t="s">
        <v>240</v>
      </c>
      <c r="I50" s="13" t="s">
        <v>15</v>
      </c>
      <c r="J50" s="17" t="s">
        <v>241</v>
      </c>
      <c r="K50" s="15" t="s">
        <v>242</v>
      </c>
      <c r="L50" s="16" t="s">
        <v>12</v>
      </c>
    </row>
    <row r="51" ht="15.75" customHeight="1">
      <c r="A51" s="9">
        <v>50.0</v>
      </c>
      <c r="B51" s="10" t="s">
        <v>243</v>
      </c>
      <c r="C51" s="9">
        <v>1.001788007E9</v>
      </c>
      <c r="D51" s="11">
        <v>9.93330105E8</v>
      </c>
      <c r="E51" s="9"/>
      <c r="F51" s="12" t="s">
        <v>181</v>
      </c>
      <c r="G51" s="12" t="s">
        <v>244</v>
      </c>
      <c r="H51" s="12" t="s">
        <v>245</v>
      </c>
      <c r="I51" s="13" t="s">
        <v>246</v>
      </c>
      <c r="J51" s="14"/>
      <c r="K51" s="15" t="s">
        <v>247</v>
      </c>
      <c r="L51" s="16" t="s">
        <v>12</v>
      </c>
    </row>
    <row r="52" ht="15.75" customHeight="1">
      <c r="A52" s="9">
        <v>51.0</v>
      </c>
      <c r="B52" s="10" t="s">
        <v>248</v>
      </c>
      <c r="C52" s="9">
        <v>1.706186556E9</v>
      </c>
      <c r="D52" s="11" t="s">
        <v>249</v>
      </c>
      <c r="E52" s="9"/>
      <c r="F52" s="12" t="s">
        <v>12</v>
      </c>
      <c r="G52" s="12" t="s">
        <v>250</v>
      </c>
      <c r="H52" s="12" t="s">
        <v>251</v>
      </c>
      <c r="I52" s="13" t="s">
        <v>37</v>
      </c>
      <c r="J52" s="14"/>
      <c r="K52" s="15" t="s">
        <v>252</v>
      </c>
      <c r="L52" s="16" t="s">
        <v>12</v>
      </c>
    </row>
    <row r="53" ht="15.75" customHeight="1">
      <c r="A53" s="9">
        <v>52.0</v>
      </c>
      <c r="B53" s="10" t="s">
        <v>253</v>
      </c>
      <c r="C53" s="9">
        <v>1.002749776E9</v>
      </c>
      <c r="D53" s="11">
        <v>9.79214192E8</v>
      </c>
      <c r="E53" s="9"/>
      <c r="F53" s="12" t="s">
        <v>181</v>
      </c>
      <c r="G53" s="12" t="s">
        <v>254</v>
      </c>
      <c r="H53" s="12" t="s">
        <v>255</v>
      </c>
      <c r="I53" s="13" t="s">
        <v>15</v>
      </c>
      <c r="J53" s="14"/>
      <c r="K53" s="15" t="s">
        <v>256</v>
      </c>
      <c r="L53" s="16" t="s">
        <v>12</v>
      </c>
    </row>
    <row r="54" ht="15.75" customHeight="1">
      <c r="A54" s="9">
        <v>53.0</v>
      </c>
      <c r="B54" s="10" t="s">
        <v>257</v>
      </c>
      <c r="C54" s="9">
        <v>1.003323886E9</v>
      </c>
      <c r="D54" s="11" t="s">
        <v>258</v>
      </c>
      <c r="E54" s="9"/>
      <c r="F54" s="12" t="s">
        <v>181</v>
      </c>
      <c r="G54" s="12" t="s">
        <v>254</v>
      </c>
      <c r="H54" s="12" t="s">
        <v>259</v>
      </c>
      <c r="I54" s="13" t="s">
        <v>15</v>
      </c>
      <c r="J54" s="14"/>
      <c r="K54" s="15" t="s">
        <v>260</v>
      </c>
      <c r="L54" s="16" t="s">
        <v>12</v>
      </c>
    </row>
    <row r="55" ht="15.75" customHeight="1">
      <c r="A55" s="31">
        <v>54.0</v>
      </c>
      <c r="B55" s="10" t="s">
        <v>261</v>
      </c>
      <c r="C55" s="31">
        <v>1.00282664E9</v>
      </c>
      <c r="D55" s="11">
        <v>9.68422723E8</v>
      </c>
      <c r="E55" s="31"/>
      <c r="F55" s="12" t="s">
        <v>181</v>
      </c>
      <c r="G55" s="12" t="s">
        <v>262</v>
      </c>
      <c r="H55" s="12" t="s">
        <v>263</v>
      </c>
      <c r="I55" s="13" t="s">
        <v>264</v>
      </c>
      <c r="J55" s="32"/>
      <c r="K55" s="31" t="s">
        <v>265</v>
      </c>
      <c r="L55" s="16" t="s">
        <v>12</v>
      </c>
    </row>
    <row r="56" ht="15.75" customHeight="1">
      <c r="A56" s="9">
        <v>55.0</v>
      </c>
      <c r="B56" s="10" t="s">
        <v>266</v>
      </c>
      <c r="C56" s="9">
        <v>1.001782513E9</v>
      </c>
      <c r="D56" s="11" t="s">
        <v>267</v>
      </c>
      <c r="E56" s="9"/>
      <c r="F56" s="12" t="s">
        <v>155</v>
      </c>
      <c r="G56" s="12" t="s">
        <v>268</v>
      </c>
      <c r="H56" s="12" t="s">
        <v>269</v>
      </c>
      <c r="I56" s="13" t="s">
        <v>15</v>
      </c>
      <c r="J56" s="17" t="s">
        <v>270</v>
      </c>
      <c r="K56" s="15" t="s">
        <v>271</v>
      </c>
      <c r="L56" s="16" t="s">
        <v>12</v>
      </c>
    </row>
    <row r="57" ht="15.75" customHeight="1">
      <c r="A57" s="9">
        <v>56.0</v>
      </c>
      <c r="B57" s="10" t="s">
        <v>272</v>
      </c>
      <c r="C57" s="28">
        <v>1.002499851E9</v>
      </c>
      <c r="D57" s="11" t="s">
        <v>273</v>
      </c>
      <c r="E57" s="9"/>
      <c r="F57" s="12" t="s">
        <v>181</v>
      </c>
      <c r="G57" s="12" t="s">
        <v>274</v>
      </c>
      <c r="H57" s="12" t="s">
        <v>275</v>
      </c>
      <c r="I57" s="13" t="s">
        <v>37</v>
      </c>
      <c r="J57" s="14"/>
      <c r="K57" s="15" t="s">
        <v>276</v>
      </c>
      <c r="L57" s="16" t="s">
        <v>12</v>
      </c>
    </row>
    <row r="58" ht="15.75" customHeight="1">
      <c r="A58" s="9">
        <v>57.0</v>
      </c>
      <c r="B58" s="10" t="s">
        <v>277</v>
      </c>
      <c r="C58" s="9">
        <v>1.003366026E9</v>
      </c>
      <c r="D58" s="11" t="s">
        <v>278</v>
      </c>
      <c r="E58" s="9"/>
      <c r="F58" s="12" t="s">
        <v>181</v>
      </c>
      <c r="G58" s="12" t="s">
        <v>274</v>
      </c>
      <c r="H58" s="12" t="s">
        <v>279</v>
      </c>
      <c r="I58" s="13" t="s">
        <v>37</v>
      </c>
      <c r="J58" s="14"/>
      <c r="K58" s="15" t="s">
        <v>280</v>
      </c>
      <c r="L58" s="16" t="s">
        <v>12</v>
      </c>
    </row>
    <row r="59" ht="15.75" customHeight="1">
      <c r="A59" s="9">
        <v>58.0</v>
      </c>
      <c r="B59" s="10" t="s">
        <v>281</v>
      </c>
      <c r="C59" s="9">
        <v>1.001024999E9</v>
      </c>
      <c r="D59" s="11">
        <v>9.92482489E8</v>
      </c>
      <c r="E59" s="9"/>
      <c r="F59" s="12" t="s">
        <v>181</v>
      </c>
      <c r="G59" s="12" t="s">
        <v>282</v>
      </c>
      <c r="H59" s="12" t="s">
        <v>283</v>
      </c>
      <c r="I59" s="13" t="s">
        <v>61</v>
      </c>
      <c r="J59" s="14"/>
      <c r="K59" s="15" t="s">
        <v>284</v>
      </c>
      <c r="L59" s="16" t="s">
        <v>12</v>
      </c>
    </row>
    <row r="60" ht="15.75" customHeight="1">
      <c r="A60" s="9">
        <v>59.0</v>
      </c>
      <c r="B60" s="10" t="s">
        <v>285</v>
      </c>
      <c r="C60" s="9">
        <v>1.002257556E9</v>
      </c>
      <c r="D60" s="11">
        <v>9.86834588E8</v>
      </c>
      <c r="E60" s="9"/>
      <c r="F60" s="12" t="s">
        <v>155</v>
      </c>
      <c r="G60" s="12" t="s">
        <v>286</v>
      </c>
      <c r="H60" s="12" t="s">
        <v>287</v>
      </c>
      <c r="I60" s="13" t="s">
        <v>15</v>
      </c>
      <c r="J60" s="14"/>
      <c r="K60" s="15" t="s">
        <v>288</v>
      </c>
      <c r="L60" s="16" t="s">
        <v>12</v>
      </c>
    </row>
    <row r="61" ht="15.75" customHeight="1">
      <c r="A61" s="9">
        <v>60.0</v>
      </c>
      <c r="B61" s="10" t="s">
        <v>289</v>
      </c>
      <c r="C61" s="9">
        <v>1.003659966E9</v>
      </c>
      <c r="D61" s="11">
        <v>9.88116697E8</v>
      </c>
      <c r="E61" s="9"/>
      <c r="F61" s="12" t="s">
        <v>12</v>
      </c>
      <c r="G61" s="12" t="s">
        <v>290</v>
      </c>
      <c r="H61" s="12" t="s">
        <v>291</v>
      </c>
      <c r="I61" s="13" t="s">
        <v>15</v>
      </c>
      <c r="J61" s="14"/>
      <c r="K61" s="15" t="s">
        <v>292</v>
      </c>
      <c r="L61" s="16" t="s">
        <v>12</v>
      </c>
    </row>
    <row r="62" ht="15.75" customHeight="1">
      <c r="A62" s="9">
        <v>61.0</v>
      </c>
      <c r="B62" s="10" t="s">
        <v>293</v>
      </c>
      <c r="C62" s="9">
        <v>1.003151287E9</v>
      </c>
      <c r="D62" s="11" t="s">
        <v>294</v>
      </c>
      <c r="E62" s="9"/>
      <c r="F62" s="12" t="s">
        <v>155</v>
      </c>
      <c r="G62" s="12" t="s">
        <v>295</v>
      </c>
      <c r="H62" s="12" t="s">
        <v>296</v>
      </c>
      <c r="I62" s="13" t="s">
        <v>15</v>
      </c>
      <c r="J62" s="14"/>
      <c r="K62" s="15" t="s">
        <v>297</v>
      </c>
      <c r="L62" s="16" t="s">
        <v>12</v>
      </c>
    </row>
    <row r="63" ht="15.75" customHeight="1">
      <c r="A63" s="9">
        <v>62.0</v>
      </c>
      <c r="B63" s="10" t="s">
        <v>298</v>
      </c>
      <c r="C63" s="9">
        <v>1.002162509E9</v>
      </c>
      <c r="D63" s="11" t="s">
        <v>299</v>
      </c>
      <c r="E63" s="9"/>
      <c r="F63" s="12" t="s">
        <v>155</v>
      </c>
      <c r="G63" s="12" t="s">
        <v>300</v>
      </c>
      <c r="H63" s="12" t="s">
        <v>301</v>
      </c>
      <c r="I63" s="13" t="s">
        <v>15</v>
      </c>
      <c r="J63" s="14"/>
      <c r="K63" s="15" t="s">
        <v>302</v>
      </c>
      <c r="L63" s="16" t="s">
        <v>12</v>
      </c>
    </row>
    <row r="64" ht="15.75" customHeight="1">
      <c r="A64" s="9">
        <v>63.0</v>
      </c>
      <c r="B64" s="10" t="s">
        <v>303</v>
      </c>
      <c r="C64" s="9">
        <v>1.000523272E9</v>
      </c>
      <c r="D64" s="11" t="s">
        <v>304</v>
      </c>
      <c r="E64" s="9"/>
      <c r="F64" s="12" t="s">
        <v>305</v>
      </c>
      <c r="G64" s="12" t="s">
        <v>306</v>
      </c>
      <c r="H64" s="12" t="s">
        <v>307</v>
      </c>
      <c r="I64" s="13" t="s">
        <v>15</v>
      </c>
      <c r="J64" s="24"/>
      <c r="K64" s="9" t="s">
        <v>27</v>
      </c>
      <c r="L64" s="16" t="s">
        <v>12</v>
      </c>
    </row>
    <row r="65" ht="15.75" customHeight="1">
      <c r="A65" s="9">
        <v>64.0</v>
      </c>
      <c r="B65" s="10" t="s">
        <v>308</v>
      </c>
      <c r="C65" s="9">
        <v>1.002007373E9</v>
      </c>
      <c r="D65" s="11" t="s">
        <v>309</v>
      </c>
      <c r="E65" s="9"/>
      <c r="F65" s="12" t="s">
        <v>155</v>
      </c>
      <c r="G65" s="12" t="s">
        <v>310</v>
      </c>
      <c r="H65" s="12" t="s">
        <v>311</v>
      </c>
      <c r="I65" s="13" t="s">
        <v>15</v>
      </c>
      <c r="J65" s="17" t="s">
        <v>312</v>
      </c>
      <c r="K65" s="15" t="s">
        <v>313</v>
      </c>
      <c r="L65" s="16" t="s">
        <v>12</v>
      </c>
    </row>
    <row r="66" ht="15.75" customHeight="1">
      <c r="A66" s="33">
        <v>65.0</v>
      </c>
      <c r="B66" s="34" t="s">
        <v>314</v>
      </c>
      <c r="C66" s="33">
        <v>1.001653318E9</v>
      </c>
      <c r="D66" s="33" t="s">
        <v>315</v>
      </c>
      <c r="E66" s="33"/>
      <c r="F66" s="35" t="s">
        <v>12</v>
      </c>
      <c r="G66" s="35" t="s">
        <v>316</v>
      </c>
      <c r="H66" s="35" t="s">
        <v>317</v>
      </c>
      <c r="I66" s="36" t="s">
        <v>15</v>
      </c>
      <c r="J66" s="37"/>
      <c r="K66" s="38" t="s">
        <v>27</v>
      </c>
      <c r="L66" s="16" t="s">
        <v>12</v>
      </c>
    </row>
    <row r="67" ht="15.75" customHeight="1">
      <c r="A67" s="9">
        <v>66.0</v>
      </c>
      <c r="B67" s="10" t="s">
        <v>318</v>
      </c>
      <c r="C67" s="9">
        <v>1.00020323E9</v>
      </c>
      <c r="D67" s="11" t="s">
        <v>319</v>
      </c>
      <c r="E67" s="9"/>
      <c r="F67" s="12" t="s">
        <v>12</v>
      </c>
      <c r="G67" s="12" t="s">
        <v>320</v>
      </c>
      <c r="H67" s="12" t="s">
        <v>321</v>
      </c>
      <c r="I67" s="13" t="s">
        <v>15</v>
      </c>
      <c r="J67" s="14"/>
      <c r="K67" s="15" t="s">
        <v>322</v>
      </c>
      <c r="L67" s="16" t="s">
        <v>12</v>
      </c>
    </row>
    <row r="68" ht="15.75" customHeight="1">
      <c r="A68" s="9">
        <v>67.0</v>
      </c>
      <c r="B68" s="10" t="s">
        <v>323</v>
      </c>
      <c r="C68" s="9">
        <v>1.003339767E9</v>
      </c>
      <c r="D68" s="11" t="s">
        <v>324</v>
      </c>
      <c r="E68" s="9"/>
      <c r="F68" s="12" t="s">
        <v>181</v>
      </c>
      <c r="G68" s="12" t="s">
        <v>325</v>
      </c>
      <c r="H68" s="12" t="s">
        <v>326</v>
      </c>
      <c r="I68" s="13" t="s">
        <v>15</v>
      </c>
      <c r="J68" s="14"/>
      <c r="K68" s="15" t="s">
        <v>327</v>
      </c>
      <c r="L68" s="16" t="s">
        <v>12</v>
      </c>
    </row>
    <row r="69" ht="15.75" customHeight="1">
      <c r="A69" s="9">
        <v>68.0</v>
      </c>
      <c r="B69" s="10" t="s">
        <v>328</v>
      </c>
      <c r="C69" s="39" t="s">
        <v>329</v>
      </c>
      <c r="D69" s="11" t="s">
        <v>330</v>
      </c>
      <c r="E69" s="9"/>
      <c r="F69" s="12" t="s">
        <v>12</v>
      </c>
      <c r="G69" s="12" t="s">
        <v>331</v>
      </c>
      <c r="H69" s="12" t="s">
        <v>332</v>
      </c>
      <c r="I69" s="13" t="s">
        <v>15</v>
      </c>
      <c r="J69" s="14"/>
      <c r="K69" s="15" t="s">
        <v>333</v>
      </c>
      <c r="L69" s="16" t="s">
        <v>12</v>
      </c>
    </row>
    <row r="70" ht="15.75" customHeight="1">
      <c r="A70" s="9">
        <v>69.0</v>
      </c>
      <c r="B70" s="10" t="s">
        <v>328</v>
      </c>
      <c r="C70" s="39" t="s">
        <v>329</v>
      </c>
      <c r="D70" s="11" t="s">
        <v>330</v>
      </c>
      <c r="E70" s="9"/>
      <c r="F70" s="12" t="s">
        <v>12</v>
      </c>
      <c r="G70" s="12" t="s">
        <v>334</v>
      </c>
      <c r="H70" s="12" t="s">
        <v>335</v>
      </c>
      <c r="I70" s="13" t="s">
        <v>15</v>
      </c>
      <c r="J70" s="14"/>
      <c r="K70" s="15" t="s">
        <v>336</v>
      </c>
      <c r="L70" s="16" t="s">
        <v>12</v>
      </c>
    </row>
    <row r="71" ht="15.75" customHeight="1">
      <c r="A71" s="9">
        <v>70.0</v>
      </c>
      <c r="B71" s="10" t="s">
        <v>337</v>
      </c>
      <c r="C71" s="9">
        <v>1.001404001E9</v>
      </c>
      <c r="D71" s="11" t="s">
        <v>338</v>
      </c>
      <c r="E71" s="9"/>
      <c r="F71" s="12" t="s">
        <v>339</v>
      </c>
      <c r="G71" s="12" t="s">
        <v>340</v>
      </c>
      <c r="H71" s="12" t="s">
        <v>341</v>
      </c>
      <c r="I71" s="13" t="s">
        <v>15</v>
      </c>
      <c r="J71" s="17" t="s">
        <v>342</v>
      </c>
      <c r="K71" s="15" t="s">
        <v>343</v>
      </c>
      <c r="L71" s="16" t="s">
        <v>12</v>
      </c>
    </row>
    <row r="72" ht="15.75" customHeight="1">
      <c r="A72" s="9">
        <v>71.0</v>
      </c>
      <c r="B72" s="10" t="s">
        <v>344</v>
      </c>
      <c r="C72" s="9">
        <v>1.003973151E9</v>
      </c>
      <c r="D72" s="11" t="s">
        <v>345</v>
      </c>
      <c r="E72" s="9"/>
      <c r="F72" s="12" t="s">
        <v>339</v>
      </c>
      <c r="G72" s="12" t="s">
        <v>340</v>
      </c>
      <c r="H72" s="12" t="s">
        <v>346</v>
      </c>
      <c r="I72" s="13" t="s">
        <v>15</v>
      </c>
      <c r="J72" s="14"/>
      <c r="K72" s="15" t="s">
        <v>347</v>
      </c>
      <c r="L72" s="16" t="s">
        <v>12</v>
      </c>
    </row>
    <row r="73" ht="15.75" customHeight="1">
      <c r="A73" s="9">
        <v>72.0</v>
      </c>
      <c r="B73" s="10" t="s">
        <v>348</v>
      </c>
      <c r="C73" s="9">
        <v>1.002412177E9</v>
      </c>
      <c r="D73" s="11" t="s">
        <v>349</v>
      </c>
      <c r="E73" s="9"/>
      <c r="F73" s="12" t="s">
        <v>12</v>
      </c>
      <c r="G73" s="12" t="s">
        <v>350</v>
      </c>
      <c r="H73" s="12" t="s">
        <v>351</v>
      </c>
      <c r="I73" s="13" t="s">
        <v>15</v>
      </c>
      <c r="J73" s="14"/>
      <c r="K73" s="15" t="s">
        <v>352</v>
      </c>
      <c r="L73" s="16" t="s">
        <v>12</v>
      </c>
    </row>
    <row r="74" ht="15.75" customHeight="1">
      <c r="A74" s="9">
        <v>73.0</v>
      </c>
      <c r="B74" s="10" t="s">
        <v>353</v>
      </c>
      <c r="C74" s="9">
        <v>1.002907549E9</v>
      </c>
      <c r="D74" s="11" t="s">
        <v>354</v>
      </c>
      <c r="E74" s="9"/>
      <c r="F74" s="12" t="s">
        <v>12</v>
      </c>
      <c r="G74" s="12" t="s">
        <v>355</v>
      </c>
      <c r="H74" s="12" t="s">
        <v>356</v>
      </c>
      <c r="I74" s="13" t="s">
        <v>37</v>
      </c>
      <c r="J74" s="14"/>
      <c r="K74" s="15" t="s">
        <v>357</v>
      </c>
      <c r="L74" s="16" t="s">
        <v>12</v>
      </c>
    </row>
    <row r="75" ht="15.75" customHeight="1">
      <c r="A75" s="9">
        <v>74.0</v>
      </c>
      <c r="B75" s="10" t="s">
        <v>358</v>
      </c>
      <c r="C75" s="9">
        <v>1.00107547E9</v>
      </c>
      <c r="D75" s="11" t="s">
        <v>359</v>
      </c>
      <c r="E75" s="9"/>
      <c r="F75" s="12" t="s">
        <v>181</v>
      </c>
      <c r="G75" s="12" t="s">
        <v>360</v>
      </c>
      <c r="H75" s="12" t="s">
        <v>361</v>
      </c>
      <c r="I75" s="13" t="s">
        <v>37</v>
      </c>
      <c r="J75" s="17" t="s">
        <v>362</v>
      </c>
      <c r="K75" s="15" t="s">
        <v>363</v>
      </c>
      <c r="L75" s="16" t="s">
        <v>12</v>
      </c>
    </row>
    <row r="76" ht="15.75" customHeight="1">
      <c r="A76" s="9">
        <v>75.0</v>
      </c>
      <c r="B76" s="10" t="s">
        <v>364</v>
      </c>
      <c r="C76" s="9">
        <v>1.001448289E9</v>
      </c>
      <c r="D76" s="11" t="s">
        <v>365</v>
      </c>
      <c r="E76" s="9"/>
      <c r="F76" s="12" t="s">
        <v>155</v>
      </c>
      <c r="G76" s="12" t="s">
        <v>366</v>
      </c>
      <c r="H76" s="12" t="s">
        <v>367</v>
      </c>
      <c r="I76" s="13" t="s">
        <v>15</v>
      </c>
      <c r="J76" s="17" t="s">
        <v>368</v>
      </c>
      <c r="K76" s="15" t="s">
        <v>369</v>
      </c>
      <c r="L76" s="16" t="s">
        <v>12</v>
      </c>
    </row>
    <row r="77" ht="15.75" customHeight="1">
      <c r="A77" s="9">
        <v>76.0</v>
      </c>
      <c r="B77" s="10" t="s">
        <v>370</v>
      </c>
      <c r="C77" s="9">
        <v>1.003423082E9</v>
      </c>
      <c r="D77" s="11" t="s">
        <v>371</v>
      </c>
      <c r="E77" s="9"/>
      <c r="F77" s="12" t="s">
        <v>12</v>
      </c>
      <c r="G77" s="12" t="s">
        <v>372</v>
      </c>
      <c r="H77" s="12" t="s">
        <v>373</v>
      </c>
      <c r="I77" s="13" t="s">
        <v>37</v>
      </c>
      <c r="J77" s="24"/>
      <c r="K77" s="9" t="s">
        <v>374</v>
      </c>
      <c r="L77" s="16" t="s">
        <v>12</v>
      </c>
    </row>
    <row r="78" ht="15.75" customHeight="1">
      <c r="A78" s="9">
        <v>77.0</v>
      </c>
      <c r="B78" s="10" t="s">
        <v>375</v>
      </c>
      <c r="C78" s="9">
        <v>1.002969945E9</v>
      </c>
      <c r="D78" s="40" t="s">
        <v>376</v>
      </c>
      <c r="E78" s="9"/>
      <c r="F78" s="12" t="s">
        <v>12</v>
      </c>
      <c r="G78" s="12" t="s">
        <v>377</v>
      </c>
      <c r="H78" s="12" t="s">
        <v>378</v>
      </c>
      <c r="I78" s="13" t="s">
        <v>15</v>
      </c>
      <c r="J78" s="14"/>
      <c r="K78" s="15" t="s">
        <v>379</v>
      </c>
      <c r="L78" s="16" t="s">
        <v>12</v>
      </c>
    </row>
    <row r="79" ht="15.75" customHeight="1">
      <c r="A79" s="9">
        <v>78.0</v>
      </c>
      <c r="B79" s="10" t="s">
        <v>380</v>
      </c>
      <c r="C79" s="28">
        <v>1.002197372E9</v>
      </c>
      <c r="D79" s="27">
        <v>9.86382785E8</v>
      </c>
      <c r="E79" s="41">
        <v>9.58845521E8</v>
      </c>
      <c r="F79" s="12" t="s">
        <v>181</v>
      </c>
      <c r="G79" s="12" t="s">
        <v>381</v>
      </c>
      <c r="H79" s="12" t="s">
        <v>382</v>
      </c>
      <c r="I79" s="13" t="s">
        <v>15</v>
      </c>
      <c r="J79" s="17" t="s">
        <v>383</v>
      </c>
      <c r="K79" s="15" t="s">
        <v>384</v>
      </c>
      <c r="L79" s="16" t="s">
        <v>12</v>
      </c>
    </row>
    <row r="80" ht="15.75" customHeight="1">
      <c r="A80" s="9">
        <v>79.0</v>
      </c>
      <c r="B80" s="10" t="s">
        <v>385</v>
      </c>
      <c r="C80" s="9">
        <v>1.003335989001E12</v>
      </c>
      <c r="D80" s="11" t="s">
        <v>386</v>
      </c>
      <c r="E80" s="9"/>
      <c r="F80" s="12" t="s">
        <v>12</v>
      </c>
      <c r="G80" s="12" t="s">
        <v>387</v>
      </c>
      <c r="H80" s="12" t="s">
        <v>388</v>
      </c>
      <c r="I80" s="13" t="s">
        <v>15</v>
      </c>
      <c r="J80" s="17" t="s">
        <v>389</v>
      </c>
      <c r="K80" s="15" t="s">
        <v>390</v>
      </c>
      <c r="L80" s="16" t="s">
        <v>12</v>
      </c>
    </row>
    <row r="81" ht="15.75" customHeight="1">
      <c r="A81" s="9">
        <v>80.0</v>
      </c>
      <c r="B81" s="10" t="s">
        <v>391</v>
      </c>
      <c r="C81" s="9">
        <v>1.004690283E9</v>
      </c>
      <c r="D81" s="40" t="s">
        <v>392</v>
      </c>
      <c r="E81" s="9"/>
      <c r="F81" s="12" t="s">
        <v>339</v>
      </c>
      <c r="G81" s="12" t="s">
        <v>393</v>
      </c>
      <c r="H81" s="12" t="s">
        <v>394</v>
      </c>
      <c r="I81" s="13" t="s">
        <v>15</v>
      </c>
      <c r="J81" s="14"/>
      <c r="K81" s="15" t="s">
        <v>395</v>
      </c>
      <c r="L81" s="16" t="s">
        <v>12</v>
      </c>
    </row>
    <row r="82" ht="15.75" customHeight="1">
      <c r="A82" s="9">
        <v>81.0</v>
      </c>
      <c r="B82" s="10" t="s">
        <v>396</v>
      </c>
      <c r="C82" s="9">
        <v>1.0011175155E10</v>
      </c>
      <c r="D82" s="40" t="s">
        <v>397</v>
      </c>
      <c r="E82" s="9"/>
      <c r="F82" s="12" t="s">
        <v>339</v>
      </c>
      <c r="G82" s="12" t="s">
        <v>393</v>
      </c>
      <c r="H82" s="12" t="s">
        <v>398</v>
      </c>
      <c r="I82" s="13" t="s">
        <v>15</v>
      </c>
      <c r="J82" s="14"/>
      <c r="K82" s="15" t="s">
        <v>399</v>
      </c>
      <c r="L82" s="16" t="s">
        <v>12</v>
      </c>
    </row>
    <row r="83" ht="15.75" customHeight="1">
      <c r="A83" s="9">
        <v>82.0</v>
      </c>
      <c r="B83" s="10" t="s">
        <v>400</v>
      </c>
      <c r="C83" s="9">
        <v>1.002333563E9</v>
      </c>
      <c r="D83" s="40" t="s">
        <v>401</v>
      </c>
      <c r="E83" s="9"/>
      <c r="F83" s="12" t="s">
        <v>339</v>
      </c>
      <c r="G83" s="12" t="s">
        <v>402</v>
      </c>
      <c r="H83" s="12" t="s">
        <v>403</v>
      </c>
      <c r="I83" s="13" t="s">
        <v>15</v>
      </c>
      <c r="J83" s="14"/>
      <c r="K83" s="15" t="s">
        <v>404</v>
      </c>
      <c r="L83" s="16" t="s">
        <v>12</v>
      </c>
    </row>
    <row r="84" ht="15.75" customHeight="1">
      <c r="A84" s="9">
        <v>83.0</v>
      </c>
      <c r="B84" s="10" t="s">
        <v>405</v>
      </c>
      <c r="C84" s="9">
        <v>1.004848402E9</v>
      </c>
      <c r="D84" s="11">
        <v>9.90240703E8</v>
      </c>
      <c r="E84" s="9"/>
      <c r="F84" s="12" t="s">
        <v>12</v>
      </c>
      <c r="G84" s="12" t="s">
        <v>406</v>
      </c>
      <c r="H84" s="12" t="s">
        <v>407</v>
      </c>
      <c r="I84" s="13" t="s">
        <v>15</v>
      </c>
      <c r="J84" s="14"/>
      <c r="K84" s="15" t="s">
        <v>408</v>
      </c>
      <c r="L84" s="16" t="s">
        <v>12</v>
      </c>
    </row>
    <row r="85" ht="15.75" customHeight="1">
      <c r="A85" s="9">
        <v>84.0</v>
      </c>
      <c r="B85" s="10" t="s">
        <v>409</v>
      </c>
      <c r="C85" s="9">
        <v>1.0041325E9</v>
      </c>
      <c r="D85" s="11" t="s">
        <v>410</v>
      </c>
      <c r="E85" s="9"/>
      <c r="F85" s="12" t="s">
        <v>411</v>
      </c>
      <c r="G85" s="12" t="s">
        <v>412</v>
      </c>
      <c r="H85" s="12" t="s">
        <v>413</v>
      </c>
      <c r="I85" s="13" t="s">
        <v>37</v>
      </c>
      <c r="J85" s="14"/>
      <c r="K85" s="15" t="s">
        <v>414</v>
      </c>
      <c r="L85" s="16" t="s">
        <v>12</v>
      </c>
    </row>
    <row r="86" ht="15.75" customHeight="1">
      <c r="A86" s="9">
        <v>85.0</v>
      </c>
      <c r="B86" s="10" t="s">
        <v>415</v>
      </c>
      <c r="C86" s="9">
        <v>1.002843272E9</v>
      </c>
      <c r="D86" s="11" t="s">
        <v>416</v>
      </c>
      <c r="E86" s="9"/>
      <c r="F86" s="12" t="s">
        <v>12</v>
      </c>
      <c r="G86" s="12" t="s">
        <v>417</v>
      </c>
      <c r="H86" s="12" t="s">
        <v>418</v>
      </c>
      <c r="I86" s="13" t="s">
        <v>15</v>
      </c>
      <c r="J86" s="17" t="s">
        <v>419</v>
      </c>
      <c r="K86" s="15" t="s">
        <v>420</v>
      </c>
      <c r="L86" s="16" t="s">
        <v>12</v>
      </c>
    </row>
    <row r="87" ht="15.75" customHeight="1">
      <c r="A87" s="9">
        <v>86.0</v>
      </c>
      <c r="B87" s="10" t="s">
        <v>421</v>
      </c>
      <c r="C87" s="9" t="s">
        <v>422</v>
      </c>
      <c r="D87" s="27">
        <v>9.6255542E8</v>
      </c>
      <c r="E87" s="9"/>
      <c r="F87" s="12" t="s">
        <v>411</v>
      </c>
      <c r="G87" s="12" t="s">
        <v>423</v>
      </c>
      <c r="H87" s="12" t="s">
        <v>424</v>
      </c>
      <c r="I87" s="13" t="s">
        <v>15</v>
      </c>
      <c r="J87" s="17" t="s">
        <v>425</v>
      </c>
      <c r="K87" s="15" t="s">
        <v>426</v>
      </c>
      <c r="L87" s="16" t="s">
        <v>12</v>
      </c>
    </row>
    <row r="88" ht="15.75" customHeight="1">
      <c r="A88" s="9">
        <v>87.0</v>
      </c>
      <c r="B88" s="10" t="s">
        <v>427</v>
      </c>
      <c r="C88" s="9">
        <v>1.003674429E9</v>
      </c>
      <c r="D88" s="11" t="s">
        <v>428</v>
      </c>
      <c r="E88" s="9"/>
      <c r="F88" s="12" t="s">
        <v>411</v>
      </c>
      <c r="G88" s="12" t="s">
        <v>429</v>
      </c>
      <c r="H88" s="12" t="s">
        <v>430</v>
      </c>
      <c r="I88" s="13" t="s">
        <v>15</v>
      </c>
      <c r="J88" s="14"/>
      <c r="K88" s="15" t="s">
        <v>431</v>
      </c>
      <c r="L88" s="16" t="s">
        <v>12</v>
      </c>
    </row>
    <row r="89" ht="15.75" customHeight="1">
      <c r="A89" s="9">
        <v>88.0</v>
      </c>
      <c r="B89" s="10" t="s">
        <v>432</v>
      </c>
      <c r="C89" s="9">
        <v>1.003730379E9</v>
      </c>
      <c r="D89" s="11">
        <v>9.87868505E8</v>
      </c>
      <c r="E89" s="9"/>
      <c r="F89" s="12" t="s">
        <v>433</v>
      </c>
      <c r="G89" s="12" t="s">
        <v>434</v>
      </c>
      <c r="H89" s="12" t="s">
        <v>435</v>
      </c>
      <c r="I89" s="13" t="s">
        <v>15</v>
      </c>
      <c r="J89" s="14"/>
      <c r="K89" s="15" t="s">
        <v>436</v>
      </c>
      <c r="L89" s="16" t="s">
        <v>12</v>
      </c>
    </row>
    <row r="90" ht="15.75" customHeight="1">
      <c r="A90" s="9">
        <v>89.0</v>
      </c>
      <c r="B90" s="10" t="s">
        <v>437</v>
      </c>
      <c r="C90" s="9">
        <v>1.001628096E9</v>
      </c>
      <c r="D90" s="11" t="s">
        <v>438</v>
      </c>
      <c r="E90" s="9"/>
      <c r="F90" s="12" t="s">
        <v>12</v>
      </c>
      <c r="G90" s="12" t="s">
        <v>439</v>
      </c>
      <c r="H90" s="12" t="s">
        <v>440</v>
      </c>
      <c r="I90" s="13" t="s">
        <v>15</v>
      </c>
      <c r="J90" s="14"/>
      <c r="K90" s="15" t="s">
        <v>441</v>
      </c>
      <c r="L90" s="16" t="s">
        <v>12</v>
      </c>
    </row>
    <row r="91" ht="15.75" customHeight="1">
      <c r="A91" s="9">
        <v>90.0</v>
      </c>
      <c r="B91" s="10" t="s">
        <v>442</v>
      </c>
      <c r="C91" s="9">
        <v>1.000239895E9</v>
      </c>
      <c r="D91" s="11" t="s">
        <v>443</v>
      </c>
      <c r="E91" s="9"/>
      <c r="F91" s="12" t="s">
        <v>155</v>
      </c>
      <c r="G91" s="12" t="s">
        <v>444</v>
      </c>
      <c r="H91" s="12" t="s">
        <v>445</v>
      </c>
      <c r="I91" s="13" t="s">
        <v>446</v>
      </c>
      <c r="J91" s="14"/>
      <c r="K91" s="15" t="s">
        <v>447</v>
      </c>
      <c r="L91" s="16" t="s">
        <v>12</v>
      </c>
    </row>
    <row r="92" ht="15.75" customHeight="1">
      <c r="A92" s="9">
        <v>91.0</v>
      </c>
      <c r="B92" s="10" t="s">
        <v>448</v>
      </c>
      <c r="C92" s="9">
        <v>1.000935807E9</v>
      </c>
      <c r="D92" s="11" t="s">
        <v>449</v>
      </c>
      <c r="E92" s="9"/>
      <c r="F92" s="12" t="s">
        <v>411</v>
      </c>
      <c r="G92" s="12" t="s">
        <v>450</v>
      </c>
      <c r="H92" s="12" t="s">
        <v>451</v>
      </c>
      <c r="I92" s="13" t="s">
        <v>15</v>
      </c>
      <c r="J92" s="14"/>
      <c r="K92" s="15" t="s">
        <v>452</v>
      </c>
      <c r="L92" s="16" t="s">
        <v>12</v>
      </c>
    </row>
    <row r="93" ht="15.75" customHeight="1">
      <c r="A93" s="9">
        <v>92.0</v>
      </c>
      <c r="B93" s="10" t="s">
        <v>453</v>
      </c>
      <c r="C93" s="9">
        <v>1.002792446E9</v>
      </c>
      <c r="D93" s="11" t="s">
        <v>454</v>
      </c>
      <c r="E93" s="9"/>
      <c r="F93" s="12" t="s">
        <v>155</v>
      </c>
      <c r="G93" s="12" t="s">
        <v>455</v>
      </c>
      <c r="H93" s="12" t="s">
        <v>456</v>
      </c>
      <c r="I93" s="13" t="s">
        <v>37</v>
      </c>
      <c r="J93" s="14"/>
      <c r="K93" s="15" t="s">
        <v>457</v>
      </c>
      <c r="L93" s="16" t="s">
        <v>12</v>
      </c>
    </row>
    <row r="94" ht="15.75" customHeight="1">
      <c r="A94" s="9">
        <v>93.0</v>
      </c>
      <c r="B94" s="10" t="s">
        <v>458</v>
      </c>
      <c r="C94" s="9">
        <v>1.002577854E9</v>
      </c>
      <c r="D94" s="11" t="s">
        <v>459</v>
      </c>
      <c r="E94" s="9"/>
      <c r="F94" s="12" t="s">
        <v>12</v>
      </c>
      <c r="G94" s="12" t="s">
        <v>460</v>
      </c>
      <c r="H94" s="12" t="s">
        <v>461</v>
      </c>
      <c r="I94" s="13" t="s">
        <v>15</v>
      </c>
      <c r="J94" s="17" t="s">
        <v>462</v>
      </c>
      <c r="K94" s="15" t="s">
        <v>463</v>
      </c>
      <c r="L94" s="16" t="s">
        <v>12</v>
      </c>
    </row>
    <row r="95" ht="15.75" customHeight="1">
      <c r="A95" s="9">
        <v>94.0</v>
      </c>
      <c r="B95" s="10" t="s">
        <v>464</v>
      </c>
      <c r="C95" s="42">
        <v>4.01869359E8</v>
      </c>
      <c r="D95" s="43">
        <v>9.6935904E7</v>
      </c>
      <c r="E95" s="9"/>
      <c r="F95" s="12" t="s">
        <v>12</v>
      </c>
      <c r="G95" s="12" t="s">
        <v>465</v>
      </c>
      <c r="H95" s="12" t="s">
        <v>466</v>
      </c>
      <c r="I95" s="13" t="s">
        <v>15</v>
      </c>
      <c r="J95" s="14"/>
      <c r="K95" s="15" t="s">
        <v>467</v>
      </c>
      <c r="L95" s="16" t="s">
        <v>12</v>
      </c>
    </row>
    <row r="96" ht="15.75" customHeight="1">
      <c r="A96" s="9">
        <v>95.0</v>
      </c>
      <c r="B96" s="10" t="s">
        <v>468</v>
      </c>
      <c r="C96" s="9">
        <v>4.01768841E8</v>
      </c>
      <c r="D96" s="11" t="s">
        <v>469</v>
      </c>
      <c r="E96" s="9"/>
      <c r="F96" s="12" t="s">
        <v>12</v>
      </c>
      <c r="G96" s="12" t="s">
        <v>470</v>
      </c>
      <c r="H96" s="12" t="s">
        <v>471</v>
      </c>
      <c r="I96" s="13" t="s">
        <v>37</v>
      </c>
      <c r="J96" s="17" t="s">
        <v>472</v>
      </c>
      <c r="K96" s="15" t="s">
        <v>473</v>
      </c>
      <c r="L96" s="16" t="s">
        <v>12</v>
      </c>
    </row>
    <row r="97" ht="15.75" customHeight="1">
      <c r="A97" s="9">
        <v>96.0</v>
      </c>
      <c r="B97" s="10" t="s">
        <v>474</v>
      </c>
      <c r="C97" s="9">
        <v>1.004197149E9</v>
      </c>
      <c r="D97" s="11" t="s">
        <v>475</v>
      </c>
      <c r="E97" s="9"/>
      <c r="F97" s="12" t="s">
        <v>411</v>
      </c>
      <c r="G97" s="44" t="s">
        <v>476</v>
      </c>
      <c r="H97" s="12" t="s">
        <v>476</v>
      </c>
      <c r="I97" s="13" t="s">
        <v>15</v>
      </c>
      <c r="J97" s="14"/>
      <c r="K97" s="15" t="s">
        <v>477</v>
      </c>
      <c r="L97" s="16" t="s">
        <v>12</v>
      </c>
    </row>
    <row r="98" ht="15.75" customHeight="1">
      <c r="A98" s="9">
        <v>97.0</v>
      </c>
      <c r="B98" s="10" t="s">
        <v>478</v>
      </c>
      <c r="C98" s="9">
        <v>1.002433918E9</v>
      </c>
      <c r="D98" s="11" t="s">
        <v>479</v>
      </c>
      <c r="E98" s="9"/>
      <c r="F98" s="12" t="s">
        <v>12</v>
      </c>
      <c r="G98" s="12" t="s">
        <v>480</v>
      </c>
      <c r="H98" s="12" t="s">
        <v>481</v>
      </c>
      <c r="I98" s="13" t="s">
        <v>37</v>
      </c>
      <c r="J98" s="14"/>
      <c r="K98" s="15" t="s">
        <v>482</v>
      </c>
      <c r="L98" s="16" t="s">
        <v>12</v>
      </c>
    </row>
    <row r="99" ht="15.75" customHeight="1">
      <c r="A99" s="9">
        <v>98.0</v>
      </c>
      <c r="B99" s="10" t="s">
        <v>483</v>
      </c>
      <c r="C99" s="9">
        <v>4.00613584E8</v>
      </c>
      <c r="D99" s="11" t="s">
        <v>484</v>
      </c>
      <c r="E99" s="9"/>
      <c r="F99" s="12" t="s">
        <v>411</v>
      </c>
      <c r="G99" s="12" t="s">
        <v>485</v>
      </c>
      <c r="H99" s="12" t="s">
        <v>486</v>
      </c>
      <c r="I99" s="13" t="s">
        <v>37</v>
      </c>
      <c r="J99" s="14"/>
      <c r="K99" s="15" t="s">
        <v>487</v>
      </c>
      <c r="L99" s="16" t="s">
        <v>12</v>
      </c>
    </row>
    <row r="100" ht="15.75" customHeight="1">
      <c r="A100" s="45">
        <v>99.0</v>
      </c>
      <c r="B100" s="19" t="s">
        <v>488</v>
      </c>
      <c r="C100" s="45">
        <v>4.0111379E8</v>
      </c>
      <c r="D100" s="45">
        <v>9.93281095E8</v>
      </c>
      <c r="E100" s="45"/>
      <c r="F100" s="20" t="s">
        <v>411</v>
      </c>
      <c r="G100" s="20" t="s">
        <v>489</v>
      </c>
      <c r="H100" s="20" t="s">
        <v>490</v>
      </c>
      <c r="I100" s="21" t="s">
        <v>37</v>
      </c>
      <c r="J100" s="46"/>
      <c r="K100" s="47" t="s">
        <v>27</v>
      </c>
      <c r="L100" s="16" t="s">
        <v>12</v>
      </c>
    </row>
    <row r="101" ht="15.75" customHeight="1">
      <c r="A101" s="45">
        <v>100.0</v>
      </c>
      <c r="B101" s="19" t="s">
        <v>491</v>
      </c>
      <c r="C101" s="45">
        <v>4.01242367E8</v>
      </c>
      <c r="D101" s="45">
        <v>9.62705706E8</v>
      </c>
      <c r="E101" s="45"/>
      <c r="F101" s="20" t="s">
        <v>411</v>
      </c>
      <c r="G101" s="20" t="s">
        <v>489</v>
      </c>
      <c r="H101" s="20" t="s">
        <v>492</v>
      </c>
      <c r="I101" s="21" t="s">
        <v>15</v>
      </c>
      <c r="J101" s="46"/>
      <c r="K101" s="47" t="s">
        <v>27</v>
      </c>
      <c r="L101" s="16" t="s">
        <v>12</v>
      </c>
    </row>
    <row r="102" ht="15.75" customHeight="1">
      <c r="A102" s="9">
        <v>101.0</v>
      </c>
      <c r="B102" s="10" t="s">
        <v>493</v>
      </c>
      <c r="C102" s="9">
        <v>1.003534086E9</v>
      </c>
      <c r="D102" s="11" t="s">
        <v>494</v>
      </c>
      <c r="E102" s="9"/>
      <c r="F102" s="12" t="s">
        <v>411</v>
      </c>
      <c r="G102" s="12" t="s">
        <v>495</v>
      </c>
      <c r="H102" s="12" t="s">
        <v>496</v>
      </c>
      <c r="I102" s="13" t="s">
        <v>15</v>
      </c>
      <c r="J102" s="14"/>
      <c r="K102" s="15" t="s">
        <v>497</v>
      </c>
      <c r="L102" s="16" t="s">
        <v>12</v>
      </c>
    </row>
    <row r="103" ht="15.75" customHeight="1">
      <c r="A103" s="9">
        <v>102.0</v>
      </c>
      <c r="B103" s="10" t="s">
        <v>498</v>
      </c>
      <c r="C103" s="9">
        <v>4.01095518E8</v>
      </c>
      <c r="D103" s="27" t="s">
        <v>499</v>
      </c>
      <c r="E103" s="9"/>
      <c r="F103" s="12" t="s">
        <v>411</v>
      </c>
      <c r="G103" s="12" t="s">
        <v>306</v>
      </c>
      <c r="H103" s="12" t="s">
        <v>307</v>
      </c>
      <c r="I103" s="13" t="s">
        <v>15</v>
      </c>
      <c r="J103" s="14"/>
      <c r="K103" s="15" t="s">
        <v>500</v>
      </c>
      <c r="L103" s="16" t="s">
        <v>12</v>
      </c>
    </row>
    <row r="104" ht="15.75" customHeight="1">
      <c r="A104" s="9">
        <v>103.0</v>
      </c>
      <c r="B104" s="10" t="s">
        <v>68</v>
      </c>
      <c r="C104" s="9">
        <v>1.002976312E9</v>
      </c>
      <c r="D104" s="11" t="s">
        <v>501</v>
      </c>
      <c r="E104" s="9"/>
      <c r="F104" s="12" t="s">
        <v>12</v>
      </c>
      <c r="G104" s="12" t="s">
        <v>502</v>
      </c>
      <c r="H104" s="12" t="s">
        <v>503</v>
      </c>
      <c r="I104" s="13" t="s">
        <v>37</v>
      </c>
      <c r="J104" s="14"/>
      <c r="K104" s="48" t="s">
        <v>504</v>
      </c>
      <c r="L104" s="16" t="s">
        <v>12</v>
      </c>
    </row>
    <row r="105" ht="15.75" customHeight="1">
      <c r="A105" s="9">
        <v>104.0</v>
      </c>
      <c r="B105" s="10" t="s">
        <v>505</v>
      </c>
      <c r="C105" s="9">
        <v>1.004294185E9</v>
      </c>
      <c r="D105" s="11">
        <v>9.81827646E8</v>
      </c>
      <c r="E105" s="9"/>
      <c r="F105" s="12" t="s">
        <v>411</v>
      </c>
      <c r="G105" s="12" t="s">
        <v>506</v>
      </c>
      <c r="H105" s="12" t="s">
        <v>507</v>
      </c>
      <c r="I105" s="13" t="s">
        <v>37</v>
      </c>
      <c r="J105" s="14"/>
      <c r="K105" s="15" t="s">
        <v>508</v>
      </c>
      <c r="L105" s="16" t="s">
        <v>12</v>
      </c>
    </row>
    <row r="106" ht="15.75" customHeight="1">
      <c r="A106" s="9">
        <v>105.0</v>
      </c>
      <c r="B106" s="10" t="s">
        <v>509</v>
      </c>
      <c r="C106" s="9">
        <v>1.004087415E9</v>
      </c>
      <c r="D106" s="11" t="s">
        <v>510</v>
      </c>
      <c r="E106" s="9"/>
      <c r="F106" s="12" t="s">
        <v>12</v>
      </c>
      <c r="G106" s="12" t="s">
        <v>511</v>
      </c>
      <c r="H106" s="12" t="s">
        <v>512</v>
      </c>
      <c r="I106" s="13" t="s">
        <v>37</v>
      </c>
      <c r="J106" s="17" t="s">
        <v>513</v>
      </c>
      <c r="K106" s="15" t="s">
        <v>514</v>
      </c>
      <c r="L106" s="16" t="s">
        <v>12</v>
      </c>
    </row>
    <row r="107" ht="15.75" customHeight="1">
      <c r="A107" s="9">
        <v>106.0</v>
      </c>
      <c r="B107" s="10" t="s">
        <v>515</v>
      </c>
      <c r="C107" s="9">
        <v>1.005026909E9</v>
      </c>
      <c r="D107" s="11" t="s">
        <v>516</v>
      </c>
      <c r="E107" s="9"/>
      <c r="F107" s="12" t="s">
        <v>411</v>
      </c>
      <c r="G107" s="12" t="s">
        <v>517</v>
      </c>
      <c r="H107" s="12" t="s">
        <v>518</v>
      </c>
      <c r="I107" s="13" t="s">
        <v>15</v>
      </c>
      <c r="J107" s="14"/>
      <c r="K107" s="15" t="s">
        <v>519</v>
      </c>
      <c r="L107" s="16" t="s">
        <v>12</v>
      </c>
    </row>
    <row r="108" ht="15.75" customHeight="1">
      <c r="A108" s="9">
        <v>107.0</v>
      </c>
      <c r="B108" s="10" t="s">
        <v>520</v>
      </c>
      <c r="C108" s="9">
        <v>1.004025936E9</v>
      </c>
      <c r="D108" s="11" t="s">
        <v>521</v>
      </c>
      <c r="E108" s="9"/>
      <c r="F108" s="12" t="s">
        <v>411</v>
      </c>
      <c r="G108" s="25" t="s">
        <v>522</v>
      </c>
      <c r="H108" s="26"/>
      <c r="I108" s="13" t="s">
        <v>37</v>
      </c>
      <c r="J108" s="14"/>
      <c r="K108" s="15" t="s">
        <v>523</v>
      </c>
      <c r="L108" s="16" t="s">
        <v>12</v>
      </c>
    </row>
    <row r="109" ht="15.75" customHeight="1">
      <c r="A109" s="9">
        <v>108.0</v>
      </c>
      <c r="B109" s="10" t="s">
        <v>524</v>
      </c>
      <c r="C109" s="9">
        <v>1.002015517E9</v>
      </c>
      <c r="D109" s="11">
        <v>9.96499143E8</v>
      </c>
      <c r="E109" s="9"/>
      <c r="F109" s="12" t="s">
        <v>181</v>
      </c>
      <c r="G109" s="12" t="s">
        <v>525</v>
      </c>
      <c r="H109" s="12" t="s">
        <v>526</v>
      </c>
      <c r="I109" s="13" t="s">
        <v>37</v>
      </c>
      <c r="J109" s="17" t="s">
        <v>527</v>
      </c>
      <c r="K109" s="15" t="s">
        <v>528</v>
      </c>
      <c r="L109" s="16" t="s">
        <v>12</v>
      </c>
    </row>
    <row r="110" ht="15.75" customHeight="1">
      <c r="A110" s="9">
        <v>109.0</v>
      </c>
      <c r="B110" s="10" t="s">
        <v>529</v>
      </c>
      <c r="C110" s="9">
        <v>1.002546024E9</v>
      </c>
      <c r="D110" s="11">
        <v>9.89228238E8</v>
      </c>
      <c r="E110" s="9"/>
      <c r="F110" s="12" t="s">
        <v>411</v>
      </c>
      <c r="G110" s="12" t="s">
        <v>530</v>
      </c>
      <c r="H110" s="12" t="s">
        <v>531</v>
      </c>
      <c r="I110" s="13" t="s">
        <v>15</v>
      </c>
      <c r="J110" s="14"/>
      <c r="K110" s="15" t="s">
        <v>532</v>
      </c>
      <c r="L110" s="16" t="s">
        <v>12</v>
      </c>
    </row>
    <row r="111" ht="15.75" customHeight="1">
      <c r="A111" s="9">
        <v>110.0</v>
      </c>
      <c r="B111" s="10" t="s">
        <v>533</v>
      </c>
      <c r="C111" s="9">
        <v>1.759508573E9</v>
      </c>
      <c r="D111" s="11">
        <v>9.92822662E8</v>
      </c>
      <c r="E111" s="9"/>
      <c r="F111" s="12" t="s">
        <v>411</v>
      </c>
      <c r="G111" s="12" t="s">
        <v>517</v>
      </c>
      <c r="H111" s="12" t="s">
        <v>518</v>
      </c>
      <c r="I111" s="13" t="s">
        <v>15</v>
      </c>
      <c r="J111" s="14"/>
      <c r="K111" s="15" t="s">
        <v>534</v>
      </c>
      <c r="L111" s="16" t="s">
        <v>12</v>
      </c>
    </row>
    <row r="112" ht="15.75" customHeight="1">
      <c r="A112" s="9">
        <v>111.0</v>
      </c>
      <c r="B112" s="10" t="s">
        <v>535</v>
      </c>
      <c r="C112" s="9">
        <v>1.000756088E9</v>
      </c>
      <c r="D112" s="11">
        <v>9.98917943E8</v>
      </c>
      <c r="E112" s="9"/>
      <c r="F112" s="12" t="s">
        <v>411</v>
      </c>
      <c r="G112" s="12" t="s">
        <v>536</v>
      </c>
      <c r="H112" s="12" t="s">
        <v>537</v>
      </c>
      <c r="I112" s="13" t="s">
        <v>15</v>
      </c>
      <c r="J112" s="17" t="s">
        <v>538</v>
      </c>
      <c r="K112" s="15" t="s">
        <v>539</v>
      </c>
      <c r="L112" s="16" t="s">
        <v>12</v>
      </c>
    </row>
    <row r="113" ht="15.75" customHeight="1">
      <c r="A113" s="9">
        <v>112.0</v>
      </c>
      <c r="B113" s="10" t="s">
        <v>491</v>
      </c>
      <c r="C113" s="9">
        <v>4.01242367E8</v>
      </c>
      <c r="D113" s="11">
        <v>9.62705706E8</v>
      </c>
      <c r="E113" s="9"/>
      <c r="F113" s="12" t="s">
        <v>411</v>
      </c>
      <c r="G113" s="12" t="s">
        <v>489</v>
      </c>
      <c r="H113" s="12" t="s">
        <v>492</v>
      </c>
      <c r="I113" s="13" t="s">
        <v>15</v>
      </c>
      <c r="J113" s="14"/>
      <c r="K113" s="15" t="s">
        <v>540</v>
      </c>
      <c r="L113" s="16" t="s">
        <v>12</v>
      </c>
    </row>
    <row r="114" ht="15.75" customHeight="1">
      <c r="A114" s="9">
        <v>113.0</v>
      </c>
      <c r="B114" s="10" t="s">
        <v>541</v>
      </c>
      <c r="C114" s="9">
        <v>4.01320932E8</v>
      </c>
      <c r="D114" s="40" t="s">
        <v>542</v>
      </c>
      <c r="E114" s="9"/>
      <c r="F114" s="12" t="s">
        <v>411</v>
      </c>
      <c r="G114" s="12" t="s">
        <v>543</v>
      </c>
      <c r="H114" s="12" t="s">
        <v>490</v>
      </c>
      <c r="I114" s="13" t="s">
        <v>15</v>
      </c>
      <c r="J114" s="17" t="s">
        <v>544</v>
      </c>
      <c r="K114" s="15" t="s">
        <v>545</v>
      </c>
      <c r="L114" s="16" t="s">
        <v>12</v>
      </c>
    </row>
    <row r="115" ht="15.75" customHeight="1">
      <c r="A115" s="9">
        <v>114.0</v>
      </c>
      <c r="B115" s="10" t="s">
        <v>546</v>
      </c>
      <c r="C115" s="9">
        <v>1.003774757E9</v>
      </c>
      <c r="D115" s="11">
        <v>9.86639031E8</v>
      </c>
      <c r="E115" s="9"/>
      <c r="F115" s="12" t="s">
        <v>12</v>
      </c>
      <c r="G115" s="12" t="s">
        <v>25</v>
      </c>
      <c r="H115" s="12" t="s">
        <v>547</v>
      </c>
      <c r="I115" s="13" t="s">
        <v>548</v>
      </c>
      <c r="J115" s="14"/>
      <c r="K115" s="15" t="s">
        <v>549</v>
      </c>
      <c r="L115" s="16" t="s">
        <v>12</v>
      </c>
    </row>
    <row r="116" ht="15.75" customHeight="1">
      <c r="A116" s="9">
        <v>115.0</v>
      </c>
      <c r="B116" s="10" t="s">
        <v>550</v>
      </c>
      <c r="C116" s="9">
        <v>1.001705951E9</v>
      </c>
      <c r="D116" s="11" t="s">
        <v>551</v>
      </c>
      <c r="E116" s="9"/>
      <c r="F116" s="12" t="s">
        <v>411</v>
      </c>
      <c r="G116" s="12" t="s">
        <v>552</v>
      </c>
      <c r="H116" s="12" t="s">
        <v>553</v>
      </c>
      <c r="I116" s="13" t="s">
        <v>15</v>
      </c>
      <c r="J116" s="14"/>
      <c r="K116" s="15" t="s">
        <v>554</v>
      </c>
      <c r="L116" s="16" t="s">
        <v>12</v>
      </c>
    </row>
    <row r="117" ht="15.75" customHeight="1">
      <c r="A117" s="9">
        <v>116.0</v>
      </c>
      <c r="B117" s="10" t="s">
        <v>555</v>
      </c>
      <c r="C117" s="9">
        <v>1.003340245E9</v>
      </c>
      <c r="D117" s="11" t="s">
        <v>556</v>
      </c>
      <c r="E117" s="9"/>
      <c r="F117" s="12" t="s">
        <v>411</v>
      </c>
      <c r="G117" s="12" t="s">
        <v>557</v>
      </c>
      <c r="H117" s="12" t="s">
        <v>558</v>
      </c>
      <c r="I117" s="13" t="s">
        <v>37</v>
      </c>
      <c r="J117" s="24"/>
      <c r="K117" s="9" t="s">
        <v>27</v>
      </c>
      <c r="L117" s="16" t="s">
        <v>12</v>
      </c>
    </row>
    <row r="118" ht="15.75" customHeight="1">
      <c r="A118" s="9">
        <v>117.0</v>
      </c>
      <c r="B118" s="10" t="s">
        <v>559</v>
      </c>
      <c r="C118" s="9">
        <v>4.01285804E8</v>
      </c>
      <c r="D118" s="11">
        <v>9.11680422E8</v>
      </c>
      <c r="E118" s="9"/>
      <c r="F118" s="12" t="s">
        <v>411</v>
      </c>
      <c r="G118" s="12" t="s">
        <v>560</v>
      </c>
      <c r="H118" s="12" t="s">
        <v>561</v>
      </c>
      <c r="I118" s="13" t="s">
        <v>37</v>
      </c>
      <c r="J118" s="24"/>
      <c r="K118" s="9" t="s">
        <v>27</v>
      </c>
      <c r="L118" s="16" t="s">
        <v>12</v>
      </c>
    </row>
    <row r="119" ht="15.75" customHeight="1">
      <c r="A119" s="9">
        <v>118.0</v>
      </c>
      <c r="B119" s="10" t="s">
        <v>562</v>
      </c>
      <c r="C119" s="9">
        <v>1.002080099E9</v>
      </c>
      <c r="D119" s="11">
        <v>9.97610175E8</v>
      </c>
      <c r="E119" s="9"/>
      <c r="F119" s="12" t="s">
        <v>12</v>
      </c>
      <c r="G119" s="12" t="s">
        <v>563</v>
      </c>
      <c r="H119" s="12" t="s">
        <v>564</v>
      </c>
      <c r="I119" s="13" t="s">
        <v>15</v>
      </c>
      <c r="J119" s="14"/>
      <c r="K119" s="15" t="s">
        <v>565</v>
      </c>
      <c r="L119" s="16" t="s">
        <v>12</v>
      </c>
    </row>
    <row r="120" ht="15.75" customHeight="1">
      <c r="A120" s="9">
        <v>119.0</v>
      </c>
      <c r="B120" s="10" t="s">
        <v>566</v>
      </c>
      <c r="C120" s="9">
        <v>4.01138367E8</v>
      </c>
      <c r="D120" s="27" t="s">
        <v>567</v>
      </c>
      <c r="E120" s="9"/>
      <c r="F120" s="12" t="s">
        <v>12</v>
      </c>
      <c r="G120" s="12" t="s">
        <v>568</v>
      </c>
      <c r="H120" s="12" t="s">
        <v>569</v>
      </c>
      <c r="I120" s="13" t="s">
        <v>37</v>
      </c>
      <c r="J120" s="14"/>
      <c r="K120" s="15" t="s">
        <v>570</v>
      </c>
      <c r="L120" s="16" t="s">
        <v>12</v>
      </c>
    </row>
    <row r="121" ht="15.75" customHeight="1">
      <c r="A121" s="9">
        <v>120.0</v>
      </c>
      <c r="B121" s="10" t="s">
        <v>571</v>
      </c>
      <c r="C121" s="9">
        <v>1.002525994E9</v>
      </c>
      <c r="D121" s="11" t="s">
        <v>572</v>
      </c>
      <c r="E121" s="9"/>
      <c r="F121" s="12" t="s">
        <v>12</v>
      </c>
      <c r="G121" s="12" t="s">
        <v>573</v>
      </c>
      <c r="H121" s="12" t="s">
        <v>574</v>
      </c>
      <c r="I121" s="13" t="s">
        <v>575</v>
      </c>
      <c r="J121" s="14"/>
      <c r="K121" s="15" t="s">
        <v>576</v>
      </c>
      <c r="L121" s="16" t="s">
        <v>12</v>
      </c>
    </row>
    <row r="122" ht="15.75" customHeight="1">
      <c r="A122" s="9">
        <v>121.0</v>
      </c>
      <c r="B122" s="10" t="s">
        <v>577</v>
      </c>
      <c r="C122" s="9">
        <v>1.004018317E9</v>
      </c>
      <c r="D122" s="11" t="s">
        <v>578</v>
      </c>
      <c r="E122" s="9"/>
      <c r="F122" s="12" t="s">
        <v>12</v>
      </c>
      <c r="G122" s="12" t="s">
        <v>579</v>
      </c>
      <c r="H122" s="12" t="s">
        <v>580</v>
      </c>
      <c r="I122" s="13" t="s">
        <v>37</v>
      </c>
      <c r="J122" s="24"/>
      <c r="K122" s="9" t="s">
        <v>581</v>
      </c>
      <c r="L122" s="16" t="s">
        <v>12</v>
      </c>
    </row>
    <row r="123" ht="15.75" customHeight="1">
      <c r="A123" s="9">
        <v>122.0</v>
      </c>
      <c r="B123" s="10" t="s">
        <v>582</v>
      </c>
      <c r="C123" s="9">
        <v>1.002308722E9</v>
      </c>
      <c r="D123" s="40" t="s">
        <v>583</v>
      </c>
      <c r="E123" s="9"/>
      <c r="F123" s="12" t="s">
        <v>411</v>
      </c>
      <c r="G123" s="12" t="s">
        <v>584</v>
      </c>
      <c r="H123" s="12" t="s">
        <v>585</v>
      </c>
      <c r="I123" s="13" t="s">
        <v>586</v>
      </c>
      <c r="J123" s="17" t="s">
        <v>587</v>
      </c>
      <c r="K123" s="15" t="s">
        <v>588</v>
      </c>
      <c r="L123" s="16" t="s">
        <v>12</v>
      </c>
    </row>
    <row r="124" ht="15.75" customHeight="1">
      <c r="A124" s="9">
        <v>123.0</v>
      </c>
      <c r="B124" s="10" t="s">
        <v>589</v>
      </c>
      <c r="C124" s="9">
        <v>1.0045292E9</v>
      </c>
      <c r="D124" s="11" t="s">
        <v>590</v>
      </c>
      <c r="E124" s="9"/>
      <c r="F124" s="12" t="s">
        <v>411</v>
      </c>
      <c r="G124" s="12" t="s">
        <v>591</v>
      </c>
      <c r="H124" s="12" t="s">
        <v>592</v>
      </c>
      <c r="I124" s="13" t="s">
        <v>15</v>
      </c>
      <c r="J124" s="14"/>
      <c r="K124" s="15" t="s">
        <v>593</v>
      </c>
      <c r="L124" s="16" t="s">
        <v>12</v>
      </c>
    </row>
    <row r="125" ht="15.75" customHeight="1">
      <c r="A125" s="31">
        <v>124.0</v>
      </c>
      <c r="B125" s="10" t="s">
        <v>594</v>
      </c>
      <c r="C125" s="31">
        <v>1.050209418E9</v>
      </c>
      <c r="D125" s="11" t="s">
        <v>595</v>
      </c>
      <c r="E125" s="31"/>
      <c r="F125" s="12" t="s">
        <v>12</v>
      </c>
      <c r="G125" s="12" t="s">
        <v>596</v>
      </c>
      <c r="H125" s="12" t="s">
        <v>597</v>
      </c>
      <c r="I125" s="13" t="s">
        <v>15</v>
      </c>
      <c r="J125" s="14"/>
      <c r="K125" s="15" t="s">
        <v>598</v>
      </c>
      <c r="L125" s="16" t="s">
        <v>12</v>
      </c>
    </row>
    <row r="126" ht="15.75" customHeight="1">
      <c r="A126" s="9">
        <v>125.0</v>
      </c>
      <c r="B126" s="10" t="s">
        <v>599</v>
      </c>
      <c r="C126" s="9">
        <v>1.004671259E9</v>
      </c>
      <c r="D126" s="11" t="s">
        <v>600</v>
      </c>
      <c r="E126" s="9"/>
      <c r="F126" s="12" t="s">
        <v>12</v>
      </c>
      <c r="G126" s="12" t="s">
        <v>601</v>
      </c>
      <c r="H126" s="12" t="s">
        <v>602</v>
      </c>
      <c r="I126" s="13" t="s">
        <v>15</v>
      </c>
      <c r="J126" s="14"/>
      <c r="K126" s="15" t="s">
        <v>603</v>
      </c>
      <c r="L126" s="16" t="s">
        <v>12</v>
      </c>
    </row>
    <row r="127" ht="15.75" customHeight="1">
      <c r="A127" s="9">
        <v>126.0</v>
      </c>
      <c r="B127" s="10" t="s">
        <v>604</v>
      </c>
      <c r="C127" s="9">
        <v>1.709429524E9</v>
      </c>
      <c r="D127" s="11">
        <v>9.8391593E8</v>
      </c>
      <c r="E127" s="28">
        <v>9.6152617E8</v>
      </c>
      <c r="F127" s="12" t="s">
        <v>181</v>
      </c>
      <c r="G127" s="12" t="s">
        <v>605</v>
      </c>
      <c r="H127" s="12" t="s">
        <v>606</v>
      </c>
      <c r="I127" s="13" t="s">
        <v>15</v>
      </c>
      <c r="J127" s="14"/>
      <c r="K127" s="15" t="s">
        <v>607</v>
      </c>
      <c r="L127" s="16" t="s">
        <v>12</v>
      </c>
    </row>
    <row r="128" ht="15.75" customHeight="1">
      <c r="A128" s="9">
        <v>127.0</v>
      </c>
      <c r="B128" s="10" t="s">
        <v>608</v>
      </c>
      <c r="C128" s="9">
        <v>1.002998969E9</v>
      </c>
      <c r="D128" s="11" t="s">
        <v>609</v>
      </c>
      <c r="E128" s="9"/>
      <c r="F128" s="12" t="s">
        <v>12</v>
      </c>
      <c r="G128" s="12" t="s">
        <v>610</v>
      </c>
      <c r="H128" s="12" t="s">
        <v>611</v>
      </c>
      <c r="I128" s="13" t="s">
        <v>37</v>
      </c>
      <c r="J128" s="14"/>
      <c r="K128" s="15" t="s">
        <v>612</v>
      </c>
      <c r="L128" s="16" t="s">
        <v>12</v>
      </c>
    </row>
    <row r="129" ht="15.75" customHeight="1">
      <c r="A129" s="9">
        <v>128.0</v>
      </c>
      <c r="B129" s="10" t="s">
        <v>608</v>
      </c>
      <c r="C129" s="9">
        <v>1.002998969E9</v>
      </c>
      <c r="D129" s="11" t="s">
        <v>609</v>
      </c>
      <c r="E129" s="9"/>
      <c r="F129" s="12" t="s">
        <v>12</v>
      </c>
      <c r="G129" s="12" t="s">
        <v>613</v>
      </c>
      <c r="H129" s="12" t="s">
        <v>614</v>
      </c>
      <c r="I129" s="13" t="s">
        <v>37</v>
      </c>
      <c r="J129" s="14"/>
      <c r="K129" s="15" t="s">
        <v>615</v>
      </c>
      <c r="L129" s="16" t="s">
        <v>12</v>
      </c>
    </row>
    <row r="130" ht="15.75" customHeight="1">
      <c r="A130" s="9">
        <v>129.0</v>
      </c>
      <c r="B130" s="10" t="s">
        <v>616</v>
      </c>
      <c r="C130" s="9">
        <v>1.705658696E9</v>
      </c>
      <c r="D130" s="11" t="s">
        <v>617</v>
      </c>
      <c r="E130" s="9"/>
      <c r="F130" s="12" t="s">
        <v>411</v>
      </c>
      <c r="G130" s="12" t="s">
        <v>618</v>
      </c>
      <c r="H130" s="12" t="s">
        <v>619</v>
      </c>
      <c r="I130" s="13" t="s">
        <v>620</v>
      </c>
      <c r="J130" s="17" t="s">
        <v>621</v>
      </c>
      <c r="K130" s="15" t="s">
        <v>622</v>
      </c>
      <c r="L130" s="16" t="s">
        <v>12</v>
      </c>
    </row>
    <row r="131" ht="15.75" customHeight="1">
      <c r="A131" s="9">
        <v>130.0</v>
      </c>
      <c r="B131" s="10" t="s">
        <v>623</v>
      </c>
      <c r="C131" s="9">
        <v>1.002086443E9</v>
      </c>
      <c r="D131" s="11" t="s">
        <v>624</v>
      </c>
      <c r="E131" s="9"/>
      <c r="F131" s="12" t="s">
        <v>12</v>
      </c>
      <c r="G131" s="12" t="s">
        <v>625</v>
      </c>
      <c r="H131" s="12" t="s">
        <v>626</v>
      </c>
      <c r="I131" s="13" t="s">
        <v>15</v>
      </c>
      <c r="J131" s="14"/>
      <c r="K131" s="15" t="s">
        <v>627</v>
      </c>
      <c r="L131" s="16" t="s">
        <v>12</v>
      </c>
    </row>
    <row r="132" ht="15.75" customHeight="1">
      <c r="A132" s="9">
        <v>131.0</v>
      </c>
      <c r="B132" s="10" t="s">
        <v>628</v>
      </c>
      <c r="C132" s="9">
        <v>1.00062678E8</v>
      </c>
      <c r="D132" s="11" t="s">
        <v>629</v>
      </c>
      <c r="E132" s="9"/>
      <c r="F132" s="12" t="s">
        <v>12</v>
      </c>
      <c r="G132" s="12" t="s">
        <v>630</v>
      </c>
      <c r="H132" s="12" t="s">
        <v>631</v>
      </c>
      <c r="I132" s="13" t="s">
        <v>15</v>
      </c>
      <c r="J132" s="14"/>
      <c r="K132" s="15" t="s">
        <v>632</v>
      </c>
      <c r="L132" s="16" t="s">
        <v>12</v>
      </c>
    </row>
    <row r="133" ht="15.75" customHeight="1">
      <c r="A133" s="9">
        <v>132.0</v>
      </c>
      <c r="B133" s="10" t="s">
        <v>633</v>
      </c>
      <c r="C133" s="28">
        <v>1.003663356E9</v>
      </c>
      <c r="D133" s="27" t="s">
        <v>634</v>
      </c>
      <c r="E133" s="9"/>
      <c r="F133" s="12" t="s">
        <v>635</v>
      </c>
      <c r="G133" s="12" t="s">
        <v>636</v>
      </c>
      <c r="H133" s="12" t="s">
        <v>637</v>
      </c>
      <c r="I133" s="13" t="s">
        <v>15</v>
      </c>
      <c r="J133" s="14"/>
      <c r="K133" s="15" t="s">
        <v>638</v>
      </c>
      <c r="L133" s="16" t="s">
        <v>12</v>
      </c>
    </row>
    <row r="134" ht="15.75" customHeight="1">
      <c r="A134" s="9">
        <v>133.0</v>
      </c>
      <c r="B134" s="10" t="s">
        <v>639</v>
      </c>
      <c r="C134" s="9">
        <v>1.003081419E9</v>
      </c>
      <c r="D134" s="11" t="s">
        <v>640</v>
      </c>
      <c r="E134" s="9"/>
      <c r="F134" s="12" t="s">
        <v>12</v>
      </c>
      <c r="G134" s="12" t="s">
        <v>641</v>
      </c>
      <c r="H134" s="12" t="s">
        <v>642</v>
      </c>
      <c r="I134" s="13" t="s">
        <v>15</v>
      </c>
      <c r="J134" s="14"/>
      <c r="K134" s="15" t="s">
        <v>643</v>
      </c>
      <c r="L134" s="16" t="s">
        <v>12</v>
      </c>
    </row>
    <row r="135" ht="15.75" customHeight="1">
      <c r="A135" s="9">
        <v>134.0</v>
      </c>
      <c r="B135" s="10" t="s">
        <v>644</v>
      </c>
      <c r="C135" s="9">
        <v>1.002612651E9</v>
      </c>
      <c r="D135" s="11">
        <v>9.87145242E8</v>
      </c>
      <c r="E135" s="9"/>
      <c r="F135" s="12" t="s">
        <v>411</v>
      </c>
      <c r="G135" s="12" t="s">
        <v>645</v>
      </c>
      <c r="H135" s="12" t="s">
        <v>646</v>
      </c>
      <c r="I135" s="13" t="s">
        <v>37</v>
      </c>
      <c r="J135" s="14"/>
      <c r="K135" s="15" t="s">
        <v>647</v>
      </c>
      <c r="L135" s="16" t="s">
        <v>12</v>
      </c>
    </row>
    <row r="136" ht="15.75" customHeight="1">
      <c r="A136" s="9">
        <v>135.0</v>
      </c>
      <c r="B136" s="10" t="s">
        <v>648</v>
      </c>
      <c r="C136" s="9">
        <v>1.001454956E9</v>
      </c>
      <c r="D136" s="11" t="s">
        <v>649</v>
      </c>
      <c r="E136" s="9"/>
      <c r="F136" s="12" t="s">
        <v>411</v>
      </c>
      <c r="G136" s="49">
        <v>44481.0</v>
      </c>
      <c r="H136" s="12" t="s">
        <v>650</v>
      </c>
      <c r="I136" s="13" t="s">
        <v>37</v>
      </c>
      <c r="J136" s="14"/>
      <c r="K136" s="15" t="s">
        <v>651</v>
      </c>
      <c r="L136" s="16" t="s">
        <v>12</v>
      </c>
    </row>
    <row r="137" ht="15.75" customHeight="1">
      <c r="A137" s="9">
        <v>136.0</v>
      </c>
      <c r="B137" s="10" t="s">
        <v>652</v>
      </c>
      <c r="C137" s="9">
        <v>1.004204655E9</v>
      </c>
      <c r="D137" s="11">
        <v>9.81529417E8</v>
      </c>
      <c r="E137" s="9"/>
      <c r="F137" s="12" t="s">
        <v>12</v>
      </c>
      <c r="G137" s="12" t="s">
        <v>653</v>
      </c>
      <c r="H137" s="12" t="s">
        <v>654</v>
      </c>
      <c r="I137" s="13" t="s">
        <v>15</v>
      </c>
      <c r="J137" s="14"/>
      <c r="K137" s="15" t="s">
        <v>655</v>
      </c>
      <c r="L137" s="16" t="s">
        <v>12</v>
      </c>
    </row>
    <row r="138" ht="15.75" customHeight="1">
      <c r="A138" s="9">
        <v>137.0</v>
      </c>
      <c r="B138" s="10" t="s">
        <v>656</v>
      </c>
      <c r="C138" s="9">
        <v>1.801639749E9</v>
      </c>
      <c r="D138" s="11" t="s">
        <v>657</v>
      </c>
      <c r="E138" s="9"/>
      <c r="F138" s="12" t="s">
        <v>411</v>
      </c>
      <c r="G138" s="49">
        <v>44481.0</v>
      </c>
      <c r="H138" s="12" t="s">
        <v>658</v>
      </c>
      <c r="I138" s="13" t="s">
        <v>15</v>
      </c>
      <c r="J138" s="14"/>
      <c r="K138" s="15" t="s">
        <v>659</v>
      </c>
      <c r="L138" s="16" t="s">
        <v>12</v>
      </c>
    </row>
    <row r="139" ht="15.75" customHeight="1">
      <c r="A139" s="9">
        <v>138.0</v>
      </c>
      <c r="B139" s="10" t="s">
        <v>660</v>
      </c>
      <c r="C139" s="9">
        <v>1.002852257E9</v>
      </c>
      <c r="D139" s="11">
        <v>9.63965188E8</v>
      </c>
      <c r="E139" s="9"/>
      <c r="F139" s="12" t="s">
        <v>12</v>
      </c>
      <c r="G139" s="12" t="s">
        <v>661</v>
      </c>
      <c r="H139" s="12" t="s">
        <v>662</v>
      </c>
      <c r="I139" s="13" t="s">
        <v>37</v>
      </c>
      <c r="J139" s="14"/>
      <c r="K139" s="15" t="s">
        <v>663</v>
      </c>
      <c r="L139" s="16" t="s">
        <v>12</v>
      </c>
    </row>
    <row r="140" ht="15.75" customHeight="1">
      <c r="A140" s="50">
        <v>139.0</v>
      </c>
      <c r="B140" s="10" t="s">
        <v>664</v>
      </c>
      <c r="C140" s="9">
        <v>1.002573119E9</v>
      </c>
      <c r="D140" s="11" t="s">
        <v>665</v>
      </c>
      <c r="E140" s="9"/>
      <c r="F140" s="12" t="s">
        <v>666</v>
      </c>
      <c r="G140" s="12" t="s">
        <v>667</v>
      </c>
      <c r="H140" s="12" t="s">
        <v>668</v>
      </c>
      <c r="I140" s="13" t="s">
        <v>15</v>
      </c>
      <c r="J140" s="17" t="s">
        <v>669</v>
      </c>
      <c r="K140" s="15" t="s">
        <v>670</v>
      </c>
      <c r="L140" s="16" t="s">
        <v>12</v>
      </c>
    </row>
    <row r="141" ht="15.75" customHeight="1">
      <c r="A141" s="9">
        <v>140.0</v>
      </c>
      <c r="B141" s="10" t="s">
        <v>671</v>
      </c>
      <c r="C141" s="9">
        <v>1.002775821E9</v>
      </c>
      <c r="D141" s="11" t="s">
        <v>672</v>
      </c>
      <c r="E141" s="9"/>
      <c r="F141" s="12" t="s">
        <v>155</v>
      </c>
      <c r="G141" s="12" t="s">
        <v>673</v>
      </c>
      <c r="H141" s="12" t="s">
        <v>674</v>
      </c>
      <c r="I141" s="13" t="s">
        <v>15</v>
      </c>
      <c r="J141" s="14"/>
      <c r="K141" s="15" t="s">
        <v>675</v>
      </c>
      <c r="L141" s="16" t="s">
        <v>12</v>
      </c>
    </row>
    <row r="142" ht="15.75" customHeight="1">
      <c r="A142" s="9">
        <v>141.0</v>
      </c>
      <c r="B142" s="10" t="s">
        <v>676</v>
      </c>
      <c r="C142" s="9">
        <v>1.00491262E9</v>
      </c>
      <c r="D142" s="11" t="s">
        <v>677</v>
      </c>
      <c r="E142" s="9"/>
      <c r="F142" s="12" t="s">
        <v>12</v>
      </c>
      <c r="G142" s="12" t="s">
        <v>678</v>
      </c>
      <c r="H142" s="12" t="s">
        <v>679</v>
      </c>
      <c r="I142" s="13" t="s">
        <v>548</v>
      </c>
      <c r="J142" s="17" t="s">
        <v>680</v>
      </c>
      <c r="K142" s="15" t="s">
        <v>681</v>
      </c>
      <c r="L142" s="16" t="s">
        <v>12</v>
      </c>
    </row>
    <row r="143" ht="15.75" customHeight="1">
      <c r="A143" s="9">
        <v>142.0</v>
      </c>
      <c r="B143" s="10" t="s">
        <v>682</v>
      </c>
      <c r="C143" s="9">
        <v>1.004068621E9</v>
      </c>
      <c r="D143" s="11" t="s">
        <v>683</v>
      </c>
      <c r="E143" s="9"/>
      <c r="F143" s="12" t="s">
        <v>100</v>
      </c>
      <c r="G143" s="12" t="s">
        <v>684</v>
      </c>
      <c r="H143" s="12" t="s">
        <v>685</v>
      </c>
      <c r="I143" s="13" t="s">
        <v>548</v>
      </c>
      <c r="J143" s="14"/>
      <c r="K143" s="15" t="s">
        <v>686</v>
      </c>
      <c r="L143" s="16" t="s">
        <v>12</v>
      </c>
    </row>
    <row r="144" ht="15.75" customHeight="1">
      <c r="A144" s="9">
        <v>143.0</v>
      </c>
      <c r="B144" s="10" t="s">
        <v>687</v>
      </c>
      <c r="C144" s="9">
        <v>1.002833653E9</v>
      </c>
      <c r="D144" s="11" t="s">
        <v>688</v>
      </c>
      <c r="E144" s="9"/>
      <c r="F144" s="12" t="s">
        <v>100</v>
      </c>
      <c r="G144" s="12" t="s">
        <v>689</v>
      </c>
      <c r="H144" s="12" t="s">
        <v>690</v>
      </c>
      <c r="I144" s="13" t="s">
        <v>15</v>
      </c>
      <c r="J144" s="14"/>
      <c r="K144" s="15" t="s">
        <v>691</v>
      </c>
      <c r="L144" s="16" t="s">
        <v>12</v>
      </c>
    </row>
    <row r="145" ht="15.75" customHeight="1">
      <c r="A145" s="50">
        <v>144.0</v>
      </c>
      <c r="B145" s="10" t="s">
        <v>692</v>
      </c>
      <c r="C145" s="9">
        <v>1.000858868E9</v>
      </c>
      <c r="D145" s="11" t="s">
        <v>693</v>
      </c>
      <c r="E145" s="9"/>
      <c r="F145" s="12" t="s">
        <v>12</v>
      </c>
      <c r="G145" s="12" t="s">
        <v>694</v>
      </c>
      <c r="H145" s="12" t="s">
        <v>695</v>
      </c>
      <c r="I145" s="13" t="s">
        <v>37</v>
      </c>
      <c r="J145" s="17" t="s">
        <v>696</v>
      </c>
      <c r="K145" s="15" t="s">
        <v>697</v>
      </c>
      <c r="L145" s="16" t="s">
        <v>12</v>
      </c>
    </row>
    <row r="146" ht="15.75" customHeight="1">
      <c r="A146" s="9">
        <v>145.0</v>
      </c>
      <c r="B146" s="10" t="s">
        <v>483</v>
      </c>
      <c r="C146" s="9">
        <v>4.00613584E8</v>
      </c>
      <c r="D146" s="11" t="s">
        <v>484</v>
      </c>
      <c r="E146" s="9"/>
      <c r="F146" s="12" t="s">
        <v>411</v>
      </c>
      <c r="G146" s="12" t="s">
        <v>485</v>
      </c>
      <c r="H146" s="12" t="s">
        <v>486</v>
      </c>
      <c r="I146" s="13" t="s">
        <v>37</v>
      </c>
      <c r="J146" s="14"/>
      <c r="K146" s="15" t="s">
        <v>698</v>
      </c>
      <c r="L146" s="16" t="s">
        <v>12</v>
      </c>
    </row>
    <row r="147" ht="15.75" customHeight="1">
      <c r="A147" s="50">
        <v>146.0</v>
      </c>
      <c r="B147" s="10" t="s">
        <v>699</v>
      </c>
      <c r="C147" s="9">
        <v>1.003704218E9</v>
      </c>
      <c r="D147" s="11" t="s">
        <v>700</v>
      </c>
      <c r="E147" s="9"/>
      <c r="F147" s="12" t="s">
        <v>12</v>
      </c>
      <c r="G147" s="12" t="s">
        <v>701</v>
      </c>
      <c r="H147" s="12" t="s">
        <v>702</v>
      </c>
      <c r="I147" s="13" t="s">
        <v>548</v>
      </c>
      <c r="J147" s="14"/>
      <c r="K147" s="15" t="s">
        <v>703</v>
      </c>
      <c r="L147" s="16" t="s">
        <v>12</v>
      </c>
    </row>
    <row r="148" ht="15.75" customHeight="1">
      <c r="A148" s="9">
        <v>147.0</v>
      </c>
      <c r="B148" s="10" t="s">
        <v>704</v>
      </c>
      <c r="C148" s="9">
        <v>1.002500906E9</v>
      </c>
      <c r="D148" s="11" t="s">
        <v>705</v>
      </c>
      <c r="E148" s="9"/>
      <c r="F148" s="12" t="s">
        <v>12</v>
      </c>
      <c r="G148" s="12" t="s">
        <v>706</v>
      </c>
      <c r="H148" s="12" t="s">
        <v>707</v>
      </c>
      <c r="I148" s="13" t="s">
        <v>37</v>
      </c>
      <c r="J148" s="14"/>
      <c r="K148" s="15" t="s">
        <v>708</v>
      </c>
      <c r="L148" s="16" t="s">
        <v>12</v>
      </c>
    </row>
    <row r="149" ht="15.75" customHeight="1">
      <c r="A149" s="50">
        <v>148.0</v>
      </c>
      <c r="B149" s="10" t="s">
        <v>709</v>
      </c>
      <c r="C149" s="9">
        <v>1.001220357E9</v>
      </c>
      <c r="D149" s="11">
        <v>9.84712694E8</v>
      </c>
      <c r="E149" s="9"/>
      <c r="F149" s="12" t="s">
        <v>12</v>
      </c>
      <c r="G149" s="12" t="s">
        <v>710</v>
      </c>
      <c r="H149" s="12" t="s">
        <v>711</v>
      </c>
      <c r="I149" s="13" t="s">
        <v>712</v>
      </c>
      <c r="J149" s="17" t="s">
        <v>713</v>
      </c>
      <c r="K149" s="15" t="s">
        <v>714</v>
      </c>
      <c r="L149" s="16" t="s">
        <v>12</v>
      </c>
    </row>
    <row r="150" ht="15.75" customHeight="1">
      <c r="A150" s="9">
        <v>149.0</v>
      </c>
      <c r="B150" s="10" t="s">
        <v>715</v>
      </c>
      <c r="C150" s="9">
        <v>1.00484695E9</v>
      </c>
      <c r="D150" s="11" t="s">
        <v>716</v>
      </c>
      <c r="E150" s="9"/>
      <c r="F150" s="12" t="s">
        <v>12</v>
      </c>
      <c r="G150" s="12" t="s">
        <v>706</v>
      </c>
      <c r="H150" s="12" t="s">
        <v>707</v>
      </c>
      <c r="I150" s="13" t="s">
        <v>37</v>
      </c>
      <c r="J150" s="14"/>
      <c r="K150" s="15" t="s">
        <v>717</v>
      </c>
      <c r="L150" s="16" t="s">
        <v>12</v>
      </c>
    </row>
    <row r="151" ht="15.75" customHeight="1">
      <c r="A151" s="50">
        <v>150.0</v>
      </c>
      <c r="B151" s="10" t="s">
        <v>718</v>
      </c>
      <c r="C151" s="9">
        <v>1.002885752E9</v>
      </c>
      <c r="D151" s="11" t="s">
        <v>719</v>
      </c>
      <c r="E151" s="9"/>
      <c r="F151" s="12" t="s">
        <v>12</v>
      </c>
      <c r="G151" s="12" t="s">
        <v>720</v>
      </c>
      <c r="H151" s="12" t="s">
        <v>721</v>
      </c>
      <c r="I151" s="13" t="s">
        <v>37</v>
      </c>
      <c r="J151" s="17" t="s">
        <v>722</v>
      </c>
      <c r="K151" s="15" t="s">
        <v>723</v>
      </c>
      <c r="L151" s="16" t="s">
        <v>12</v>
      </c>
    </row>
    <row r="152" ht="15.75" customHeight="1">
      <c r="A152" s="9">
        <v>151.0</v>
      </c>
      <c r="B152" s="10" t="s">
        <v>724</v>
      </c>
      <c r="C152" s="9">
        <v>1.001776408E9</v>
      </c>
      <c r="D152" s="11">
        <v>9.91493914E8</v>
      </c>
      <c r="E152" s="9"/>
      <c r="F152" s="12" t="s">
        <v>12</v>
      </c>
      <c r="G152" s="12" t="s">
        <v>725</v>
      </c>
      <c r="H152" s="12" t="s">
        <v>726</v>
      </c>
      <c r="I152" s="13" t="s">
        <v>586</v>
      </c>
      <c r="J152" s="14"/>
      <c r="K152" s="15" t="s">
        <v>727</v>
      </c>
      <c r="L152" s="16" t="s">
        <v>12</v>
      </c>
    </row>
    <row r="153" ht="15.75" customHeight="1">
      <c r="A153" s="50">
        <v>152.0</v>
      </c>
      <c r="B153" s="10" t="s">
        <v>728</v>
      </c>
      <c r="C153" s="9">
        <v>1.001022928E9</v>
      </c>
      <c r="D153" s="11">
        <v>9.97902677E8</v>
      </c>
      <c r="E153" s="9"/>
      <c r="F153" s="12" t="s">
        <v>12</v>
      </c>
      <c r="G153" s="12" t="s">
        <v>729</v>
      </c>
      <c r="H153" s="12" t="s">
        <v>730</v>
      </c>
      <c r="I153" s="13" t="s">
        <v>731</v>
      </c>
      <c r="J153" s="14"/>
      <c r="K153" s="15" t="s">
        <v>732</v>
      </c>
      <c r="L153" s="16" t="s">
        <v>12</v>
      </c>
    </row>
    <row r="154" ht="15.75" customHeight="1">
      <c r="A154" s="9">
        <v>153.0</v>
      </c>
      <c r="B154" s="10" t="s">
        <v>733</v>
      </c>
      <c r="C154" s="9">
        <v>1.002078481E9</v>
      </c>
      <c r="D154" s="27">
        <v>9.98719811E8</v>
      </c>
      <c r="E154" s="9"/>
      <c r="F154" s="12" t="s">
        <v>12</v>
      </c>
      <c r="G154" s="12" t="s">
        <v>734</v>
      </c>
      <c r="H154" s="12" t="s">
        <v>735</v>
      </c>
      <c r="I154" s="13" t="s">
        <v>548</v>
      </c>
      <c r="J154" s="14"/>
      <c r="K154" s="15" t="s">
        <v>736</v>
      </c>
      <c r="L154" s="16" t="s">
        <v>12</v>
      </c>
    </row>
    <row r="155" ht="15.75" customHeight="1">
      <c r="A155" s="50">
        <v>154.0</v>
      </c>
      <c r="B155" s="10" t="s">
        <v>737</v>
      </c>
      <c r="C155" s="9">
        <v>1.000851202E9</v>
      </c>
      <c r="D155" s="11">
        <v>9.99045611E8</v>
      </c>
      <c r="E155" s="9"/>
      <c r="F155" s="12" t="s">
        <v>12</v>
      </c>
      <c r="G155" s="12" t="s">
        <v>738</v>
      </c>
      <c r="H155" s="12" t="s">
        <v>739</v>
      </c>
      <c r="I155" s="13" t="s">
        <v>37</v>
      </c>
      <c r="J155" s="14"/>
      <c r="K155" s="15" t="s">
        <v>740</v>
      </c>
      <c r="L155" s="16" t="s">
        <v>12</v>
      </c>
    </row>
    <row r="156" ht="15.75" customHeight="1">
      <c r="A156" s="33">
        <v>155.0</v>
      </c>
      <c r="B156" s="34" t="s">
        <v>741</v>
      </c>
      <c r="C156" s="33"/>
      <c r="D156" s="33" t="s">
        <v>742</v>
      </c>
      <c r="E156" s="33"/>
      <c r="F156" s="35" t="s">
        <v>12</v>
      </c>
      <c r="G156" s="35" t="s">
        <v>743</v>
      </c>
      <c r="H156" s="35" t="s">
        <v>744</v>
      </c>
      <c r="I156" s="36" t="s">
        <v>37</v>
      </c>
      <c r="J156" s="37"/>
      <c r="K156" s="38"/>
      <c r="L156" s="16" t="s">
        <v>12</v>
      </c>
    </row>
    <row r="157" ht="15.75" customHeight="1">
      <c r="A157" s="9">
        <f t="shared" ref="A157:A181" si="1">A156+1</f>
        <v>156</v>
      </c>
      <c r="B157" s="10" t="s">
        <v>745</v>
      </c>
      <c r="C157" s="9">
        <v>1.003854468E9</v>
      </c>
      <c r="D157" s="11" t="s">
        <v>746</v>
      </c>
      <c r="E157" s="9"/>
      <c r="F157" s="12" t="s">
        <v>12</v>
      </c>
      <c r="G157" s="12" t="s">
        <v>747</v>
      </c>
      <c r="H157" s="12" t="s">
        <v>748</v>
      </c>
      <c r="I157" s="13" t="s">
        <v>37</v>
      </c>
      <c r="J157" s="17" t="s">
        <v>749</v>
      </c>
      <c r="K157" s="15" t="s">
        <v>750</v>
      </c>
      <c r="L157" s="16" t="s">
        <v>12</v>
      </c>
    </row>
    <row r="158" ht="15.75" customHeight="1">
      <c r="A158" s="9">
        <f t="shared" si="1"/>
        <v>157</v>
      </c>
      <c r="B158" s="10" t="s">
        <v>751</v>
      </c>
      <c r="C158" s="9">
        <v>1.713300638E9</v>
      </c>
      <c r="D158" s="11" t="s">
        <v>752</v>
      </c>
      <c r="E158" s="9"/>
      <c r="F158" s="12" t="s">
        <v>160</v>
      </c>
      <c r="G158" s="12" t="s">
        <v>753</v>
      </c>
      <c r="H158" s="12" t="s">
        <v>754</v>
      </c>
      <c r="I158" s="13" t="s">
        <v>15</v>
      </c>
      <c r="J158" s="17" t="s">
        <v>755</v>
      </c>
      <c r="K158" s="15" t="s">
        <v>756</v>
      </c>
      <c r="L158" s="16" t="s">
        <v>12</v>
      </c>
    </row>
    <row r="159" ht="15.75" customHeight="1">
      <c r="A159" s="9">
        <f t="shared" si="1"/>
        <v>158</v>
      </c>
      <c r="B159" s="10" t="s">
        <v>757</v>
      </c>
      <c r="C159" s="9">
        <v>1.004204515E9</v>
      </c>
      <c r="D159" s="11" t="s">
        <v>758</v>
      </c>
      <c r="E159" s="9"/>
      <c r="F159" s="12" t="s">
        <v>12</v>
      </c>
      <c r="G159" s="12" t="s">
        <v>759</v>
      </c>
      <c r="H159" s="12" t="s">
        <v>760</v>
      </c>
      <c r="I159" s="13" t="s">
        <v>37</v>
      </c>
      <c r="J159" s="14"/>
      <c r="K159" s="15" t="s">
        <v>761</v>
      </c>
      <c r="L159" s="16" t="s">
        <v>12</v>
      </c>
    </row>
    <row r="160" ht="15.75" customHeight="1">
      <c r="A160" s="9">
        <f t="shared" si="1"/>
        <v>159</v>
      </c>
      <c r="B160" s="10" t="s">
        <v>762</v>
      </c>
      <c r="C160" s="9">
        <v>1.001000007E9</v>
      </c>
      <c r="D160" s="11" t="s">
        <v>763</v>
      </c>
      <c r="E160" s="9"/>
      <c r="F160" s="12" t="s">
        <v>12</v>
      </c>
      <c r="G160" s="12" t="s">
        <v>764</v>
      </c>
      <c r="H160" s="12" t="s">
        <v>765</v>
      </c>
      <c r="I160" s="13" t="s">
        <v>15</v>
      </c>
      <c r="J160" s="14"/>
      <c r="K160" s="15" t="s">
        <v>766</v>
      </c>
      <c r="L160" s="16" t="s">
        <v>12</v>
      </c>
    </row>
    <row r="161" ht="15.75" customHeight="1">
      <c r="A161" s="9">
        <f t="shared" si="1"/>
        <v>160</v>
      </c>
      <c r="B161" s="10" t="s">
        <v>767</v>
      </c>
      <c r="C161" s="9">
        <v>1.004546634E9</v>
      </c>
      <c r="D161" s="11" t="s">
        <v>768</v>
      </c>
      <c r="E161" s="9"/>
      <c r="F161" s="12" t="s">
        <v>12</v>
      </c>
      <c r="G161" s="12" t="s">
        <v>769</v>
      </c>
      <c r="H161" s="12" t="s">
        <v>770</v>
      </c>
      <c r="I161" s="13" t="s">
        <v>15</v>
      </c>
      <c r="J161" s="17" t="s">
        <v>771</v>
      </c>
      <c r="K161" s="15" t="s">
        <v>772</v>
      </c>
      <c r="L161" s="16" t="s">
        <v>12</v>
      </c>
    </row>
    <row r="162" ht="15.75" customHeight="1">
      <c r="A162" s="9">
        <f t="shared" si="1"/>
        <v>161</v>
      </c>
      <c r="B162" s="10" t="s">
        <v>773</v>
      </c>
      <c r="C162" s="9">
        <v>1.005170814E9</v>
      </c>
      <c r="D162" s="11" t="s">
        <v>774</v>
      </c>
      <c r="E162" s="9"/>
      <c r="F162" s="12" t="s">
        <v>775</v>
      </c>
      <c r="G162" s="12" t="s">
        <v>776</v>
      </c>
      <c r="H162" s="12" t="s">
        <v>777</v>
      </c>
      <c r="I162" s="13" t="s">
        <v>548</v>
      </c>
      <c r="J162" s="17" t="s">
        <v>778</v>
      </c>
      <c r="K162" s="15" t="s">
        <v>779</v>
      </c>
      <c r="L162" s="16" t="s">
        <v>12</v>
      </c>
    </row>
    <row r="163" ht="15.75" customHeight="1">
      <c r="A163" s="9">
        <f t="shared" si="1"/>
        <v>162</v>
      </c>
      <c r="B163" s="10" t="s">
        <v>780</v>
      </c>
      <c r="C163" s="9">
        <v>1.726080052E9</v>
      </c>
      <c r="D163" s="11" t="s">
        <v>781</v>
      </c>
      <c r="E163" s="9"/>
      <c r="F163" s="12" t="s">
        <v>12</v>
      </c>
      <c r="G163" s="12" t="s">
        <v>782</v>
      </c>
      <c r="H163" s="12" t="s">
        <v>783</v>
      </c>
      <c r="I163" s="13" t="s">
        <v>37</v>
      </c>
      <c r="J163" s="14"/>
      <c r="K163" s="15" t="s">
        <v>784</v>
      </c>
      <c r="L163" s="16" t="s">
        <v>12</v>
      </c>
    </row>
    <row r="164" ht="15.75" customHeight="1">
      <c r="A164" s="9">
        <f t="shared" si="1"/>
        <v>163</v>
      </c>
      <c r="B164" s="10" t="s">
        <v>785</v>
      </c>
      <c r="C164" s="9">
        <v>1.004123525E9</v>
      </c>
      <c r="D164" s="11" t="s">
        <v>786</v>
      </c>
      <c r="E164" s="9"/>
      <c r="F164" s="12" t="s">
        <v>12</v>
      </c>
      <c r="G164" s="12" t="s">
        <v>787</v>
      </c>
      <c r="H164" s="12" t="s">
        <v>788</v>
      </c>
      <c r="I164" s="13" t="s">
        <v>37</v>
      </c>
      <c r="J164" s="14"/>
      <c r="K164" s="15" t="s">
        <v>789</v>
      </c>
      <c r="L164" s="16" t="s">
        <v>12</v>
      </c>
    </row>
    <row r="165" ht="15.75" customHeight="1">
      <c r="A165" s="9">
        <f t="shared" si="1"/>
        <v>164</v>
      </c>
      <c r="B165" s="10" t="s">
        <v>790</v>
      </c>
      <c r="C165" s="9">
        <v>1.002999637E9</v>
      </c>
      <c r="D165" s="27" t="s">
        <v>791</v>
      </c>
      <c r="E165" s="9"/>
      <c r="F165" s="12" t="s">
        <v>12</v>
      </c>
      <c r="G165" s="12" t="s">
        <v>792</v>
      </c>
      <c r="H165" s="12" t="s">
        <v>793</v>
      </c>
      <c r="I165" s="13" t="s">
        <v>548</v>
      </c>
      <c r="J165" s="14"/>
      <c r="K165" s="15" t="s">
        <v>794</v>
      </c>
      <c r="L165" s="16" t="s">
        <v>12</v>
      </c>
    </row>
    <row r="166" ht="15.75" customHeight="1">
      <c r="A166" s="9">
        <f t="shared" si="1"/>
        <v>165</v>
      </c>
      <c r="B166" s="10" t="s">
        <v>795</v>
      </c>
      <c r="C166" s="9">
        <v>1.002898037E9</v>
      </c>
      <c r="D166" s="11" t="s">
        <v>796</v>
      </c>
      <c r="E166" s="9"/>
      <c r="F166" s="12" t="s">
        <v>433</v>
      </c>
      <c r="G166" s="12" t="s">
        <v>797</v>
      </c>
      <c r="H166" s="12" t="s">
        <v>798</v>
      </c>
      <c r="I166" s="13" t="s">
        <v>37</v>
      </c>
      <c r="J166" s="17" t="s">
        <v>799</v>
      </c>
      <c r="K166" s="15" t="s">
        <v>800</v>
      </c>
      <c r="L166" s="16" t="s">
        <v>12</v>
      </c>
    </row>
    <row r="167" ht="15.75" customHeight="1">
      <c r="A167" s="9">
        <f t="shared" si="1"/>
        <v>166</v>
      </c>
      <c r="B167" s="10" t="s">
        <v>801</v>
      </c>
      <c r="C167" s="28" t="s">
        <v>802</v>
      </c>
      <c r="D167" s="11" t="s">
        <v>803</v>
      </c>
      <c r="E167" s="9"/>
      <c r="F167" s="12" t="s">
        <v>160</v>
      </c>
      <c r="G167" s="25" t="s">
        <v>804</v>
      </c>
      <c r="H167" s="26"/>
      <c r="I167" s="13" t="s">
        <v>548</v>
      </c>
      <c r="J167" s="14"/>
      <c r="K167" s="15" t="s">
        <v>805</v>
      </c>
      <c r="L167" s="16" t="s">
        <v>12</v>
      </c>
    </row>
    <row r="168" ht="15.75" customHeight="1">
      <c r="A168" s="9">
        <f t="shared" si="1"/>
        <v>167</v>
      </c>
      <c r="B168" s="10" t="s">
        <v>806</v>
      </c>
      <c r="C168" s="9">
        <v>1.002955555E9</v>
      </c>
      <c r="D168" s="11" t="s">
        <v>807</v>
      </c>
      <c r="E168" s="9"/>
      <c r="F168" s="12" t="s">
        <v>12</v>
      </c>
      <c r="G168" s="12" t="s">
        <v>808</v>
      </c>
      <c r="H168" s="12" t="s">
        <v>809</v>
      </c>
      <c r="I168" s="13" t="s">
        <v>37</v>
      </c>
      <c r="J168" s="14"/>
      <c r="K168" s="15" t="s">
        <v>810</v>
      </c>
      <c r="L168" s="16" t="s">
        <v>12</v>
      </c>
    </row>
    <row r="169" ht="15.75" customHeight="1">
      <c r="A169" s="31">
        <f t="shared" si="1"/>
        <v>168</v>
      </c>
      <c r="B169" s="10" t="s">
        <v>811</v>
      </c>
      <c r="C169" s="31">
        <v>1.001714185E9</v>
      </c>
      <c r="D169" s="11" t="s">
        <v>812</v>
      </c>
      <c r="E169" s="31"/>
      <c r="F169" s="12" t="s">
        <v>12</v>
      </c>
      <c r="G169" s="12" t="s">
        <v>813</v>
      </c>
      <c r="H169" s="12" t="s">
        <v>814</v>
      </c>
      <c r="I169" s="13" t="s">
        <v>548</v>
      </c>
      <c r="J169" s="14"/>
      <c r="K169" s="15" t="s">
        <v>815</v>
      </c>
      <c r="L169" s="16" t="s">
        <v>12</v>
      </c>
    </row>
    <row r="170" ht="15.75" customHeight="1">
      <c r="A170" s="9">
        <f t="shared" si="1"/>
        <v>169</v>
      </c>
      <c r="B170" s="10" t="s">
        <v>816</v>
      </c>
      <c r="C170" s="9">
        <v>1.003935952E9</v>
      </c>
      <c r="D170" s="11" t="s">
        <v>817</v>
      </c>
      <c r="E170" s="9"/>
      <c r="F170" s="12" t="s">
        <v>12</v>
      </c>
      <c r="G170" s="12" t="s">
        <v>818</v>
      </c>
      <c r="H170" s="12" t="s">
        <v>819</v>
      </c>
      <c r="I170" s="13" t="s">
        <v>37</v>
      </c>
      <c r="J170" s="14"/>
      <c r="K170" s="15" t="s">
        <v>820</v>
      </c>
      <c r="L170" s="16" t="s">
        <v>12</v>
      </c>
    </row>
    <row r="171" ht="15.75" customHeight="1">
      <c r="A171" s="9">
        <f t="shared" si="1"/>
        <v>170</v>
      </c>
      <c r="B171" s="10" t="s">
        <v>821</v>
      </c>
      <c r="C171" s="9">
        <v>1.004721138E9</v>
      </c>
      <c r="D171" s="11" t="s">
        <v>822</v>
      </c>
      <c r="E171" s="9"/>
      <c r="F171" s="12" t="s">
        <v>823</v>
      </c>
      <c r="G171" s="12" t="s">
        <v>824</v>
      </c>
      <c r="H171" s="12" t="s">
        <v>825</v>
      </c>
      <c r="I171" s="13" t="s">
        <v>15</v>
      </c>
      <c r="J171" s="14"/>
      <c r="K171" s="15" t="s">
        <v>826</v>
      </c>
      <c r="L171" s="16" t="s">
        <v>12</v>
      </c>
    </row>
    <row r="172" ht="15.75" customHeight="1">
      <c r="A172" s="9">
        <f t="shared" si="1"/>
        <v>171</v>
      </c>
      <c r="B172" s="10" t="s">
        <v>827</v>
      </c>
      <c r="C172" s="9">
        <v>1.002503637E9</v>
      </c>
      <c r="D172" s="11" t="s">
        <v>828</v>
      </c>
      <c r="E172" s="9"/>
      <c r="F172" s="12" t="s">
        <v>305</v>
      </c>
      <c r="G172" s="12" t="s">
        <v>829</v>
      </c>
      <c r="H172" s="12" t="s">
        <v>830</v>
      </c>
      <c r="I172" s="13" t="s">
        <v>15</v>
      </c>
      <c r="J172" s="17" t="s">
        <v>831</v>
      </c>
      <c r="K172" s="15" t="s">
        <v>832</v>
      </c>
      <c r="L172" s="16" t="s">
        <v>12</v>
      </c>
    </row>
    <row r="173" ht="15.75" customHeight="1">
      <c r="A173" s="9">
        <f t="shared" si="1"/>
        <v>172</v>
      </c>
      <c r="B173" s="10" t="s">
        <v>833</v>
      </c>
      <c r="C173" s="9">
        <v>1.002613766E9</v>
      </c>
      <c r="D173" s="11" t="s">
        <v>834</v>
      </c>
      <c r="E173" s="9"/>
      <c r="F173" s="12" t="s">
        <v>305</v>
      </c>
      <c r="G173" s="12" t="s">
        <v>835</v>
      </c>
      <c r="H173" s="12" t="s">
        <v>836</v>
      </c>
      <c r="I173" s="13" t="s">
        <v>15</v>
      </c>
      <c r="J173" s="14"/>
      <c r="K173" s="15" t="s">
        <v>837</v>
      </c>
      <c r="L173" s="16" t="s">
        <v>12</v>
      </c>
    </row>
    <row r="174" ht="15.75" customHeight="1">
      <c r="A174" s="9">
        <f t="shared" si="1"/>
        <v>173</v>
      </c>
      <c r="B174" s="10" t="s">
        <v>293</v>
      </c>
      <c r="C174" s="9">
        <v>1.003151287E9</v>
      </c>
      <c r="D174" s="11" t="s">
        <v>838</v>
      </c>
      <c r="E174" s="9"/>
      <c r="F174" s="12" t="s">
        <v>155</v>
      </c>
      <c r="G174" s="12" t="s">
        <v>839</v>
      </c>
      <c r="H174" s="12" t="s">
        <v>840</v>
      </c>
      <c r="I174" s="13" t="s">
        <v>15</v>
      </c>
      <c r="J174" s="14"/>
      <c r="K174" s="15" t="s">
        <v>841</v>
      </c>
      <c r="L174" s="16" t="s">
        <v>12</v>
      </c>
    </row>
    <row r="175" ht="15.75" customHeight="1">
      <c r="A175" s="9">
        <f t="shared" si="1"/>
        <v>174</v>
      </c>
      <c r="B175" s="10" t="s">
        <v>842</v>
      </c>
      <c r="C175" s="9">
        <v>1.00115316E9</v>
      </c>
      <c r="D175" s="11" t="s">
        <v>843</v>
      </c>
      <c r="E175" s="9"/>
      <c r="F175" s="12" t="s">
        <v>12</v>
      </c>
      <c r="G175" s="12" t="s">
        <v>844</v>
      </c>
      <c r="H175" s="12" t="s">
        <v>845</v>
      </c>
      <c r="I175" s="13" t="s">
        <v>37</v>
      </c>
      <c r="J175" s="14"/>
      <c r="K175" s="15" t="s">
        <v>846</v>
      </c>
      <c r="L175" s="16" t="s">
        <v>12</v>
      </c>
    </row>
    <row r="176" ht="15.75" customHeight="1">
      <c r="A176" s="9">
        <f t="shared" si="1"/>
        <v>175</v>
      </c>
      <c r="B176" s="10" t="s">
        <v>847</v>
      </c>
      <c r="C176" s="9">
        <v>1.00178619E8</v>
      </c>
      <c r="D176" s="11" t="s">
        <v>848</v>
      </c>
      <c r="E176" s="9"/>
      <c r="F176" s="12" t="s">
        <v>339</v>
      </c>
      <c r="G176" s="12" t="s">
        <v>849</v>
      </c>
      <c r="H176" s="12" t="s">
        <v>850</v>
      </c>
      <c r="I176" s="13" t="s">
        <v>15</v>
      </c>
      <c r="J176" s="17" t="s">
        <v>851</v>
      </c>
      <c r="K176" s="15" t="s">
        <v>852</v>
      </c>
      <c r="L176" s="16" t="s">
        <v>12</v>
      </c>
    </row>
    <row r="177" ht="15.75" customHeight="1">
      <c r="A177" s="9">
        <f t="shared" si="1"/>
        <v>176</v>
      </c>
      <c r="B177" s="10" t="s">
        <v>853</v>
      </c>
      <c r="C177" s="9">
        <v>1.002818343E9</v>
      </c>
      <c r="D177" s="11" t="s">
        <v>848</v>
      </c>
      <c r="E177" s="9"/>
      <c r="F177" s="12" t="s">
        <v>339</v>
      </c>
      <c r="G177" s="12" t="s">
        <v>854</v>
      </c>
      <c r="H177" s="12" t="s">
        <v>855</v>
      </c>
      <c r="I177" s="13" t="s">
        <v>37</v>
      </c>
      <c r="J177" s="14"/>
      <c r="K177" s="15" t="s">
        <v>856</v>
      </c>
      <c r="L177" s="16" t="s">
        <v>12</v>
      </c>
    </row>
    <row r="178" ht="15.75" customHeight="1">
      <c r="A178" s="9">
        <f t="shared" si="1"/>
        <v>177</v>
      </c>
      <c r="B178" s="10" t="s">
        <v>857</v>
      </c>
      <c r="C178" s="9">
        <v>4.01604897E8</v>
      </c>
      <c r="D178" s="11" t="s">
        <v>858</v>
      </c>
      <c r="E178" s="9"/>
      <c r="F178" s="12" t="s">
        <v>339</v>
      </c>
      <c r="G178" s="12" t="s">
        <v>859</v>
      </c>
      <c r="H178" s="12" t="s">
        <v>860</v>
      </c>
      <c r="I178" s="13" t="s">
        <v>15</v>
      </c>
      <c r="J178" s="14"/>
      <c r="K178" s="15" t="s">
        <v>861</v>
      </c>
      <c r="L178" s="16" t="s">
        <v>12</v>
      </c>
    </row>
    <row r="179" ht="15.75" customHeight="1">
      <c r="A179" s="9">
        <f t="shared" si="1"/>
        <v>178</v>
      </c>
      <c r="B179" s="10" t="s">
        <v>862</v>
      </c>
      <c r="C179" s="9">
        <v>1.002005088E9</v>
      </c>
      <c r="D179" s="11" t="s">
        <v>863</v>
      </c>
      <c r="E179" s="9"/>
      <c r="F179" s="12" t="s">
        <v>12</v>
      </c>
      <c r="G179" s="12" t="s">
        <v>864</v>
      </c>
      <c r="H179" s="12" t="s">
        <v>865</v>
      </c>
      <c r="I179" s="13" t="s">
        <v>21</v>
      </c>
      <c r="J179" s="17" t="s">
        <v>866</v>
      </c>
      <c r="K179" s="15" t="s">
        <v>867</v>
      </c>
      <c r="L179" s="16" t="s">
        <v>12</v>
      </c>
    </row>
    <row r="180" ht="15.75" customHeight="1">
      <c r="A180" s="9">
        <f t="shared" si="1"/>
        <v>179</v>
      </c>
      <c r="B180" s="10" t="s">
        <v>868</v>
      </c>
      <c r="C180" s="9">
        <v>1.002973103E9</v>
      </c>
      <c r="D180" s="11" t="s">
        <v>869</v>
      </c>
      <c r="E180" s="9"/>
      <c r="F180" s="12" t="s">
        <v>12</v>
      </c>
      <c r="G180" s="12" t="s">
        <v>870</v>
      </c>
      <c r="H180" s="12" t="s">
        <v>871</v>
      </c>
      <c r="I180" s="13" t="s">
        <v>61</v>
      </c>
      <c r="J180" s="17" t="s">
        <v>872</v>
      </c>
      <c r="K180" s="15" t="s">
        <v>873</v>
      </c>
      <c r="L180" s="16" t="s">
        <v>12</v>
      </c>
    </row>
    <row r="181" ht="15.75" customHeight="1">
      <c r="A181" s="9">
        <f t="shared" si="1"/>
        <v>180</v>
      </c>
      <c r="B181" s="10" t="s">
        <v>874</v>
      </c>
      <c r="C181" s="9">
        <v>1.002237574E9</v>
      </c>
      <c r="D181" s="11" t="s">
        <v>875</v>
      </c>
      <c r="E181" s="9"/>
      <c r="F181" s="12" t="s">
        <v>181</v>
      </c>
      <c r="G181" s="12" t="s">
        <v>876</v>
      </c>
      <c r="H181" s="12" t="s">
        <v>877</v>
      </c>
      <c r="I181" s="13" t="s">
        <v>15</v>
      </c>
      <c r="J181" s="14"/>
      <c r="K181" s="15" t="s">
        <v>878</v>
      </c>
      <c r="L181" s="16" t="s">
        <v>12</v>
      </c>
    </row>
    <row r="182" ht="15.75" customHeight="1">
      <c r="A182" s="9">
        <v>181.0</v>
      </c>
      <c r="B182" s="10" t="s">
        <v>879</v>
      </c>
      <c r="C182" s="9">
        <v>1.713039921E9</v>
      </c>
      <c r="D182" s="11">
        <v>9.91223236E8</v>
      </c>
      <c r="E182" s="9"/>
      <c r="F182" s="12" t="s">
        <v>339</v>
      </c>
      <c r="G182" s="12" t="s">
        <v>880</v>
      </c>
      <c r="H182" s="12" t="s">
        <v>881</v>
      </c>
      <c r="I182" s="13" t="s">
        <v>37</v>
      </c>
      <c r="J182" s="14"/>
      <c r="K182" s="15" t="s">
        <v>882</v>
      </c>
      <c r="L182" s="16" t="s">
        <v>12</v>
      </c>
    </row>
    <row r="183" ht="15.75" customHeight="1">
      <c r="A183" s="9">
        <v>182.0</v>
      </c>
      <c r="B183" s="10" t="s">
        <v>883</v>
      </c>
      <c r="C183" s="9" t="s">
        <v>884</v>
      </c>
      <c r="D183" s="27" t="s">
        <v>885</v>
      </c>
      <c r="E183" s="9"/>
      <c r="F183" s="12" t="s">
        <v>339</v>
      </c>
      <c r="G183" s="12" t="s">
        <v>886</v>
      </c>
      <c r="H183" s="51"/>
      <c r="I183" s="13" t="s">
        <v>37</v>
      </c>
      <c r="J183" s="14"/>
      <c r="K183" s="15" t="s">
        <v>887</v>
      </c>
      <c r="L183" s="16" t="s">
        <v>12</v>
      </c>
    </row>
    <row r="184" ht="15.75" customHeight="1">
      <c r="A184" s="9">
        <f t="shared" ref="A184:A200" si="2">A183+1</f>
        <v>183</v>
      </c>
      <c r="B184" s="10" t="s">
        <v>888</v>
      </c>
      <c r="C184" s="9">
        <v>1.002720397E9</v>
      </c>
      <c r="D184" s="11" t="s">
        <v>889</v>
      </c>
      <c r="E184" s="9"/>
      <c r="F184" s="12" t="s">
        <v>339</v>
      </c>
      <c r="G184" s="12" t="s">
        <v>890</v>
      </c>
      <c r="H184" s="12" t="s">
        <v>891</v>
      </c>
      <c r="I184" s="13" t="s">
        <v>15</v>
      </c>
      <c r="J184" s="14"/>
      <c r="K184" s="15" t="s">
        <v>892</v>
      </c>
      <c r="L184" s="16" t="s">
        <v>12</v>
      </c>
    </row>
    <row r="185" ht="15.75" customHeight="1">
      <c r="A185" s="9">
        <f t="shared" si="2"/>
        <v>184</v>
      </c>
      <c r="B185" s="10" t="s">
        <v>893</v>
      </c>
      <c r="C185" s="9">
        <v>1.311527012E9</v>
      </c>
      <c r="D185" s="11" t="s">
        <v>894</v>
      </c>
      <c r="E185" s="9"/>
      <c r="F185" s="12" t="s">
        <v>339</v>
      </c>
      <c r="G185" s="12" t="s">
        <v>895</v>
      </c>
      <c r="H185" s="12" t="s">
        <v>896</v>
      </c>
      <c r="I185" s="13" t="s">
        <v>15</v>
      </c>
      <c r="J185" s="14"/>
      <c r="K185" s="15" t="s">
        <v>897</v>
      </c>
      <c r="L185" s="16" t="s">
        <v>12</v>
      </c>
    </row>
    <row r="186" ht="15.75" customHeight="1">
      <c r="A186" s="9">
        <f t="shared" si="2"/>
        <v>185</v>
      </c>
      <c r="B186" s="10" t="s">
        <v>898</v>
      </c>
      <c r="C186" s="9" t="s">
        <v>899</v>
      </c>
      <c r="D186" s="11" t="s">
        <v>900</v>
      </c>
      <c r="E186" s="9"/>
      <c r="F186" s="12" t="s">
        <v>339</v>
      </c>
      <c r="G186" s="12" t="s">
        <v>901</v>
      </c>
      <c r="H186" s="12" t="s">
        <v>902</v>
      </c>
      <c r="I186" s="13" t="s">
        <v>15</v>
      </c>
      <c r="J186" s="14"/>
      <c r="K186" s="15" t="s">
        <v>903</v>
      </c>
      <c r="L186" s="16" t="s">
        <v>12</v>
      </c>
    </row>
    <row r="187" ht="15.75" customHeight="1">
      <c r="A187" s="9">
        <f t="shared" si="2"/>
        <v>186</v>
      </c>
      <c r="B187" s="10" t="s">
        <v>904</v>
      </c>
      <c r="C187" s="9">
        <v>1.00326007E9</v>
      </c>
      <c r="D187" s="11">
        <v>9.92801882E8</v>
      </c>
      <c r="E187" s="9"/>
      <c r="F187" s="12" t="s">
        <v>339</v>
      </c>
      <c r="G187" s="12" t="s">
        <v>890</v>
      </c>
      <c r="H187" s="12" t="s">
        <v>905</v>
      </c>
      <c r="I187" s="13" t="s">
        <v>15</v>
      </c>
      <c r="J187" s="14"/>
      <c r="K187" s="15" t="s">
        <v>906</v>
      </c>
      <c r="L187" s="16" t="s">
        <v>12</v>
      </c>
    </row>
    <row r="188" ht="15.75" customHeight="1">
      <c r="A188" s="9">
        <f t="shared" si="2"/>
        <v>187</v>
      </c>
      <c r="B188" s="10" t="s">
        <v>907</v>
      </c>
      <c r="C188" s="9">
        <v>1.002239653E9</v>
      </c>
      <c r="D188" s="11" t="s">
        <v>908</v>
      </c>
      <c r="E188" s="9"/>
      <c r="F188" s="12" t="s">
        <v>12</v>
      </c>
      <c r="G188" s="12" t="s">
        <v>909</v>
      </c>
      <c r="H188" s="12" t="s">
        <v>910</v>
      </c>
      <c r="I188" s="13" t="s">
        <v>911</v>
      </c>
      <c r="J188" s="14"/>
      <c r="K188" s="15" t="s">
        <v>912</v>
      </c>
      <c r="L188" s="16" t="s">
        <v>12</v>
      </c>
    </row>
    <row r="189" ht="15.75" customHeight="1">
      <c r="A189" s="9">
        <f t="shared" si="2"/>
        <v>188</v>
      </c>
      <c r="B189" s="10" t="s">
        <v>913</v>
      </c>
      <c r="C189" s="9" t="s">
        <v>914</v>
      </c>
      <c r="D189" s="11" t="s">
        <v>915</v>
      </c>
      <c r="E189" s="9"/>
      <c r="F189" s="12" t="s">
        <v>339</v>
      </c>
      <c r="G189" s="12" t="s">
        <v>916</v>
      </c>
      <c r="H189" s="12" t="s">
        <v>917</v>
      </c>
      <c r="I189" s="13" t="s">
        <v>15</v>
      </c>
      <c r="J189" s="17" t="s">
        <v>918</v>
      </c>
      <c r="K189" s="15" t="s">
        <v>919</v>
      </c>
      <c r="L189" s="16" t="s">
        <v>12</v>
      </c>
    </row>
    <row r="190" ht="15.75" customHeight="1">
      <c r="A190" s="9">
        <f t="shared" si="2"/>
        <v>189</v>
      </c>
      <c r="B190" s="10" t="s">
        <v>920</v>
      </c>
      <c r="C190" s="9" t="s">
        <v>921</v>
      </c>
      <c r="D190" s="11" t="s">
        <v>922</v>
      </c>
      <c r="E190" s="9"/>
      <c r="F190" s="12" t="s">
        <v>12</v>
      </c>
      <c r="G190" s="12" t="s">
        <v>923</v>
      </c>
      <c r="H190" s="12" t="s">
        <v>924</v>
      </c>
      <c r="I190" s="13" t="s">
        <v>15</v>
      </c>
      <c r="J190" s="14"/>
      <c r="K190" s="15" t="s">
        <v>925</v>
      </c>
      <c r="L190" s="16" t="s">
        <v>12</v>
      </c>
    </row>
    <row r="191" ht="15.75" customHeight="1">
      <c r="A191" s="9">
        <f t="shared" si="2"/>
        <v>190</v>
      </c>
      <c r="B191" s="10" t="s">
        <v>926</v>
      </c>
      <c r="C191" s="9">
        <v>1.00404496E9</v>
      </c>
      <c r="D191" s="11" t="s">
        <v>927</v>
      </c>
      <c r="E191" s="9"/>
      <c r="F191" s="12" t="s">
        <v>339</v>
      </c>
      <c r="G191" s="12" t="s">
        <v>928</v>
      </c>
      <c r="H191" s="12" t="s">
        <v>929</v>
      </c>
      <c r="I191" s="13" t="s">
        <v>37</v>
      </c>
      <c r="J191" s="17" t="s">
        <v>930</v>
      </c>
      <c r="K191" s="15" t="s">
        <v>931</v>
      </c>
      <c r="L191" s="16" t="s">
        <v>12</v>
      </c>
    </row>
    <row r="192" ht="15.75" customHeight="1">
      <c r="A192" s="9">
        <f t="shared" si="2"/>
        <v>191</v>
      </c>
      <c r="B192" s="10" t="s">
        <v>932</v>
      </c>
      <c r="C192" s="9">
        <v>1.713642666E9</v>
      </c>
      <c r="D192" s="11" t="s">
        <v>933</v>
      </c>
      <c r="E192" s="9"/>
      <c r="F192" s="12" t="s">
        <v>339</v>
      </c>
      <c r="G192" s="12" t="s">
        <v>934</v>
      </c>
      <c r="H192" s="12" t="s">
        <v>935</v>
      </c>
      <c r="I192" s="13" t="s">
        <v>15</v>
      </c>
      <c r="J192" s="17" t="s">
        <v>936</v>
      </c>
      <c r="K192" s="15" t="s">
        <v>937</v>
      </c>
      <c r="L192" s="16" t="s">
        <v>12</v>
      </c>
    </row>
    <row r="193" ht="15.75" customHeight="1">
      <c r="A193" s="9">
        <f t="shared" si="2"/>
        <v>192</v>
      </c>
      <c r="B193" s="10" t="s">
        <v>938</v>
      </c>
      <c r="C193" s="9">
        <v>4.0211307E8</v>
      </c>
      <c r="D193" s="11" t="s">
        <v>939</v>
      </c>
      <c r="E193" s="9"/>
      <c r="F193" s="12" t="s">
        <v>12</v>
      </c>
      <c r="G193" s="12" t="s">
        <v>797</v>
      </c>
      <c r="H193" s="12" t="s">
        <v>940</v>
      </c>
      <c r="I193" s="13" t="s">
        <v>548</v>
      </c>
      <c r="J193" s="14"/>
      <c r="K193" s="15" t="s">
        <v>941</v>
      </c>
      <c r="L193" s="16" t="s">
        <v>12</v>
      </c>
    </row>
    <row r="194" ht="15.75" customHeight="1">
      <c r="A194" s="9">
        <f t="shared" si="2"/>
        <v>193</v>
      </c>
      <c r="B194" s="10" t="s">
        <v>942</v>
      </c>
      <c r="C194" s="9">
        <v>1.003494307E9</v>
      </c>
      <c r="D194" s="11" t="s">
        <v>943</v>
      </c>
      <c r="E194" s="9"/>
      <c r="F194" s="12" t="s">
        <v>12</v>
      </c>
      <c r="G194" s="12" t="s">
        <v>944</v>
      </c>
      <c r="H194" s="12" t="s">
        <v>945</v>
      </c>
      <c r="I194" s="13" t="s">
        <v>15</v>
      </c>
      <c r="J194" s="14"/>
      <c r="K194" s="15" t="s">
        <v>946</v>
      </c>
      <c r="L194" s="16" t="s">
        <v>12</v>
      </c>
    </row>
    <row r="195" ht="15.75" customHeight="1">
      <c r="A195" s="9">
        <f t="shared" si="2"/>
        <v>194</v>
      </c>
      <c r="B195" s="10" t="s">
        <v>938</v>
      </c>
      <c r="C195" s="9">
        <v>4.0211307E8</v>
      </c>
      <c r="D195" s="11" t="s">
        <v>939</v>
      </c>
      <c r="E195" s="9"/>
      <c r="F195" s="12" t="s">
        <v>12</v>
      </c>
      <c r="G195" s="12" t="s">
        <v>797</v>
      </c>
      <c r="H195" s="12" t="s">
        <v>940</v>
      </c>
      <c r="I195" s="13" t="s">
        <v>37</v>
      </c>
      <c r="J195" s="14"/>
      <c r="K195" s="15" t="s">
        <v>947</v>
      </c>
      <c r="L195" s="16" t="s">
        <v>12</v>
      </c>
    </row>
    <row r="196" ht="15.75" customHeight="1">
      <c r="A196" s="9">
        <f t="shared" si="2"/>
        <v>195</v>
      </c>
      <c r="B196" s="10" t="s">
        <v>948</v>
      </c>
      <c r="C196" s="9">
        <v>1.002802377E9</v>
      </c>
      <c r="D196" s="27" t="s">
        <v>949</v>
      </c>
      <c r="E196" s="9"/>
      <c r="F196" s="12" t="s">
        <v>12</v>
      </c>
      <c r="G196" s="12" t="s">
        <v>950</v>
      </c>
      <c r="H196" s="12" t="s">
        <v>951</v>
      </c>
      <c r="I196" s="13" t="s">
        <v>15</v>
      </c>
      <c r="J196" s="14"/>
      <c r="K196" s="15" t="s">
        <v>952</v>
      </c>
      <c r="L196" s="16" t="s">
        <v>12</v>
      </c>
    </row>
    <row r="197" ht="71.25" customHeight="1">
      <c r="A197" s="9">
        <f t="shared" si="2"/>
        <v>196</v>
      </c>
      <c r="B197" s="10" t="s">
        <v>953</v>
      </c>
      <c r="C197" s="9">
        <v>1.003603659E9</v>
      </c>
      <c r="D197" s="11">
        <v>9.59114562E8</v>
      </c>
      <c r="E197" s="9"/>
      <c r="F197" s="12" t="s">
        <v>339</v>
      </c>
      <c r="G197" s="12" t="s">
        <v>890</v>
      </c>
      <c r="H197" s="12" t="s">
        <v>954</v>
      </c>
      <c r="I197" s="13" t="s">
        <v>15</v>
      </c>
      <c r="J197" s="17" t="s">
        <v>955</v>
      </c>
      <c r="K197" s="15" t="s">
        <v>956</v>
      </c>
      <c r="L197" s="16" t="s">
        <v>12</v>
      </c>
    </row>
    <row r="198" ht="15.75" customHeight="1">
      <c r="A198" s="9">
        <f t="shared" si="2"/>
        <v>197</v>
      </c>
      <c r="B198" s="10" t="s">
        <v>957</v>
      </c>
      <c r="C198" s="9">
        <v>4.01030036E8</v>
      </c>
      <c r="D198" s="11" t="s">
        <v>958</v>
      </c>
      <c r="E198" s="9"/>
      <c r="F198" s="12" t="s">
        <v>339</v>
      </c>
      <c r="G198" s="12" t="s">
        <v>959</v>
      </c>
      <c r="H198" s="12" t="s">
        <v>960</v>
      </c>
      <c r="I198" s="13" t="s">
        <v>15</v>
      </c>
      <c r="J198" s="52" t="s">
        <v>961</v>
      </c>
      <c r="K198" s="9" t="s">
        <v>962</v>
      </c>
      <c r="L198" s="16" t="s">
        <v>12</v>
      </c>
    </row>
    <row r="199" ht="15.75" customHeight="1">
      <c r="A199" s="9">
        <f t="shared" si="2"/>
        <v>198</v>
      </c>
      <c r="B199" s="10" t="s">
        <v>963</v>
      </c>
      <c r="C199" s="9">
        <v>1.001868072E9</v>
      </c>
      <c r="D199" s="11" t="s">
        <v>964</v>
      </c>
      <c r="E199" s="9"/>
      <c r="F199" s="12" t="s">
        <v>12</v>
      </c>
      <c r="G199" s="12" t="s">
        <v>965</v>
      </c>
      <c r="H199" s="12" t="s">
        <v>966</v>
      </c>
      <c r="I199" s="13" t="s">
        <v>15</v>
      </c>
      <c r="J199" s="17" t="s">
        <v>967</v>
      </c>
      <c r="K199" s="15" t="s">
        <v>968</v>
      </c>
      <c r="L199" s="16" t="s">
        <v>12</v>
      </c>
    </row>
    <row r="200" ht="15.75" customHeight="1">
      <c r="A200" s="9">
        <f t="shared" si="2"/>
        <v>199</v>
      </c>
      <c r="B200" s="10" t="s">
        <v>969</v>
      </c>
      <c r="C200" s="9">
        <v>1.002377198E9</v>
      </c>
      <c r="D200" s="11" t="s">
        <v>970</v>
      </c>
      <c r="E200" s="9"/>
      <c r="F200" s="12" t="s">
        <v>12</v>
      </c>
      <c r="G200" s="12" t="s">
        <v>971</v>
      </c>
      <c r="H200" s="12" t="s">
        <v>972</v>
      </c>
      <c r="I200" s="13" t="s">
        <v>37</v>
      </c>
      <c r="J200" s="14"/>
      <c r="K200" s="15" t="s">
        <v>973</v>
      </c>
      <c r="L200" s="16" t="s">
        <v>12</v>
      </c>
    </row>
    <row r="201" ht="15.75" customHeight="1">
      <c r="A201" s="9">
        <v>200.0</v>
      </c>
      <c r="B201" s="10" t="s">
        <v>974</v>
      </c>
      <c r="C201" s="9">
        <v>1.003822481E9</v>
      </c>
      <c r="D201" s="11" t="s">
        <v>975</v>
      </c>
      <c r="E201" s="9"/>
      <c r="F201" s="12" t="s">
        <v>12</v>
      </c>
      <c r="G201" s="12" t="s">
        <v>976</v>
      </c>
      <c r="H201" s="12" t="s">
        <v>977</v>
      </c>
      <c r="I201" s="13" t="s">
        <v>37</v>
      </c>
      <c r="J201" s="14"/>
      <c r="K201" s="15" t="s">
        <v>978</v>
      </c>
      <c r="L201" s="16" t="s">
        <v>12</v>
      </c>
    </row>
    <row r="202" ht="15.75" customHeight="1">
      <c r="A202" s="9">
        <f t="shared" ref="A202:A207" si="3">A201+1</f>
        <v>201</v>
      </c>
      <c r="B202" s="10" t="s">
        <v>979</v>
      </c>
      <c r="C202" s="9">
        <v>1.003504493E9</v>
      </c>
      <c r="D202" s="11">
        <v>9.87762923E8</v>
      </c>
      <c r="E202" s="9"/>
      <c r="F202" s="12" t="s">
        <v>12</v>
      </c>
      <c r="G202" s="12" t="s">
        <v>980</v>
      </c>
      <c r="H202" s="12" t="s">
        <v>981</v>
      </c>
      <c r="I202" s="13" t="s">
        <v>548</v>
      </c>
      <c r="J202" s="17" t="s">
        <v>982</v>
      </c>
      <c r="K202" s="15" t="s">
        <v>983</v>
      </c>
      <c r="L202" s="16" t="s">
        <v>12</v>
      </c>
    </row>
    <row r="203" ht="15.75" customHeight="1">
      <c r="A203" s="9">
        <f t="shared" si="3"/>
        <v>202</v>
      </c>
      <c r="B203" s="10" t="s">
        <v>984</v>
      </c>
      <c r="C203" s="9">
        <v>1.719436873E9</v>
      </c>
      <c r="D203" s="11" t="s">
        <v>985</v>
      </c>
      <c r="E203" s="9"/>
      <c r="F203" s="12" t="s">
        <v>181</v>
      </c>
      <c r="G203" s="12" t="s">
        <v>986</v>
      </c>
      <c r="H203" s="12" t="s">
        <v>987</v>
      </c>
      <c r="I203" s="13" t="s">
        <v>15</v>
      </c>
      <c r="J203" s="17" t="s">
        <v>988</v>
      </c>
      <c r="K203" s="15" t="s">
        <v>989</v>
      </c>
      <c r="L203" s="16" t="s">
        <v>12</v>
      </c>
    </row>
    <row r="204" ht="15.75" customHeight="1">
      <c r="A204" s="9">
        <f t="shared" si="3"/>
        <v>203</v>
      </c>
      <c r="B204" s="10" t="s">
        <v>990</v>
      </c>
      <c r="C204" s="9">
        <v>1.002972188E9</v>
      </c>
      <c r="D204" s="11" t="s">
        <v>991</v>
      </c>
      <c r="E204" s="9"/>
      <c r="F204" s="12" t="s">
        <v>12</v>
      </c>
      <c r="G204" s="12" t="s">
        <v>992</v>
      </c>
      <c r="H204" s="12" t="s">
        <v>993</v>
      </c>
      <c r="I204" s="13" t="s">
        <v>15</v>
      </c>
      <c r="J204" s="14"/>
      <c r="K204" s="15" t="s">
        <v>994</v>
      </c>
      <c r="L204" s="16" t="s">
        <v>12</v>
      </c>
    </row>
    <row r="205" ht="15.75" customHeight="1">
      <c r="A205" s="9">
        <f t="shared" si="3"/>
        <v>204</v>
      </c>
      <c r="B205" s="10" t="s">
        <v>995</v>
      </c>
      <c r="C205" s="9">
        <v>1.003234067E9</v>
      </c>
      <c r="D205" s="11">
        <v>9.9312664E8</v>
      </c>
      <c r="E205" s="9"/>
      <c r="F205" s="12" t="s">
        <v>339</v>
      </c>
      <c r="G205" s="12" t="s">
        <v>996</v>
      </c>
      <c r="H205" s="12" t="s">
        <v>997</v>
      </c>
      <c r="I205" s="13" t="s">
        <v>911</v>
      </c>
      <c r="J205" s="14"/>
      <c r="K205" s="15" t="s">
        <v>998</v>
      </c>
      <c r="L205" s="16" t="s">
        <v>12</v>
      </c>
    </row>
    <row r="206" ht="15.75" customHeight="1">
      <c r="A206" s="9">
        <f t="shared" si="3"/>
        <v>205</v>
      </c>
      <c r="B206" s="10" t="s">
        <v>999</v>
      </c>
      <c r="C206" s="9">
        <v>1.001924883E9</v>
      </c>
      <c r="D206" s="27" t="s">
        <v>1000</v>
      </c>
      <c r="E206" s="9"/>
      <c r="F206" s="12" t="s">
        <v>411</v>
      </c>
      <c r="G206" s="12" t="s">
        <v>1001</v>
      </c>
      <c r="H206" s="12" t="s">
        <v>1002</v>
      </c>
      <c r="I206" s="13" t="s">
        <v>15</v>
      </c>
      <c r="J206" s="14"/>
      <c r="K206" s="15" t="s">
        <v>1003</v>
      </c>
      <c r="L206" s="16" t="s">
        <v>12</v>
      </c>
    </row>
    <row r="207" ht="15.75" customHeight="1">
      <c r="A207" s="9">
        <f t="shared" si="3"/>
        <v>206</v>
      </c>
      <c r="B207" s="10" t="s">
        <v>1004</v>
      </c>
      <c r="C207" s="9">
        <v>1.001288644E9</v>
      </c>
      <c r="D207" s="11" t="s">
        <v>1005</v>
      </c>
      <c r="E207" s="9"/>
      <c r="F207" s="12" t="s">
        <v>155</v>
      </c>
      <c r="G207" s="12" t="s">
        <v>1006</v>
      </c>
      <c r="H207" s="12" t="s">
        <v>1007</v>
      </c>
      <c r="I207" s="13" t="s">
        <v>37</v>
      </c>
      <c r="J207" s="14"/>
      <c r="K207" s="15" t="s">
        <v>1008</v>
      </c>
      <c r="L207" s="16" t="s">
        <v>12</v>
      </c>
    </row>
    <row r="208" ht="15.75" customHeight="1">
      <c r="A208" s="28">
        <v>207.0</v>
      </c>
      <c r="B208" s="10" t="s">
        <v>1009</v>
      </c>
      <c r="C208" s="9">
        <v>1.004272884E9</v>
      </c>
      <c r="D208" s="11" t="s">
        <v>1010</v>
      </c>
      <c r="E208" s="9"/>
      <c r="F208" s="12" t="s">
        <v>12</v>
      </c>
      <c r="G208" s="12" t="s">
        <v>1011</v>
      </c>
      <c r="H208" s="12" t="s">
        <v>1012</v>
      </c>
      <c r="I208" s="13" t="s">
        <v>15</v>
      </c>
      <c r="J208" s="17" t="s">
        <v>1013</v>
      </c>
      <c r="K208" s="15" t="s">
        <v>1014</v>
      </c>
      <c r="L208" s="16" t="s">
        <v>12</v>
      </c>
    </row>
    <row r="209" ht="15.75" customHeight="1">
      <c r="A209" s="28">
        <v>208.0</v>
      </c>
      <c r="B209" s="10" t="s">
        <v>1015</v>
      </c>
      <c r="C209" s="9">
        <v>1.004408538E9</v>
      </c>
      <c r="D209" s="11" t="s">
        <v>1016</v>
      </c>
      <c r="E209" s="9"/>
      <c r="F209" s="12" t="s">
        <v>12</v>
      </c>
      <c r="G209" s="12" t="s">
        <v>1017</v>
      </c>
      <c r="H209" s="12" t="s">
        <v>1018</v>
      </c>
      <c r="I209" s="13" t="s">
        <v>15</v>
      </c>
      <c r="J209" s="14"/>
      <c r="K209" s="15" t="s">
        <v>1019</v>
      </c>
      <c r="L209" s="16" t="s">
        <v>12</v>
      </c>
    </row>
    <row r="210" ht="15.75" customHeight="1">
      <c r="A210" s="9">
        <f t="shared" ref="A210:A221" si="4">A209+1</f>
        <v>209</v>
      </c>
      <c r="B210" s="10" t="s">
        <v>1020</v>
      </c>
      <c r="C210" s="9">
        <v>1.00182099E9</v>
      </c>
      <c r="D210" s="11">
        <v>9.68259598E8</v>
      </c>
      <c r="E210" s="9"/>
      <c r="F210" s="12" t="s">
        <v>12</v>
      </c>
      <c r="G210" s="53" t="s">
        <v>1021</v>
      </c>
      <c r="H210" s="12" t="s">
        <v>1022</v>
      </c>
      <c r="I210" s="13" t="s">
        <v>15</v>
      </c>
      <c r="J210" s="17" t="s">
        <v>1023</v>
      </c>
      <c r="K210" s="15" t="s">
        <v>1024</v>
      </c>
      <c r="L210" s="16" t="s">
        <v>12</v>
      </c>
    </row>
    <row r="211" ht="15.75" customHeight="1">
      <c r="A211" s="9">
        <f t="shared" si="4"/>
        <v>210</v>
      </c>
      <c r="B211" s="10" t="s">
        <v>1025</v>
      </c>
      <c r="C211" s="9">
        <v>1.004662399E9</v>
      </c>
      <c r="D211" s="11" t="s">
        <v>1026</v>
      </c>
      <c r="E211" s="9"/>
      <c r="F211" s="12" t="s">
        <v>12</v>
      </c>
      <c r="G211" s="12" t="s">
        <v>1027</v>
      </c>
      <c r="H211" s="12" t="s">
        <v>1028</v>
      </c>
      <c r="I211" s="13" t="s">
        <v>15</v>
      </c>
      <c r="J211" s="14"/>
      <c r="K211" s="15" t="s">
        <v>1029</v>
      </c>
      <c r="L211" s="16" t="s">
        <v>12</v>
      </c>
    </row>
    <row r="212" ht="15.75" customHeight="1">
      <c r="A212" s="9">
        <f t="shared" si="4"/>
        <v>211</v>
      </c>
      <c r="B212" s="10" t="s">
        <v>1030</v>
      </c>
      <c r="C212" s="9">
        <v>4.00744066E8</v>
      </c>
      <c r="D212" s="11" t="s">
        <v>1031</v>
      </c>
      <c r="E212" s="9"/>
      <c r="F212" s="12" t="s">
        <v>339</v>
      </c>
      <c r="G212" s="12" t="s">
        <v>1032</v>
      </c>
      <c r="H212" s="12" t="s">
        <v>1033</v>
      </c>
      <c r="I212" s="13" t="s">
        <v>15</v>
      </c>
      <c r="J212" s="14"/>
      <c r="K212" s="15" t="s">
        <v>1034</v>
      </c>
      <c r="L212" s="16" t="s">
        <v>12</v>
      </c>
    </row>
    <row r="213" ht="15.75" customHeight="1">
      <c r="A213" s="9">
        <f t="shared" si="4"/>
        <v>212</v>
      </c>
      <c r="B213" s="10" t="s">
        <v>1035</v>
      </c>
      <c r="C213" s="9">
        <v>1.002979373E9</v>
      </c>
      <c r="D213" s="11">
        <v>9.80040698E8</v>
      </c>
      <c r="E213" s="9"/>
      <c r="F213" s="12" t="s">
        <v>12</v>
      </c>
      <c r="G213" s="12" t="s">
        <v>1036</v>
      </c>
      <c r="H213" s="12" t="s">
        <v>1037</v>
      </c>
      <c r="I213" s="13" t="s">
        <v>15</v>
      </c>
      <c r="J213" s="17" t="s">
        <v>1038</v>
      </c>
      <c r="K213" s="15" t="s">
        <v>1039</v>
      </c>
      <c r="L213" s="16" t="s">
        <v>12</v>
      </c>
    </row>
    <row r="214" ht="15.75" customHeight="1">
      <c r="A214" s="9">
        <f t="shared" si="4"/>
        <v>213</v>
      </c>
      <c r="B214" s="10" t="s">
        <v>1040</v>
      </c>
      <c r="C214" s="9">
        <v>1.002622429E9</v>
      </c>
      <c r="D214" s="27">
        <v>9.87089899E8</v>
      </c>
      <c r="E214" s="28">
        <v>9.81660249E8</v>
      </c>
      <c r="F214" s="12" t="s">
        <v>12</v>
      </c>
      <c r="G214" s="12" t="s">
        <v>1041</v>
      </c>
      <c r="H214" s="12" t="s">
        <v>1042</v>
      </c>
      <c r="I214" s="13" t="s">
        <v>15</v>
      </c>
      <c r="J214" s="14"/>
      <c r="K214" s="15" t="s">
        <v>1043</v>
      </c>
      <c r="L214" s="16" t="s">
        <v>12</v>
      </c>
    </row>
    <row r="215" ht="15.75" customHeight="1">
      <c r="A215" s="54">
        <f t="shared" si="4"/>
        <v>214</v>
      </c>
      <c r="B215" s="10" t="s">
        <v>1044</v>
      </c>
      <c r="C215" s="54">
        <v>1.200088894E9</v>
      </c>
      <c r="D215" s="55" t="s">
        <v>1045</v>
      </c>
      <c r="E215" s="54"/>
      <c r="F215" s="12" t="s">
        <v>339</v>
      </c>
      <c r="G215" s="12" t="s">
        <v>1046</v>
      </c>
      <c r="H215" s="12" t="s">
        <v>1047</v>
      </c>
      <c r="I215" s="13" t="s">
        <v>37</v>
      </c>
      <c r="J215" s="56" t="s">
        <v>1048</v>
      </c>
      <c r="K215" s="57" t="s">
        <v>1049</v>
      </c>
      <c r="L215" s="16" t="s">
        <v>12</v>
      </c>
    </row>
    <row r="216" ht="15.75" customHeight="1">
      <c r="A216" s="54">
        <f t="shared" si="4"/>
        <v>215</v>
      </c>
      <c r="B216" s="10" t="s">
        <v>1050</v>
      </c>
      <c r="C216" s="54">
        <v>1.000200541E9</v>
      </c>
      <c r="D216" s="55">
        <v>9.96886823E8</v>
      </c>
      <c r="E216" s="54"/>
      <c r="F216" s="12" t="s">
        <v>12</v>
      </c>
      <c r="G216" s="12" t="s">
        <v>1051</v>
      </c>
      <c r="H216" s="12" t="s">
        <v>1052</v>
      </c>
      <c r="I216" s="13" t="s">
        <v>1053</v>
      </c>
      <c r="J216" s="56" t="s">
        <v>1054</v>
      </c>
      <c r="K216" s="57" t="s">
        <v>1055</v>
      </c>
      <c r="L216" s="16" t="s">
        <v>12</v>
      </c>
    </row>
    <row r="217" ht="15.75" customHeight="1">
      <c r="A217" s="58">
        <f t="shared" si="4"/>
        <v>216</v>
      </c>
      <c r="B217" s="34" t="s">
        <v>1056</v>
      </c>
      <c r="C217" s="59">
        <v>1.002032207E9</v>
      </c>
      <c r="D217" s="59">
        <v>9.8151291E8</v>
      </c>
      <c r="E217" s="59"/>
      <c r="F217" s="35" t="s">
        <v>12</v>
      </c>
      <c r="G217" s="35" t="s">
        <v>1057</v>
      </c>
      <c r="H217" s="35" t="s">
        <v>1058</v>
      </c>
      <c r="I217" s="36" t="s">
        <v>15</v>
      </c>
      <c r="J217" s="60"/>
      <c r="K217" s="61"/>
      <c r="L217" s="16" t="s">
        <v>12</v>
      </c>
    </row>
    <row r="218" ht="15.75" customHeight="1">
      <c r="A218" s="54">
        <f t="shared" si="4"/>
        <v>217</v>
      </c>
      <c r="B218" s="10" t="s">
        <v>1059</v>
      </c>
      <c r="C218" s="62">
        <v>1.005024854E9</v>
      </c>
      <c r="D218" s="63" t="s">
        <v>1060</v>
      </c>
      <c r="E218" s="54"/>
      <c r="F218" s="12" t="s">
        <v>12</v>
      </c>
      <c r="G218" s="12" t="s">
        <v>1061</v>
      </c>
      <c r="H218" s="12" t="s">
        <v>1062</v>
      </c>
      <c r="I218" s="13" t="s">
        <v>15</v>
      </c>
      <c r="J218" s="64" t="s">
        <v>1063</v>
      </c>
      <c r="K218" s="54" t="s">
        <v>1064</v>
      </c>
      <c r="L218" s="16" t="s">
        <v>12</v>
      </c>
    </row>
    <row r="219" ht="15.75" customHeight="1">
      <c r="A219" s="54">
        <f t="shared" si="4"/>
        <v>218</v>
      </c>
      <c r="B219" s="10" t="s">
        <v>1065</v>
      </c>
      <c r="C219" s="54">
        <v>1.002218475E9</v>
      </c>
      <c r="D219" s="55">
        <v>9.97504711E8</v>
      </c>
      <c r="E219" s="54"/>
      <c r="F219" s="12" t="s">
        <v>12</v>
      </c>
      <c r="G219" s="12" t="s">
        <v>1066</v>
      </c>
      <c r="H219" s="12" t="s">
        <v>1067</v>
      </c>
      <c r="I219" s="13" t="s">
        <v>15</v>
      </c>
      <c r="J219" s="65"/>
      <c r="K219" s="57" t="s">
        <v>1068</v>
      </c>
      <c r="L219" s="16" t="s">
        <v>12</v>
      </c>
    </row>
    <row r="220" ht="15.75" customHeight="1">
      <c r="A220" s="54">
        <f t="shared" si="4"/>
        <v>219</v>
      </c>
      <c r="B220" s="10" t="s">
        <v>1069</v>
      </c>
      <c r="C220" s="62">
        <v>1.002455002E9</v>
      </c>
      <c r="D220" s="55">
        <v>9.8390985E8</v>
      </c>
      <c r="E220" s="54"/>
      <c r="F220" s="12" t="s">
        <v>12</v>
      </c>
      <c r="G220" s="25" t="s">
        <v>1070</v>
      </c>
      <c r="H220" s="26"/>
      <c r="I220" s="13" t="s">
        <v>37</v>
      </c>
      <c r="J220" s="56" t="s">
        <v>1071</v>
      </c>
      <c r="K220" s="57" t="s">
        <v>1072</v>
      </c>
      <c r="L220" s="16" t="s">
        <v>12</v>
      </c>
    </row>
    <row r="221" ht="15.75" customHeight="1">
      <c r="A221" s="54">
        <f t="shared" si="4"/>
        <v>220</v>
      </c>
      <c r="B221" s="10" t="s">
        <v>1073</v>
      </c>
      <c r="C221" s="54">
        <v>4.00877494E8</v>
      </c>
      <c r="D221" s="55">
        <v>9.93996087E8</v>
      </c>
      <c r="E221" s="54"/>
      <c r="F221" s="12" t="s">
        <v>181</v>
      </c>
      <c r="G221" s="12" t="s">
        <v>1074</v>
      </c>
      <c r="H221" s="12" t="s">
        <v>1075</v>
      </c>
      <c r="I221" s="13" t="s">
        <v>15</v>
      </c>
      <c r="J221" s="65"/>
      <c r="K221" s="57" t="s">
        <v>1076</v>
      </c>
      <c r="L221" s="16" t="s">
        <v>12</v>
      </c>
    </row>
    <row r="222" ht="15.75" customHeight="1">
      <c r="A222" s="54">
        <v>221.0</v>
      </c>
      <c r="B222" s="10" t="s">
        <v>1077</v>
      </c>
      <c r="C222" s="54" t="s">
        <v>1078</v>
      </c>
      <c r="D222" s="55">
        <v>9.92427177E8</v>
      </c>
      <c r="E222" s="54"/>
      <c r="F222" s="12" t="s">
        <v>12</v>
      </c>
      <c r="G222" s="12" t="s">
        <v>1079</v>
      </c>
      <c r="H222" s="12" t="s">
        <v>1080</v>
      </c>
      <c r="I222" s="13" t="s">
        <v>548</v>
      </c>
      <c r="J222" s="56" t="s">
        <v>1081</v>
      </c>
      <c r="K222" s="57" t="s">
        <v>1082</v>
      </c>
      <c r="L222" s="16" t="s">
        <v>12</v>
      </c>
    </row>
    <row r="223" ht="15.75" customHeight="1">
      <c r="A223" s="54">
        <v>222.0</v>
      </c>
      <c r="B223" s="10" t="s">
        <v>1083</v>
      </c>
      <c r="C223" s="54">
        <v>1.003276852E9</v>
      </c>
      <c r="D223" s="55">
        <v>9.98788839E8</v>
      </c>
      <c r="E223" s="54"/>
      <c r="F223" s="12" t="s">
        <v>12</v>
      </c>
      <c r="G223" s="12" t="s">
        <v>1084</v>
      </c>
      <c r="H223" s="12" t="s">
        <v>1085</v>
      </c>
      <c r="I223" s="13" t="s">
        <v>15</v>
      </c>
      <c r="J223" s="65"/>
      <c r="K223" s="57" t="s">
        <v>1086</v>
      </c>
      <c r="L223" s="16" t="s">
        <v>12</v>
      </c>
    </row>
    <row r="224" ht="15.75" customHeight="1">
      <c r="A224" s="54">
        <v>223.0</v>
      </c>
      <c r="B224" s="10" t="s">
        <v>405</v>
      </c>
      <c r="C224" s="54">
        <v>1.004848402E9</v>
      </c>
      <c r="D224" s="55">
        <v>9.90240703E8</v>
      </c>
      <c r="E224" s="54"/>
      <c r="F224" s="12" t="s">
        <v>12</v>
      </c>
      <c r="G224" s="12" t="s">
        <v>1087</v>
      </c>
      <c r="H224" s="12" t="s">
        <v>1088</v>
      </c>
      <c r="I224" s="13" t="s">
        <v>548</v>
      </c>
      <c r="J224" s="65"/>
      <c r="K224" s="66" t="s">
        <v>1089</v>
      </c>
      <c r="L224" s="16" t="s">
        <v>12</v>
      </c>
    </row>
    <row r="225" ht="15.75" customHeight="1">
      <c r="A225" s="54">
        <v>224.0</v>
      </c>
      <c r="B225" s="10" t="s">
        <v>1090</v>
      </c>
      <c r="C225" s="54">
        <v>1.001729787E9</v>
      </c>
      <c r="D225" s="55" t="s">
        <v>1091</v>
      </c>
      <c r="E225" s="54"/>
      <c r="F225" s="12" t="s">
        <v>12</v>
      </c>
      <c r="G225" s="12" t="s">
        <v>1092</v>
      </c>
      <c r="H225" s="12" t="s">
        <v>1093</v>
      </c>
      <c r="I225" s="13" t="s">
        <v>548</v>
      </c>
      <c r="J225" s="65"/>
      <c r="K225" s="57" t="s">
        <v>1094</v>
      </c>
      <c r="L225" s="16" t="s">
        <v>12</v>
      </c>
    </row>
    <row r="226" ht="15.75" customHeight="1">
      <c r="A226" s="58">
        <v>225.0</v>
      </c>
      <c r="B226" s="34" t="s">
        <v>1095</v>
      </c>
      <c r="C226" s="58" t="s">
        <v>1096</v>
      </c>
      <c r="D226" s="58">
        <v>9.93920552E8</v>
      </c>
      <c r="E226" s="58"/>
      <c r="F226" s="35" t="s">
        <v>12</v>
      </c>
      <c r="G226" s="67" t="s">
        <v>1097</v>
      </c>
      <c r="H226" s="26"/>
      <c r="I226" s="36" t="s">
        <v>1098</v>
      </c>
      <c r="J226" s="60"/>
      <c r="K226" s="68" t="s">
        <v>1099</v>
      </c>
      <c r="L226" s="16" t="s">
        <v>12</v>
      </c>
    </row>
    <row r="227" ht="15.75" customHeight="1">
      <c r="A227" s="54">
        <v>226.0</v>
      </c>
      <c r="B227" s="10" t="s">
        <v>1100</v>
      </c>
      <c r="C227" s="54">
        <v>1.712161536E9</v>
      </c>
      <c r="D227" s="55">
        <v>9.95206469E8</v>
      </c>
      <c r="E227" s="54"/>
      <c r="F227" s="12" t="s">
        <v>305</v>
      </c>
      <c r="G227" s="25" t="s">
        <v>1101</v>
      </c>
      <c r="H227" s="26"/>
      <c r="I227" s="13" t="s">
        <v>15</v>
      </c>
      <c r="J227" s="65"/>
      <c r="K227" s="57" t="s">
        <v>1102</v>
      </c>
      <c r="L227" s="16" t="s">
        <v>12</v>
      </c>
    </row>
    <row r="228" ht="15.75" customHeight="1">
      <c r="A228" s="54">
        <v>227.0</v>
      </c>
      <c r="B228" s="10" t="s">
        <v>1103</v>
      </c>
      <c r="C228" s="54">
        <v>4.01086756E8</v>
      </c>
      <c r="D228" s="63" t="s">
        <v>1104</v>
      </c>
      <c r="E228" s="54"/>
      <c r="F228" s="12" t="s">
        <v>181</v>
      </c>
      <c r="G228" s="12" t="s">
        <v>1105</v>
      </c>
      <c r="H228" s="12" t="s">
        <v>1106</v>
      </c>
      <c r="I228" s="13" t="s">
        <v>15</v>
      </c>
      <c r="J228" s="65"/>
      <c r="K228" s="57" t="s">
        <v>1107</v>
      </c>
      <c r="L228" s="16" t="s">
        <v>12</v>
      </c>
    </row>
    <row r="229" ht="15.75" customHeight="1">
      <c r="A229" s="54">
        <v>228.0</v>
      </c>
      <c r="B229" s="10" t="s">
        <v>1108</v>
      </c>
      <c r="C229" s="54" t="s">
        <v>1109</v>
      </c>
      <c r="D229" s="55" t="s">
        <v>1110</v>
      </c>
      <c r="E229" s="54"/>
      <c r="F229" s="12" t="s">
        <v>12</v>
      </c>
      <c r="G229" s="12" t="s">
        <v>1111</v>
      </c>
      <c r="H229" s="12" t="s">
        <v>1112</v>
      </c>
      <c r="I229" s="13" t="s">
        <v>15</v>
      </c>
      <c r="J229" s="65"/>
      <c r="K229" s="57" t="s">
        <v>1113</v>
      </c>
      <c r="L229" s="16" t="s">
        <v>12</v>
      </c>
    </row>
    <row r="230" ht="15.75" customHeight="1">
      <c r="A230" s="54">
        <v>229.0</v>
      </c>
      <c r="B230" s="10" t="s">
        <v>1114</v>
      </c>
      <c r="C230" s="54">
        <v>1.002870531E9</v>
      </c>
      <c r="D230" s="55" t="s">
        <v>1115</v>
      </c>
      <c r="E230" s="54"/>
      <c r="F230" s="12" t="s">
        <v>12</v>
      </c>
      <c r="G230" s="12" t="s">
        <v>1116</v>
      </c>
      <c r="H230" s="12" t="s">
        <v>1117</v>
      </c>
      <c r="I230" s="13" t="s">
        <v>15</v>
      </c>
      <c r="J230" s="65"/>
      <c r="K230" s="57" t="s">
        <v>1118</v>
      </c>
      <c r="L230" s="16" t="s">
        <v>12</v>
      </c>
    </row>
    <row r="231" ht="15.75" customHeight="1">
      <c r="A231" s="54">
        <v>230.0</v>
      </c>
      <c r="B231" s="10" t="s">
        <v>1119</v>
      </c>
      <c r="C231" s="54" t="s">
        <v>1120</v>
      </c>
      <c r="D231" s="55">
        <v>9.3982046E8</v>
      </c>
      <c r="E231" s="54"/>
      <c r="F231" s="12" t="s">
        <v>12</v>
      </c>
      <c r="G231" s="12" t="s">
        <v>1121</v>
      </c>
      <c r="H231" s="12" t="s">
        <v>1122</v>
      </c>
      <c r="I231" s="13" t="s">
        <v>15</v>
      </c>
      <c r="J231" s="65"/>
      <c r="K231" s="57" t="s">
        <v>1123</v>
      </c>
      <c r="L231" s="16" t="s">
        <v>12</v>
      </c>
    </row>
    <row r="232" ht="15.75" customHeight="1">
      <c r="A232" s="54">
        <v>231.0</v>
      </c>
      <c r="B232" s="10" t="s">
        <v>1124</v>
      </c>
      <c r="C232" s="54">
        <v>1.003291661E9</v>
      </c>
      <c r="D232" s="55">
        <v>9.83608024E8</v>
      </c>
      <c r="E232" s="62"/>
      <c r="F232" s="12" t="s">
        <v>12</v>
      </c>
      <c r="G232" s="12" t="s">
        <v>1125</v>
      </c>
      <c r="H232" s="12" t="s">
        <v>1126</v>
      </c>
      <c r="I232" s="13" t="s">
        <v>548</v>
      </c>
      <c r="J232" s="65"/>
      <c r="K232" s="57" t="s">
        <v>1127</v>
      </c>
      <c r="L232" s="16" t="s">
        <v>12</v>
      </c>
    </row>
    <row r="233" ht="15.75" customHeight="1">
      <c r="A233" s="54">
        <v>232.0</v>
      </c>
      <c r="B233" s="10" t="s">
        <v>1128</v>
      </c>
      <c r="C233" s="54">
        <v>1.004082051E9</v>
      </c>
      <c r="D233" s="55" t="s">
        <v>1129</v>
      </c>
      <c r="E233" s="54"/>
      <c r="F233" s="12" t="s">
        <v>12</v>
      </c>
      <c r="G233" s="12" t="s">
        <v>1130</v>
      </c>
      <c r="H233" s="12" t="s">
        <v>1067</v>
      </c>
      <c r="I233" s="13" t="s">
        <v>15</v>
      </c>
      <c r="J233" s="56" t="s">
        <v>1131</v>
      </c>
      <c r="K233" s="57" t="s">
        <v>1132</v>
      </c>
      <c r="L233" s="16" t="s">
        <v>12</v>
      </c>
    </row>
    <row r="234" ht="15.75" customHeight="1">
      <c r="A234" s="54">
        <v>233.0</v>
      </c>
      <c r="B234" s="10" t="s">
        <v>1133</v>
      </c>
      <c r="C234" s="54">
        <v>1.003862073E9</v>
      </c>
      <c r="D234" s="55" t="s">
        <v>1134</v>
      </c>
      <c r="E234" s="54"/>
      <c r="F234" s="12" t="s">
        <v>181</v>
      </c>
      <c r="G234" s="12" t="s">
        <v>1135</v>
      </c>
      <c r="H234" s="12" t="s">
        <v>1136</v>
      </c>
      <c r="I234" s="13" t="s">
        <v>1137</v>
      </c>
      <c r="J234" s="56" t="s">
        <v>1138</v>
      </c>
      <c r="K234" s="57" t="s">
        <v>1139</v>
      </c>
      <c r="L234" s="16" t="s">
        <v>12</v>
      </c>
    </row>
    <row r="235" ht="15.75" customHeight="1">
      <c r="A235" s="54">
        <v>234.0</v>
      </c>
      <c r="B235" s="10" t="s">
        <v>1140</v>
      </c>
      <c r="C235" s="54">
        <v>1.001810611E9</v>
      </c>
      <c r="D235" s="55">
        <v>9.78836061E8</v>
      </c>
      <c r="E235" s="54"/>
      <c r="F235" s="12" t="s">
        <v>12</v>
      </c>
      <c r="G235" s="12" t="s">
        <v>1141</v>
      </c>
      <c r="H235" s="12" t="s">
        <v>1142</v>
      </c>
      <c r="I235" s="13" t="s">
        <v>15</v>
      </c>
      <c r="J235" s="65"/>
      <c r="K235" s="57" t="s">
        <v>1143</v>
      </c>
      <c r="L235" s="16" t="s">
        <v>12</v>
      </c>
    </row>
    <row r="236" ht="15.75" customHeight="1">
      <c r="A236" s="54">
        <v>235.0</v>
      </c>
      <c r="B236" s="10" t="s">
        <v>1144</v>
      </c>
      <c r="C236" s="54">
        <v>1.004658082E9</v>
      </c>
      <c r="D236" s="55">
        <v>9.88764292E8</v>
      </c>
      <c r="E236" s="54"/>
      <c r="F236" s="12" t="s">
        <v>339</v>
      </c>
      <c r="G236" s="12" t="s">
        <v>1145</v>
      </c>
      <c r="H236" s="12" t="s">
        <v>1146</v>
      </c>
      <c r="I236" s="13" t="s">
        <v>15</v>
      </c>
      <c r="J236" s="65"/>
      <c r="K236" s="57" t="s">
        <v>1147</v>
      </c>
      <c r="L236" s="16" t="s">
        <v>12</v>
      </c>
    </row>
    <row r="237" ht="15.75" customHeight="1">
      <c r="A237" s="54">
        <v>236.0</v>
      </c>
      <c r="B237" s="10" t="s">
        <v>1148</v>
      </c>
      <c r="C237" s="62">
        <v>4.01958228E8</v>
      </c>
      <c r="D237" s="55">
        <v>9.88608179E8</v>
      </c>
      <c r="E237" s="54"/>
      <c r="F237" s="12" t="s">
        <v>339</v>
      </c>
      <c r="G237" s="25" t="s">
        <v>1149</v>
      </c>
      <c r="H237" s="26"/>
      <c r="I237" s="13" t="s">
        <v>15</v>
      </c>
      <c r="J237" s="56" t="s">
        <v>1150</v>
      </c>
      <c r="K237" s="57" t="s">
        <v>1151</v>
      </c>
      <c r="L237" s="16" t="s">
        <v>12</v>
      </c>
    </row>
    <row r="238" ht="15.75" customHeight="1">
      <c r="A238" s="54">
        <v>237.0</v>
      </c>
      <c r="B238" s="10" t="s">
        <v>1152</v>
      </c>
      <c r="C238" s="54">
        <v>1.003650999E9</v>
      </c>
      <c r="D238" s="55">
        <v>9.89558734E8</v>
      </c>
      <c r="E238" s="54"/>
      <c r="F238" s="12" t="s">
        <v>890</v>
      </c>
      <c r="G238" s="12" t="s">
        <v>1153</v>
      </c>
      <c r="H238" s="12" t="s">
        <v>1154</v>
      </c>
      <c r="I238" s="13" t="s">
        <v>15</v>
      </c>
      <c r="J238" s="65"/>
      <c r="K238" s="57" t="s">
        <v>1155</v>
      </c>
      <c r="L238" s="16" t="s">
        <v>12</v>
      </c>
    </row>
    <row r="239" ht="15.75" customHeight="1">
      <c r="A239" s="54">
        <v>238.0</v>
      </c>
      <c r="B239" s="10" t="s">
        <v>1156</v>
      </c>
      <c r="C239" s="54">
        <v>1.001037603E9</v>
      </c>
      <c r="D239" s="55" t="s">
        <v>1157</v>
      </c>
      <c r="E239" s="54"/>
      <c r="F239" s="12" t="s">
        <v>433</v>
      </c>
      <c r="G239" s="12" t="s">
        <v>1158</v>
      </c>
      <c r="H239" s="12" t="s">
        <v>1159</v>
      </c>
      <c r="I239" s="13" t="s">
        <v>15</v>
      </c>
      <c r="J239" s="65"/>
      <c r="K239" s="57" t="s">
        <v>1160</v>
      </c>
      <c r="L239" s="16" t="s">
        <v>12</v>
      </c>
    </row>
    <row r="240" ht="15.75" customHeight="1">
      <c r="A240" s="69">
        <v>239.0</v>
      </c>
      <c r="B240" s="10" t="s">
        <v>1161</v>
      </c>
      <c r="C240" s="69" t="s">
        <v>1162</v>
      </c>
      <c r="D240" s="70">
        <v>9.79189412E8</v>
      </c>
      <c r="E240" s="69"/>
      <c r="F240" s="12" t="s">
        <v>1163</v>
      </c>
      <c r="G240" s="12" t="s">
        <v>1164</v>
      </c>
      <c r="H240" s="12" t="s">
        <v>1165</v>
      </c>
      <c r="I240" s="13" t="s">
        <v>15</v>
      </c>
      <c r="J240" s="71"/>
      <c r="K240" s="72" t="s">
        <v>1166</v>
      </c>
      <c r="L240" s="16" t="s">
        <v>12</v>
      </c>
    </row>
    <row r="241">
      <c r="A241" s="54">
        <v>240.0</v>
      </c>
      <c r="B241" s="10" t="s">
        <v>1167</v>
      </c>
      <c r="C241" s="54">
        <v>1.002997532E9</v>
      </c>
      <c r="D241" s="55">
        <v>9.97114947E8</v>
      </c>
      <c r="E241" s="54"/>
      <c r="F241" s="12" t="s">
        <v>890</v>
      </c>
      <c r="G241" s="12" t="s">
        <v>1168</v>
      </c>
      <c r="H241" s="12" t="s">
        <v>1169</v>
      </c>
      <c r="I241" s="13" t="s">
        <v>15</v>
      </c>
      <c r="J241" s="57"/>
      <c r="K241" s="57" t="s">
        <v>1170</v>
      </c>
      <c r="L241" s="16" t="s">
        <v>12</v>
      </c>
    </row>
    <row r="242">
      <c r="A242" s="62">
        <v>241.0</v>
      </c>
      <c r="B242" s="10" t="s">
        <v>1171</v>
      </c>
      <c r="C242" s="62" t="s">
        <v>1172</v>
      </c>
      <c r="D242" s="63">
        <v>9.88225839E8</v>
      </c>
      <c r="E242" s="62"/>
      <c r="F242" s="12" t="s">
        <v>12</v>
      </c>
      <c r="G242" s="12" t="s">
        <v>1173</v>
      </c>
      <c r="H242" s="12" t="s">
        <v>1174</v>
      </c>
      <c r="I242" s="13" t="s">
        <v>15</v>
      </c>
      <c r="J242" s="66"/>
      <c r="K242" s="66" t="s">
        <v>1175</v>
      </c>
      <c r="L242" s="16" t="s">
        <v>12</v>
      </c>
    </row>
    <row r="243">
      <c r="A243" s="54">
        <v>242.0</v>
      </c>
      <c r="B243" s="10" t="s">
        <v>1176</v>
      </c>
      <c r="C243" s="54">
        <v>4.01862354E8</v>
      </c>
      <c r="D243" s="55" t="s">
        <v>1177</v>
      </c>
      <c r="E243" s="54"/>
      <c r="F243" s="12" t="s">
        <v>12</v>
      </c>
      <c r="G243" s="12" t="s">
        <v>1178</v>
      </c>
      <c r="H243" s="12" t="s">
        <v>1179</v>
      </c>
      <c r="I243" s="13" t="s">
        <v>15</v>
      </c>
      <c r="J243" s="66"/>
      <c r="K243" s="66" t="s">
        <v>1180</v>
      </c>
      <c r="L243" s="16" t="s">
        <v>12</v>
      </c>
    </row>
    <row r="244">
      <c r="A244" s="54">
        <v>243.0</v>
      </c>
      <c r="B244" s="10" t="s">
        <v>1181</v>
      </c>
      <c r="C244" s="73">
        <v>1.005355878E9</v>
      </c>
      <c r="D244" s="55">
        <v>9.79574449E8</v>
      </c>
      <c r="E244" s="73"/>
      <c r="F244" s="12" t="s">
        <v>1182</v>
      </c>
      <c r="G244" s="12" t="s">
        <v>1183</v>
      </c>
      <c r="H244" s="12" t="s">
        <v>269</v>
      </c>
      <c r="I244" s="13" t="s">
        <v>548</v>
      </c>
      <c r="J244" s="66"/>
      <c r="K244" s="66" t="s">
        <v>1184</v>
      </c>
      <c r="L244" s="16" t="s">
        <v>12</v>
      </c>
    </row>
    <row r="245">
      <c r="A245" s="62">
        <v>244.0</v>
      </c>
      <c r="B245" s="10" t="s">
        <v>1185</v>
      </c>
      <c r="C245" s="62" t="s">
        <v>1186</v>
      </c>
      <c r="D245" s="63">
        <v>9.61907544E8</v>
      </c>
      <c r="E245" s="62"/>
      <c r="F245" s="12" t="s">
        <v>411</v>
      </c>
      <c r="G245" s="25" t="s">
        <v>1187</v>
      </c>
      <c r="H245" s="26"/>
      <c r="I245" s="13" t="s">
        <v>548</v>
      </c>
      <c r="J245" s="66"/>
      <c r="K245" s="66" t="s">
        <v>1188</v>
      </c>
      <c r="L245" s="16" t="s">
        <v>12</v>
      </c>
    </row>
    <row r="246">
      <c r="A246" s="62">
        <v>245.0</v>
      </c>
      <c r="B246" s="10" t="s">
        <v>1189</v>
      </c>
      <c r="C246" s="62">
        <v>1.00382036E9</v>
      </c>
      <c r="D246" s="63" t="s">
        <v>1190</v>
      </c>
      <c r="E246" s="62"/>
      <c r="F246" s="12" t="s">
        <v>1191</v>
      </c>
      <c r="G246" s="12" t="s">
        <v>1192</v>
      </c>
      <c r="H246" s="12" t="s">
        <v>1193</v>
      </c>
      <c r="I246" s="13" t="s">
        <v>548</v>
      </c>
      <c r="J246" s="66"/>
      <c r="K246" s="66" t="s">
        <v>1194</v>
      </c>
      <c r="L246" s="16" t="s">
        <v>12</v>
      </c>
    </row>
    <row r="247">
      <c r="A247" s="62">
        <v>246.0</v>
      </c>
      <c r="B247" s="10" t="s">
        <v>1195</v>
      </c>
      <c r="C247" s="62">
        <v>1.00118503E9</v>
      </c>
      <c r="D247" s="63">
        <v>9.94587687E8</v>
      </c>
      <c r="E247" s="62"/>
      <c r="F247" s="12" t="s">
        <v>1196</v>
      </c>
      <c r="G247" s="12" t="s">
        <v>890</v>
      </c>
      <c r="H247" s="12" t="s">
        <v>1197</v>
      </c>
      <c r="I247" s="13" t="s">
        <v>15</v>
      </c>
      <c r="J247" s="66"/>
      <c r="K247" s="66" t="s">
        <v>1198</v>
      </c>
      <c r="L247" s="16" t="s">
        <v>12</v>
      </c>
    </row>
    <row r="248">
      <c r="A248" s="62">
        <v>247.0</v>
      </c>
      <c r="B248" s="10" t="s">
        <v>1199</v>
      </c>
      <c r="C248" s="62">
        <v>1.004341101E9</v>
      </c>
      <c r="D248" s="63" t="s">
        <v>1200</v>
      </c>
      <c r="E248" s="62"/>
      <c r="F248" s="12" t="s">
        <v>1201</v>
      </c>
      <c r="G248" s="12" t="s">
        <v>1202</v>
      </c>
      <c r="H248" s="12" t="s">
        <v>1203</v>
      </c>
      <c r="I248" s="13" t="s">
        <v>15</v>
      </c>
      <c r="J248" s="66"/>
      <c r="K248" s="66" t="s">
        <v>1204</v>
      </c>
      <c r="L248" s="16" t="s">
        <v>12</v>
      </c>
    </row>
    <row r="249">
      <c r="A249" s="62">
        <v>248.0</v>
      </c>
      <c r="B249" s="10" t="s">
        <v>1205</v>
      </c>
      <c r="C249" s="62">
        <v>1.003895792E9</v>
      </c>
      <c r="D249" s="63" t="s">
        <v>1206</v>
      </c>
      <c r="E249" s="62"/>
      <c r="F249" s="12" t="s">
        <v>155</v>
      </c>
      <c r="G249" s="12" t="s">
        <v>1207</v>
      </c>
      <c r="H249" s="12" t="s">
        <v>1208</v>
      </c>
      <c r="I249" s="13" t="s">
        <v>15</v>
      </c>
      <c r="J249" s="66"/>
      <c r="K249" s="66" t="s">
        <v>1209</v>
      </c>
      <c r="L249" s="16" t="s">
        <v>12</v>
      </c>
    </row>
    <row r="250">
      <c r="A250" s="62">
        <v>249.0</v>
      </c>
      <c r="B250" s="10" t="s">
        <v>1210</v>
      </c>
      <c r="C250" s="62" t="s">
        <v>1211</v>
      </c>
      <c r="D250" s="63">
        <v>9.95108997E8</v>
      </c>
      <c r="E250" s="62"/>
      <c r="F250" s="12" t="s">
        <v>1212</v>
      </c>
      <c r="G250" s="12" t="s">
        <v>886</v>
      </c>
      <c r="H250" s="12" t="s">
        <v>1213</v>
      </c>
      <c r="I250" s="13" t="s">
        <v>15</v>
      </c>
      <c r="J250" s="66"/>
      <c r="K250" s="66" t="s">
        <v>1214</v>
      </c>
      <c r="L250" s="16" t="s">
        <v>12</v>
      </c>
    </row>
    <row r="251">
      <c r="A251" s="62">
        <v>250.0</v>
      </c>
      <c r="B251" s="10" t="s">
        <v>1215</v>
      </c>
      <c r="C251" s="62">
        <v>1.002634739E9</v>
      </c>
      <c r="D251" s="63">
        <v>9.8318519E8</v>
      </c>
      <c r="E251" s="62"/>
      <c r="F251" s="12" t="s">
        <v>890</v>
      </c>
      <c r="G251" s="12" t="s">
        <v>1153</v>
      </c>
      <c r="H251" s="12" t="s">
        <v>1216</v>
      </c>
      <c r="I251" s="13" t="s">
        <v>15</v>
      </c>
      <c r="J251" s="66"/>
      <c r="K251" s="66" t="s">
        <v>1217</v>
      </c>
      <c r="L251" s="16" t="s">
        <v>12</v>
      </c>
    </row>
    <row r="252">
      <c r="A252" s="62">
        <v>251.0</v>
      </c>
      <c r="B252" s="10" t="s">
        <v>1218</v>
      </c>
      <c r="C252" s="62">
        <v>1.000998490001E12</v>
      </c>
      <c r="D252" s="63" t="s">
        <v>1219</v>
      </c>
      <c r="E252" s="62"/>
      <c r="F252" s="12" t="s">
        <v>12</v>
      </c>
      <c r="G252" s="12" t="s">
        <v>1220</v>
      </c>
      <c r="H252" s="12" t="s">
        <v>1221</v>
      </c>
      <c r="I252" s="13" t="s">
        <v>15</v>
      </c>
      <c r="J252" s="66"/>
      <c r="K252" s="66" t="s">
        <v>1222</v>
      </c>
      <c r="L252" s="16" t="s">
        <v>12</v>
      </c>
    </row>
    <row r="253">
      <c r="A253" s="62">
        <v>252.0</v>
      </c>
      <c r="B253" s="10" t="s">
        <v>1223</v>
      </c>
      <c r="C253" s="62">
        <v>1.720182714E9</v>
      </c>
      <c r="D253" s="63">
        <v>9.84461554E8</v>
      </c>
      <c r="E253" s="62"/>
      <c r="F253" s="12" t="s">
        <v>12</v>
      </c>
      <c r="G253" s="12" t="s">
        <v>1224</v>
      </c>
      <c r="H253" s="12"/>
      <c r="I253" s="13" t="s">
        <v>15</v>
      </c>
      <c r="J253" s="66"/>
      <c r="K253" s="66" t="s">
        <v>1225</v>
      </c>
      <c r="L253" s="16" t="s">
        <v>12</v>
      </c>
      <c r="M253" s="12" t="s">
        <v>1226</v>
      </c>
    </row>
    <row r="254">
      <c r="A254" s="62">
        <v>253.0</v>
      </c>
      <c r="B254" s="10" t="s">
        <v>1227</v>
      </c>
      <c r="C254" s="62" t="s">
        <v>1228</v>
      </c>
      <c r="D254" s="63">
        <v>9.95886638E8</v>
      </c>
      <c r="E254" s="62"/>
      <c r="F254" s="12" t="s">
        <v>1212</v>
      </c>
      <c r="G254" s="25" t="s">
        <v>1229</v>
      </c>
      <c r="H254" s="26"/>
      <c r="I254" s="13" t="s">
        <v>1230</v>
      </c>
      <c r="J254" s="66"/>
      <c r="K254" s="66" t="s">
        <v>1231</v>
      </c>
      <c r="L254" s="16" t="s">
        <v>12</v>
      </c>
    </row>
    <row r="255">
      <c r="A255" s="62">
        <v>254.0</v>
      </c>
      <c r="B255" s="10" t="s">
        <v>1232</v>
      </c>
      <c r="C255" s="62">
        <v>1.30058569E9</v>
      </c>
      <c r="D255" s="63" t="s">
        <v>1233</v>
      </c>
      <c r="E255" s="62"/>
      <c r="F255" s="12" t="s">
        <v>155</v>
      </c>
      <c r="G255" s="25" t="s">
        <v>1234</v>
      </c>
      <c r="H255" s="26"/>
      <c r="I255" s="13" t="s">
        <v>712</v>
      </c>
      <c r="J255" s="66" t="s">
        <v>1235</v>
      </c>
      <c r="K255" s="66" t="s">
        <v>1236</v>
      </c>
      <c r="L255" s="16" t="s">
        <v>12</v>
      </c>
    </row>
    <row r="256">
      <c r="A256" s="62">
        <v>255.0</v>
      </c>
      <c r="B256" s="10" t="s">
        <v>1237</v>
      </c>
      <c r="C256" s="62">
        <v>1.003040431E9</v>
      </c>
      <c r="D256" s="63">
        <v>9.92596863E8</v>
      </c>
      <c r="E256" s="62"/>
      <c r="F256" s="12" t="s">
        <v>411</v>
      </c>
      <c r="G256" s="12" t="s">
        <v>1153</v>
      </c>
      <c r="H256" s="12" t="s">
        <v>1238</v>
      </c>
      <c r="I256" s="13" t="s">
        <v>712</v>
      </c>
      <c r="J256" s="66"/>
      <c r="K256" s="66" t="s">
        <v>1239</v>
      </c>
      <c r="L256" s="16" t="s">
        <v>12</v>
      </c>
    </row>
    <row r="257">
      <c r="A257" s="62">
        <v>256.0</v>
      </c>
      <c r="B257" s="10" t="s">
        <v>1240</v>
      </c>
      <c r="C257" s="62">
        <v>1.001659703E9</v>
      </c>
      <c r="D257" s="63">
        <v>9.39709691E8</v>
      </c>
      <c r="E257" s="62"/>
      <c r="F257" s="12" t="s">
        <v>12</v>
      </c>
      <c r="G257" s="12" t="s">
        <v>1241</v>
      </c>
      <c r="H257" s="12" t="s">
        <v>1242</v>
      </c>
      <c r="I257" s="13" t="s">
        <v>15</v>
      </c>
      <c r="J257" s="66"/>
      <c r="K257" s="66" t="s">
        <v>1243</v>
      </c>
      <c r="L257" s="16" t="s">
        <v>12</v>
      </c>
    </row>
    <row r="258">
      <c r="A258" s="62">
        <v>257.0</v>
      </c>
      <c r="B258" s="10" t="s">
        <v>1244</v>
      </c>
      <c r="C258" s="62">
        <v>1.004478549E9</v>
      </c>
      <c r="D258" s="63">
        <v>9.9045052E8</v>
      </c>
      <c r="E258" s="62"/>
      <c r="F258" s="12" t="s">
        <v>339</v>
      </c>
      <c r="G258" s="12" t="s">
        <v>1245</v>
      </c>
      <c r="H258" s="12" t="s">
        <v>1246</v>
      </c>
      <c r="I258" s="13" t="s">
        <v>712</v>
      </c>
      <c r="J258" s="66" t="s">
        <v>1247</v>
      </c>
      <c r="K258" s="66" t="s">
        <v>1248</v>
      </c>
      <c r="L258" s="16" t="s">
        <v>12</v>
      </c>
    </row>
    <row r="259">
      <c r="A259" s="62">
        <v>258.0</v>
      </c>
      <c r="B259" s="10" t="s">
        <v>1249</v>
      </c>
      <c r="C259" s="62">
        <v>1.704453354E9</v>
      </c>
      <c r="D259" s="63" t="s">
        <v>1250</v>
      </c>
      <c r="E259" s="62"/>
      <c r="F259" s="12" t="s">
        <v>339</v>
      </c>
      <c r="G259" s="12" t="s">
        <v>886</v>
      </c>
      <c r="H259" s="12" t="s">
        <v>1251</v>
      </c>
      <c r="I259" s="13" t="s">
        <v>712</v>
      </c>
      <c r="J259" s="66" t="s">
        <v>1252</v>
      </c>
      <c r="K259" s="66" t="s">
        <v>1253</v>
      </c>
      <c r="L259" s="16" t="s">
        <v>12</v>
      </c>
      <c r="M259" s="29" t="s">
        <v>1254</v>
      </c>
    </row>
    <row r="260">
      <c r="A260" s="62">
        <v>259.0</v>
      </c>
      <c r="B260" s="10" t="s">
        <v>1255</v>
      </c>
      <c r="C260" s="62">
        <v>4.1473046E7</v>
      </c>
      <c r="D260" s="63" t="s">
        <v>1256</v>
      </c>
      <c r="E260" s="62"/>
      <c r="F260" s="12" t="s">
        <v>12</v>
      </c>
      <c r="G260" s="12" t="s">
        <v>1257</v>
      </c>
      <c r="H260" s="12" t="s">
        <v>1258</v>
      </c>
      <c r="I260" s="13" t="s">
        <v>911</v>
      </c>
      <c r="J260" s="65"/>
      <c r="K260" s="66" t="s">
        <v>1259</v>
      </c>
      <c r="L260" s="16" t="s">
        <v>12</v>
      </c>
    </row>
    <row r="261">
      <c r="A261" s="62">
        <v>260.0</v>
      </c>
      <c r="B261" s="10" t="s">
        <v>1260</v>
      </c>
      <c r="C261" s="62">
        <v>1.002322251E9</v>
      </c>
      <c r="D261" s="63" t="s">
        <v>1261</v>
      </c>
      <c r="E261" s="62"/>
      <c r="F261" s="12" t="s">
        <v>12</v>
      </c>
      <c r="G261" s="12" t="s">
        <v>1262</v>
      </c>
      <c r="H261" s="12" t="s">
        <v>1263</v>
      </c>
      <c r="I261" s="13" t="s">
        <v>712</v>
      </c>
      <c r="J261" s="57"/>
      <c r="K261" s="66" t="s">
        <v>1264</v>
      </c>
      <c r="L261" s="16" t="s">
        <v>12</v>
      </c>
    </row>
    <row r="262">
      <c r="A262" s="66">
        <v>261.0</v>
      </c>
      <c r="B262" s="10" t="s">
        <v>1265</v>
      </c>
      <c r="C262" s="66">
        <v>1.717392045E9</v>
      </c>
      <c r="D262" s="74">
        <v>9.83139775E8</v>
      </c>
      <c r="E262" s="66"/>
      <c r="F262" s="12" t="s">
        <v>1266</v>
      </c>
      <c r="G262" s="49">
        <v>44467.0</v>
      </c>
      <c r="H262" s="12" t="s">
        <v>1267</v>
      </c>
      <c r="I262" s="13" t="s">
        <v>712</v>
      </c>
      <c r="J262" s="57"/>
      <c r="K262" s="66" t="s">
        <v>1268</v>
      </c>
      <c r="L262" s="16" t="s">
        <v>12</v>
      </c>
      <c r="M262" s="75" t="s">
        <v>1269</v>
      </c>
    </row>
    <row r="263">
      <c r="A263" s="66">
        <v>262.0</v>
      </c>
      <c r="B263" s="10" t="s">
        <v>1270</v>
      </c>
      <c r="C263" s="66" t="s">
        <v>1271</v>
      </c>
      <c r="D263" s="74" t="s">
        <v>1272</v>
      </c>
      <c r="E263" s="66"/>
      <c r="F263" s="12" t="s">
        <v>155</v>
      </c>
      <c r="G263" s="12" t="s">
        <v>1273</v>
      </c>
      <c r="H263" s="12" t="s">
        <v>1274</v>
      </c>
      <c r="I263" s="13" t="s">
        <v>712</v>
      </c>
      <c r="J263" s="66" t="s">
        <v>1275</v>
      </c>
      <c r="K263" s="66" t="s">
        <v>1276</v>
      </c>
      <c r="L263" s="16" t="s">
        <v>12</v>
      </c>
    </row>
    <row r="264">
      <c r="A264" s="66">
        <v>263.0</v>
      </c>
      <c r="B264" s="10" t="s">
        <v>1277</v>
      </c>
      <c r="C264" s="66">
        <v>1.003852819E9</v>
      </c>
      <c r="D264" s="74">
        <v>9.83765836E8</v>
      </c>
      <c r="E264" s="66"/>
      <c r="F264" s="12" t="s">
        <v>1196</v>
      </c>
      <c r="G264" s="12" t="s">
        <v>1153</v>
      </c>
      <c r="H264" s="12" t="s">
        <v>1278</v>
      </c>
      <c r="I264" s="13" t="s">
        <v>712</v>
      </c>
      <c r="J264" s="57"/>
      <c r="K264" s="66" t="s">
        <v>1279</v>
      </c>
      <c r="L264" s="16" t="s">
        <v>12</v>
      </c>
    </row>
    <row r="265">
      <c r="A265" s="66">
        <v>264.0</v>
      </c>
      <c r="B265" s="10" t="s">
        <v>1280</v>
      </c>
      <c r="C265" s="66">
        <v>1.005109739E9</v>
      </c>
      <c r="D265" s="74">
        <v>9.64141101E8</v>
      </c>
      <c r="E265" s="66"/>
      <c r="F265" s="12" t="s">
        <v>12</v>
      </c>
      <c r="G265" s="12" t="s">
        <v>1281</v>
      </c>
      <c r="H265" s="12" t="s">
        <v>1282</v>
      </c>
      <c r="I265" s="13" t="s">
        <v>712</v>
      </c>
      <c r="J265" s="57"/>
      <c r="K265" s="66" t="s">
        <v>1283</v>
      </c>
      <c r="L265" s="16" t="s">
        <v>12</v>
      </c>
    </row>
    <row r="266">
      <c r="A266" s="66">
        <v>265.0</v>
      </c>
      <c r="B266" s="10" t="s">
        <v>1284</v>
      </c>
      <c r="C266" s="66">
        <v>1.001215563E9</v>
      </c>
      <c r="D266" s="74">
        <v>9.89368675E8</v>
      </c>
      <c r="E266" s="66"/>
      <c r="F266" s="12" t="s">
        <v>155</v>
      </c>
      <c r="G266" s="12" t="s">
        <v>1285</v>
      </c>
      <c r="H266" s="12" t="s">
        <v>1286</v>
      </c>
      <c r="I266" s="13" t="s">
        <v>712</v>
      </c>
      <c r="J266" s="57"/>
      <c r="K266" s="66" t="s">
        <v>1287</v>
      </c>
      <c r="L266" s="16" t="s">
        <v>12</v>
      </c>
    </row>
    <row r="267">
      <c r="A267" s="66">
        <v>266.0</v>
      </c>
      <c r="B267" s="10" t="s">
        <v>1288</v>
      </c>
      <c r="C267" s="66">
        <v>1.003119763E9</v>
      </c>
      <c r="D267" s="74">
        <v>9.81676273E8</v>
      </c>
      <c r="E267" s="66"/>
      <c r="F267" s="12" t="s">
        <v>411</v>
      </c>
      <c r="G267" s="25" t="s">
        <v>1289</v>
      </c>
      <c r="H267" s="26"/>
      <c r="I267" s="13" t="s">
        <v>712</v>
      </c>
      <c r="J267" s="57"/>
      <c r="K267" s="66" t="s">
        <v>1290</v>
      </c>
      <c r="L267" s="16" t="s">
        <v>12</v>
      </c>
    </row>
    <row r="268">
      <c r="A268" s="66">
        <v>267.0</v>
      </c>
      <c r="B268" s="10" t="s">
        <v>1291</v>
      </c>
      <c r="C268" s="66">
        <v>1.003720818E9</v>
      </c>
      <c r="D268" s="74">
        <v>9.58882471E8</v>
      </c>
      <c r="E268" s="66"/>
      <c r="F268" s="12" t="s">
        <v>1292</v>
      </c>
      <c r="G268" s="12" t="s">
        <v>1293</v>
      </c>
      <c r="H268" s="12" t="s">
        <v>1294</v>
      </c>
      <c r="I268" s="13" t="s">
        <v>712</v>
      </c>
      <c r="J268" s="57"/>
      <c r="K268" s="66" t="s">
        <v>1295</v>
      </c>
      <c r="L268" s="16" t="s">
        <v>12</v>
      </c>
    </row>
    <row r="269">
      <c r="A269" s="66">
        <v>268.0</v>
      </c>
      <c r="B269" s="10" t="s">
        <v>1296</v>
      </c>
      <c r="C269" s="66">
        <v>1.00454207E9</v>
      </c>
      <c r="D269" s="74" t="s">
        <v>1297</v>
      </c>
      <c r="E269" s="66"/>
      <c r="F269" s="12" t="s">
        <v>1298</v>
      </c>
      <c r="G269" s="12" t="s">
        <v>1299</v>
      </c>
      <c r="H269" s="12" t="s">
        <v>1300</v>
      </c>
      <c r="I269" s="13" t="s">
        <v>712</v>
      </c>
      <c r="J269" s="57"/>
      <c r="K269" s="66" t="s">
        <v>1301</v>
      </c>
      <c r="L269" s="16" t="s">
        <v>12</v>
      </c>
    </row>
    <row r="270">
      <c r="A270" s="66">
        <v>269.0</v>
      </c>
      <c r="B270" s="10" t="s">
        <v>1302</v>
      </c>
      <c r="C270" s="66">
        <v>1.002241378E9</v>
      </c>
      <c r="D270" s="74">
        <v>9.85179697E8</v>
      </c>
      <c r="E270" s="66"/>
      <c r="F270" s="12" t="s">
        <v>339</v>
      </c>
      <c r="G270" s="12" t="s">
        <v>1303</v>
      </c>
      <c r="H270" s="12" t="s">
        <v>1304</v>
      </c>
      <c r="I270" s="13" t="s">
        <v>712</v>
      </c>
      <c r="J270" s="57"/>
      <c r="K270" s="66" t="s">
        <v>1305</v>
      </c>
      <c r="L270" s="16" t="s">
        <v>12</v>
      </c>
    </row>
    <row r="271">
      <c r="A271" s="66">
        <v>270.0</v>
      </c>
      <c r="B271" s="10" t="s">
        <v>1306</v>
      </c>
      <c r="C271" s="66">
        <v>1.003193206E9</v>
      </c>
      <c r="D271" s="74">
        <v>9.6983699E8</v>
      </c>
      <c r="E271" s="66"/>
      <c r="F271" s="12" t="s">
        <v>339</v>
      </c>
      <c r="G271" s="12" t="s">
        <v>1307</v>
      </c>
      <c r="H271" s="12" t="s">
        <v>1308</v>
      </c>
      <c r="I271" s="13" t="s">
        <v>712</v>
      </c>
      <c r="J271" s="57"/>
      <c r="K271" s="66" t="s">
        <v>1309</v>
      </c>
      <c r="L271" s="16" t="s">
        <v>12</v>
      </c>
    </row>
    <row r="272">
      <c r="A272" s="76">
        <v>271.0</v>
      </c>
      <c r="B272" s="77" t="s">
        <v>1310</v>
      </c>
      <c r="C272" s="76">
        <v>1.002041331E9</v>
      </c>
      <c r="D272" s="76" t="s">
        <v>1311</v>
      </c>
      <c r="E272" s="76"/>
      <c r="F272" s="78" t="s">
        <v>181</v>
      </c>
      <c r="G272" s="78" t="s">
        <v>1312</v>
      </c>
      <c r="H272" s="78" t="s">
        <v>1313</v>
      </c>
      <c r="I272" s="79" t="s">
        <v>712</v>
      </c>
      <c r="J272" s="76" t="s">
        <v>1314</v>
      </c>
      <c r="K272" s="76" t="s">
        <v>1315</v>
      </c>
      <c r="L272" s="16" t="s">
        <v>12</v>
      </c>
      <c r="M272" s="80"/>
      <c r="N272" s="80"/>
      <c r="O272" s="80"/>
      <c r="P272" s="80"/>
      <c r="Q272" s="80"/>
      <c r="R272" s="80"/>
      <c r="S272" s="80"/>
      <c r="T272" s="80"/>
      <c r="U272" s="80"/>
      <c r="V272" s="80"/>
      <c r="W272" s="80"/>
      <c r="X272" s="80"/>
      <c r="Y272" s="80"/>
      <c r="Z272" s="80"/>
      <c r="AA272" s="80"/>
      <c r="AB272" s="80"/>
    </row>
    <row r="273">
      <c r="A273" s="66">
        <v>272.0</v>
      </c>
      <c r="B273" s="10" t="s">
        <v>1316</v>
      </c>
      <c r="C273" s="66">
        <v>1.050466414E9</v>
      </c>
      <c r="D273" s="74">
        <v>9.59956999E8</v>
      </c>
      <c r="E273" s="66"/>
      <c r="F273" s="12" t="s">
        <v>181</v>
      </c>
      <c r="G273" s="12" t="s">
        <v>1317</v>
      </c>
      <c r="H273" s="12" t="s">
        <v>1318</v>
      </c>
      <c r="I273" s="13" t="s">
        <v>712</v>
      </c>
      <c r="J273" s="57"/>
      <c r="K273" s="66" t="s">
        <v>1319</v>
      </c>
      <c r="L273" s="16" t="s">
        <v>12</v>
      </c>
    </row>
    <row r="274">
      <c r="A274" s="66">
        <v>273.0</v>
      </c>
      <c r="B274" s="10" t="s">
        <v>1320</v>
      </c>
      <c r="C274" s="66">
        <v>1.00171524E9</v>
      </c>
      <c r="D274" s="74">
        <v>-9.89867018E8</v>
      </c>
      <c r="E274" s="66"/>
      <c r="F274" s="12" t="s">
        <v>1292</v>
      </c>
      <c r="G274" s="12" t="s">
        <v>1321</v>
      </c>
      <c r="H274" s="12" t="s">
        <v>1308</v>
      </c>
      <c r="I274" s="13" t="s">
        <v>712</v>
      </c>
      <c r="J274" s="81"/>
      <c r="K274" s="82" t="s">
        <v>1322</v>
      </c>
      <c r="L274" s="16" t="s">
        <v>12</v>
      </c>
    </row>
    <row r="275">
      <c r="A275" s="66">
        <v>274.0</v>
      </c>
      <c r="B275" s="10" t="s">
        <v>1323</v>
      </c>
      <c r="C275" s="66">
        <v>9.41503203E8</v>
      </c>
      <c r="D275" s="74" t="s">
        <v>1324</v>
      </c>
      <c r="E275" s="66"/>
      <c r="F275" s="12" t="s">
        <v>1325</v>
      </c>
      <c r="G275" s="12" t="s">
        <v>1326</v>
      </c>
      <c r="H275" s="12" t="s">
        <v>859</v>
      </c>
      <c r="I275" s="13" t="s">
        <v>712</v>
      </c>
      <c r="J275" s="57"/>
      <c r="K275" s="66" t="s">
        <v>1327</v>
      </c>
      <c r="L275" s="16" t="s">
        <v>12</v>
      </c>
    </row>
    <row r="276">
      <c r="A276" s="66">
        <v>275.0</v>
      </c>
      <c r="B276" s="10" t="s">
        <v>1328</v>
      </c>
      <c r="C276" s="66">
        <v>1.003200068E9</v>
      </c>
      <c r="D276" s="74">
        <v>9.62563062E8</v>
      </c>
      <c r="E276" s="74">
        <v>9.59638484E8</v>
      </c>
      <c r="F276" s="12" t="s">
        <v>12</v>
      </c>
      <c r="G276" s="12" t="s">
        <v>434</v>
      </c>
      <c r="H276" s="12" t="s">
        <v>1329</v>
      </c>
      <c r="I276" s="13" t="s">
        <v>712</v>
      </c>
      <c r="J276" s="66" t="s">
        <v>1330</v>
      </c>
      <c r="K276" s="66" t="s">
        <v>1331</v>
      </c>
      <c r="L276" s="16" t="s">
        <v>12</v>
      </c>
    </row>
    <row r="277">
      <c r="A277" s="66">
        <v>276.0</v>
      </c>
      <c r="B277" s="10" t="s">
        <v>1332</v>
      </c>
      <c r="C277" s="66">
        <v>1.003173877E9</v>
      </c>
      <c r="D277" s="74" t="s">
        <v>1333</v>
      </c>
      <c r="E277" s="66"/>
      <c r="F277" s="12" t="s">
        <v>181</v>
      </c>
      <c r="G277" s="12" t="s">
        <v>1334</v>
      </c>
      <c r="H277" s="12" t="s">
        <v>1335</v>
      </c>
      <c r="I277" s="13" t="s">
        <v>712</v>
      </c>
      <c r="J277" s="57"/>
      <c r="K277" s="66" t="s">
        <v>1336</v>
      </c>
      <c r="L277" s="16" t="s">
        <v>12</v>
      </c>
    </row>
    <row r="278">
      <c r="A278" s="66">
        <v>277.0</v>
      </c>
      <c r="B278" s="10" t="s">
        <v>1337</v>
      </c>
      <c r="C278" s="66">
        <v>1.004765739E9</v>
      </c>
      <c r="D278" s="74">
        <v>9.6188027E8</v>
      </c>
      <c r="E278" s="66"/>
      <c r="F278" s="12" t="s">
        <v>155</v>
      </c>
      <c r="G278" s="12" t="s">
        <v>1338</v>
      </c>
      <c r="H278" s="12" t="s">
        <v>1339</v>
      </c>
      <c r="I278" s="13" t="s">
        <v>548</v>
      </c>
      <c r="J278" s="66" t="s">
        <v>1340</v>
      </c>
      <c r="K278" s="66" t="s">
        <v>1341</v>
      </c>
      <c r="L278" s="16" t="s">
        <v>12</v>
      </c>
    </row>
    <row r="279" ht="42.0" customHeight="1">
      <c r="A279" s="66">
        <v>278.0</v>
      </c>
      <c r="B279" s="10" t="s">
        <v>1342</v>
      </c>
      <c r="C279" s="66">
        <v>1.004205595E9</v>
      </c>
      <c r="D279" s="74">
        <v>9.59294289E8</v>
      </c>
      <c r="E279" s="66"/>
      <c r="F279" s="12" t="s">
        <v>12</v>
      </c>
      <c r="G279" s="12" t="s">
        <v>69</v>
      </c>
      <c r="H279" s="12" t="s">
        <v>1343</v>
      </c>
      <c r="I279" s="13" t="s">
        <v>37</v>
      </c>
      <c r="J279" s="57"/>
      <c r="K279" s="66" t="s">
        <v>1344</v>
      </c>
      <c r="L279" s="16" t="s">
        <v>12</v>
      </c>
    </row>
    <row r="280" ht="33.75" customHeight="1">
      <c r="A280" s="66">
        <v>279.0</v>
      </c>
      <c r="B280" s="10" t="s">
        <v>1345</v>
      </c>
      <c r="C280" s="66">
        <v>1.001692415E9</v>
      </c>
      <c r="D280" s="74">
        <v>9.81426194E8</v>
      </c>
      <c r="E280" s="66"/>
      <c r="F280" s="12" t="s">
        <v>181</v>
      </c>
      <c r="G280" s="12" t="s">
        <v>1346</v>
      </c>
      <c r="H280" s="12" t="s">
        <v>269</v>
      </c>
      <c r="I280" s="13" t="s">
        <v>1347</v>
      </c>
      <c r="J280" s="57"/>
      <c r="K280" s="66" t="s">
        <v>1348</v>
      </c>
      <c r="L280" s="16" t="s">
        <v>12</v>
      </c>
    </row>
    <row r="281">
      <c r="A281" s="66">
        <v>280.0</v>
      </c>
      <c r="B281" s="10" t="s">
        <v>1349</v>
      </c>
      <c r="C281" s="66">
        <v>1.00349787E9</v>
      </c>
      <c r="D281" s="74" t="s">
        <v>1350</v>
      </c>
      <c r="E281" s="66"/>
      <c r="F281" s="12" t="s">
        <v>12</v>
      </c>
      <c r="G281" s="12" t="s">
        <v>1351</v>
      </c>
      <c r="H281" s="12" t="s">
        <v>1352</v>
      </c>
      <c r="I281" s="13" t="s">
        <v>712</v>
      </c>
      <c r="J281" s="57"/>
      <c r="K281" s="66" t="s">
        <v>1353</v>
      </c>
      <c r="L281" s="16" t="s">
        <v>12</v>
      </c>
    </row>
    <row r="282">
      <c r="A282" s="66">
        <v>281.0</v>
      </c>
      <c r="B282" s="10" t="s">
        <v>1354</v>
      </c>
      <c r="C282" s="66">
        <v>1.002808713E9</v>
      </c>
      <c r="D282" s="74">
        <v>9.79923043E8</v>
      </c>
      <c r="E282" s="66"/>
      <c r="F282" s="12" t="s">
        <v>12</v>
      </c>
      <c r="G282" s="12" t="s">
        <v>1355</v>
      </c>
      <c r="H282" s="12" t="s">
        <v>1356</v>
      </c>
      <c r="I282" s="13" t="s">
        <v>37</v>
      </c>
      <c r="J282" s="57"/>
      <c r="K282" s="66" t="s">
        <v>1357</v>
      </c>
      <c r="L282" s="16" t="s">
        <v>12</v>
      </c>
    </row>
    <row r="283">
      <c r="A283" s="66">
        <v>282.0</v>
      </c>
      <c r="B283" s="10" t="s">
        <v>1358</v>
      </c>
      <c r="C283" s="66">
        <v>1.002662524E9</v>
      </c>
      <c r="D283" s="74" t="s">
        <v>1359</v>
      </c>
      <c r="E283" s="66"/>
      <c r="F283" s="12" t="s">
        <v>339</v>
      </c>
      <c r="G283" s="12" t="s">
        <v>1360</v>
      </c>
      <c r="H283" s="12" t="s">
        <v>1361</v>
      </c>
      <c r="I283" s="13" t="s">
        <v>712</v>
      </c>
      <c r="J283" s="66" t="s">
        <v>1362</v>
      </c>
      <c r="K283" s="66" t="s">
        <v>1363</v>
      </c>
      <c r="L283" s="16" t="s">
        <v>12</v>
      </c>
    </row>
    <row r="284">
      <c r="A284" s="66">
        <v>283.0</v>
      </c>
      <c r="B284" s="10" t="s">
        <v>1364</v>
      </c>
      <c r="C284" s="66">
        <v>1.0050922539E10</v>
      </c>
      <c r="D284" s="74" t="s">
        <v>1365</v>
      </c>
      <c r="E284" s="66"/>
      <c r="F284" s="12" t="s">
        <v>12</v>
      </c>
      <c r="G284" s="12" t="s">
        <v>1084</v>
      </c>
      <c r="H284" s="12" t="s">
        <v>1366</v>
      </c>
      <c r="I284" s="13" t="s">
        <v>1347</v>
      </c>
      <c r="J284" s="66" t="s">
        <v>1367</v>
      </c>
      <c r="K284" s="66" t="s">
        <v>1368</v>
      </c>
      <c r="L284" s="16" t="s">
        <v>12</v>
      </c>
    </row>
    <row r="285">
      <c r="A285" s="66">
        <v>284.0</v>
      </c>
      <c r="B285" s="10" t="s">
        <v>1369</v>
      </c>
      <c r="C285" s="66">
        <v>1.001844784E9</v>
      </c>
      <c r="D285" s="74">
        <v>9.84703391E8</v>
      </c>
      <c r="E285" s="66"/>
      <c r="F285" s="12" t="s">
        <v>12</v>
      </c>
      <c r="G285" s="12" t="s">
        <v>1370</v>
      </c>
      <c r="H285" s="12" t="s">
        <v>1371</v>
      </c>
      <c r="I285" s="13" t="s">
        <v>712</v>
      </c>
      <c r="J285" s="57"/>
      <c r="K285" s="82" t="s">
        <v>1372</v>
      </c>
      <c r="L285" s="16" t="s">
        <v>12</v>
      </c>
    </row>
    <row r="286">
      <c r="A286" s="66">
        <v>285.0</v>
      </c>
      <c r="B286" s="10" t="s">
        <v>1373</v>
      </c>
      <c r="C286" s="66">
        <v>1.723002943E9</v>
      </c>
      <c r="D286" s="74" t="s">
        <v>1374</v>
      </c>
      <c r="E286" s="66"/>
      <c r="F286" s="12" t="s">
        <v>12</v>
      </c>
      <c r="G286" s="12" t="s">
        <v>1375</v>
      </c>
      <c r="H286" s="12" t="s">
        <v>1376</v>
      </c>
      <c r="I286" s="13" t="s">
        <v>712</v>
      </c>
      <c r="J286" s="57"/>
      <c r="K286" s="82" t="s">
        <v>1377</v>
      </c>
      <c r="L286" s="16" t="s">
        <v>12</v>
      </c>
    </row>
    <row r="287">
      <c r="A287" s="66">
        <v>286.0</v>
      </c>
      <c r="B287" s="10" t="s">
        <v>1378</v>
      </c>
      <c r="C287" s="66">
        <v>1.002015798E9</v>
      </c>
      <c r="D287" s="74">
        <v>9.88992691E8</v>
      </c>
      <c r="E287" s="66"/>
      <c r="F287" s="12" t="s">
        <v>12</v>
      </c>
      <c r="G287" s="25" t="s">
        <v>1379</v>
      </c>
      <c r="H287" s="26"/>
      <c r="I287" s="13" t="s">
        <v>37</v>
      </c>
      <c r="J287" s="57"/>
      <c r="K287" s="82" t="s">
        <v>1380</v>
      </c>
      <c r="L287" s="16" t="s">
        <v>12</v>
      </c>
    </row>
    <row r="288">
      <c r="A288" s="66">
        <v>287.0</v>
      </c>
      <c r="B288" s="10" t="s">
        <v>1381</v>
      </c>
      <c r="C288" s="66">
        <v>1.001923299E9</v>
      </c>
      <c r="D288" s="74" t="s">
        <v>1382</v>
      </c>
      <c r="E288" s="66"/>
      <c r="F288" s="12" t="s">
        <v>181</v>
      </c>
      <c r="G288" s="12" t="s">
        <v>1383</v>
      </c>
      <c r="H288" s="12" t="s">
        <v>1384</v>
      </c>
      <c r="I288" s="13" t="s">
        <v>1385</v>
      </c>
      <c r="J288" s="57"/>
      <c r="K288" s="82" t="s">
        <v>1386</v>
      </c>
      <c r="L288" s="16" t="s">
        <v>12</v>
      </c>
    </row>
    <row r="289">
      <c r="A289" s="66">
        <v>288.0</v>
      </c>
      <c r="B289" s="10" t="s">
        <v>1387</v>
      </c>
      <c r="C289" s="66">
        <v>1.003791884E9</v>
      </c>
      <c r="D289" s="74">
        <v>9.94587687E8</v>
      </c>
      <c r="E289" s="66"/>
      <c r="F289" s="12" t="s">
        <v>1196</v>
      </c>
      <c r="G289" s="12" t="s">
        <v>1388</v>
      </c>
      <c r="H289" s="12" t="s">
        <v>1389</v>
      </c>
      <c r="I289" s="13" t="s">
        <v>712</v>
      </c>
      <c r="J289" s="57"/>
      <c r="K289" s="82" t="s">
        <v>1390</v>
      </c>
      <c r="L289" s="16" t="s">
        <v>12</v>
      </c>
    </row>
    <row r="290">
      <c r="A290" s="66">
        <v>289.0</v>
      </c>
      <c r="B290" s="10" t="s">
        <v>1391</v>
      </c>
      <c r="C290" s="66">
        <v>1.002672366E9</v>
      </c>
      <c r="D290" s="74">
        <v>9.89944819E8</v>
      </c>
      <c r="E290" s="66"/>
      <c r="F290" s="12" t="s">
        <v>1196</v>
      </c>
      <c r="G290" s="12" t="s">
        <v>1289</v>
      </c>
      <c r="H290" s="12" t="s">
        <v>1392</v>
      </c>
      <c r="I290" s="13" t="s">
        <v>1385</v>
      </c>
      <c r="J290" s="66" t="s">
        <v>1393</v>
      </c>
      <c r="K290" s="82" t="s">
        <v>1394</v>
      </c>
      <c r="L290" s="16" t="s">
        <v>12</v>
      </c>
    </row>
    <row r="291">
      <c r="A291" s="66">
        <v>290.0</v>
      </c>
      <c r="B291" s="10" t="s">
        <v>1395</v>
      </c>
      <c r="C291" s="66">
        <v>1.05012563E9</v>
      </c>
      <c r="D291" s="74" t="s">
        <v>1396</v>
      </c>
      <c r="E291" s="66"/>
      <c r="F291" s="12" t="s">
        <v>12</v>
      </c>
      <c r="G291" s="12" t="s">
        <v>1397</v>
      </c>
      <c r="H291" s="12" t="s">
        <v>1398</v>
      </c>
      <c r="I291" s="13" t="s">
        <v>37</v>
      </c>
      <c r="J291" s="66" t="s">
        <v>1399</v>
      </c>
      <c r="K291" s="66" t="s">
        <v>1400</v>
      </c>
      <c r="L291" s="16" t="s">
        <v>12</v>
      </c>
    </row>
    <row r="292">
      <c r="A292" s="66">
        <v>291.0</v>
      </c>
      <c r="B292" s="10" t="s">
        <v>1401</v>
      </c>
      <c r="C292" s="66">
        <v>1.004683908E9</v>
      </c>
      <c r="D292" s="74">
        <v>9.90049897E8</v>
      </c>
      <c r="E292" s="66"/>
      <c r="F292" s="12" t="s">
        <v>666</v>
      </c>
      <c r="G292" s="12" t="s">
        <v>1183</v>
      </c>
      <c r="H292" s="12" t="s">
        <v>1402</v>
      </c>
      <c r="I292" s="13" t="s">
        <v>712</v>
      </c>
      <c r="J292" s="57"/>
      <c r="K292" s="66" t="s">
        <v>1403</v>
      </c>
      <c r="L292" s="16" t="s">
        <v>12</v>
      </c>
    </row>
    <row r="293">
      <c r="A293" s="66">
        <v>292.0</v>
      </c>
      <c r="B293" s="10" t="s">
        <v>1404</v>
      </c>
      <c r="C293" s="66">
        <v>1.002599122E9</v>
      </c>
      <c r="D293" s="74" t="s">
        <v>1405</v>
      </c>
      <c r="E293" s="66"/>
      <c r="F293" s="12" t="s">
        <v>823</v>
      </c>
      <c r="G293" s="12" t="s">
        <v>1406</v>
      </c>
      <c r="H293" s="12" t="s">
        <v>1407</v>
      </c>
      <c r="I293" s="13" t="s">
        <v>712</v>
      </c>
      <c r="J293" s="57"/>
      <c r="K293" s="66" t="s">
        <v>1408</v>
      </c>
      <c r="L293" s="16" t="s">
        <v>12</v>
      </c>
    </row>
    <row r="294">
      <c r="A294" s="66">
        <v>293.0</v>
      </c>
      <c r="B294" s="10" t="s">
        <v>1409</v>
      </c>
      <c r="C294" s="66">
        <v>1.004322598E9</v>
      </c>
      <c r="D294" s="74" t="s">
        <v>1410</v>
      </c>
      <c r="E294" s="66"/>
      <c r="F294" s="12" t="s">
        <v>666</v>
      </c>
      <c r="G294" s="12" t="s">
        <v>1411</v>
      </c>
      <c r="H294" s="12" t="s">
        <v>1412</v>
      </c>
      <c r="I294" s="13" t="s">
        <v>548</v>
      </c>
      <c r="J294" s="57"/>
      <c r="K294" s="66" t="s">
        <v>1413</v>
      </c>
      <c r="L294" s="16" t="s">
        <v>12</v>
      </c>
    </row>
    <row r="295">
      <c r="A295" s="66">
        <v>294.0</v>
      </c>
      <c r="B295" s="10" t="s">
        <v>1414</v>
      </c>
      <c r="C295" s="66" t="s">
        <v>1415</v>
      </c>
      <c r="D295" s="74" t="s">
        <v>1416</v>
      </c>
      <c r="E295" s="66"/>
      <c r="F295" s="12" t="s">
        <v>196</v>
      </c>
      <c r="G295" s="25" t="s">
        <v>1417</v>
      </c>
      <c r="H295" s="26"/>
      <c r="I295" s="13" t="s">
        <v>1347</v>
      </c>
      <c r="J295" s="57"/>
      <c r="K295" s="66" t="s">
        <v>1418</v>
      </c>
      <c r="L295" s="16" t="s">
        <v>12</v>
      </c>
    </row>
    <row r="296">
      <c r="A296" s="83">
        <v>295.0</v>
      </c>
      <c r="B296" s="19" t="s">
        <v>1419</v>
      </c>
      <c r="C296" s="83">
        <v>1.715505796E9</v>
      </c>
      <c r="D296" s="83" t="s">
        <v>1420</v>
      </c>
      <c r="E296" s="83"/>
      <c r="F296" s="20" t="s">
        <v>181</v>
      </c>
      <c r="G296" s="84" t="s">
        <v>1421</v>
      </c>
      <c r="H296" s="26"/>
      <c r="I296" s="21" t="s">
        <v>1347</v>
      </c>
      <c r="J296" s="83" t="s">
        <v>1422</v>
      </c>
      <c r="K296" s="85"/>
      <c r="L296" s="16" t="s">
        <v>12</v>
      </c>
    </row>
    <row r="297">
      <c r="A297" s="66">
        <v>296.0</v>
      </c>
      <c r="B297" s="10" t="s">
        <v>1423</v>
      </c>
      <c r="C297" s="66">
        <v>1.002343026E9</v>
      </c>
      <c r="D297" s="74" t="s">
        <v>1424</v>
      </c>
      <c r="E297" s="66"/>
      <c r="F297" s="12" t="s">
        <v>1292</v>
      </c>
      <c r="G297" s="12" t="s">
        <v>1425</v>
      </c>
      <c r="H297" s="12" t="s">
        <v>1426</v>
      </c>
      <c r="I297" s="13" t="s">
        <v>712</v>
      </c>
      <c r="J297" s="57"/>
      <c r="K297" s="66" t="s">
        <v>1427</v>
      </c>
      <c r="L297" s="16" t="s">
        <v>12</v>
      </c>
    </row>
    <row r="298">
      <c r="A298" s="66">
        <v>297.0</v>
      </c>
      <c r="B298" s="10" t="s">
        <v>1428</v>
      </c>
      <c r="C298" s="66">
        <v>1.00377228E9</v>
      </c>
      <c r="D298" s="74" t="s">
        <v>1429</v>
      </c>
      <c r="E298" s="66"/>
      <c r="F298" s="12" t="s">
        <v>12</v>
      </c>
      <c r="G298" s="12" t="s">
        <v>1430</v>
      </c>
      <c r="H298" s="12" t="s">
        <v>1431</v>
      </c>
      <c r="I298" s="13" t="s">
        <v>712</v>
      </c>
      <c r="J298" s="57"/>
      <c r="K298" s="66" t="s">
        <v>1432</v>
      </c>
      <c r="L298" s="16" t="s">
        <v>12</v>
      </c>
    </row>
    <row r="299">
      <c r="A299" s="86">
        <v>298.0</v>
      </c>
      <c r="B299" s="87" t="s">
        <v>1433</v>
      </c>
      <c r="C299" s="86">
        <v>1.712190394E9</v>
      </c>
      <c r="D299" s="74">
        <v>9.87537425E8</v>
      </c>
      <c r="E299" s="86"/>
      <c r="F299" s="88" t="s">
        <v>339</v>
      </c>
      <c r="G299" s="88" t="s">
        <v>1434</v>
      </c>
      <c r="H299" s="88"/>
      <c r="I299" s="89" t="s">
        <v>1347</v>
      </c>
      <c r="J299" s="86" t="s">
        <v>1435</v>
      </c>
      <c r="K299" s="86" t="s">
        <v>1436</v>
      </c>
      <c r="L299" s="16" t="s">
        <v>12</v>
      </c>
      <c r="M299" s="90" t="s">
        <v>1437</v>
      </c>
      <c r="N299" s="91"/>
      <c r="O299" s="91"/>
      <c r="P299" s="91"/>
      <c r="Q299" s="91"/>
      <c r="R299" s="91"/>
      <c r="S299" s="91"/>
      <c r="T299" s="91"/>
      <c r="U299" s="91"/>
      <c r="V299" s="91"/>
      <c r="W299" s="91"/>
      <c r="X299" s="91"/>
      <c r="Y299" s="91"/>
      <c r="Z299" s="91"/>
      <c r="AA299" s="91"/>
      <c r="AB299" s="91"/>
    </row>
    <row r="300">
      <c r="A300" s="66">
        <v>299.0</v>
      </c>
      <c r="B300" s="10" t="s">
        <v>1438</v>
      </c>
      <c r="C300" s="66">
        <v>1.00408423E9</v>
      </c>
      <c r="D300" s="74">
        <v>9.97664337E8</v>
      </c>
      <c r="E300" s="66"/>
      <c r="F300" s="12" t="s">
        <v>12</v>
      </c>
      <c r="G300" s="12" t="s">
        <v>1439</v>
      </c>
      <c r="H300" s="12" t="s">
        <v>1440</v>
      </c>
      <c r="I300" s="13" t="s">
        <v>548</v>
      </c>
      <c r="J300" s="57"/>
      <c r="K300" s="66" t="s">
        <v>1441</v>
      </c>
      <c r="L300" s="16" t="s">
        <v>12</v>
      </c>
    </row>
    <row r="301">
      <c r="A301" s="66">
        <v>300.0</v>
      </c>
      <c r="B301" s="10" t="s">
        <v>1277</v>
      </c>
      <c r="C301" s="66">
        <v>1.003852819E9</v>
      </c>
      <c r="D301" s="74" t="s">
        <v>1442</v>
      </c>
      <c r="E301" s="66"/>
      <c r="F301" s="12" t="s">
        <v>12</v>
      </c>
      <c r="G301" s="12" t="s">
        <v>1443</v>
      </c>
      <c r="H301" s="12" t="s">
        <v>1444</v>
      </c>
      <c r="I301" s="13" t="s">
        <v>712</v>
      </c>
      <c r="J301" s="57"/>
      <c r="K301" s="66" t="s">
        <v>1445</v>
      </c>
      <c r="L301" s="16" t="s">
        <v>12</v>
      </c>
    </row>
    <row r="302">
      <c r="A302" s="66">
        <v>301.0</v>
      </c>
      <c r="B302" s="10" t="s">
        <v>1446</v>
      </c>
      <c r="C302" s="66">
        <v>1.003464649E9</v>
      </c>
      <c r="D302" s="74">
        <v>9.85447123E8</v>
      </c>
      <c r="E302" s="66"/>
      <c r="F302" s="12" t="s">
        <v>12</v>
      </c>
      <c r="G302" s="12" t="s">
        <v>1447</v>
      </c>
      <c r="H302" s="12" t="s">
        <v>1448</v>
      </c>
      <c r="I302" s="13" t="s">
        <v>712</v>
      </c>
      <c r="J302" s="66" t="s">
        <v>1449</v>
      </c>
      <c r="K302" s="66" t="s">
        <v>1450</v>
      </c>
      <c r="L302" s="16" t="s">
        <v>12</v>
      </c>
    </row>
    <row r="303">
      <c r="A303" s="66">
        <v>302.0</v>
      </c>
      <c r="B303" s="10" t="s">
        <v>1451</v>
      </c>
      <c r="C303" s="66">
        <v>1.002599825E9</v>
      </c>
      <c r="D303" s="74">
        <v>9.82667935E8</v>
      </c>
      <c r="E303" s="66"/>
      <c r="F303" s="12" t="s">
        <v>196</v>
      </c>
      <c r="G303" s="12" t="s">
        <v>1452</v>
      </c>
      <c r="H303" s="12" t="s">
        <v>1453</v>
      </c>
      <c r="I303" s="13" t="s">
        <v>1347</v>
      </c>
      <c r="J303" s="57"/>
      <c r="K303" s="66" t="s">
        <v>1454</v>
      </c>
      <c r="L303" s="16" t="s">
        <v>12</v>
      </c>
    </row>
    <row r="304">
      <c r="A304" s="66">
        <v>303.0</v>
      </c>
      <c r="B304" s="10" t="s">
        <v>1455</v>
      </c>
      <c r="C304" s="66">
        <v>1.004859383E9</v>
      </c>
      <c r="D304" s="74">
        <v>9.90833899E8</v>
      </c>
      <c r="E304" s="66"/>
      <c r="F304" s="12" t="s">
        <v>181</v>
      </c>
      <c r="G304" s="12" t="s">
        <v>530</v>
      </c>
      <c r="H304" s="12" t="s">
        <v>1456</v>
      </c>
      <c r="I304" s="13" t="s">
        <v>712</v>
      </c>
      <c r="J304" s="66" t="s">
        <v>1457</v>
      </c>
      <c r="K304" s="66" t="s">
        <v>1458</v>
      </c>
      <c r="L304" s="16" t="s">
        <v>12</v>
      </c>
    </row>
    <row r="305">
      <c r="A305" s="66">
        <v>304.0</v>
      </c>
      <c r="B305" s="10" t="s">
        <v>1459</v>
      </c>
      <c r="C305" s="66">
        <v>1.001785912E9</v>
      </c>
      <c r="D305" s="74">
        <v>9.94834621E8</v>
      </c>
      <c r="E305" s="66"/>
      <c r="F305" s="12" t="s">
        <v>181</v>
      </c>
      <c r="G305" s="12" t="s">
        <v>1460</v>
      </c>
      <c r="H305" s="12" t="s">
        <v>1461</v>
      </c>
      <c r="I305" s="13" t="s">
        <v>1462</v>
      </c>
      <c r="J305" s="66" t="s">
        <v>1463</v>
      </c>
      <c r="K305" s="66" t="s">
        <v>1464</v>
      </c>
      <c r="L305" s="16" t="s">
        <v>12</v>
      </c>
    </row>
    <row r="306">
      <c r="A306" s="66">
        <v>305.0</v>
      </c>
      <c r="B306" s="10" t="s">
        <v>1465</v>
      </c>
      <c r="C306" s="66">
        <v>1.003106703E9</v>
      </c>
      <c r="D306" s="74">
        <v>9.6362932E8</v>
      </c>
      <c r="E306" s="66"/>
      <c r="F306" s="12" t="s">
        <v>411</v>
      </c>
      <c r="G306" s="12" t="s">
        <v>1466</v>
      </c>
      <c r="H306" s="12" t="s">
        <v>1467</v>
      </c>
      <c r="I306" s="13" t="s">
        <v>712</v>
      </c>
      <c r="J306" s="57"/>
      <c r="K306" s="66" t="s">
        <v>1468</v>
      </c>
      <c r="L306" s="16" t="s">
        <v>12</v>
      </c>
    </row>
    <row r="307">
      <c r="A307" s="66">
        <v>306.0</v>
      </c>
      <c r="B307" s="10" t="s">
        <v>1469</v>
      </c>
      <c r="C307" s="66">
        <v>1.002985198E9</v>
      </c>
      <c r="D307" s="74">
        <v>9.85050591E8</v>
      </c>
      <c r="E307" s="66"/>
      <c r="F307" s="12" t="s">
        <v>1470</v>
      </c>
      <c r="G307" s="25" t="s">
        <v>1471</v>
      </c>
      <c r="H307" s="26"/>
      <c r="I307" s="13" t="s">
        <v>712</v>
      </c>
      <c r="J307" s="57"/>
      <c r="K307" s="66" t="s">
        <v>1472</v>
      </c>
      <c r="L307" s="16" t="s">
        <v>12</v>
      </c>
    </row>
    <row r="308">
      <c r="A308" s="66">
        <v>307.0</v>
      </c>
      <c r="B308" s="10" t="s">
        <v>1473</v>
      </c>
      <c r="C308" s="66">
        <v>1.004408983E9</v>
      </c>
      <c r="D308" s="74" t="s">
        <v>1474</v>
      </c>
      <c r="E308" s="66"/>
      <c r="F308" s="12" t="s">
        <v>433</v>
      </c>
      <c r="G308" s="12" t="s">
        <v>1475</v>
      </c>
      <c r="H308" s="12" t="s">
        <v>1476</v>
      </c>
      <c r="I308" s="13" t="s">
        <v>548</v>
      </c>
      <c r="J308" s="66" t="s">
        <v>1477</v>
      </c>
      <c r="K308" s="66" t="s">
        <v>1478</v>
      </c>
      <c r="L308" s="16" t="s">
        <v>12</v>
      </c>
    </row>
    <row r="309">
      <c r="A309" s="66">
        <v>308.0</v>
      </c>
      <c r="B309" s="10" t="s">
        <v>1479</v>
      </c>
      <c r="C309" s="66">
        <v>1.003690201E9</v>
      </c>
      <c r="D309" s="74" t="s">
        <v>1480</v>
      </c>
      <c r="E309" s="66"/>
      <c r="F309" s="12" t="s">
        <v>181</v>
      </c>
      <c r="G309" s="12" t="s">
        <v>1481</v>
      </c>
      <c r="H309" s="12" t="s">
        <v>1482</v>
      </c>
      <c r="I309" s="13" t="s">
        <v>712</v>
      </c>
      <c r="J309" s="66" t="s">
        <v>1483</v>
      </c>
      <c r="K309" s="66" t="s">
        <v>1484</v>
      </c>
      <c r="L309" s="16" t="s">
        <v>12</v>
      </c>
    </row>
    <row r="310">
      <c r="A310" s="66">
        <v>309.0</v>
      </c>
      <c r="B310" s="10" t="s">
        <v>1485</v>
      </c>
      <c r="C310" s="66">
        <v>4.01254002E8</v>
      </c>
      <c r="D310" s="74">
        <v>9.91704022E8</v>
      </c>
      <c r="E310" s="66"/>
      <c r="F310" s="12" t="s">
        <v>1486</v>
      </c>
      <c r="G310" s="12" t="s">
        <v>1487</v>
      </c>
      <c r="H310" s="12" t="s">
        <v>1488</v>
      </c>
      <c r="I310" s="13" t="s">
        <v>1489</v>
      </c>
      <c r="J310" s="66" t="s">
        <v>1490</v>
      </c>
      <c r="K310" s="66" t="s">
        <v>1491</v>
      </c>
      <c r="L310" s="16" t="s">
        <v>12</v>
      </c>
    </row>
    <row r="311">
      <c r="A311" s="66">
        <v>310.0</v>
      </c>
      <c r="B311" s="10" t="s">
        <v>1492</v>
      </c>
      <c r="C311" s="66">
        <v>1.003447438E9</v>
      </c>
      <c r="D311" s="74">
        <v>9.60278478E8</v>
      </c>
      <c r="E311" s="66"/>
      <c r="F311" s="12" t="s">
        <v>1196</v>
      </c>
      <c r="G311" s="12" t="s">
        <v>1493</v>
      </c>
      <c r="H311" s="12" t="s">
        <v>1304</v>
      </c>
      <c r="I311" s="13" t="s">
        <v>712</v>
      </c>
      <c r="J311" s="57"/>
      <c r="K311" s="66" t="s">
        <v>1494</v>
      </c>
      <c r="L311" s="16" t="s">
        <v>12</v>
      </c>
    </row>
    <row r="312">
      <c r="A312" s="66">
        <v>311.0</v>
      </c>
      <c r="B312" s="10" t="s">
        <v>1495</v>
      </c>
      <c r="C312" s="66">
        <v>1.003173828E9</v>
      </c>
      <c r="D312" s="74">
        <v>9.95241174E8</v>
      </c>
      <c r="E312" s="66"/>
      <c r="F312" s="12" t="s">
        <v>155</v>
      </c>
      <c r="G312" s="25" t="s">
        <v>1496</v>
      </c>
      <c r="H312" s="26"/>
      <c r="I312" s="13" t="s">
        <v>1462</v>
      </c>
      <c r="J312" s="57"/>
      <c r="K312" s="66" t="s">
        <v>1497</v>
      </c>
      <c r="L312" s="16" t="s">
        <v>12</v>
      </c>
    </row>
    <row r="313">
      <c r="A313" s="66">
        <v>312.0</v>
      </c>
      <c r="B313" s="10" t="s">
        <v>1498</v>
      </c>
      <c r="C313" s="66">
        <v>1.003410253E9</v>
      </c>
      <c r="D313" s="74">
        <v>9.8249993E8</v>
      </c>
      <c r="E313" s="66"/>
      <c r="F313" s="12" t="s">
        <v>12</v>
      </c>
      <c r="G313" s="12" t="s">
        <v>1499</v>
      </c>
      <c r="H313" s="12" t="s">
        <v>1500</v>
      </c>
      <c r="I313" s="13" t="s">
        <v>548</v>
      </c>
      <c r="J313" s="57"/>
      <c r="K313" s="66" t="s">
        <v>1501</v>
      </c>
      <c r="L313" s="16" t="s">
        <v>12</v>
      </c>
    </row>
    <row r="314">
      <c r="A314" s="66">
        <v>313.0</v>
      </c>
      <c r="B314" s="10" t="s">
        <v>1502</v>
      </c>
      <c r="C314" s="66">
        <v>1.003993647E9</v>
      </c>
      <c r="D314" s="74">
        <v>9.81918993E8</v>
      </c>
      <c r="E314" s="66"/>
      <c r="F314" s="12" t="s">
        <v>12</v>
      </c>
      <c r="G314" s="12" t="s">
        <v>1503</v>
      </c>
      <c r="H314" s="12" t="s">
        <v>1504</v>
      </c>
      <c r="I314" s="13" t="s">
        <v>1347</v>
      </c>
      <c r="J314" s="66" t="s">
        <v>1505</v>
      </c>
      <c r="K314" s="66" t="s">
        <v>1506</v>
      </c>
      <c r="L314" s="16" t="s">
        <v>12</v>
      </c>
    </row>
    <row r="315" ht="15.75" customHeight="1">
      <c r="A315" s="66">
        <v>314.0</v>
      </c>
      <c r="B315" s="92"/>
      <c r="C315" s="57"/>
      <c r="D315" s="93"/>
      <c r="E315" s="57"/>
      <c r="F315" s="51"/>
      <c r="G315" s="51"/>
      <c r="H315" s="51"/>
      <c r="I315" s="94"/>
      <c r="J315" s="57"/>
      <c r="K315" s="57"/>
      <c r="L315" s="16" t="s">
        <v>12</v>
      </c>
    </row>
    <row r="316">
      <c r="A316" s="66">
        <v>315.0</v>
      </c>
      <c r="B316" s="10" t="s">
        <v>1507</v>
      </c>
      <c r="C316" s="66" t="s">
        <v>1508</v>
      </c>
      <c r="D316" s="74" t="s">
        <v>1509</v>
      </c>
      <c r="E316" s="66"/>
      <c r="F316" s="12" t="s">
        <v>1510</v>
      </c>
      <c r="G316" s="12" t="s">
        <v>1511</v>
      </c>
      <c r="H316" s="12" t="s">
        <v>1512</v>
      </c>
      <c r="I316" s="13" t="s">
        <v>712</v>
      </c>
      <c r="J316" s="57"/>
      <c r="K316" s="66" t="s">
        <v>1513</v>
      </c>
      <c r="L316" s="16" t="s">
        <v>12</v>
      </c>
    </row>
    <row r="317">
      <c r="A317" s="66">
        <v>316.0</v>
      </c>
      <c r="B317" s="10" t="s">
        <v>1514</v>
      </c>
      <c r="C317" s="66">
        <v>1.000709228E9</v>
      </c>
      <c r="D317" s="74">
        <v>9.79421995E8</v>
      </c>
      <c r="E317" s="66">
        <v>9.99597601E8</v>
      </c>
      <c r="F317" s="12" t="s">
        <v>12</v>
      </c>
      <c r="G317" s="12" t="s">
        <v>1515</v>
      </c>
      <c r="H317" s="12" t="s">
        <v>1516</v>
      </c>
      <c r="I317" s="13" t="s">
        <v>712</v>
      </c>
      <c r="J317" s="66" t="s">
        <v>1517</v>
      </c>
      <c r="K317" s="66" t="s">
        <v>1518</v>
      </c>
      <c r="L317" s="16" t="s">
        <v>12</v>
      </c>
    </row>
    <row r="318">
      <c r="A318" s="66">
        <v>317.0</v>
      </c>
      <c r="B318" s="10" t="s">
        <v>1519</v>
      </c>
      <c r="C318" s="66">
        <v>1.002569927E9</v>
      </c>
      <c r="D318" s="74">
        <v>9.87398098E8</v>
      </c>
      <c r="E318" s="30">
        <v>9.6323943E8</v>
      </c>
      <c r="F318" s="12" t="s">
        <v>12</v>
      </c>
      <c r="G318" s="12" t="s">
        <v>1520</v>
      </c>
      <c r="H318" s="12" t="s">
        <v>1521</v>
      </c>
      <c r="I318" s="13" t="s">
        <v>1462</v>
      </c>
      <c r="J318" s="66" t="s">
        <v>1522</v>
      </c>
      <c r="K318" s="66" t="s">
        <v>1523</v>
      </c>
      <c r="L318" s="16" t="s">
        <v>12</v>
      </c>
    </row>
    <row r="319">
      <c r="A319" s="66">
        <v>318.0</v>
      </c>
      <c r="B319" s="10" t="s">
        <v>1524</v>
      </c>
      <c r="C319" s="66" t="s">
        <v>1525</v>
      </c>
      <c r="D319" s="74">
        <v>9.81367884E8</v>
      </c>
      <c r="E319" s="57"/>
      <c r="F319" s="12" t="s">
        <v>181</v>
      </c>
      <c r="G319" s="12" t="s">
        <v>1526</v>
      </c>
      <c r="H319" s="12" t="s">
        <v>1527</v>
      </c>
      <c r="I319" s="13" t="s">
        <v>1347</v>
      </c>
      <c r="J319" s="66" t="s">
        <v>1528</v>
      </c>
      <c r="K319" s="66" t="s">
        <v>1529</v>
      </c>
      <c r="L319" s="16" t="s">
        <v>12</v>
      </c>
    </row>
    <row r="320">
      <c r="A320" s="66">
        <v>319.0</v>
      </c>
      <c r="B320" s="10" t="s">
        <v>1530</v>
      </c>
      <c r="C320" s="66">
        <v>1.75547887E9</v>
      </c>
      <c r="D320" s="74">
        <v>9.93402006E8</v>
      </c>
      <c r="E320" s="57"/>
      <c r="F320" s="12" t="s">
        <v>181</v>
      </c>
      <c r="G320" s="25" t="s">
        <v>1531</v>
      </c>
      <c r="H320" s="26"/>
      <c r="I320" s="13" t="s">
        <v>1347</v>
      </c>
      <c r="J320" s="57"/>
      <c r="K320" s="66" t="s">
        <v>1532</v>
      </c>
      <c r="L320" s="16" t="s">
        <v>12</v>
      </c>
    </row>
    <row r="321">
      <c r="A321" s="66">
        <v>320.0</v>
      </c>
      <c r="B321" s="10" t="s">
        <v>1533</v>
      </c>
      <c r="C321" s="66" t="s">
        <v>1534</v>
      </c>
      <c r="D321" s="74">
        <v>9.63001301E8</v>
      </c>
      <c r="E321" s="66">
        <v>9.88569571E8</v>
      </c>
      <c r="F321" s="12" t="s">
        <v>155</v>
      </c>
      <c r="G321" s="12" t="s">
        <v>1535</v>
      </c>
      <c r="H321" s="12" t="s">
        <v>1536</v>
      </c>
      <c r="I321" s="13" t="s">
        <v>712</v>
      </c>
      <c r="J321" s="66" t="s">
        <v>1537</v>
      </c>
      <c r="K321" s="66" t="s">
        <v>1538</v>
      </c>
      <c r="L321" s="16" t="s">
        <v>12</v>
      </c>
    </row>
    <row r="322">
      <c r="A322" s="66">
        <v>321.0</v>
      </c>
      <c r="B322" s="10" t="s">
        <v>1539</v>
      </c>
      <c r="C322" s="66">
        <v>1.003867254E9</v>
      </c>
      <c r="D322" s="74">
        <v>9.79573652E8</v>
      </c>
      <c r="E322" s="66">
        <v>9.8431481E8</v>
      </c>
      <c r="F322" s="12" t="s">
        <v>411</v>
      </c>
      <c r="G322" s="12" t="s">
        <v>1540</v>
      </c>
      <c r="H322" s="12" t="s">
        <v>1541</v>
      </c>
      <c r="I322" s="13" t="s">
        <v>1462</v>
      </c>
      <c r="J322" s="66" t="s">
        <v>1542</v>
      </c>
      <c r="K322" s="66" t="s">
        <v>1543</v>
      </c>
      <c r="L322" s="16" t="s">
        <v>12</v>
      </c>
    </row>
    <row r="323">
      <c r="A323" s="66">
        <v>322.0</v>
      </c>
      <c r="B323" s="10" t="s">
        <v>1544</v>
      </c>
      <c r="C323" s="66">
        <v>1.004402861E9</v>
      </c>
      <c r="D323" s="74">
        <v>9.59619725E8</v>
      </c>
      <c r="E323" s="95"/>
      <c r="F323" s="12" t="s">
        <v>181</v>
      </c>
      <c r="G323" s="12" t="s">
        <v>1545</v>
      </c>
      <c r="H323" s="12" t="s">
        <v>1546</v>
      </c>
      <c r="I323" s="13" t="s">
        <v>712</v>
      </c>
      <c r="J323" s="57"/>
      <c r="K323" s="66" t="s">
        <v>1547</v>
      </c>
      <c r="L323" s="16" t="s">
        <v>12</v>
      </c>
    </row>
    <row r="324">
      <c r="A324" s="66">
        <v>323.0</v>
      </c>
      <c r="B324" s="10" t="s">
        <v>1548</v>
      </c>
      <c r="C324" s="66">
        <v>1.003364625E9</v>
      </c>
      <c r="D324" s="74" t="s">
        <v>1549</v>
      </c>
      <c r="E324" s="57"/>
      <c r="F324" s="12" t="s">
        <v>181</v>
      </c>
      <c r="G324" s="12" t="s">
        <v>1550</v>
      </c>
      <c r="H324" s="12" t="s">
        <v>1551</v>
      </c>
      <c r="I324" s="13" t="s">
        <v>712</v>
      </c>
      <c r="J324" s="57"/>
      <c r="K324" s="66" t="s">
        <v>1552</v>
      </c>
      <c r="L324" s="16" t="s">
        <v>12</v>
      </c>
    </row>
    <row r="325">
      <c r="A325" s="66">
        <v>324.0</v>
      </c>
      <c r="B325" s="10" t="s">
        <v>1553</v>
      </c>
      <c r="C325" s="66" t="s">
        <v>1554</v>
      </c>
      <c r="D325" s="74">
        <v>9.62892821E8</v>
      </c>
      <c r="E325" s="66">
        <v>9.86030543E8</v>
      </c>
      <c r="F325" s="12" t="s">
        <v>12</v>
      </c>
      <c r="G325" s="12" t="s">
        <v>1555</v>
      </c>
      <c r="H325" s="12" t="s">
        <v>1556</v>
      </c>
      <c r="I325" s="13" t="s">
        <v>712</v>
      </c>
      <c r="J325" s="66" t="s">
        <v>1557</v>
      </c>
      <c r="K325" s="66" t="s">
        <v>1558</v>
      </c>
      <c r="L325" s="16" t="s">
        <v>12</v>
      </c>
    </row>
    <row r="326">
      <c r="A326" s="66">
        <v>325.0</v>
      </c>
      <c r="B326" s="10" t="s">
        <v>1559</v>
      </c>
      <c r="C326" s="66">
        <v>1.001413945E9</v>
      </c>
      <c r="D326" s="74">
        <v>9.92918303E8</v>
      </c>
      <c r="E326" s="66">
        <v>9.90249181E8</v>
      </c>
      <c r="F326" s="12" t="s">
        <v>181</v>
      </c>
      <c r="G326" s="12" t="s">
        <v>1560</v>
      </c>
      <c r="H326" s="12" t="s">
        <v>1561</v>
      </c>
      <c r="I326" s="13" t="s">
        <v>548</v>
      </c>
      <c r="J326" s="57"/>
      <c r="K326" s="66" t="s">
        <v>1562</v>
      </c>
      <c r="L326" s="16" t="s">
        <v>12</v>
      </c>
    </row>
    <row r="327">
      <c r="A327" s="66">
        <v>326.0</v>
      </c>
      <c r="B327" s="10" t="s">
        <v>1563</v>
      </c>
      <c r="C327" s="66">
        <v>1.001208683E9</v>
      </c>
      <c r="D327" s="74">
        <v>9.87277155E8</v>
      </c>
      <c r="E327" s="57"/>
      <c r="F327" s="12" t="s">
        <v>1564</v>
      </c>
      <c r="G327" s="12" t="s">
        <v>1565</v>
      </c>
      <c r="H327" s="51"/>
      <c r="I327" s="13" t="s">
        <v>1566</v>
      </c>
      <c r="J327" s="66" t="s">
        <v>1567</v>
      </c>
      <c r="K327" s="66" t="s">
        <v>1568</v>
      </c>
      <c r="L327" s="16" t="s">
        <v>12</v>
      </c>
    </row>
    <row r="328">
      <c r="A328" s="66">
        <v>327.0</v>
      </c>
      <c r="B328" s="10" t="s">
        <v>1569</v>
      </c>
      <c r="C328" s="66">
        <v>1.001536406E9</v>
      </c>
      <c r="D328" s="74">
        <v>9.8845661E8</v>
      </c>
      <c r="E328" s="57"/>
      <c r="F328" s="12" t="s">
        <v>181</v>
      </c>
      <c r="G328" s="12" t="s">
        <v>1570</v>
      </c>
      <c r="H328" s="12" t="s">
        <v>1571</v>
      </c>
      <c r="I328" s="13" t="s">
        <v>1462</v>
      </c>
      <c r="J328" s="57"/>
      <c r="K328" s="66" t="s">
        <v>1572</v>
      </c>
      <c r="L328" s="16" t="s">
        <v>12</v>
      </c>
    </row>
    <row r="329">
      <c r="A329" s="66">
        <v>328.0</v>
      </c>
      <c r="B329" s="10" t="s">
        <v>1573</v>
      </c>
      <c r="C329" s="66">
        <v>1.752328482E9</v>
      </c>
      <c r="D329" s="74">
        <v>9.61931697E8</v>
      </c>
      <c r="E329" s="66">
        <v>9.7905349E8</v>
      </c>
      <c r="F329" s="12" t="s">
        <v>433</v>
      </c>
      <c r="G329" s="12" t="s">
        <v>1574</v>
      </c>
      <c r="H329" s="12" t="s">
        <v>1575</v>
      </c>
      <c r="I329" s="13" t="s">
        <v>712</v>
      </c>
      <c r="J329" s="66" t="s">
        <v>1576</v>
      </c>
      <c r="K329" s="66" t="s">
        <v>1577</v>
      </c>
      <c r="L329" s="16" t="s">
        <v>12</v>
      </c>
    </row>
    <row r="330">
      <c r="A330" s="66">
        <v>329.0</v>
      </c>
      <c r="B330" s="10" t="s">
        <v>1578</v>
      </c>
      <c r="C330" s="66">
        <v>1.002009106E9</v>
      </c>
      <c r="D330" s="74">
        <v>9.84420862E8</v>
      </c>
      <c r="E330" s="66">
        <v>9.89354214E8</v>
      </c>
      <c r="F330" s="12" t="s">
        <v>433</v>
      </c>
      <c r="G330" s="12" t="s">
        <v>1158</v>
      </c>
      <c r="H330" s="12" t="s">
        <v>1579</v>
      </c>
      <c r="I330" s="13" t="s">
        <v>712</v>
      </c>
      <c r="J330" s="66" t="s">
        <v>1580</v>
      </c>
      <c r="K330" s="66" t="s">
        <v>1581</v>
      </c>
      <c r="L330" s="16" t="s">
        <v>12</v>
      </c>
    </row>
    <row r="331">
      <c r="A331" s="66">
        <v>330.0</v>
      </c>
      <c r="B331" s="10" t="s">
        <v>1582</v>
      </c>
      <c r="C331" s="66">
        <v>4.01938766E8</v>
      </c>
      <c r="D331" s="74">
        <v>9.92062631E8</v>
      </c>
      <c r="E331" s="66">
        <v>9.39758524E8</v>
      </c>
      <c r="F331" s="12" t="s">
        <v>12</v>
      </c>
      <c r="G331" s="12" t="s">
        <v>1583</v>
      </c>
      <c r="H331" s="12" t="s">
        <v>1584</v>
      </c>
      <c r="I331" s="13" t="s">
        <v>712</v>
      </c>
      <c r="J331" s="66" t="s">
        <v>1585</v>
      </c>
      <c r="K331" s="66" t="s">
        <v>1586</v>
      </c>
      <c r="L331" s="16" t="s">
        <v>12</v>
      </c>
    </row>
    <row r="332">
      <c r="A332" s="66">
        <v>331.0</v>
      </c>
      <c r="B332" s="10" t="s">
        <v>1587</v>
      </c>
      <c r="C332" s="66">
        <v>1.725862583E9</v>
      </c>
      <c r="D332" s="74">
        <v>9.87718801E8</v>
      </c>
      <c r="E332" s="57"/>
      <c r="F332" s="12" t="s">
        <v>12</v>
      </c>
      <c r="G332" s="12" t="s">
        <v>1588</v>
      </c>
      <c r="H332" s="12" t="s">
        <v>1589</v>
      </c>
      <c r="I332" s="13" t="s">
        <v>712</v>
      </c>
      <c r="J332" s="66" t="s">
        <v>1590</v>
      </c>
      <c r="K332" s="66" t="s">
        <v>1591</v>
      </c>
      <c r="L332" s="16" t="s">
        <v>12</v>
      </c>
    </row>
    <row r="333">
      <c r="A333" s="66">
        <v>332.0</v>
      </c>
      <c r="B333" s="10" t="s">
        <v>1592</v>
      </c>
      <c r="C333" s="66" t="s">
        <v>1593</v>
      </c>
      <c r="D333" s="74">
        <v>9.6922223E8</v>
      </c>
      <c r="E333" s="57"/>
      <c r="F333" s="12" t="s">
        <v>12</v>
      </c>
      <c r="G333" s="12" t="s">
        <v>1594</v>
      </c>
      <c r="H333" s="12" t="s">
        <v>1595</v>
      </c>
      <c r="I333" s="13" t="s">
        <v>1462</v>
      </c>
      <c r="J333" s="57"/>
      <c r="K333" s="66" t="s">
        <v>1596</v>
      </c>
      <c r="L333" s="16" t="s">
        <v>12</v>
      </c>
    </row>
    <row r="334">
      <c r="A334" s="66">
        <v>333.0</v>
      </c>
      <c r="B334" s="10" t="s">
        <v>1597</v>
      </c>
      <c r="C334" s="66">
        <v>1.002991642E9</v>
      </c>
      <c r="D334" s="74">
        <v>9.98098873E8</v>
      </c>
      <c r="E334" s="57"/>
      <c r="F334" s="12" t="s">
        <v>181</v>
      </c>
      <c r="G334" s="12" t="s">
        <v>1598</v>
      </c>
      <c r="H334" s="12" t="s">
        <v>1599</v>
      </c>
      <c r="I334" s="13" t="s">
        <v>712</v>
      </c>
      <c r="J334" s="66" t="s">
        <v>1600</v>
      </c>
      <c r="K334" s="66" t="s">
        <v>1601</v>
      </c>
      <c r="L334" s="16" t="s">
        <v>12</v>
      </c>
    </row>
    <row r="335">
      <c r="A335" s="66">
        <v>334.0</v>
      </c>
      <c r="B335" s="10" t="s">
        <v>1602</v>
      </c>
      <c r="C335" s="66" t="s">
        <v>1603</v>
      </c>
      <c r="D335" s="74">
        <v>9.89988766E8</v>
      </c>
      <c r="E335" s="57"/>
      <c r="F335" s="12" t="s">
        <v>339</v>
      </c>
      <c r="G335" s="12" t="s">
        <v>1604</v>
      </c>
      <c r="H335" s="12" t="s">
        <v>1605</v>
      </c>
      <c r="I335" s="13" t="s">
        <v>21</v>
      </c>
      <c r="J335" s="66" t="s">
        <v>1606</v>
      </c>
      <c r="K335" s="66" t="s">
        <v>1607</v>
      </c>
      <c r="L335" s="16" t="s">
        <v>12</v>
      </c>
    </row>
    <row r="336">
      <c r="A336" s="66">
        <v>335.0</v>
      </c>
      <c r="B336" s="10" t="s">
        <v>1608</v>
      </c>
      <c r="C336" s="66">
        <v>1.003798863E9</v>
      </c>
      <c r="D336" s="74">
        <v>9.61553636E8</v>
      </c>
      <c r="E336" s="57"/>
      <c r="F336" s="12" t="s">
        <v>1609</v>
      </c>
      <c r="G336" s="12" t="s">
        <v>1610</v>
      </c>
      <c r="H336" s="12" t="s">
        <v>1611</v>
      </c>
      <c r="I336" s="13" t="s">
        <v>1462</v>
      </c>
      <c r="J336" s="57"/>
      <c r="K336" s="66" t="s">
        <v>1612</v>
      </c>
      <c r="L336" s="16" t="s">
        <v>12</v>
      </c>
    </row>
    <row r="337">
      <c r="A337" s="66">
        <v>336.0</v>
      </c>
      <c r="B337" s="10" t="s">
        <v>1613</v>
      </c>
      <c r="C337" s="66">
        <v>1.003535661E9</v>
      </c>
      <c r="D337" s="74">
        <v>9.84652891E8</v>
      </c>
      <c r="E337" s="57"/>
      <c r="F337" s="12" t="s">
        <v>12</v>
      </c>
      <c r="G337" s="12" t="s">
        <v>1614</v>
      </c>
      <c r="H337" s="12" t="s">
        <v>1615</v>
      </c>
      <c r="I337" s="13" t="s">
        <v>1462</v>
      </c>
      <c r="J337" s="57"/>
      <c r="K337" s="66" t="s">
        <v>1616</v>
      </c>
      <c r="L337" s="16" t="s">
        <v>12</v>
      </c>
    </row>
    <row r="338">
      <c r="A338" s="66">
        <v>337.0</v>
      </c>
      <c r="B338" s="10" t="s">
        <v>1617</v>
      </c>
      <c r="C338" s="66">
        <v>1.004014856E9</v>
      </c>
      <c r="D338" s="74">
        <v>9.98891801E8</v>
      </c>
      <c r="E338" s="66">
        <v>6.2620176E7</v>
      </c>
      <c r="F338" s="12" t="s">
        <v>433</v>
      </c>
      <c r="G338" s="12" t="s">
        <v>1618</v>
      </c>
      <c r="H338" s="12" t="s">
        <v>1619</v>
      </c>
      <c r="I338" s="13" t="s">
        <v>712</v>
      </c>
      <c r="J338" s="57"/>
      <c r="K338" s="66" t="s">
        <v>1620</v>
      </c>
      <c r="L338" s="16" t="s">
        <v>12</v>
      </c>
    </row>
    <row r="339">
      <c r="A339" s="66">
        <v>338.0</v>
      </c>
      <c r="B339" s="10" t="s">
        <v>1621</v>
      </c>
      <c r="C339" s="66">
        <v>1.00477001E9</v>
      </c>
      <c r="D339" s="74">
        <v>9.94550428E8</v>
      </c>
      <c r="E339" s="57"/>
      <c r="F339" s="12" t="s">
        <v>12</v>
      </c>
      <c r="G339" s="12" t="s">
        <v>1622</v>
      </c>
      <c r="H339" s="12" t="s">
        <v>1623</v>
      </c>
      <c r="I339" s="13" t="s">
        <v>1347</v>
      </c>
      <c r="J339" s="66" t="s">
        <v>1624</v>
      </c>
      <c r="K339" s="66" t="s">
        <v>1625</v>
      </c>
      <c r="L339" s="16" t="s">
        <v>12</v>
      </c>
    </row>
    <row r="340">
      <c r="A340" s="66">
        <v>339.0</v>
      </c>
      <c r="B340" s="10" t="s">
        <v>1626</v>
      </c>
      <c r="C340" s="66">
        <v>1.001118601E9</v>
      </c>
      <c r="D340" s="74">
        <v>9.61277886E8</v>
      </c>
      <c r="E340" s="57"/>
      <c r="F340" s="12" t="s">
        <v>890</v>
      </c>
      <c r="G340" s="49">
        <v>44481.0</v>
      </c>
      <c r="H340" s="12" t="s">
        <v>1627</v>
      </c>
      <c r="I340" s="13" t="s">
        <v>712</v>
      </c>
      <c r="J340" s="66" t="s">
        <v>1628</v>
      </c>
      <c r="K340" s="66" t="s">
        <v>1629</v>
      </c>
      <c r="L340" s="16" t="s">
        <v>12</v>
      </c>
    </row>
    <row r="341">
      <c r="A341" s="66">
        <v>340.0</v>
      </c>
      <c r="B341" s="10" t="s">
        <v>1630</v>
      </c>
      <c r="C341" s="66" t="s">
        <v>1631</v>
      </c>
      <c r="D341" s="74">
        <v>9.78909151E8</v>
      </c>
      <c r="E341" s="57"/>
      <c r="F341" s="12" t="s">
        <v>1632</v>
      </c>
      <c r="G341" s="12" t="s">
        <v>1633</v>
      </c>
      <c r="H341" s="12" t="s">
        <v>1634</v>
      </c>
      <c r="I341" s="13" t="s">
        <v>712</v>
      </c>
      <c r="J341" s="57"/>
      <c r="K341" s="66" t="s">
        <v>1635</v>
      </c>
      <c r="L341" s="16" t="s">
        <v>12</v>
      </c>
    </row>
    <row r="342">
      <c r="A342" s="66">
        <v>341.0</v>
      </c>
      <c r="B342" s="10" t="s">
        <v>1636</v>
      </c>
      <c r="C342" s="66">
        <v>1.002480687E9</v>
      </c>
      <c r="D342" s="74">
        <v>9.91833616E8</v>
      </c>
      <c r="E342" s="57"/>
      <c r="F342" s="12" t="s">
        <v>1632</v>
      </c>
      <c r="G342" s="12" t="s">
        <v>1633</v>
      </c>
      <c r="H342" s="12" t="s">
        <v>1637</v>
      </c>
      <c r="I342" s="13" t="s">
        <v>712</v>
      </c>
      <c r="J342" s="66" t="s">
        <v>1638</v>
      </c>
      <c r="K342" s="66" t="s">
        <v>1639</v>
      </c>
      <c r="L342" s="16" t="s">
        <v>12</v>
      </c>
    </row>
    <row r="343">
      <c r="A343" s="66">
        <v>342.0</v>
      </c>
      <c r="B343" s="10" t="s">
        <v>1640</v>
      </c>
      <c r="C343" s="66">
        <v>1.005154149E9</v>
      </c>
      <c r="D343" s="74">
        <v>9.59070686E8</v>
      </c>
      <c r="E343" s="66">
        <v>9.8610056E8</v>
      </c>
      <c r="F343" s="12" t="s">
        <v>12</v>
      </c>
      <c r="G343" s="12" t="s">
        <v>1641</v>
      </c>
      <c r="H343" s="12" t="s">
        <v>1642</v>
      </c>
      <c r="I343" s="13" t="s">
        <v>548</v>
      </c>
      <c r="J343" s="66" t="s">
        <v>1643</v>
      </c>
      <c r="K343" s="66" t="s">
        <v>1644</v>
      </c>
      <c r="L343" s="16" t="s">
        <v>12</v>
      </c>
    </row>
    <row r="344">
      <c r="A344" s="66">
        <v>343.0</v>
      </c>
      <c r="B344" s="10" t="s">
        <v>1645</v>
      </c>
      <c r="C344" s="66">
        <v>1.003577267E9</v>
      </c>
      <c r="D344" s="74">
        <v>9.96321723E8</v>
      </c>
      <c r="E344" s="57"/>
      <c r="F344" s="12" t="s">
        <v>12</v>
      </c>
      <c r="G344" s="12" t="s">
        <v>1646</v>
      </c>
      <c r="H344" s="12" t="s">
        <v>1647</v>
      </c>
      <c r="I344" s="13" t="s">
        <v>712</v>
      </c>
      <c r="J344" s="66" t="s">
        <v>1648</v>
      </c>
      <c r="K344" s="66" t="s">
        <v>1649</v>
      </c>
      <c r="L344" s="16" t="s">
        <v>12</v>
      </c>
    </row>
    <row r="345">
      <c r="A345" s="66">
        <v>344.0</v>
      </c>
      <c r="B345" s="10" t="s">
        <v>1650</v>
      </c>
      <c r="C345" s="66">
        <v>1.003699558E9</v>
      </c>
      <c r="D345" s="74">
        <v>9.39977884E8</v>
      </c>
      <c r="E345" s="57"/>
      <c r="F345" s="12" t="s">
        <v>823</v>
      </c>
      <c r="G345" s="25" t="s">
        <v>1651</v>
      </c>
      <c r="H345" s="26"/>
      <c r="I345" s="13" t="s">
        <v>712</v>
      </c>
      <c r="J345" s="66" t="s">
        <v>1652</v>
      </c>
      <c r="K345" s="66" t="s">
        <v>1653</v>
      </c>
      <c r="L345" s="16" t="s">
        <v>12</v>
      </c>
    </row>
    <row r="346">
      <c r="A346" s="66">
        <v>345.0</v>
      </c>
      <c r="B346" s="10" t="s">
        <v>1654</v>
      </c>
      <c r="C346" s="66" t="s">
        <v>1655</v>
      </c>
      <c r="D346" s="74">
        <v>9.9784385E8</v>
      </c>
      <c r="E346" s="57"/>
      <c r="F346" s="12" t="s">
        <v>12</v>
      </c>
      <c r="G346" s="25" t="s">
        <v>1656</v>
      </c>
      <c r="H346" s="26"/>
      <c r="I346" s="13" t="s">
        <v>1462</v>
      </c>
      <c r="J346" s="66" t="s">
        <v>1657</v>
      </c>
      <c r="K346" s="66" t="s">
        <v>1658</v>
      </c>
      <c r="L346" s="16" t="s">
        <v>12</v>
      </c>
    </row>
    <row r="347">
      <c r="A347" s="66">
        <v>346.0</v>
      </c>
      <c r="B347" s="10" t="s">
        <v>1659</v>
      </c>
      <c r="C347" s="66" t="s">
        <v>1660</v>
      </c>
      <c r="D347" s="74">
        <v>9.62638376E8</v>
      </c>
      <c r="E347" s="57"/>
      <c r="F347" s="12" t="s">
        <v>1661</v>
      </c>
      <c r="G347" s="12" t="s">
        <v>1017</v>
      </c>
      <c r="H347" s="12" t="s">
        <v>1662</v>
      </c>
      <c r="I347" s="13" t="s">
        <v>1462</v>
      </c>
      <c r="J347" s="66" t="s">
        <v>1663</v>
      </c>
      <c r="K347" s="66" t="s">
        <v>1664</v>
      </c>
      <c r="L347" s="16" t="s">
        <v>12</v>
      </c>
    </row>
    <row r="348">
      <c r="A348" s="66">
        <v>347.0</v>
      </c>
      <c r="B348" s="10" t="s">
        <v>1665</v>
      </c>
      <c r="C348" s="66">
        <v>1.003497813E9</v>
      </c>
      <c r="D348" s="74">
        <v>9.88147977E8</v>
      </c>
      <c r="E348" s="66">
        <v>9.89866326E8</v>
      </c>
      <c r="F348" s="12" t="s">
        <v>1666</v>
      </c>
      <c r="G348" s="12" t="s">
        <v>1667</v>
      </c>
      <c r="H348" s="12" t="s">
        <v>1668</v>
      </c>
      <c r="I348" s="13" t="s">
        <v>548</v>
      </c>
      <c r="J348" s="66" t="s">
        <v>1669</v>
      </c>
      <c r="K348" s="66" t="s">
        <v>1670</v>
      </c>
      <c r="L348" s="16" t="s">
        <v>12</v>
      </c>
    </row>
    <row r="349">
      <c r="A349" s="66">
        <v>348.0</v>
      </c>
      <c r="B349" s="10" t="s">
        <v>1671</v>
      </c>
      <c r="C349" s="66">
        <v>1.002609681E9</v>
      </c>
      <c r="D349" s="74">
        <v>9.94802861E8</v>
      </c>
      <c r="E349" s="57"/>
      <c r="F349" s="12" t="s">
        <v>12</v>
      </c>
      <c r="G349" s="12" t="s">
        <v>579</v>
      </c>
      <c r="H349" s="12" t="s">
        <v>1672</v>
      </c>
      <c r="I349" s="13" t="s">
        <v>712</v>
      </c>
      <c r="J349" s="66" t="s">
        <v>1673</v>
      </c>
      <c r="K349" s="66" t="s">
        <v>1674</v>
      </c>
      <c r="L349" s="16" t="s">
        <v>12</v>
      </c>
    </row>
    <row r="350">
      <c r="A350" s="66">
        <v>349.0</v>
      </c>
      <c r="B350" s="10" t="s">
        <v>1675</v>
      </c>
      <c r="C350" s="66">
        <v>1.003185657E9</v>
      </c>
      <c r="D350" s="74">
        <v>9.80483152E8</v>
      </c>
      <c r="E350" s="66">
        <v>9.84228384E8</v>
      </c>
      <c r="F350" s="12" t="s">
        <v>100</v>
      </c>
      <c r="G350" s="12" t="s">
        <v>1006</v>
      </c>
      <c r="H350" s="12" t="s">
        <v>1676</v>
      </c>
      <c r="I350" s="13" t="s">
        <v>712</v>
      </c>
      <c r="J350" s="57"/>
      <c r="K350" s="66" t="s">
        <v>1677</v>
      </c>
      <c r="L350" s="16" t="s">
        <v>12</v>
      </c>
    </row>
    <row r="351">
      <c r="A351" s="66">
        <v>350.0</v>
      </c>
      <c r="B351" s="10" t="s">
        <v>1678</v>
      </c>
      <c r="C351" s="66">
        <v>1.003048897E9</v>
      </c>
      <c r="D351" s="74">
        <v>9.39280245E8</v>
      </c>
      <c r="E351" s="66"/>
      <c r="F351" s="12" t="s">
        <v>12</v>
      </c>
      <c r="G351" s="25" t="s">
        <v>1679</v>
      </c>
      <c r="H351" s="26"/>
      <c r="I351" s="13" t="s">
        <v>548</v>
      </c>
      <c r="J351" s="66" t="s">
        <v>1680</v>
      </c>
      <c r="K351" s="66" t="s">
        <v>1681</v>
      </c>
      <c r="L351" s="16" t="s">
        <v>12</v>
      </c>
    </row>
    <row r="352">
      <c r="A352" s="83">
        <v>351.0</v>
      </c>
      <c r="B352" s="19" t="s">
        <v>1682</v>
      </c>
      <c r="C352" s="83">
        <v>1.002511895E9</v>
      </c>
      <c r="D352" s="83">
        <v>9.59171565E8</v>
      </c>
      <c r="E352" s="83">
        <v>9.62638376E8</v>
      </c>
      <c r="F352" s="20" t="s">
        <v>1683</v>
      </c>
      <c r="G352" s="20" t="s">
        <v>1684</v>
      </c>
      <c r="H352" s="20" t="s">
        <v>1685</v>
      </c>
      <c r="I352" s="21" t="s">
        <v>548</v>
      </c>
      <c r="J352" s="83" t="s">
        <v>1686</v>
      </c>
      <c r="K352" s="85"/>
      <c r="L352" s="16" t="s">
        <v>12</v>
      </c>
      <c r="M352" s="96"/>
      <c r="N352" s="96"/>
      <c r="O352" s="96"/>
      <c r="P352" s="96"/>
      <c r="Q352" s="96"/>
      <c r="R352" s="96"/>
      <c r="S352" s="96"/>
      <c r="T352" s="96"/>
      <c r="U352" s="96"/>
      <c r="V352" s="96"/>
      <c r="W352" s="96"/>
      <c r="X352" s="96"/>
      <c r="Y352" s="96"/>
      <c r="Z352" s="96"/>
      <c r="AA352" s="96"/>
      <c r="AB352" s="96"/>
    </row>
    <row r="353">
      <c r="A353" s="66">
        <v>352.0</v>
      </c>
      <c r="B353" s="10" t="s">
        <v>1687</v>
      </c>
      <c r="C353" s="66" t="s">
        <v>1688</v>
      </c>
      <c r="D353" s="74">
        <v>9.96024987E8</v>
      </c>
      <c r="E353" s="57"/>
      <c r="F353" s="12" t="s">
        <v>181</v>
      </c>
      <c r="G353" s="12" t="s">
        <v>1689</v>
      </c>
      <c r="H353" s="12" t="s">
        <v>1690</v>
      </c>
      <c r="I353" s="13" t="s">
        <v>548</v>
      </c>
      <c r="J353" s="66" t="s">
        <v>1691</v>
      </c>
      <c r="K353" s="66" t="s">
        <v>1692</v>
      </c>
      <c r="L353" s="16" t="s">
        <v>12</v>
      </c>
    </row>
    <row r="354">
      <c r="A354" s="66">
        <v>353.0</v>
      </c>
      <c r="B354" s="10" t="s">
        <v>1693</v>
      </c>
      <c r="C354" s="66">
        <v>1.005457831E9</v>
      </c>
      <c r="D354" s="74">
        <v>9.67351617E8</v>
      </c>
      <c r="E354" s="66">
        <v>9.62972112E8</v>
      </c>
      <c r="F354" s="12" t="s">
        <v>12</v>
      </c>
      <c r="G354" s="12" t="s">
        <v>1694</v>
      </c>
      <c r="H354" s="12" t="s">
        <v>1695</v>
      </c>
      <c r="I354" s="13" t="s">
        <v>1347</v>
      </c>
      <c r="J354" s="66" t="s">
        <v>1696</v>
      </c>
      <c r="K354" s="66" t="s">
        <v>1697</v>
      </c>
      <c r="L354" s="16" t="s">
        <v>12</v>
      </c>
    </row>
    <row r="355">
      <c r="A355" s="66">
        <v>354.0</v>
      </c>
      <c r="B355" s="10" t="s">
        <v>1698</v>
      </c>
      <c r="C355" s="66">
        <v>1.004015788E9</v>
      </c>
      <c r="D355" s="74">
        <v>9.39186203E8</v>
      </c>
      <c r="E355" s="57"/>
      <c r="F355" s="12" t="s">
        <v>12</v>
      </c>
      <c r="G355" s="12" t="s">
        <v>1699</v>
      </c>
      <c r="H355" s="12" t="s">
        <v>1700</v>
      </c>
      <c r="I355" s="13" t="s">
        <v>712</v>
      </c>
      <c r="J355" s="66" t="s">
        <v>1701</v>
      </c>
      <c r="K355" s="66" t="s">
        <v>1702</v>
      </c>
      <c r="L355" s="16" t="s">
        <v>12</v>
      </c>
    </row>
    <row r="356">
      <c r="A356" s="66">
        <v>355.0</v>
      </c>
      <c r="B356" s="10" t="s">
        <v>1703</v>
      </c>
      <c r="C356" s="66">
        <v>1.0040814E9</v>
      </c>
      <c r="D356" s="74">
        <v>9.85569107E8</v>
      </c>
      <c r="E356" s="66">
        <v>9.39539904E8</v>
      </c>
      <c r="F356" s="12" t="s">
        <v>12</v>
      </c>
      <c r="G356" s="12" t="s">
        <v>1704</v>
      </c>
      <c r="H356" s="12" t="s">
        <v>1705</v>
      </c>
      <c r="I356" s="13" t="s">
        <v>1462</v>
      </c>
      <c r="J356" s="66" t="s">
        <v>1706</v>
      </c>
      <c r="K356" s="66" t="s">
        <v>1707</v>
      </c>
      <c r="L356" s="16" t="s">
        <v>12</v>
      </c>
    </row>
    <row r="357">
      <c r="A357" s="66">
        <v>356.0</v>
      </c>
      <c r="B357" s="10" t="s">
        <v>1708</v>
      </c>
      <c r="C357" s="66">
        <v>1.00301648E9</v>
      </c>
      <c r="D357" s="74">
        <v>9.97466986E8</v>
      </c>
      <c r="E357" s="74">
        <v>9.67830729E8</v>
      </c>
      <c r="F357" s="12" t="s">
        <v>12</v>
      </c>
      <c r="G357" s="25" t="s">
        <v>1709</v>
      </c>
      <c r="H357" s="26"/>
      <c r="I357" s="13" t="s">
        <v>712</v>
      </c>
      <c r="J357" s="57"/>
      <c r="K357" s="66" t="s">
        <v>1710</v>
      </c>
      <c r="L357" s="16" t="s">
        <v>12</v>
      </c>
    </row>
    <row r="358">
      <c r="A358" s="66">
        <v>357.0</v>
      </c>
      <c r="B358" s="10" t="s">
        <v>1711</v>
      </c>
      <c r="C358" s="66">
        <v>1.004038004E9</v>
      </c>
      <c r="D358" s="74">
        <v>9.787254E8</v>
      </c>
      <c r="E358" s="66">
        <v>9.93949272E8</v>
      </c>
      <c r="F358" s="12" t="s">
        <v>1338</v>
      </c>
      <c r="G358" s="25" t="s">
        <v>1712</v>
      </c>
      <c r="H358" s="26"/>
      <c r="I358" s="13" t="s">
        <v>712</v>
      </c>
      <c r="J358" s="57"/>
      <c r="K358" s="66" t="s">
        <v>1713</v>
      </c>
      <c r="L358" s="16" t="s">
        <v>12</v>
      </c>
    </row>
    <row r="359">
      <c r="A359" s="76">
        <v>358.0</v>
      </c>
      <c r="B359" s="77" t="s">
        <v>1714</v>
      </c>
      <c r="C359" s="76">
        <v>1.004023881E9</v>
      </c>
      <c r="D359" s="76">
        <v>9.79153622E8</v>
      </c>
      <c r="E359" s="76">
        <v>9.955444952E9</v>
      </c>
      <c r="F359" s="78" t="s">
        <v>12</v>
      </c>
      <c r="G359" s="78" t="s">
        <v>1715</v>
      </c>
      <c r="H359" s="78" t="s">
        <v>1716</v>
      </c>
      <c r="I359" s="79" t="s">
        <v>1717</v>
      </c>
      <c r="J359" s="76" t="s">
        <v>1718</v>
      </c>
      <c r="K359" s="76" t="s">
        <v>1719</v>
      </c>
      <c r="L359" s="16" t="s">
        <v>12</v>
      </c>
      <c r="M359" s="80"/>
      <c r="N359" s="80"/>
      <c r="O359" s="80"/>
      <c r="P359" s="80"/>
      <c r="Q359" s="80"/>
      <c r="R359" s="80"/>
      <c r="S359" s="80"/>
      <c r="T359" s="80"/>
      <c r="U359" s="80"/>
      <c r="V359" s="80"/>
      <c r="W359" s="80"/>
      <c r="X359" s="80"/>
      <c r="Y359" s="80"/>
      <c r="Z359" s="80"/>
      <c r="AA359" s="80"/>
      <c r="AB359" s="80"/>
    </row>
    <row r="360">
      <c r="A360" s="66">
        <v>359.0</v>
      </c>
      <c r="B360" s="10" t="s">
        <v>1720</v>
      </c>
      <c r="C360" s="66">
        <v>1.002833752E9</v>
      </c>
      <c r="D360" s="74">
        <v>9.94817286E8</v>
      </c>
      <c r="E360" s="66">
        <v>9.79683364E8</v>
      </c>
      <c r="F360" s="12" t="s">
        <v>12</v>
      </c>
      <c r="G360" s="25" t="s">
        <v>1721</v>
      </c>
      <c r="H360" s="26"/>
      <c r="I360" s="13" t="s">
        <v>712</v>
      </c>
      <c r="J360" s="66" t="s">
        <v>1722</v>
      </c>
      <c r="K360" s="66" t="s">
        <v>1723</v>
      </c>
      <c r="L360" s="16" t="s">
        <v>12</v>
      </c>
    </row>
    <row r="361">
      <c r="A361" s="66">
        <v>360.0</v>
      </c>
      <c r="B361" s="10" t="s">
        <v>1724</v>
      </c>
      <c r="C361" s="66">
        <v>1.004031173E9</v>
      </c>
      <c r="D361" s="74">
        <v>9.8422724E8</v>
      </c>
      <c r="E361" s="57"/>
      <c r="F361" s="12" t="s">
        <v>12</v>
      </c>
      <c r="G361" s="25" t="s">
        <v>1725</v>
      </c>
      <c r="H361" s="26"/>
      <c r="I361" s="13" t="s">
        <v>712</v>
      </c>
      <c r="J361" s="97" t="s">
        <v>1726</v>
      </c>
      <c r="K361" s="66" t="s">
        <v>1727</v>
      </c>
      <c r="L361" s="16" t="s">
        <v>12</v>
      </c>
    </row>
    <row r="362">
      <c r="A362" s="66">
        <v>361.0</v>
      </c>
      <c r="B362" s="10" t="s">
        <v>1728</v>
      </c>
      <c r="C362" s="66">
        <v>1.004086649E9</v>
      </c>
      <c r="D362" s="74">
        <v>9.79632762E8</v>
      </c>
      <c r="E362" s="57"/>
      <c r="F362" s="12" t="s">
        <v>181</v>
      </c>
      <c r="G362" s="12" t="s">
        <v>1729</v>
      </c>
      <c r="H362" s="12" t="s">
        <v>1730</v>
      </c>
      <c r="I362" s="13" t="s">
        <v>1566</v>
      </c>
      <c r="J362" s="66" t="s">
        <v>1731</v>
      </c>
      <c r="K362" s="66" t="s">
        <v>1732</v>
      </c>
      <c r="L362" s="16" t="s">
        <v>12</v>
      </c>
    </row>
    <row r="363">
      <c r="A363" s="66">
        <v>362.0</v>
      </c>
      <c r="B363" s="10" t="s">
        <v>1733</v>
      </c>
      <c r="C363" s="66">
        <v>1.71881092E9</v>
      </c>
      <c r="D363" s="74">
        <v>9.59741022E8</v>
      </c>
      <c r="E363" s="57"/>
      <c r="F363" s="12" t="s">
        <v>155</v>
      </c>
      <c r="G363" s="25" t="s">
        <v>1734</v>
      </c>
      <c r="H363" s="26"/>
      <c r="I363" s="13" t="s">
        <v>712</v>
      </c>
      <c r="J363" s="66" t="s">
        <v>1735</v>
      </c>
      <c r="K363" s="66" t="s">
        <v>1736</v>
      </c>
      <c r="L363" s="16" t="s">
        <v>12</v>
      </c>
    </row>
    <row r="364">
      <c r="A364" s="66">
        <v>363.0</v>
      </c>
      <c r="B364" s="10" t="s">
        <v>1737</v>
      </c>
      <c r="C364" s="66">
        <v>1.003266879E9</v>
      </c>
      <c r="D364" s="74">
        <v>9.81290474E8</v>
      </c>
      <c r="E364" s="57"/>
      <c r="F364" s="12" t="s">
        <v>890</v>
      </c>
      <c r="G364" s="12" t="s">
        <v>1738</v>
      </c>
      <c r="H364" s="12" t="s">
        <v>269</v>
      </c>
      <c r="I364" s="13" t="s">
        <v>712</v>
      </c>
      <c r="J364" s="97" t="s">
        <v>1739</v>
      </c>
      <c r="K364" s="66" t="s">
        <v>1740</v>
      </c>
      <c r="L364" s="16" t="s">
        <v>12</v>
      </c>
    </row>
    <row r="365">
      <c r="A365" s="76">
        <v>364.0</v>
      </c>
      <c r="B365" s="77" t="s">
        <v>1741</v>
      </c>
      <c r="C365" s="76">
        <v>1.002964706E9</v>
      </c>
      <c r="D365" s="98">
        <v>9.92870515E8</v>
      </c>
      <c r="E365" s="98"/>
      <c r="F365" s="78" t="s">
        <v>12</v>
      </c>
      <c r="G365" s="78" t="s">
        <v>1742</v>
      </c>
      <c r="H365" s="78" t="s">
        <v>1743</v>
      </c>
      <c r="I365" s="79" t="s">
        <v>1462</v>
      </c>
      <c r="J365" s="76" t="s">
        <v>1744</v>
      </c>
      <c r="K365" s="98"/>
      <c r="L365" s="16" t="s">
        <v>12</v>
      </c>
      <c r="M365" s="80"/>
      <c r="N365" s="80"/>
      <c r="O365" s="80"/>
      <c r="P365" s="80"/>
      <c r="Q365" s="80"/>
      <c r="R365" s="80"/>
      <c r="S365" s="80"/>
      <c r="T365" s="80"/>
      <c r="U365" s="80"/>
      <c r="V365" s="80"/>
      <c r="W365" s="80"/>
      <c r="X365" s="80"/>
      <c r="Y365" s="80"/>
      <c r="Z365" s="80"/>
      <c r="AA365" s="80"/>
      <c r="AB365" s="80"/>
    </row>
    <row r="366">
      <c r="A366" s="66">
        <v>365.0</v>
      </c>
      <c r="B366" s="10" t="s">
        <v>1745</v>
      </c>
      <c r="C366" s="66">
        <v>4.01602867E8</v>
      </c>
      <c r="D366" s="74">
        <v>9.9015448E8</v>
      </c>
      <c r="E366" s="57"/>
      <c r="F366" s="12" t="s">
        <v>339</v>
      </c>
      <c r="G366" s="12" t="s">
        <v>859</v>
      </c>
      <c r="H366" s="51"/>
      <c r="I366" s="13" t="s">
        <v>1347</v>
      </c>
      <c r="J366" s="66" t="s">
        <v>1746</v>
      </c>
      <c r="K366" s="66" t="s">
        <v>1747</v>
      </c>
      <c r="L366" s="16" t="s">
        <v>12</v>
      </c>
    </row>
    <row r="367">
      <c r="A367" s="66">
        <v>366.0</v>
      </c>
      <c r="B367" s="10" t="s">
        <v>1748</v>
      </c>
      <c r="C367" s="66">
        <v>1.003514955E9</v>
      </c>
      <c r="D367" s="74">
        <v>9.69530289E8</v>
      </c>
      <c r="E367" s="66">
        <v>9.91660745E8</v>
      </c>
      <c r="F367" s="12" t="s">
        <v>12</v>
      </c>
      <c r="G367" s="12" t="s">
        <v>1749</v>
      </c>
      <c r="H367" s="12" t="s">
        <v>1750</v>
      </c>
      <c r="I367" s="13" t="s">
        <v>1347</v>
      </c>
      <c r="J367" s="66" t="s">
        <v>1751</v>
      </c>
      <c r="K367" s="66" t="s">
        <v>1752</v>
      </c>
      <c r="L367" s="16" t="s">
        <v>12</v>
      </c>
    </row>
    <row r="368">
      <c r="A368" s="66">
        <v>367.0</v>
      </c>
      <c r="B368" s="10" t="s">
        <v>1753</v>
      </c>
      <c r="C368" s="66">
        <v>1.001669892E9</v>
      </c>
      <c r="D368" s="74">
        <v>9.86230621E8</v>
      </c>
      <c r="E368" s="66">
        <v>9.81820244E8</v>
      </c>
      <c r="F368" s="12" t="s">
        <v>1754</v>
      </c>
      <c r="G368" s="12" t="s">
        <v>1755</v>
      </c>
      <c r="H368" s="12" t="s">
        <v>1756</v>
      </c>
      <c r="I368" s="13" t="s">
        <v>712</v>
      </c>
      <c r="J368" s="57"/>
      <c r="K368" s="66" t="s">
        <v>1757</v>
      </c>
      <c r="L368" s="16" t="s">
        <v>12</v>
      </c>
    </row>
    <row r="369">
      <c r="A369" s="66">
        <v>368.0</v>
      </c>
      <c r="B369" s="10" t="s">
        <v>1758</v>
      </c>
      <c r="C369" s="66">
        <v>1.003012604E9</v>
      </c>
      <c r="D369" s="74">
        <v>9.984224152E9</v>
      </c>
      <c r="E369" s="57"/>
      <c r="F369" s="12" t="s">
        <v>1759</v>
      </c>
      <c r="G369" s="12" t="s">
        <v>1760</v>
      </c>
      <c r="H369" s="51"/>
      <c r="I369" s="13" t="s">
        <v>712</v>
      </c>
      <c r="J369" s="57"/>
      <c r="K369" s="66" t="s">
        <v>1761</v>
      </c>
      <c r="L369" s="16" t="s">
        <v>12</v>
      </c>
    </row>
    <row r="370">
      <c r="A370" s="66">
        <v>369.0</v>
      </c>
      <c r="B370" s="10" t="s">
        <v>1762</v>
      </c>
      <c r="C370" s="66">
        <v>1.000596369E9</v>
      </c>
      <c r="D370" s="74">
        <v>9.90591487E8</v>
      </c>
      <c r="E370" s="66"/>
      <c r="F370" s="12" t="s">
        <v>181</v>
      </c>
      <c r="G370" s="12" t="s">
        <v>1763</v>
      </c>
      <c r="H370" s="12" t="s">
        <v>1764</v>
      </c>
      <c r="I370" s="13" t="s">
        <v>1347</v>
      </c>
      <c r="J370" s="66" t="s">
        <v>1765</v>
      </c>
      <c r="K370" s="66" t="s">
        <v>1766</v>
      </c>
      <c r="L370" s="16" t="s">
        <v>12</v>
      </c>
    </row>
    <row r="371">
      <c r="A371" s="66">
        <v>370.0</v>
      </c>
      <c r="B371" s="10" t="s">
        <v>1767</v>
      </c>
      <c r="C371" s="66">
        <v>1.00259164E9</v>
      </c>
      <c r="D371" s="74">
        <v>9.82109623E8</v>
      </c>
      <c r="E371" s="66">
        <v>9.94959697E8</v>
      </c>
      <c r="F371" s="12" t="s">
        <v>12</v>
      </c>
      <c r="G371" s="12" t="s">
        <v>1768</v>
      </c>
      <c r="H371" s="12" t="s">
        <v>1769</v>
      </c>
      <c r="I371" s="13" t="s">
        <v>548</v>
      </c>
      <c r="J371" s="66" t="s">
        <v>1770</v>
      </c>
      <c r="K371" s="66" t="s">
        <v>1771</v>
      </c>
      <c r="L371" s="16" t="s">
        <v>12</v>
      </c>
    </row>
    <row r="372">
      <c r="A372" s="66">
        <v>371.0</v>
      </c>
      <c r="B372" s="10" t="s">
        <v>1772</v>
      </c>
      <c r="C372" s="66">
        <v>1.003409438E9</v>
      </c>
      <c r="D372" s="74">
        <v>9.61499525E8</v>
      </c>
      <c r="E372" s="66">
        <v>6.2908667E7</v>
      </c>
      <c r="F372" s="12" t="s">
        <v>12</v>
      </c>
      <c r="G372" s="12" t="s">
        <v>1773</v>
      </c>
      <c r="H372" s="12" t="s">
        <v>1774</v>
      </c>
      <c r="I372" s="13" t="s">
        <v>712</v>
      </c>
      <c r="J372" s="66" t="s">
        <v>1775</v>
      </c>
      <c r="K372" s="66" t="s">
        <v>1776</v>
      </c>
      <c r="L372" s="16" t="s">
        <v>12</v>
      </c>
    </row>
    <row r="373">
      <c r="A373" s="66">
        <v>372.0</v>
      </c>
      <c r="B373" s="10" t="s">
        <v>1777</v>
      </c>
      <c r="C373" s="66">
        <v>1.002845723E9</v>
      </c>
      <c r="D373" s="74">
        <v>9.67125593E8</v>
      </c>
      <c r="E373" s="66">
        <v>9.88671875E8</v>
      </c>
      <c r="F373" s="12" t="s">
        <v>181</v>
      </c>
      <c r="G373" s="12" t="s">
        <v>525</v>
      </c>
      <c r="H373" s="12" t="s">
        <v>1778</v>
      </c>
      <c r="I373" s="13" t="s">
        <v>1462</v>
      </c>
      <c r="J373" s="66" t="s">
        <v>1779</v>
      </c>
      <c r="K373" s="66" t="s">
        <v>1780</v>
      </c>
      <c r="L373" s="16" t="s">
        <v>12</v>
      </c>
    </row>
    <row r="374">
      <c r="A374" s="66">
        <v>373.0</v>
      </c>
      <c r="B374" s="10" t="s">
        <v>1781</v>
      </c>
      <c r="C374" s="66">
        <v>1.002549242E9</v>
      </c>
      <c r="D374" s="74">
        <v>9.86854383E8</v>
      </c>
      <c r="E374" s="66">
        <v>9.86854383E8</v>
      </c>
      <c r="F374" s="12" t="s">
        <v>12</v>
      </c>
      <c r="G374" s="12" t="s">
        <v>1782</v>
      </c>
      <c r="H374" s="12" t="s">
        <v>1783</v>
      </c>
      <c r="I374" s="13" t="s">
        <v>1462</v>
      </c>
      <c r="J374" s="66" t="s">
        <v>1784</v>
      </c>
      <c r="K374" s="66" t="s">
        <v>1785</v>
      </c>
      <c r="L374" s="16" t="s">
        <v>12</v>
      </c>
    </row>
    <row r="375">
      <c r="A375" s="66">
        <v>374.0</v>
      </c>
      <c r="B375" s="10" t="s">
        <v>1786</v>
      </c>
      <c r="C375" s="66">
        <v>1.00083829E9</v>
      </c>
      <c r="D375" s="74">
        <v>9.86854383E8</v>
      </c>
      <c r="E375" s="57"/>
      <c r="F375" s="12" t="s">
        <v>12</v>
      </c>
      <c r="G375" s="12" t="s">
        <v>1787</v>
      </c>
      <c r="H375" s="12" t="s">
        <v>1788</v>
      </c>
      <c r="I375" s="13" t="s">
        <v>1462</v>
      </c>
      <c r="J375" s="66" t="s">
        <v>1784</v>
      </c>
      <c r="K375" s="66" t="s">
        <v>1789</v>
      </c>
      <c r="L375" s="16" t="s">
        <v>12</v>
      </c>
    </row>
    <row r="376">
      <c r="A376" s="66">
        <v>375.0</v>
      </c>
      <c r="B376" s="10" t="s">
        <v>1790</v>
      </c>
      <c r="C376" s="66">
        <v>1.003779343E9</v>
      </c>
      <c r="D376" s="74">
        <v>9.90857674E8</v>
      </c>
      <c r="E376" s="57"/>
      <c r="F376" s="12" t="s">
        <v>1791</v>
      </c>
      <c r="G376" s="25" t="s">
        <v>1792</v>
      </c>
      <c r="H376" s="26"/>
      <c r="I376" s="13" t="s">
        <v>1462</v>
      </c>
      <c r="J376" s="66" t="s">
        <v>1793</v>
      </c>
      <c r="K376" s="66" t="s">
        <v>1794</v>
      </c>
      <c r="L376" s="16" t="s">
        <v>12</v>
      </c>
    </row>
    <row r="377">
      <c r="A377" s="66">
        <v>376.0</v>
      </c>
      <c r="B377" s="10" t="s">
        <v>1795</v>
      </c>
      <c r="C377" s="66">
        <v>1.003377833E9</v>
      </c>
      <c r="D377" s="74">
        <v>9.97962614E8</v>
      </c>
      <c r="E377" s="57"/>
      <c r="F377" s="12" t="s">
        <v>12</v>
      </c>
      <c r="G377" s="12" t="s">
        <v>743</v>
      </c>
      <c r="H377" s="12" t="s">
        <v>1796</v>
      </c>
      <c r="I377" s="13" t="s">
        <v>1797</v>
      </c>
      <c r="J377" s="66" t="s">
        <v>1798</v>
      </c>
      <c r="K377" s="66" t="s">
        <v>1799</v>
      </c>
      <c r="L377" s="16" t="s">
        <v>12</v>
      </c>
    </row>
    <row r="378">
      <c r="A378" s="66">
        <v>377.0</v>
      </c>
      <c r="B378" s="10" t="s">
        <v>1800</v>
      </c>
      <c r="C378" s="66">
        <v>1.002575643E9</v>
      </c>
      <c r="D378" s="74">
        <v>9.92756494E8</v>
      </c>
      <c r="E378" s="66">
        <v>9.90636013E8</v>
      </c>
      <c r="F378" s="12" t="s">
        <v>1791</v>
      </c>
      <c r="G378" s="25" t="s">
        <v>1792</v>
      </c>
      <c r="H378" s="26"/>
      <c r="I378" s="13" t="s">
        <v>1347</v>
      </c>
      <c r="J378" s="66" t="s">
        <v>1801</v>
      </c>
      <c r="K378" s="66" t="s">
        <v>1802</v>
      </c>
      <c r="L378" s="16" t="s">
        <v>12</v>
      </c>
    </row>
    <row r="379">
      <c r="A379" s="66">
        <v>378.0</v>
      </c>
      <c r="B379" s="10" t="s">
        <v>1803</v>
      </c>
      <c r="C379" s="66">
        <v>1.004564488E9</v>
      </c>
      <c r="D379" s="74">
        <v>9.39759025E8</v>
      </c>
      <c r="E379" s="66">
        <v>9.39174913E8</v>
      </c>
      <c r="F379" s="12" t="s">
        <v>196</v>
      </c>
      <c r="G379" s="12" t="s">
        <v>1804</v>
      </c>
      <c r="H379" s="12" t="s">
        <v>1805</v>
      </c>
      <c r="I379" s="13" t="s">
        <v>548</v>
      </c>
      <c r="J379" s="66" t="s">
        <v>1806</v>
      </c>
      <c r="K379" s="66" t="s">
        <v>1807</v>
      </c>
      <c r="L379" s="16" t="s">
        <v>12</v>
      </c>
    </row>
    <row r="380">
      <c r="A380" s="66">
        <v>379.0</v>
      </c>
      <c r="B380" s="10" t="s">
        <v>1808</v>
      </c>
      <c r="C380" s="66">
        <v>1.003489976E9</v>
      </c>
      <c r="D380" s="74">
        <v>9.97333588E8</v>
      </c>
      <c r="E380" s="57"/>
      <c r="F380" s="12" t="s">
        <v>181</v>
      </c>
      <c r="G380" s="12" t="s">
        <v>1809</v>
      </c>
      <c r="H380" s="12" t="s">
        <v>1810</v>
      </c>
      <c r="I380" s="13" t="s">
        <v>712</v>
      </c>
      <c r="J380" s="66" t="s">
        <v>1811</v>
      </c>
      <c r="K380" s="57"/>
      <c r="L380" s="16" t="s">
        <v>12</v>
      </c>
    </row>
    <row r="381">
      <c r="A381" s="66">
        <v>380.0</v>
      </c>
      <c r="B381" s="10" t="s">
        <v>1812</v>
      </c>
      <c r="C381" s="66">
        <v>1.001578515E9</v>
      </c>
      <c r="D381" s="74">
        <v>9.88162892E8</v>
      </c>
      <c r="E381" s="57"/>
      <c r="F381" s="12" t="s">
        <v>1813</v>
      </c>
      <c r="G381" s="12" t="s">
        <v>1814</v>
      </c>
      <c r="H381" s="12" t="s">
        <v>1815</v>
      </c>
      <c r="I381" s="13" t="s">
        <v>1462</v>
      </c>
      <c r="J381" s="66" t="s">
        <v>1816</v>
      </c>
      <c r="K381" s="66" t="s">
        <v>1817</v>
      </c>
      <c r="L381" s="16" t="s">
        <v>12</v>
      </c>
    </row>
    <row r="382">
      <c r="A382" s="66">
        <v>381.0</v>
      </c>
      <c r="B382" s="10" t="s">
        <v>1818</v>
      </c>
      <c r="C382" s="66">
        <v>1.003819313E9</v>
      </c>
      <c r="D382" s="74">
        <v>9.81793392E8</v>
      </c>
      <c r="E382" s="57"/>
      <c r="F382" s="12" t="s">
        <v>12</v>
      </c>
      <c r="G382" s="25" t="s">
        <v>1819</v>
      </c>
      <c r="H382" s="26"/>
      <c r="I382" s="13" t="s">
        <v>712</v>
      </c>
      <c r="J382" s="66" t="s">
        <v>1820</v>
      </c>
      <c r="K382" s="66" t="s">
        <v>1821</v>
      </c>
      <c r="L382" s="16" t="s">
        <v>12</v>
      </c>
    </row>
    <row r="383">
      <c r="A383" s="66">
        <v>382.0</v>
      </c>
      <c r="B383" s="10" t="s">
        <v>1822</v>
      </c>
      <c r="C383" s="66">
        <v>1.002843504E9</v>
      </c>
      <c r="D383" s="74">
        <v>9.84166277E8</v>
      </c>
      <c r="E383" s="57"/>
      <c r="F383" s="12" t="s">
        <v>12</v>
      </c>
      <c r="G383" s="12" t="s">
        <v>1823</v>
      </c>
      <c r="H383" s="12" t="s">
        <v>1824</v>
      </c>
      <c r="I383" s="13" t="s">
        <v>1462</v>
      </c>
      <c r="J383" s="66" t="s">
        <v>1825</v>
      </c>
      <c r="K383" s="66" t="s">
        <v>1826</v>
      </c>
      <c r="L383" s="16" t="s">
        <v>12</v>
      </c>
    </row>
    <row r="384">
      <c r="A384" s="66">
        <v>383.0</v>
      </c>
      <c r="B384" s="10" t="s">
        <v>1827</v>
      </c>
      <c r="C384" s="66">
        <v>1.70935251E9</v>
      </c>
      <c r="D384" s="74">
        <v>9.67891913E8</v>
      </c>
      <c r="E384" s="66">
        <v>9.88477048E8</v>
      </c>
      <c r="F384" s="12" t="s">
        <v>1813</v>
      </c>
      <c r="G384" s="12" t="s">
        <v>1814</v>
      </c>
      <c r="H384" s="12" t="s">
        <v>1828</v>
      </c>
      <c r="I384" s="13" t="s">
        <v>1462</v>
      </c>
      <c r="J384" s="66" t="s">
        <v>1829</v>
      </c>
      <c r="K384" s="66" t="s">
        <v>1830</v>
      </c>
      <c r="L384" s="16" t="s">
        <v>12</v>
      </c>
    </row>
    <row r="385">
      <c r="A385" s="66">
        <v>384.0</v>
      </c>
      <c r="B385" s="10" t="s">
        <v>68</v>
      </c>
      <c r="C385" s="66">
        <v>1.002976312E9</v>
      </c>
      <c r="D385" s="74">
        <v>9.90508813E8</v>
      </c>
      <c r="E385" s="57"/>
      <c r="F385" s="12" t="s">
        <v>12</v>
      </c>
      <c r="G385" s="12" t="s">
        <v>1831</v>
      </c>
      <c r="H385" s="51"/>
      <c r="I385" s="13" t="s">
        <v>1347</v>
      </c>
      <c r="J385" s="66" t="s">
        <v>1832</v>
      </c>
      <c r="K385" s="66" t="s">
        <v>1833</v>
      </c>
      <c r="L385" s="16" t="s">
        <v>12</v>
      </c>
    </row>
    <row r="386">
      <c r="A386" s="66">
        <v>385.0</v>
      </c>
      <c r="B386" s="10" t="s">
        <v>68</v>
      </c>
      <c r="C386" s="66">
        <v>1.002976312E9</v>
      </c>
      <c r="D386" s="74">
        <v>9.90508813E8</v>
      </c>
      <c r="E386" s="57"/>
      <c r="F386" s="12" t="s">
        <v>12</v>
      </c>
      <c r="G386" s="12" t="s">
        <v>1831</v>
      </c>
      <c r="H386" s="51"/>
      <c r="I386" s="13" t="s">
        <v>1462</v>
      </c>
      <c r="J386" s="66" t="s">
        <v>1832</v>
      </c>
      <c r="K386" s="66" t="s">
        <v>1834</v>
      </c>
      <c r="L386" s="16" t="s">
        <v>12</v>
      </c>
    </row>
    <row r="387">
      <c r="A387" s="66">
        <v>386.0</v>
      </c>
      <c r="B387" s="10" t="s">
        <v>1835</v>
      </c>
      <c r="C387" s="66">
        <v>4.00378733E8</v>
      </c>
      <c r="D387" s="74">
        <v>9.63189137E8</v>
      </c>
      <c r="E387" s="57"/>
      <c r="F387" s="12" t="s">
        <v>1759</v>
      </c>
      <c r="G387" s="25" t="s">
        <v>1153</v>
      </c>
      <c r="H387" s="26"/>
      <c r="I387" s="13" t="s">
        <v>1462</v>
      </c>
      <c r="J387" s="66" t="s">
        <v>1836</v>
      </c>
      <c r="K387" s="66" t="s">
        <v>1837</v>
      </c>
      <c r="L387" s="16" t="s">
        <v>12</v>
      </c>
    </row>
    <row r="388">
      <c r="A388" s="66">
        <v>387.0</v>
      </c>
      <c r="B388" s="10" t="s">
        <v>1838</v>
      </c>
      <c r="C388" s="66">
        <v>1.003694476E9</v>
      </c>
      <c r="D388" s="74">
        <v>9.93659446E8</v>
      </c>
      <c r="E388" s="57"/>
      <c r="F388" s="12" t="s">
        <v>12</v>
      </c>
      <c r="G388" s="12" t="s">
        <v>1839</v>
      </c>
      <c r="H388" s="12" t="s">
        <v>1840</v>
      </c>
      <c r="I388" s="13" t="s">
        <v>1462</v>
      </c>
      <c r="J388" s="66" t="s">
        <v>1841</v>
      </c>
      <c r="K388" s="66" t="s">
        <v>1842</v>
      </c>
      <c r="L388" s="16" t="s">
        <v>12</v>
      </c>
    </row>
    <row r="389">
      <c r="A389" s="66">
        <v>388.0</v>
      </c>
      <c r="B389" s="10" t="s">
        <v>1843</v>
      </c>
      <c r="C389" s="66">
        <v>1.001691086E9</v>
      </c>
      <c r="D389" s="74">
        <v>9.85817057E8</v>
      </c>
      <c r="E389" s="66">
        <v>6.2533166E7</v>
      </c>
      <c r="F389" s="12" t="s">
        <v>196</v>
      </c>
      <c r="G389" s="12" t="s">
        <v>1844</v>
      </c>
      <c r="H389" s="12" t="s">
        <v>1845</v>
      </c>
      <c r="I389" s="13" t="s">
        <v>1347</v>
      </c>
      <c r="J389" s="66" t="s">
        <v>1846</v>
      </c>
      <c r="K389" s="66" t="s">
        <v>1847</v>
      </c>
      <c r="L389" s="16" t="s">
        <v>12</v>
      </c>
    </row>
    <row r="390">
      <c r="A390" s="66">
        <v>389.0</v>
      </c>
      <c r="B390" s="10" t="s">
        <v>1848</v>
      </c>
      <c r="C390" s="66">
        <v>1.004228803E9</v>
      </c>
      <c r="D390" s="74">
        <v>9.87264604E8</v>
      </c>
      <c r="E390" s="57"/>
      <c r="F390" s="12" t="s">
        <v>1849</v>
      </c>
      <c r="G390" s="12" t="s">
        <v>1850</v>
      </c>
      <c r="H390" s="51"/>
      <c r="I390" s="13" t="s">
        <v>712</v>
      </c>
      <c r="J390" s="66" t="s">
        <v>1851</v>
      </c>
      <c r="K390" s="66" t="s">
        <v>1852</v>
      </c>
      <c r="L390" s="16" t="s">
        <v>12</v>
      </c>
    </row>
    <row r="391">
      <c r="A391" s="66">
        <v>390.0</v>
      </c>
      <c r="B391" s="10" t="s">
        <v>1853</v>
      </c>
      <c r="C391" s="66">
        <v>1.004666457E9</v>
      </c>
      <c r="D391" s="74">
        <v>9.86069948E8</v>
      </c>
      <c r="E391" s="57"/>
      <c r="F391" s="12" t="s">
        <v>12</v>
      </c>
      <c r="G391" s="25" t="s">
        <v>743</v>
      </c>
      <c r="H391" s="26"/>
      <c r="I391" s="13" t="s">
        <v>712</v>
      </c>
      <c r="J391" s="66" t="s">
        <v>1854</v>
      </c>
      <c r="K391" s="66" t="s">
        <v>1855</v>
      </c>
      <c r="L391" s="16" t="s">
        <v>12</v>
      </c>
    </row>
    <row r="392">
      <c r="A392" s="66">
        <v>391.0</v>
      </c>
      <c r="B392" s="10" t="s">
        <v>1856</v>
      </c>
      <c r="C392" s="66">
        <v>1.003709472E9</v>
      </c>
      <c r="D392" s="74">
        <v>9.80935749E8</v>
      </c>
      <c r="E392" s="57"/>
      <c r="F392" s="12" t="s">
        <v>196</v>
      </c>
      <c r="G392" s="25" t="s">
        <v>1857</v>
      </c>
      <c r="H392" s="26"/>
      <c r="I392" s="13" t="s">
        <v>1858</v>
      </c>
      <c r="J392" s="57"/>
      <c r="K392" s="66" t="s">
        <v>1859</v>
      </c>
      <c r="L392" s="16" t="s">
        <v>12</v>
      </c>
    </row>
    <row r="393">
      <c r="A393" s="66">
        <v>392.0</v>
      </c>
      <c r="B393" s="10" t="s">
        <v>1860</v>
      </c>
      <c r="C393" s="66">
        <v>1.002592739E9</v>
      </c>
      <c r="D393" s="74">
        <v>9.87030264E8</v>
      </c>
      <c r="E393" s="57"/>
      <c r="F393" s="12" t="s">
        <v>12</v>
      </c>
      <c r="G393" s="12" t="s">
        <v>1861</v>
      </c>
      <c r="H393" s="12" t="s">
        <v>1862</v>
      </c>
      <c r="I393" s="13" t="s">
        <v>1462</v>
      </c>
      <c r="J393" s="57"/>
      <c r="K393" s="66" t="s">
        <v>1863</v>
      </c>
      <c r="L393" s="16" t="s">
        <v>12</v>
      </c>
    </row>
    <row r="394">
      <c r="A394" s="66">
        <v>393.0</v>
      </c>
      <c r="B394" s="10" t="s">
        <v>1864</v>
      </c>
      <c r="C394" s="66">
        <v>1.004727515E9</v>
      </c>
      <c r="D394" s="74">
        <v>9.94435775E8</v>
      </c>
      <c r="E394" s="57"/>
      <c r="F394" s="12" t="s">
        <v>181</v>
      </c>
      <c r="G394" s="12" t="s">
        <v>1865</v>
      </c>
      <c r="H394" s="12" t="s">
        <v>1866</v>
      </c>
      <c r="I394" s="13" t="s">
        <v>1858</v>
      </c>
      <c r="J394" s="66" t="s">
        <v>1867</v>
      </c>
      <c r="K394" s="66" t="s">
        <v>27</v>
      </c>
      <c r="L394" s="16" t="s">
        <v>12</v>
      </c>
    </row>
    <row r="395">
      <c r="A395" s="66">
        <v>394.0</v>
      </c>
      <c r="B395" s="10" t="s">
        <v>1868</v>
      </c>
      <c r="C395" s="66">
        <v>1.003032529E9</v>
      </c>
      <c r="D395" s="74">
        <v>9.88014002E8</v>
      </c>
      <c r="E395" s="66">
        <v>9.8876143E8</v>
      </c>
      <c r="F395" s="12" t="s">
        <v>155</v>
      </c>
      <c r="G395" s="12" t="s">
        <v>1869</v>
      </c>
      <c r="H395" s="12" t="s">
        <v>1870</v>
      </c>
      <c r="I395" s="13" t="s">
        <v>1462</v>
      </c>
      <c r="J395" s="57"/>
      <c r="K395" s="99"/>
      <c r="L395" s="16" t="s">
        <v>12</v>
      </c>
    </row>
    <row r="396">
      <c r="A396" s="66">
        <v>395.0</v>
      </c>
      <c r="B396" s="10" t="s">
        <v>1871</v>
      </c>
      <c r="C396" s="66">
        <v>2.100716253E9</v>
      </c>
      <c r="D396" s="74">
        <v>9.99833784E8</v>
      </c>
      <c r="E396" s="57"/>
      <c r="F396" s="12" t="s">
        <v>1872</v>
      </c>
      <c r="G396" s="12" t="s">
        <v>1873</v>
      </c>
      <c r="H396" s="51"/>
      <c r="I396" s="13" t="s">
        <v>1347</v>
      </c>
      <c r="J396" s="57"/>
      <c r="K396" s="29" t="s">
        <v>1874</v>
      </c>
      <c r="L396" s="16" t="s">
        <v>1875</v>
      </c>
    </row>
    <row r="397">
      <c r="A397" s="66">
        <v>396.0</v>
      </c>
      <c r="B397" s="10" t="s">
        <v>1876</v>
      </c>
      <c r="C397" s="66">
        <v>1.003834122E9</v>
      </c>
      <c r="D397" s="74">
        <v>9.9449084E8</v>
      </c>
      <c r="E397" s="57"/>
      <c r="F397" s="12" t="s">
        <v>155</v>
      </c>
      <c r="G397" s="12" t="s">
        <v>387</v>
      </c>
      <c r="H397" s="12" t="s">
        <v>1877</v>
      </c>
      <c r="I397" s="13" t="s">
        <v>712</v>
      </c>
      <c r="J397" s="66" t="s">
        <v>1878</v>
      </c>
      <c r="K397" s="66" t="s">
        <v>1879</v>
      </c>
      <c r="L397" s="16" t="s">
        <v>12</v>
      </c>
    </row>
    <row r="398">
      <c r="A398" s="66">
        <v>397.0</v>
      </c>
      <c r="B398" s="10" t="s">
        <v>1880</v>
      </c>
      <c r="C398" s="66">
        <v>1.002408712001E12</v>
      </c>
      <c r="D398" s="74">
        <v>9.88370319E8</v>
      </c>
      <c r="E398" s="57"/>
      <c r="F398" s="12" t="s">
        <v>1872</v>
      </c>
      <c r="G398" s="12" t="s">
        <v>1881</v>
      </c>
      <c r="H398" s="12" t="s">
        <v>1882</v>
      </c>
      <c r="I398" s="13" t="s">
        <v>1858</v>
      </c>
      <c r="J398" s="66" t="s">
        <v>1883</v>
      </c>
      <c r="K398" s="66" t="s">
        <v>1884</v>
      </c>
      <c r="L398" s="16" t="s">
        <v>1875</v>
      </c>
    </row>
    <row r="399" ht="31.5" customHeight="1">
      <c r="A399" s="66">
        <v>398.0</v>
      </c>
      <c r="B399" s="10" t="s">
        <v>1885</v>
      </c>
      <c r="C399" s="66">
        <v>1.003739305E9</v>
      </c>
      <c r="D399" s="74">
        <v>9.9101788E8</v>
      </c>
      <c r="E399" s="57"/>
      <c r="F399" s="12" t="s">
        <v>155</v>
      </c>
      <c r="G399" s="25" t="s">
        <v>1886</v>
      </c>
      <c r="H399" s="26"/>
      <c r="I399" s="13" t="s">
        <v>1462</v>
      </c>
      <c r="J399" s="66" t="s">
        <v>1887</v>
      </c>
      <c r="K399" s="66" t="s">
        <v>1888</v>
      </c>
      <c r="L399" s="16" t="s">
        <v>12</v>
      </c>
    </row>
    <row r="400">
      <c r="A400" s="66">
        <v>399.0</v>
      </c>
      <c r="B400" s="10" t="s">
        <v>1889</v>
      </c>
      <c r="C400" s="66">
        <v>1.001131703E9</v>
      </c>
      <c r="D400" s="74">
        <v>9.8384081E8</v>
      </c>
      <c r="E400" s="57"/>
      <c r="F400" s="12" t="s">
        <v>12</v>
      </c>
      <c r="G400" s="12" t="s">
        <v>1890</v>
      </c>
      <c r="H400" s="12" t="s">
        <v>1891</v>
      </c>
      <c r="I400" s="13" t="s">
        <v>712</v>
      </c>
      <c r="J400" s="66" t="s">
        <v>1892</v>
      </c>
      <c r="K400" s="66" t="s">
        <v>1893</v>
      </c>
      <c r="L400" s="16" t="s">
        <v>12</v>
      </c>
    </row>
    <row r="401">
      <c r="A401" s="66">
        <v>400.0</v>
      </c>
      <c r="B401" s="10" t="s">
        <v>1894</v>
      </c>
      <c r="C401" s="66">
        <v>1.003691183E9</v>
      </c>
      <c r="D401" s="74">
        <v>9.68869989E8</v>
      </c>
      <c r="E401" s="57"/>
      <c r="F401" s="12" t="s">
        <v>12</v>
      </c>
      <c r="G401" s="12" t="s">
        <v>1895</v>
      </c>
      <c r="H401" s="12" t="s">
        <v>1896</v>
      </c>
      <c r="I401" s="13" t="s">
        <v>1858</v>
      </c>
      <c r="J401" s="66" t="s">
        <v>1897</v>
      </c>
      <c r="K401" s="66" t="s">
        <v>1898</v>
      </c>
      <c r="L401" s="16" t="s">
        <v>12</v>
      </c>
    </row>
    <row r="402">
      <c r="A402" s="66">
        <v>401.0</v>
      </c>
      <c r="B402" s="10" t="s">
        <v>1899</v>
      </c>
      <c r="C402" s="66">
        <v>1.004206866E9</v>
      </c>
      <c r="D402" s="74">
        <v>9.78839193E8</v>
      </c>
      <c r="E402" s="66">
        <v>9.63866713E8</v>
      </c>
      <c r="F402" s="12" t="s">
        <v>12</v>
      </c>
      <c r="G402" s="12" t="s">
        <v>1900</v>
      </c>
      <c r="H402" s="12" t="s">
        <v>1901</v>
      </c>
      <c r="I402" s="13" t="s">
        <v>712</v>
      </c>
      <c r="J402" s="66" t="s">
        <v>1902</v>
      </c>
      <c r="K402" s="66" t="s">
        <v>1903</v>
      </c>
      <c r="L402" s="16" t="s">
        <v>12</v>
      </c>
    </row>
    <row r="403">
      <c r="A403" s="66">
        <v>402.0</v>
      </c>
      <c r="B403" s="10" t="s">
        <v>1904</v>
      </c>
      <c r="C403" s="66">
        <v>1.756904213E9</v>
      </c>
      <c r="D403" s="74">
        <v>9.95216781E8</v>
      </c>
      <c r="E403" s="66">
        <v>9.83817234E8</v>
      </c>
      <c r="F403" s="12" t="s">
        <v>12</v>
      </c>
      <c r="G403" s="12" t="s">
        <v>1905</v>
      </c>
      <c r="H403" s="12" t="s">
        <v>1906</v>
      </c>
      <c r="I403" s="13" t="s">
        <v>1907</v>
      </c>
      <c r="J403" s="66" t="s">
        <v>1908</v>
      </c>
      <c r="K403" s="66" t="s">
        <v>1909</v>
      </c>
      <c r="L403" s="16" t="s">
        <v>12</v>
      </c>
    </row>
    <row r="404">
      <c r="A404" s="66">
        <v>403.0</v>
      </c>
      <c r="B404" s="10" t="s">
        <v>1910</v>
      </c>
      <c r="C404" s="66">
        <v>1.00402275E9</v>
      </c>
      <c r="D404" s="74">
        <v>9.69977305E8</v>
      </c>
      <c r="E404" s="66">
        <v>9.96528131E8</v>
      </c>
      <c r="F404" s="12" t="s">
        <v>12</v>
      </c>
      <c r="G404" s="12" t="s">
        <v>1911</v>
      </c>
      <c r="H404" s="12" t="s">
        <v>1912</v>
      </c>
      <c r="I404" s="13" t="s">
        <v>1907</v>
      </c>
      <c r="J404" s="66" t="s">
        <v>1913</v>
      </c>
      <c r="K404" s="66" t="s">
        <v>1914</v>
      </c>
      <c r="L404" s="16" t="s">
        <v>12</v>
      </c>
    </row>
    <row r="405">
      <c r="A405" s="66">
        <v>404.0</v>
      </c>
      <c r="B405" s="10" t="s">
        <v>1915</v>
      </c>
      <c r="C405" s="66">
        <v>1.003535307001E12</v>
      </c>
      <c r="D405" s="74">
        <v>9.99165115E8</v>
      </c>
      <c r="E405" s="57"/>
      <c r="F405" s="12" t="s">
        <v>1872</v>
      </c>
      <c r="G405" s="12" t="s">
        <v>1916</v>
      </c>
      <c r="H405" s="12" t="s">
        <v>1917</v>
      </c>
      <c r="I405" s="66" t="s">
        <v>1462</v>
      </c>
      <c r="J405" s="66" t="s">
        <v>1918</v>
      </c>
      <c r="K405" s="66" t="s">
        <v>1919</v>
      </c>
      <c r="L405" s="16" t="s">
        <v>1875</v>
      </c>
    </row>
    <row r="406">
      <c r="A406" s="66">
        <v>406.0</v>
      </c>
      <c r="B406" s="100" t="s">
        <v>1920</v>
      </c>
      <c r="C406" s="66">
        <v>9.2470671E7</v>
      </c>
      <c r="D406" s="74">
        <v>9.95640505E8</v>
      </c>
      <c r="E406" s="57"/>
      <c r="F406" s="66" t="s">
        <v>890</v>
      </c>
      <c r="G406" s="57"/>
      <c r="H406" s="66" t="s">
        <v>490</v>
      </c>
      <c r="I406" s="66" t="s">
        <v>1907</v>
      </c>
      <c r="J406" s="66" t="s">
        <v>1921</v>
      </c>
      <c r="K406" s="66" t="s">
        <v>1922</v>
      </c>
      <c r="L406" s="16" t="s">
        <v>12</v>
      </c>
    </row>
    <row r="407">
      <c r="A407" s="76">
        <v>407.0</v>
      </c>
      <c r="B407" s="101" t="s">
        <v>1923</v>
      </c>
      <c r="C407" s="76" t="s">
        <v>1924</v>
      </c>
      <c r="D407" s="76">
        <v>9.81003941E8</v>
      </c>
      <c r="E407" s="76">
        <v>9.97424853E8</v>
      </c>
      <c r="F407" s="76" t="s">
        <v>12</v>
      </c>
      <c r="G407" s="76" t="s">
        <v>1925</v>
      </c>
      <c r="H407" s="76" t="s">
        <v>993</v>
      </c>
      <c r="I407" s="76" t="s">
        <v>1858</v>
      </c>
      <c r="J407" s="76" t="s">
        <v>1926</v>
      </c>
      <c r="K407" s="102" t="s">
        <v>1927</v>
      </c>
      <c r="L407" s="16" t="s">
        <v>12</v>
      </c>
      <c r="M407" s="80"/>
      <c r="N407" s="80"/>
      <c r="O407" s="80"/>
      <c r="P407" s="80"/>
      <c r="Q407" s="80"/>
      <c r="R407" s="80"/>
      <c r="S407" s="80"/>
      <c r="T407" s="80"/>
      <c r="U407" s="80"/>
      <c r="V407" s="80"/>
      <c r="W407" s="80"/>
      <c r="X407" s="80"/>
      <c r="Y407" s="80"/>
      <c r="Z407" s="80"/>
      <c r="AA407" s="80"/>
      <c r="AB407" s="80"/>
    </row>
    <row r="408">
      <c r="A408" s="66">
        <v>408.0</v>
      </c>
      <c r="B408" s="100" t="s">
        <v>1928</v>
      </c>
      <c r="C408" s="66">
        <v>1.005444508E9</v>
      </c>
      <c r="D408" s="74">
        <v>9.90863138E8</v>
      </c>
      <c r="E408" s="57"/>
      <c r="F408" s="66" t="s">
        <v>12</v>
      </c>
      <c r="G408" s="66" t="s">
        <v>1929</v>
      </c>
      <c r="H408" s="57"/>
      <c r="I408" s="66" t="s">
        <v>1462</v>
      </c>
      <c r="J408" s="66" t="s">
        <v>1930</v>
      </c>
      <c r="K408" s="66" t="s">
        <v>1931</v>
      </c>
      <c r="L408" s="16" t="s">
        <v>12</v>
      </c>
    </row>
    <row r="409">
      <c r="A409" s="66">
        <v>409.0</v>
      </c>
      <c r="B409" s="100" t="s">
        <v>1932</v>
      </c>
      <c r="C409" s="66">
        <v>1.001159464E9</v>
      </c>
      <c r="D409" s="74">
        <v>9.85588116E8</v>
      </c>
      <c r="E409" s="57"/>
      <c r="F409" s="66" t="s">
        <v>12</v>
      </c>
      <c r="G409" s="66" t="s">
        <v>1933</v>
      </c>
      <c r="H409" s="57"/>
      <c r="I409" s="66" t="s">
        <v>1462</v>
      </c>
      <c r="J409" s="66" t="s">
        <v>1934</v>
      </c>
      <c r="K409" s="66" t="s">
        <v>1935</v>
      </c>
      <c r="L409" s="16" t="s">
        <v>12</v>
      </c>
    </row>
    <row r="410">
      <c r="A410" s="66">
        <v>410.0</v>
      </c>
      <c r="B410" s="100" t="s">
        <v>1936</v>
      </c>
      <c r="C410" s="66">
        <v>1.717494841E9</v>
      </c>
      <c r="D410" s="74">
        <v>9.95493931E8</v>
      </c>
      <c r="E410" s="57"/>
      <c r="F410" s="66" t="s">
        <v>12</v>
      </c>
      <c r="G410" s="66" t="s">
        <v>1937</v>
      </c>
      <c r="H410" s="66" t="s">
        <v>1938</v>
      </c>
      <c r="I410" s="66" t="s">
        <v>1489</v>
      </c>
      <c r="J410" s="66" t="s">
        <v>1939</v>
      </c>
      <c r="K410" s="66" t="s">
        <v>1940</v>
      </c>
      <c r="L410" s="16" t="s">
        <v>12</v>
      </c>
    </row>
    <row r="411">
      <c r="A411" s="66">
        <v>411.0</v>
      </c>
      <c r="B411" s="100" t="s">
        <v>1941</v>
      </c>
      <c r="C411" s="66">
        <v>1.002640702001E12</v>
      </c>
      <c r="D411" s="74">
        <v>9.90543819E8</v>
      </c>
      <c r="E411" s="57"/>
      <c r="F411" s="66" t="s">
        <v>155</v>
      </c>
      <c r="G411" s="66" t="s">
        <v>1942</v>
      </c>
      <c r="H411" s="57"/>
      <c r="I411" s="13" t="s">
        <v>712</v>
      </c>
      <c r="J411" s="66" t="s">
        <v>1943</v>
      </c>
      <c r="K411" s="66" t="s">
        <v>1944</v>
      </c>
      <c r="L411" s="16" t="s">
        <v>12</v>
      </c>
    </row>
    <row r="412">
      <c r="A412" s="66">
        <v>412.0</v>
      </c>
      <c r="B412" s="100" t="s">
        <v>1945</v>
      </c>
      <c r="C412" s="66">
        <v>1.004008221E9</v>
      </c>
      <c r="D412" s="74">
        <v>9.84089784E8</v>
      </c>
      <c r="E412" s="57"/>
      <c r="F412" s="66" t="s">
        <v>196</v>
      </c>
      <c r="G412" s="66" t="s">
        <v>1946</v>
      </c>
      <c r="H412" s="57"/>
      <c r="I412" s="66" t="s">
        <v>1907</v>
      </c>
      <c r="J412" s="66" t="s">
        <v>1947</v>
      </c>
      <c r="K412" s="66" t="s">
        <v>1948</v>
      </c>
      <c r="L412" s="16" t="s">
        <v>12</v>
      </c>
    </row>
    <row r="413">
      <c r="A413" s="66">
        <v>413.0</v>
      </c>
      <c r="B413" s="100" t="s">
        <v>1949</v>
      </c>
      <c r="C413" s="66">
        <v>1.002614145E9</v>
      </c>
      <c r="D413" s="74">
        <v>9.97558864E8</v>
      </c>
      <c r="E413" s="66">
        <v>9.99545831E8</v>
      </c>
      <c r="F413" s="66" t="s">
        <v>196</v>
      </c>
      <c r="G413" s="66" t="s">
        <v>1950</v>
      </c>
      <c r="H413" s="66" t="s">
        <v>1951</v>
      </c>
      <c r="I413" s="13" t="s">
        <v>1952</v>
      </c>
      <c r="J413" s="66" t="s">
        <v>1953</v>
      </c>
      <c r="K413" s="66" t="s">
        <v>1954</v>
      </c>
      <c r="L413" s="16" t="s">
        <v>12</v>
      </c>
    </row>
    <row r="414">
      <c r="A414" s="66">
        <v>414.0</v>
      </c>
      <c r="B414" s="100" t="s">
        <v>1955</v>
      </c>
      <c r="C414" s="66">
        <v>1.003181797E9</v>
      </c>
      <c r="D414" s="74">
        <v>9.82645477E8</v>
      </c>
      <c r="E414" s="66">
        <v>9.82645477E8</v>
      </c>
      <c r="F414" s="66" t="s">
        <v>12</v>
      </c>
      <c r="G414" s="66" t="s">
        <v>1956</v>
      </c>
      <c r="H414" s="66" t="s">
        <v>1957</v>
      </c>
      <c r="I414" s="66" t="s">
        <v>1489</v>
      </c>
      <c r="J414" s="57"/>
      <c r="K414" s="66" t="s">
        <v>1958</v>
      </c>
      <c r="L414" s="16" t="s">
        <v>12</v>
      </c>
    </row>
    <row r="415">
      <c r="A415" s="66">
        <v>415.0</v>
      </c>
      <c r="B415" s="100" t="s">
        <v>1959</v>
      </c>
      <c r="C415" s="66">
        <v>1.30987911E9</v>
      </c>
      <c r="D415" s="74">
        <v>9.69318454E8</v>
      </c>
      <c r="E415" s="57"/>
      <c r="F415" s="66" t="s">
        <v>12</v>
      </c>
      <c r="G415" s="66" t="s">
        <v>797</v>
      </c>
      <c r="H415" s="66" t="s">
        <v>1960</v>
      </c>
      <c r="I415" s="57"/>
      <c r="J415" s="66" t="s">
        <v>1961</v>
      </c>
      <c r="K415" s="66" t="s">
        <v>1962</v>
      </c>
      <c r="L415" s="16" t="s">
        <v>12</v>
      </c>
    </row>
    <row r="416">
      <c r="A416" s="66">
        <v>416.0</v>
      </c>
      <c r="B416" s="100" t="s">
        <v>1963</v>
      </c>
      <c r="C416" s="66">
        <v>1.004439236E9</v>
      </c>
      <c r="D416" s="74">
        <v>9.97503383E8</v>
      </c>
      <c r="E416" s="57"/>
      <c r="F416" s="66" t="s">
        <v>890</v>
      </c>
      <c r="G416" s="66" t="s">
        <v>1964</v>
      </c>
      <c r="H416" s="57"/>
      <c r="I416" s="66" t="s">
        <v>1907</v>
      </c>
      <c r="J416" s="66" t="s">
        <v>1965</v>
      </c>
      <c r="K416" s="66" t="s">
        <v>1966</v>
      </c>
      <c r="L416" s="16" t="s">
        <v>12</v>
      </c>
    </row>
    <row r="417">
      <c r="A417" s="66">
        <v>417.0</v>
      </c>
      <c r="B417" s="100" t="s">
        <v>1967</v>
      </c>
      <c r="C417" s="66">
        <v>1.003913801E9</v>
      </c>
      <c r="D417" s="74">
        <v>9.99989539E8</v>
      </c>
      <c r="E417" s="57"/>
      <c r="F417" s="66" t="s">
        <v>12</v>
      </c>
      <c r="G417" s="66" t="s">
        <v>1968</v>
      </c>
      <c r="H417" s="66" t="s">
        <v>1969</v>
      </c>
      <c r="I417" s="66" t="s">
        <v>1462</v>
      </c>
      <c r="J417" s="66" t="s">
        <v>1970</v>
      </c>
      <c r="K417" s="66" t="s">
        <v>1971</v>
      </c>
      <c r="L417" s="16" t="s">
        <v>12</v>
      </c>
    </row>
    <row r="418">
      <c r="A418" s="66">
        <v>418.0</v>
      </c>
      <c r="B418" s="100" t="s">
        <v>1972</v>
      </c>
      <c r="C418" s="66">
        <v>1.001597234E9</v>
      </c>
      <c r="D418" s="74">
        <v>2620067.0</v>
      </c>
      <c r="E418" s="66">
        <v>9.78606695E8</v>
      </c>
      <c r="F418" s="66" t="s">
        <v>12</v>
      </c>
      <c r="G418" s="66" t="s">
        <v>1973</v>
      </c>
      <c r="H418" s="66" t="s">
        <v>1974</v>
      </c>
      <c r="I418" s="13" t="s">
        <v>712</v>
      </c>
      <c r="J418" s="66" t="s">
        <v>1975</v>
      </c>
      <c r="K418" s="66" t="s">
        <v>1976</v>
      </c>
      <c r="L418" s="16" t="s">
        <v>12</v>
      </c>
    </row>
    <row r="419">
      <c r="A419" s="66">
        <v>419.0</v>
      </c>
      <c r="B419" s="100" t="s">
        <v>1977</v>
      </c>
      <c r="C419" s="66">
        <v>8.01751181E8</v>
      </c>
      <c r="D419" s="74">
        <v>9.7882587E8</v>
      </c>
      <c r="E419" s="57"/>
      <c r="F419" s="66" t="s">
        <v>181</v>
      </c>
      <c r="G419" s="66" t="s">
        <v>1978</v>
      </c>
      <c r="H419" s="57"/>
      <c r="I419" s="66" t="s">
        <v>1462</v>
      </c>
      <c r="J419" s="66" t="s">
        <v>1979</v>
      </c>
      <c r="K419" s="66" t="s">
        <v>1980</v>
      </c>
      <c r="L419" s="16" t="s">
        <v>12</v>
      </c>
    </row>
    <row r="420">
      <c r="A420" s="66">
        <v>420.0</v>
      </c>
      <c r="B420" s="100" t="s">
        <v>1981</v>
      </c>
      <c r="C420" s="66">
        <v>1.002108031E9</v>
      </c>
      <c r="D420" s="74">
        <v>9.84726654E8</v>
      </c>
      <c r="E420" s="57"/>
      <c r="F420" s="66" t="s">
        <v>12</v>
      </c>
      <c r="G420" s="66" t="s">
        <v>1982</v>
      </c>
      <c r="H420" s="66" t="s">
        <v>1983</v>
      </c>
      <c r="I420" s="66" t="s">
        <v>1462</v>
      </c>
      <c r="J420" s="66" t="s">
        <v>1984</v>
      </c>
      <c r="K420" s="66" t="s">
        <v>1985</v>
      </c>
      <c r="L420" s="16" t="s">
        <v>12</v>
      </c>
    </row>
    <row r="421">
      <c r="A421" s="66">
        <v>421.0</v>
      </c>
      <c r="B421" s="100" t="s">
        <v>1986</v>
      </c>
      <c r="C421" s="66">
        <v>1.723842025E9</v>
      </c>
      <c r="D421" s="74">
        <v>9.92566257E8</v>
      </c>
      <c r="E421" s="57"/>
      <c r="F421" s="66" t="s">
        <v>12</v>
      </c>
      <c r="G421" s="66" t="s">
        <v>1987</v>
      </c>
      <c r="H421" s="66" t="s">
        <v>1988</v>
      </c>
      <c r="I421" s="66" t="s">
        <v>1462</v>
      </c>
      <c r="J421" s="66" t="s">
        <v>1989</v>
      </c>
      <c r="K421" s="66" t="s">
        <v>1990</v>
      </c>
      <c r="L421" s="16" t="s">
        <v>12</v>
      </c>
    </row>
    <row r="422">
      <c r="A422" s="66">
        <v>422.0</v>
      </c>
      <c r="B422" s="100" t="s">
        <v>1991</v>
      </c>
      <c r="C422" s="66">
        <v>1.002544789001E12</v>
      </c>
      <c r="D422" s="74">
        <v>9.79273351E8</v>
      </c>
      <c r="E422" s="57"/>
      <c r="F422" s="66" t="s">
        <v>12</v>
      </c>
      <c r="G422" s="66" t="s">
        <v>1992</v>
      </c>
      <c r="H422" s="66" t="s">
        <v>1993</v>
      </c>
      <c r="I422" s="66" t="s">
        <v>1907</v>
      </c>
      <c r="J422" s="66" t="s">
        <v>1994</v>
      </c>
      <c r="K422" s="66" t="s">
        <v>1995</v>
      </c>
      <c r="L422" s="16" t="s">
        <v>12</v>
      </c>
    </row>
    <row r="423">
      <c r="A423" s="66">
        <v>423.0</v>
      </c>
      <c r="B423" s="100" t="s">
        <v>1996</v>
      </c>
      <c r="C423" s="66">
        <v>1.002143251E9</v>
      </c>
      <c r="D423" s="74">
        <v>9.68650033E8</v>
      </c>
      <c r="E423" s="66">
        <v>9.67775515E8</v>
      </c>
      <c r="F423" s="66" t="s">
        <v>12</v>
      </c>
      <c r="G423" s="66" t="s">
        <v>1997</v>
      </c>
      <c r="H423" s="66" t="s">
        <v>1998</v>
      </c>
      <c r="I423" s="66" t="s">
        <v>1858</v>
      </c>
      <c r="J423" s="66" t="s">
        <v>1999</v>
      </c>
      <c r="K423" s="66" t="s">
        <v>2000</v>
      </c>
      <c r="L423" s="16" t="s">
        <v>12</v>
      </c>
    </row>
    <row r="424">
      <c r="A424" s="66">
        <v>424.0</v>
      </c>
      <c r="B424" s="100" t="s">
        <v>2001</v>
      </c>
      <c r="C424" s="66">
        <v>1.004409874E9</v>
      </c>
      <c r="D424" s="74">
        <v>9.80711312E8</v>
      </c>
      <c r="E424" s="66">
        <v>9.91238953E8</v>
      </c>
      <c r="F424" s="66" t="s">
        <v>12</v>
      </c>
      <c r="G424" s="66" t="s">
        <v>2002</v>
      </c>
      <c r="H424" s="66" t="s">
        <v>2003</v>
      </c>
      <c r="I424" s="13" t="s">
        <v>712</v>
      </c>
      <c r="J424" s="66" t="s">
        <v>2004</v>
      </c>
      <c r="K424" s="66" t="s">
        <v>2005</v>
      </c>
      <c r="L424" s="16" t="s">
        <v>12</v>
      </c>
    </row>
    <row r="425">
      <c r="A425" s="66">
        <v>425.0</v>
      </c>
      <c r="B425" s="100" t="s">
        <v>2006</v>
      </c>
      <c r="C425" s="66">
        <v>1.000989945E9</v>
      </c>
      <c r="D425" s="74">
        <v>9.94836082E8</v>
      </c>
      <c r="E425" s="57"/>
      <c r="F425" s="66" t="s">
        <v>12</v>
      </c>
      <c r="G425" s="66" t="s">
        <v>2007</v>
      </c>
      <c r="H425" s="66" t="s">
        <v>2008</v>
      </c>
      <c r="I425" s="66" t="s">
        <v>2009</v>
      </c>
      <c r="J425" s="66" t="s">
        <v>2010</v>
      </c>
      <c r="K425" s="66" t="s">
        <v>2011</v>
      </c>
      <c r="L425" s="16" t="s">
        <v>12</v>
      </c>
    </row>
    <row r="426">
      <c r="A426" s="66">
        <v>426.0</v>
      </c>
      <c r="B426" s="100" t="s">
        <v>2012</v>
      </c>
      <c r="C426" s="66">
        <v>1.002700167E9</v>
      </c>
      <c r="D426" s="74">
        <v>9.86686751E8</v>
      </c>
      <c r="E426" s="57"/>
      <c r="F426" s="66" t="s">
        <v>181</v>
      </c>
      <c r="G426" s="66" t="s">
        <v>2013</v>
      </c>
      <c r="H426" s="66" t="s">
        <v>2014</v>
      </c>
      <c r="I426" s="66" t="s">
        <v>1858</v>
      </c>
      <c r="J426" s="66" t="s">
        <v>2015</v>
      </c>
      <c r="K426" s="66" t="s">
        <v>2016</v>
      </c>
      <c r="L426" s="16" t="s">
        <v>12</v>
      </c>
    </row>
    <row r="427">
      <c r="A427" s="66">
        <v>427.0</v>
      </c>
      <c r="B427" s="10" t="s">
        <v>1342</v>
      </c>
      <c r="C427" s="66">
        <v>1.004205595E9</v>
      </c>
      <c r="D427" s="74">
        <v>9.59294289E8</v>
      </c>
      <c r="E427" s="66"/>
      <c r="F427" s="12" t="s">
        <v>12</v>
      </c>
      <c r="G427" s="66" t="s">
        <v>2017</v>
      </c>
      <c r="H427" s="66" t="s">
        <v>1912</v>
      </c>
      <c r="I427" s="66" t="s">
        <v>1462</v>
      </c>
      <c r="J427" s="66" t="s">
        <v>2018</v>
      </c>
      <c r="K427" s="66" t="s">
        <v>2019</v>
      </c>
      <c r="L427" s="16" t="s">
        <v>12</v>
      </c>
    </row>
    <row r="428">
      <c r="A428" s="66">
        <v>428.0</v>
      </c>
      <c r="B428" s="100" t="s">
        <v>2020</v>
      </c>
      <c r="C428" s="66">
        <v>1.001933611E9</v>
      </c>
      <c r="D428" s="74">
        <v>9.63292769E8</v>
      </c>
      <c r="E428" s="57"/>
      <c r="F428" s="66" t="s">
        <v>155</v>
      </c>
      <c r="G428" s="66" t="s">
        <v>2021</v>
      </c>
      <c r="H428" s="66" t="s">
        <v>668</v>
      </c>
      <c r="I428" s="13" t="s">
        <v>712</v>
      </c>
      <c r="J428" s="57"/>
      <c r="K428" s="66" t="s">
        <v>2022</v>
      </c>
      <c r="L428" s="16" t="s">
        <v>12</v>
      </c>
    </row>
    <row r="429">
      <c r="A429" s="66">
        <v>429.0</v>
      </c>
      <c r="B429" s="100" t="s">
        <v>2023</v>
      </c>
      <c r="C429" s="66">
        <v>1.003183686E9</v>
      </c>
      <c r="D429" s="74">
        <v>9.39394981E8</v>
      </c>
      <c r="E429" s="57"/>
      <c r="F429" s="66" t="s">
        <v>823</v>
      </c>
      <c r="G429" s="66" t="s">
        <v>2024</v>
      </c>
      <c r="H429" s="66" t="s">
        <v>2025</v>
      </c>
      <c r="I429" s="66" t="s">
        <v>2026</v>
      </c>
      <c r="J429" s="66" t="s">
        <v>2027</v>
      </c>
      <c r="K429" s="66" t="s">
        <v>2028</v>
      </c>
      <c r="L429" s="16" t="s">
        <v>12</v>
      </c>
    </row>
    <row r="430">
      <c r="A430" s="66">
        <v>430.0</v>
      </c>
      <c r="B430" s="100" t="s">
        <v>2029</v>
      </c>
      <c r="C430" s="66">
        <v>1.715342695E9</v>
      </c>
      <c r="D430" s="74">
        <v>9.85647265E8</v>
      </c>
      <c r="E430" s="57"/>
      <c r="F430" s="66" t="s">
        <v>12</v>
      </c>
      <c r="G430" s="66" t="s">
        <v>2030</v>
      </c>
      <c r="H430" s="66" t="s">
        <v>2031</v>
      </c>
      <c r="I430" s="66" t="s">
        <v>1858</v>
      </c>
      <c r="J430" s="66" t="s">
        <v>2032</v>
      </c>
      <c r="K430" s="66" t="s">
        <v>2033</v>
      </c>
      <c r="L430" s="16" t="s">
        <v>12</v>
      </c>
    </row>
    <row r="431">
      <c r="A431" s="66">
        <v>431.0</v>
      </c>
      <c r="B431" s="100" t="s">
        <v>2034</v>
      </c>
      <c r="C431" s="66">
        <v>4.01605142E8</v>
      </c>
      <c r="D431" s="74">
        <v>9.84286928E8</v>
      </c>
      <c r="E431" s="57"/>
      <c r="F431" s="66" t="s">
        <v>339</v>
      </c>
      <c r="G431" s="66" t="s">
        <v>2035</v>
      </c>
      <c r="H431" s="66" t="s">
        <v>1001</v>
      </c>
      <c r="I431" s="66" t="s">
        <v>1462</v>
      </c>
      <c r="J431" s="66" t="s">
        <v>2036</v>
      </c>
      <c r="K431" s="66" t="s">
        <v>2037</v>
      </c>
      <c r="L431" s="16" t="s">
        <v>12</v>
      </c>
    </row>
    <row r="432">
      <c r="A432" s="66">
        <v>432.0</v>
      </c>
      <c r="B432" s="100" t="s">
        <v>2038</v>
      </c>
      <c r="C432" s="66">
        <v>1.001360898E9</v>
      </c>
      <c r="D432" s="74">
        <v>9.8718812E8</v>
      </c>
      <c r="E432" s="57"/>
      <c r="F432" s="66" t="s">
        <v>339</v>
      </c>
      <c r="G432" s="66" t="s">
        <v>2039</v>
      </c>
      <c r="H432" s="66" t="s">
        <v>2040</v>
      </c>
      <c r="I432" s="66" t="s">
        <v>2041</v>
      </c>
      <c r="J432" s="66" t="s">
        <v>1979</v>
      </c>
      <c r="K432" s="66" t="s">
        <v>2042</v>
      </c>
      <c r="L432" s="103" t="s">
        <v>12</v>
      </c>
    </row>
    <row r="433">
      <c r="A433" s="66">
        <v>433.0</v>
      </c>
      <c r="B433" s="100" t="s">
        <v>2043</v>
      </c>
      <c r="C433" s="66">
        <v>1.001839933E9</v>
      </c>
      <c r="D433" s="74">
        <v>9.96241303E8</v>
      </c>
      <c r="E433" s="66">
        <v>9.88465291E8</v>
      </c>
      <c r="F433" s="66" t="s">
        <v>12</v>
      </c>
      <c r="G433" s="66" t="s">
        <v>2044</v>
      </c>
      <c r="H433" s="66" t="s">
        <v>2045</v>
      </c>
      <c r="I433" s="66" t="s">
        <v>2041</v>
      </c>
      <c r="J433" s="66" t="s">
        <v>2046</v>
      </c>
      <c r="K433" s="66" t="s">
        <v>2047</v>
      </c>
      <c r="L433" s="103" t="s">
        <v>12</v>
      </c>
      <c r="M433" s="29" t="s">
        <v>2048</v>
      </c>
    </row>
    <row r="434">
      <c r="A434" s="66">
        <v>434.0</v>
      </c>
      <c r="B434" s="100" t="s">
        <v>2049</v>
      </c>
      <c r="C434" s="66">
        <v>1.002665352E9</v>
      </c>
      <c r="D434" s="74">
        <v>9.85620931E8</v>
      </c>
      <c r="E434" s="57"/>
      <c r="F434" s="66" t="s">
        <v>890</v>
      </c>
      <c r="G434" s="66" t="s">
        <v>2050</v>
      </c>
      <c r="H434" s="66" t="s">
        <v>2051</v>
      </c>
      <c r="I434" s="66" t="s">
        <v>2041</v>
      </c>
      <c r="J434" s="66" t="s">
        <v>2052</v>
      </c>
      <c r="K434" s="66" t="s">
        <v>2053</v>
      </c>
      <c r="L434" s="103" t="s">
        <v>12</v>
      </c>
    </row>
    <row r="435">
      <c r="A435" s="66">
        <v>435.0</v>
      </c>
      <c r="B435" s="100" t="s">
        <v>2054</v>
      </c>
      <c r="C435" s="66">
        <v>1.003957782E9</v>
      </c>
      <c r="D435" s="74">
        <v>9.60640981E8</v>
      </c>
      <c r="E435" s="57"/>
      <c r="F435" s="66" t="s">
        <v>1875</v>
      </c>
      <c r="G435" s="66" t="s">
        <v>2055</v>
      </c>
      <c r="H435" s="66" t="s">
        <v>2056</v>
      </c>
      <c r="I435" s="66" t="s">
        <v>2041</v>
      </c>
      <c r="J435" s="66" t="s">
        <v>2057</v>
      </c>
      <c r="K435" s="66" t="s">
        <v>2058</v>
      </c>
      <c r="L435" s="103" t="s">
        <v>1875</v>
      </c>
    </row>
    <row r="436">
      <c r="A436" s="66">
        <v>436.0</v>
      </c>
      <c r="B436" s="100" t="s">
        <v>2059</v>
      </c>
      <c r="C436" s="66">
        <v>1.000866705E9</v>
      </c>
      <c r="D436" s="74">
        <v>9.9580637E8</v>
      </c>
      <c r="E436" s="57"/>
      <c r="F436" s="66" t="s">
        <v>339</v>
      </c>
      <c r="G436" s="66" t="s">
        <v>1916</v>
      </c>
      <c r="H436" s="57"/>
      <c r="I436" s="104" t="s">
        <v>2060</v>
      </c>
      <c r="J436" s="66" t="s">
        <v>2061</v>
      </c>
      <c r="K436" s="66" t="s">
        <v>2062</v>
      </c>
      <c r="L436" s="103" t="s">
        <v>1875</v>
      </c>
    </row>
    <row r="437">
      <c r="A437" s="66">
        <v>437.0</v>
      </c>
      <c r="B437" s="100" t="s">
        <v>2063</v>
      </c>
      <c r="C437" s="66">
        <v>1.003575659E9</v>
      </c>
      <c r="D437" s="74">
        <v>9.86211133E8</v>
      </c>
      <c r="E437" s="57"/>
      <c r="F437" s="66" t="s">
        <v>2064</v>
      </c>
      <c r="G437" s="66" t="s">
        <v>2065</v>
      </c>
      <c r="H437" s="66" t="s">
        <v>2066</v>
      </c>
      <c r="I437" s="66" t="s">
        <v>1462</v>
      </c>
      <c r="J437" s="66" t="s">
        <v>2067</v>
      </c>
      <c r="K437" s="66" t="s">
        <v>2068</v>
      </c>
      <c r="L437" s="103" t="s">
        <v>1875</v>
      </c>
    </row>
    <row r="438">
      <c r="A438" s="66">
        <v>438.0</v>
      </c>
      <c r="B438" s="100" t="s">
        <v>2069</v>
      </c>
      <c r="C438" s="66">
        <v>1.001765864E9</v>
      </c>
      <c r="D438" s="74">
        <v>9.627915E8</v>
      </c>
      <c r="E438" s="66">
        <v>9.94235265E8</v>
      </c>
      <c r="F438" s="66" t="s">
        <v>12</v>
      </c>
      <c r="G438" s="66" t="s">
        <v>2070</v>
      </c>
      <c r="H438" s="66" t="s">
        <v>2071</v>
      </c>
      <c r="I438" s="13" t="s">
        <v>712</v>
      </c>
      <c r="J438" s="66" t="s">
        <v>2072</v>
      </c>
      <c r="K438" s="66" t="s">
        <v>2073</v>
      </c>
      <c r="L438" s="103" t="s">
        <v>12</v>
      </c>
    </row>
    <row r="439">
      <c r="A439" s="66">
        <v>439.0</v>
      </c>
      <c r="B439" s="100" t="s">
        <v>2074</v>
      </c>
      <c r="C439" s="66">
        <v>1.000243442E9</v>
      </c>
      <c r="D439" s="74">
        <v>9.86843137E8</v>
      </c>
      <c r="E439" s="66">
        <v>9.86843137E8</v>
      </c>
      <c r="F439" s="66" t="s">
        <v>12</v>
      </c>
      <c r="G439" s="66" t="s">
        <v>2075</v>
      </c>
      <c r="H439" s="57"/>
      <c r="I439" s="104" t="s">
        <v>2060</v>
      </c>
      <c r="J439" s="66" t="s">
        <v>2076</v>
      </c>
      <c r="K439" s="66" t="s">
        <v>2077</v>
      </c>
      <c r="L439" s="103" t="s">
        <v>12</v>
      </c>
    </row>
    <row r="440">
      <c r="A440" s="66">
        <v>440.0</v>
      </c>
      <c r="B440" s="100" t="s">
        <v>2078</v>
      </c>
      <c r="C440" s="66">
        <v>1.003897731E9</v>
      </c>
      <c r="D440" s="74">
        <v>9.80130741E8</v>
      </c>
      <c r="E440" s="57"/>
      <c r="F440" s="66" t="s">
        <v>2064</v>
      </c>
      <c r="G440" s="66" t="s">
        <v>2079</v>
      </c>
      <c r="H440" s="57"/>
      <c r="I440" s="13" t="s">
        <v>712</v>
      </c>
      <c r="J440" s="66" t="s">
        <v>2080</v>
      </c>
      <c r="K440" s="66" t="s">
        <v>2081</v>
      </c>
      <c r="L440" s="103" t="s">
        <v>1875</v>
      </c>
    </row>
    <row r="441">
      <c r="A441" s="66">
        <v>441.0</v>
      </c>
      <c r="B441" s="100" t="s">
        <v>2082</v>
      </c>
      <c r="C441" s="66">
        <v>1.002340618E9</v>
      </c>
      <c r="D441" s="74">
        <v>9.88380347E8</v>
      </c>
      <c r="E441" s="57"/>
      <c r="F441" s="66" t="s">
        <v>181</v>
      </c>
      <c r="G441" s="66" t="s">
        <v>2083</v>
      </c>
      <c r="H441" s="57"/>
      <c r="I441" s="66" t="s">
        <v>2041</v>
      </c>
      <c r="J441" s="66" t="s">
        <v>2084</v>
      </c>
      <c r="K441" s="66" t="s">
        <v>2085</v>
      </c>
      <c r="L441" s="103" t="s">
        <v>12</v>
      </c>
    </row>
    <row r="442">
      <c r="A442" s="66">
        <v>442.0</v>
      </c>
      <c r="B442" s="100" t="s">
        <v>2086</v>
      </c>
      <c r="C442" s="66">
        <v>1.003235288E9</v>
      </c>
      <c r="D442" s="74">
        <v>9.90644228E8</v>
      </c>
      <c r="E442" s="57"/>
      <c r="F442" s="66" t="s">
        <v>181</v>
      </c>
      <c r="G442" s="66" t="s">
        <v>2083</v>
      </c>
      <c r="H442" s="66" t="s">
        <v>1313</v>
      </c>
      <c r="I442" s="66" t="s">
        <v>2041</v>
      </c>
      <c r="J442" s="66" t="s">
        <v>2087</v>
      </c>
      <c r="K442" s="66" t="s">
        <v>2088</v>
      </c>
      <c r="L442" s="103" t="s">
        <v>12</v>
      </c>
    </row>
    <row r="443" ht="15.75" customHeight="1">
      <c r="A443" s="66">
        <v>443.0</v>
      </c>
      <c r="B443" s="105" t="s">
        <v>2089</v>
      </c>
      <c r="C443" s="103">
        <v>1.003496641E9</v>
      </c>
      <c r="D443" s="106">
        <v>9.93851876E8</v>
      </c>
      <c r="E443" s="107"/>
      <c r="F443" s="103" t="s">
        <v>2064</v>
      </c>
      <c r="G443" s="103" t="s">
        <v>2090</v>
      </c>
      <c r="H443" s="103" t="s">
        <v>1304</v>
      </c>
      <c r="I443" s="66" t="s">
        <v>2041</v>
      </c>
      <c r="J443" s="103" t="s">
        <v>2091</v>
      </c>
      <c r="K443" s="103" t="s">
        <v>2092</v>
      </c>
      <c r="L443" s="103" t="s">
        <v>1875</v>
      </c>
    </row>
    <row r="444" ht="15.75" customHeight="1">
      <c r="A444" s="66">
        <v>444.0</v>
      </c>
      <c r="B444" s="105" t="s">
        <v>2093</v>
      </c>
      <c r="C444" s="103">
        <v>1.001738929E9</v>
      </c>
      <c r="D444" s="106">
        <v>9.88361215E8</v>
      </c>
      <c r="E444" s="103">
        <v>9.85360966E8</v>
      </c>
      <c r="F444" s="103" t="s">
        <v>12</v>
      </c>
      <c r="G444" s="103" t="s">
        <v>2094</v>
      </c>
      <c r="H444" s="103" t="s">
        <v>2095</v>
      </c>
      <c r="I444" s="66" t="s">
        <v>1462</v>
      </c>
      <c r="J444" s="103" t="s">
        <v>2096</v>
      </c>
      <c r="K444" s="103" t="s">
        <v>2097</v>
      </c>
      <c r="L444" s="103" t="s">
        <v>12</v>
      </c>
    </row>
    <row r="445" ht="15.75" customHeight="1">
      <c r="A445" s="66">
        <v>445.0</v>
      </c>
      <c r="B445" s="105" t="s">
        <v>2098</v>
      </c>
      <c r="C445" s="103">
        <v>1.003306303E9</v>
      </c>
      <c r="D445" s="106">
        <v>9.7948596E8</v>
      </c>
      <c r="E445" s="107"/>
      <c r="F445" s="103" t="s">
        <v>181</v>
      </c>
      <c r="G445" s="103" t="s">
        <v>2099</v>
      </c>
      <c r="H445" s="103" t="s">
        <v>2100</v>
      </c>
      <c r="I445" s="66" t="s">
        <v>1462</v>
      </c>
      <c r="J445" s="103" t="s">
        <v>2101</v>
      </c>
      <c r="K445" s="103" t="s">
        <v>2102</v>
      </c>
      <c r="L445" s="103" t="s">
        <v>12</v>
      </c>
    </row>
    <row r="446" ht="15.75" customHeight="1">
      <c r="A446" s="66">
        <v>446.0</v>
      </c>
      <c r="B446" s="105" t="s">
        <v>2103</v>
      </c>
      <c r="C446" s="103">
        <v>1.001857042E9</v>
      </c>
      <c r="D446" s="106">
        <v>9.6710894E8</v>
      </c>
      <c r="E446" s="107"/>
      <c r="F446" s="103" t="s">
        <v>2104</v>
      </c>
      <c r="G446" s="103" t="s">
        <v>2105</v>
      </c>
      <c r="H446" s="103" t="s">
        <v>1850</v>
      </c>
      <c r="I446" s="66" t="s">
        <v>2041</v>
      </c>
      <c r="J446" s="103" t="s">
        <v>2106</v>
      </c>
      <c r="K446" s="103" t="s">
        <v>2107</v>
      </c>
      <c r="L446" s="103" t="s">
        <v>12</v>
      </c>
    </row>
    <row r="447" ht="15.75" customHeight="1">
      <c r="A447" s="66">
        <v>447.0</v>
      </c>
      <c r="B447" s="105" t="s">
        <v>2108</v>
      </c>
      <c r="C447" s="103">
        <v>1.003327028E9</v>
      </c>
      <c r="D447" s="106">
        <v>9.96546298E8</v>
      </c>
      <c r="E447" s="107"/>
      <c r="F447" s="103" t="s">
        <v>2109</v>
      </c>
      <c r="G447" s="103" t="s">
        <v>1164</v>
      </c>
      <c r="H447" s="103" t="s">
        <v>1634</v>
      </c>
      <c r="I447" s="66" t="s">
        <v>1462</v>
      </c>
      <c r="J447" s="103" t="s">
        <v>2110</v>
      </c>
      <c r="K447" s="103" t="s">
        <v>2111</v>
      </c>
      <c r="L447" s="103" t="s">
        <v>12</v>
      </c>
      <c r="M447" s="108" t="s">
        <v>2112</v>
      </c>
    </row>
    <row r="448" ht="15.75" customHeight="1">
      <c r="A448" s="66">
        <v>448.0</v>
      </c>
      <c r="B448" s="105" t="s">
        <v>2113</v>
      </c>
      <c r="C448" s="103">
        <v>1.004087936E9</v>
      </c>
      <c r="D448" s="109"/>
      <c r="E448" s="103">
        <v>9.89370399E8</v>
      </c>
      <c r="F448" s="103" t="s">
        <v>155</v>
      </c>
      <c r="G448" s="103" t="s">
        <v>2114</v>
      </c>
      <c r="H448" s="103"/>
      <c r="I448" s="66" t="s">
        <v>1462</v>
      </c>
      <c r="J448" s="103" t="s">
        <v>2115</v>
      </c>
      <c r="K448" s="103" t="s">
        <v>2116</v>
      </c>
      <c r="L448" s="103" t="s">
        <v>12</v>
      </c>
    </row>
    <row r="449" ht="15.75" customHeight="1">
      <c r="A449" s="66">
        <v>449.0</v>
      </c>
      <c r="B449" s="105" t="s">
        <v>2117</v>
      </c>
      <c r="C449" s="103">
        <v>1.001700911E9</v>
      </c>
      <c r="D449" s="106">
        <v>9.99182897E8</v>
      </c>
      <c r="E449" s="107"/>
      <c r="F449" s="103" t="s">
        <v>12</v>
      </c>
      <c r="G449" s="103" t="s">
        <v>2118</v>
      </c>
      <c r="H449" s="103" t="s">
        <v>2119</v>
      </c>
      <c r="I449" s="66" t="s">
        <v>1462</v>
      </c>
      <c r="J449" s="107"/>
      <c r="K449" s="103" t="s">
        <v>2120</v>
      </c>
      <c r="L449" s="103" t="s">
        <v>12</v>
      </c>
    </row>
    <row r="450" ht="15.75" customHeight="1">
      <c r="A450" s="66">
        <v>450.0</v>
      </c>
      <c r="B450" s="105" t="s">
        <v>2121</v>
      </c>
      <c r="C450" s="103">
        <v>1.002805552E9</v>
      </c>
      <c r="D450" s="106">
        <v>9.69704592E8</v>
      </c>
      <c r="E450" s="107"/>
      <c r="F450" s="103" t="s">
        <v>12</v>
      </c>
      <c r="G450" s="103" t="s">
        <v>2122</v>
      </c>
      <c r="H450" s="103" t="s">
        <v>2123</v>
      </c>
      <c r="I450" s="66" t="s">
        <v>1858</v>
      </c>
      <c r="J450" s="103" t="s">
        <v>2124</v>
      </c>
      <c r="K450" s="103" t="s">
        <v>2125</v>
      </c>
      <c r="L450" s="103" t="s">
        <v>12</v>
      </c>
    </row>
    <row r="451" ht="15.75" customHeight="1">
      <c r="A451" s="66">
        <v>451.0</v>
      </c>
      <c r="B451" s="105" t="s">
        <v>2126</v>
      </c>
      <c r="C451" s="103">
        <v>1.002162566E9</v>
      </c>
      <c r="D451" s="106">
        <v>9.39012703E8</v>
      </c>
      <c r="E451" s="107"/>
      <c r="F451" s="103" t="s">
        <v>12</v>
      </c>
      <c r="G451" s="103" t="s">
        <v>2127</v>
      </c>
      <c r="H451" s="103" t="s">
        <v>2128</v>
      </c>
      <c r="I451" s="13" t="s">
        <v>712</v>
      </c>
      <c r="J451" s="103" t="s">
        <v>2129</v>
      </c>
      <c r="K451" s="103" t="s">
        <v>2130</v>
      </c>
      <c r="L451" s="103" t="s">
        <v>12</v>
      </c>
    </row>
    <row r="452" ht="15.75" customHeight="1">
      <c r="A452" s="66">
        <v>452.0</v>
      </c>
      <c r="B452" s="105" t="s">
        <v>2131</v>
      </c>
      <c r="C452" s="103">
        <v>1.72435119E9</v>
      </c>
      <c r="D452" s="106">
        <v>9.96500211E8</v>
      </c>
      <c r="E452" s="103">
        <v>9.99601281E8</v>
      </c>
      <c r="F452" s="103" t="s">
        <v>12</v>
      </c>
      <c r="G452" s="103" t="s">
        <v>2132</v>
      </c>
      <c r="H452" s="103" t="s">
        <v>2133</v>
      </c>
      <c r="I452" s="66" t="s">
        <v>1462</v>
      </c>
      <c r="J452" s="103" t="s">
        <v>2134</v>
      </c>
      <c r="K452" s="103" t="s">
        <v>2135</v>
      </c>
      <c r="L452" s="103" t="s">
        <v>12</v>
      </c>
    </row>
    <row r="453" ht="15.75" customHeight="1">
      <c r="A453" s="66">
        <v>453.0</v>
      </c>
      <c r="B453" s="105" t="s">
        <v>2136</v>
      </c>
      <c r="C453" s="103">
        <v>1.00207405E9</v>
      </c>
      <c r="D453" s="106">
        <v>9.79013291E8</v>
      </c>
      <c r="E453" s="107"/>
      <c r="F453" s="103" t="s">
        <v>12</v>
      </c>
      <c r="G453" s="103" t="s">
        <v>59</v>
      </c>
      <c r="H453" s="103" t="s">
        <v>2137</v>
      </c>
      <c r="I453" s="66" t="s">
        <v>1462</v>
      </c>
      <c r="J453" s="103" t="s">
        <v>2138</v>
      </c>
      <c r="K453" s="103" t="s">
        <v>2139</v>
      </c>
      <c r="L453" s="103" t="s">
        <v>12</v>
      </c>
    </row>
    <row r="454" ht="15.75" customHeight="1">
      <c r="A454" s="66">
        <v>454.0</v>
      </c>
      <c r="B454" s="105" t="s">
        <v>2140</v>
      </c>
      <c r="C454" s="103">
        <v>1.709587487E9</v>
      </c>
      <c r="D454" s="110">
        <v>9.79912979E8</v>
      </c>
      <c r="E454" s="107"/>
      <c r="F454" s="103" t="s">
        <v>339</v>
      </c>
      <c r="G454" s="103"/>
      <c r="H454" s="103" t="s">
        <v>2141</v>
      </c>
      <c r="I454" s="66" t="s">
        <v>2041</v>
      </c>
      <c r="J454" s="103" t="s">
        <v>2142</v>
      </c>
      <c r="K454" s="103" t="s">
        <v>2143</v>
      </c>
      <c r="L454" s="103" t="s">
        <v>1875</v>
      </c>
    </row>
    <row r="455" ht="15.75" customHeight="1">
      <c r="A455" s="66">
        <v>455.0</v>
      </c>
      <c r="B455" s="105" t="s">
        <v>2144</v>
      </c>
      <c r="C455" s="103">
        <v>1.0008593312E10</v>
      </c>
      <c r="D455" s="106">
        <v>9.88339605E8</v>
      </c>
      <c r="E455" s="107"/>
      <c r="F455" s="103" t="s">
        <v>339</v>
      </c>
      <c r="G455" s="103" t="s">
        <v>2145</v>
      </c>
      <c r="H455" s="103" t="s">
        <v>2146</v>
      </c>
      <c r="I455" s="66" t="s">
        <v>1462</v>
      </c>
      <c r="J455" s="66" t="s">
        <v>1979</v>
      </c>
      <c r="K455" s="103" t="s">
        <v>2147</v>
      </c>
      <c r="L455" s="103" t="s">
        <v>1875</v>
      </c>
    </row>
    <row r="456" ht="15.75" customHeight="1">
      <c r="A456" s="66">
        <v>456.0</v>
      </c>
      <c r="B456" s="105" t="s">
        <v>2148</v>
      </c>
      <c r="C456" s="103">
        <v>1.001198298E9</v>
      </c>
      <c r="D456" s="106">
        <v>9.96126484E8</v>
      </c>
      <c r="E456" s="107"/>
      <c r="F456" s="103" t="s">
        <v>12</v>
      </c>
      <c r="G456" s="103" t="s">
        <v>2149</v>
      </c>
      <c r="H456" s="107"/>
      <c r="I456" s="66" t="s">
        <v>1462</v>
      </c>
      <c r="J456" s="103" t="s">
        <v>2150</v>
      </c>
      <c r="K456" s="103" t="s">
        <v>2151</v>
      </c>
      <c r="L456" s="103" t="s">
        <v>12</v>
      </c>
    </row>
    <row r="457" ht="15.75" customHeight="1">
      <c r="A457" s="66">
        <v>457.0</v>
      </c>
      <c r="B457" s="105" t="s">
        <v>2152</v>
      </c>
      <c r="C457" s="103">
        <v>1.003094982E9</v>
      </c>
      <c r="D457" s="106">
        <v>9.67838795E8</v>
      </c>
      <c r="E457" s="107"/>
      <c r="F457" s="103" t="s">
        <v>12</v>
      </c>
      <c r="G457" s="103" t="s">
        <v>2153</v>
      </c>
      <c r="H457" s="103" t="s">
        <v>181</v>
      </c>
      <c r="I457" s="66" t="s">
        <v>2041</v>
      </c>
      <c r="J457" s="66" t="s">
        <v>1979</v>
      </c>
      <c r="K457" s="103" t="s">
        <v>2154</v>
      </c>
      <c r="L457" s="103" t="s">
        <v>12</v>
      </c>
    </row>
    <row r="458" ht="15.75" customHeight="1">
      <c r="A458" s="66">
        <v>458.0</v>
      </c>
      <c r="B458" s="105" t="s">
        <v>2155</v>
      </c>
      <c r="C458" s="103">
        <v>1.004748172E9</v>
      </c>
      <c r="D458" s="106">
        <v>9.662982781E9</v>
      </c>
      <c r="E458" s="107"/>
      <c r="F458" s="103" t="s">
        <v>339</v>
      </c>
      <c r="G458" s="103" t="s">
        <v>2156</v>
      </c>
      <c r="H458" s="103" t="s">
        <v>2141</v>
      </c>
      <c r="I458" s="66" t="s">
        <v>1462</v>
      </c>
      <c r="J458" s="103" t="s">
        <v>2157</v>
      </c>
      <c r="K458" s="103" t="s">
        <v>2158</v>
      </c>
      <c r="L458" s="103" t="s">
        <v>1875</v>
      </c>
    </row>
    <row r="459" ht="15.75" customHeight="1">
      <c r="A459" s="66">
        <v>459.0</v>
      </c>
      <c r="B459" s="105" t="s">
        <v>2159</v>
      </c>
      <c r="C459" s="103">
        <v>1.7121693356E10</v>
      </c>
      <c r="D459" s="106">
        <v>9.97859724E8</v>
      </c>
      <c r="E459" s="107"/>
      <c r="F459" s="103" t="s">
        <v>155</v>
      </c>
      <c r="G459" s="103" t="s">
        <v>2160</v>
      </c>
      <c r="H459" s="103" t="s">
        <v>2161</v>
      </c>
      <c r="I459" s="66" t="s">
        <v>2041</v>
      </c>
      <c r="J459" s="103" t="s">
        <v>2162</v>
      </c>
      <c r="K459" s="103" t="s">
        <v>2163</v>
      </c>
      <c r="L459" s="103" t="s">
        <v>12</v>
      </c>
    </row>
    <row r="460" ht="15.75" customHeight="1">
      <c r="A460" s="66">
        <v>460.0</v>
      </c>
      <c r="B460" s="105" t="s">
        <v>2164</v>
      </c>
      <c r="C460" s="103">
        <v>1.002196655E9</v>
      </c>
      <c r="D460" s="106">
        <v>9.83958671E8</v>
      </c>
      <c r="E460" s="107"/>
      <c r="F460" s="103" t="s">
        <v>339</v>
      </c>
      <c r="G460" s="103" t="s">
        <v>2165</v>
      </c>
      <c r="H460" s="103" t="s">
        <v>2166</v>
      </c>
      <c r="I460" s="13" t="s">
        <v>712</v>
      </c>
      <c r="J460" s="66" t="s">
        <v>1979</v>
      </c>
      <c r="K460" s="103" t="s">
        <v>2167</v>
      </c>
      <c r="L460" s="103" t="s">
        <v>1875</v>
      </c>
    </row>
    <row r="461" ht="15.75" customHeight="1">
      <c r="A461" s="66">
        <v>461.0</v>
      </c>
      <c r="B461" s="105" t="s">
        <v>2168</v>
      </c>
      <c r="C461" s="103">
        <v>1.001935921E9</v>
      </c>
      <c r="D461" s="106">
        <v>9.81928708E8</v>
      </c>
      <c r="E461" s="107"/>
      <c r="F461" s="103" t="s">
        <v>196</v>
      </c>
      <c r="G461" s="103" t="s">
        <v>2169</v>
      </c>
      <c r="H461" s="103" t="s">
        <v>2170</v>
      </c>
      <c r="I461" s="66" t="s">
        <v>1462</v>
      </c>
      <c r="J461" s="66" t="s">
        <v>1979</v>
      </c>
      <c r="K461" s="103" t="s">
        <v>2171</v>
      </c>
      <c r="L461" s="103" t="s">
        <v>12</v>
      </c>
    </row>
    <row r="462" ht="15.75" customHeight="1">
      <c r="A462" s="66">
        <v>462.0</v>
      </c>
      <c r="B462" s="105" t="s">
        <v>2172</v>
      </c>
      <c r="C462" s="103">
        <v>1.003240601E9</v>
      </c>
      <c r="D462" s="106">
        <v>9.8789976E8</v>
      </c>
      <c r="E462" s="107"/>
      <c r="F462" s="103" t="s">
        <v>339</v>
      </c>
      <c r="G462" s="103" t="s">
        <v>2173</v>
      </c>
      <c r="H462" s="103" t="s">
        <v>2141</v>
      </c>
      <c r="I462" s="66" t="s">
        <v>2041</v>
      </c>
      <c r="J462" s="103" t="s">
        <v>2174</v>
      </c>
      <c r="K462" s="103" t="s">
        <v>2175</v>
      </c>
      <c r="L462" s="103" t="s">
        <v>1875</v>
      </c>
    </row>
    <row r="463" ht="15.75" customHeight="1">
      <c r="A463" s="66">
        <v>463.0</v>
      </c>
      <c r="B463" s="105" t="s">
        <v>2176</v>
      </c>
      <c r="C463" s="103">
        <v>1.00341809E9</v>
      </c>
      <c r="D463" s="106">
        <v>9.59486952E8</v>
      </c>
      <c r="E463" s="107"/>
      <c r="F463" s="103" t="s">
        <v>2177</v>
      </c>
      <c r="G463" s="103" t="s">
        <v>2178</v>
      </c>
      <c r="H463" s="103" t="s">
        <v>2179</v>
      </c>
      <c r="I463" s="103" t="s">
        <v>712</v>
      </c>
      <c r="J463" s="103" t="s">
        <v>2180</v>
      </c>
      <c r="K463" s="103" t="s">
        <v>2181</v>
      </c>
      <c r="L463" s="103" t="s">
        <v>12</v>
      </c>
    </row>
    <row r="464" ht="15.75" customHeight="1">
      <c r="A464" s="66">
        <v>464.0</v>
      </c>
      <c r="B464" s="105" t="s">
        <v>2182</v>
      </c>
      <c r="C464" s="103">
        <v>1.00234687E9</v>
      </c>
      <c r="D464" s="106">
        <v>9.99837857E8</v>
      </c>
      <c r="E464" s="111">
        <v>9.900966505E9</v>
      </c>
      <c r="F464" s="103" t="s">
        <v>2183</v>
      </c>
      <c r="G464" s="103" t="s">
        <v>2184</v>
      </c>
      <c r="H464" s="103" t="s">
        <v>2185</v>
      </c>
      <c r="I464" s="103" t="s">
        <v>712</v>
      </c>
      <c r="J464" s="111" t="s">
        <v>2186</v>
      </c>
      <c r="K464" s="82" t="s">
        <v>2187</v>
      </c>
      <c r="L464" s="16" t="s">
        <v>12</v>
      </c>
    </row>
    <row r="465" ht="15.75" customHeight="1">
      <c r="A465" s="66">
        <v>465.0</v>
      </c>
      <c r="B465" s="105" t="s">
        <v>2188</v>
      </c>
      <c r="C465" s="103">
        <v>1.004167027E9</v>
      </c>
      <c r="D465" s="106">
        <v>9.6945657E8</v>
      </c>
      <c r="E465" s="81"/>
      <c r="F465" s="103" t="s">
        <v>2189</v>
      </c>
      <c r="G465" s="103" t="s">
        <v>2190</v>
      </c>
      <c r="H465" s="103" t="s">
        <v>2191</v>
      </c>
      <c r="I465" s="103" t="s">
        <v>1462</v>
      </c>
      <c r="J465" s="111" t="s">
        <v>2192</v>
      </c>
      <c r="K465" s="82" t="s">
        <v>2193</v>
      </c>
      <c r="L465" s="16" t="s">
        <v>12</v>
      </c>
    </row>
    <row r="466" ht="15.75" customHeight="1">
      <c r="A466" s="66">
        <v>466.0</v>
      </c>
      <c r="B466" s="105" t="s">
        <v>2194</v>
      </c>
      <c r="C466" s="103">
        <v>1.004510457E9</v>
      </c>
      <c r="D466" s="106">
        <v>9.88932418E8</v>
      </c>
      <c r="E466" s="81"/>
      <c r="F466" s="103" t="s">
        <v>12</v>
      </c>
      <c r="G466" s="103" t="s">
        <v>2195</v>
      </c>
      <c r="H466" s="103"/>
      <c r="I466" s="103" t="s">
        <v>1462</v>
      </c>
      <c r="J466" s="111" t="s">
        <v>2196</v>
      </c>
      <c r="K466" s="82" t="s">
        <v>2197</v>
      </c>
      <c r="L466" s="16" t="s">
        <v>12</v>
      </c>
    </row>
    <row r="467" ht="15.75" customHeight="1">
      <c r="A467" s="66">
        <v>467.0</v>
      </c>
      <c r="B467" s="105" t="s">
        <v>2198</v>
      </c>
      <c r="C467" s="103">
        <v>1.003018536E9</v>
      </c>
      <c r="D467" s="106">
        <v>9.95034044E8</v>
      </c>
      <c r="E467" s="81"/>
      <c r="F467" s="103" t="s">
        <v>1759</v>
      </c>
      <c r="G467" s="103" t="s">
        <v>2199</v>
      </c>
      <c r="H467" s="103"/>
      <c r="I467" s="66" t="s">
        <v>2041</v>
      </c>
      <c r="J467" s="111" t="s">
        <v>2200</v>
      </c>
      <c r="K467" s="82" t="s">
        <v>2201</v>
      </c>
      <c r="L467" s="16" t="s">
        <v>12</v>
      </c>
    </row>
    <row r="468" ht="15.75" customHeight="1">
      <c r="A468" s="66">
        <v>468.0</v>
      </c>
      <c r="B468" s="105" t="s">
        <v>2202</v>
      </c>
      <c r="C468" s="103">
        <v>1.003783899E9</v>
      </c>
      <c r="D468" s="106">
        <v>9.39613313E8</v>
      </c>
      <c r="E468" s="81"/>
      <c r="F468" s="103" t="s">
        <v>2203</v>
      </c>
      <c r="G468" s="103" t="s">
        <v>2204</v>
      </c>
      <c r="H468" s="103" t="s">
        <v>668</v>
      </c>
      <c r="I468" s="103" t="s">
        <v>712</v>
      </c>
      <c r="J468" s="111" t="s">
        <v>2205</v>
      </c>
      <c r="K468" s="82" t="s">
        <v>2206</v>
      </c>
      <c r="L468" s="16" t="s">
        <v>1875</v>
      </c>
    </row>
    <row r="469" ht="15.75" customHeight="1">
      <c r="A469" s="66">
        <v>469.0</v>
      </c>
      <c r="B469" s="105" t="s">
        <v>2207</v>
      </c>
      <c r="C469" s="103">
        <v>1.002858841E9</v>
      </c>
      <c r="D469" s="106">
        <v>9.59965572E8</v>
      </c>
      <c r="E469" s="81"/>
      <c r="F469" s="103" t="s">
        <v>12</v>
      </c>
      <c r="G469" s="103" t="s">
        <v>2208</v>
      </c>
      <c r="H469" s="103" t="s">
        <v>2209</v>
      </c>
      <c r="I469" s="103"/>
      <c r="J469" s="111" t="s">
        <v>2210</v>
      </c>
      <c r="K469" s="82" t="s">
        <v>2211</v>
      </c>
      <c r="L469" s="16" t="s">
        <v>12</v>
      </c>
    </row>
    <row r="470" ht="15.75" customHeight="1">
      <c r="A470" s="66">
        <v>470.0</v>
      </c>
      <c r="B470" s="105" t="s">
        <v>2212</v>
      </c>
      <c r="C470" s="103">
        <v>1.801586866E9</v>
      </c>
      <c r="D470" s="106" t="s">
        <v>2213</v>
      </c>
      <c r="E470" s="81"/>
      <c r="F470" s="103" t="s">
        <v>339</v>
      </c>
      <c r="G470" s="103" t="s">
        <v>2214</v>
      </c>
      <c r="H470" s="103" t="s">
        <v>2215</v>
      </c>
      <c r="I470" s="66" t="s">
        <v>2041</v>
      </c>
      <c r="J470" s="81"/>
      <c r="K470" s="82" t="s">
        <v>2216</v>
      </c>
      <c r="L470" s="16" t="s">
        <v>1875</v>
      </c>
    </row>
    <row r="471" ht="15.75" customHeight="1">
      <c r="A471" s="66">
        <v>471.0</v>
      </c>
      <c r="B471" s="105" t="s">
        <v>2217</v>
      </c>
      <c r="C471" s="103">
        <v>4.01761416E8</v>
      </c>
      <c r="D471" s="106">
        <v>9.85655453E8</v>
      </c>
      <c r="E471" s="81"/>
      <c r="F471" s="103" t="s">
        <v>1849</v>
      </c>
      <c r="G471" s="103" t="s">
        <v>2218</v>
      </c>
      <c r="H471" s="103" t="s">
        <v>2219</v>
      </c>
      <c r="I471" s="103" t="s">
        <v>712</v>
      </c>
      <c r="J471" s="111" t="s">
        <v>2220</v>
      </c>
      <c r="K471" s="82" t="s">
        <v>2221</v>
      </c>
      <c r="L471" s="16" t="s">
        <v>12</v>
      </c>
    </row>
    <row r="472" ht="15.75" customHeight="1">
      <c r="A472" s="66">
        <v>472.0</v>
      </c>
      <c r="B472" s="105" t="s">
        <v>2222</v>
      </c>
      <c r="C472" s="103">
        <v>1.003357405E9</v>
      </c>
      <c r="D472" s="106">
        <v>9.81185813E8</v>
      </c>
      <c r="E472" s="81"/>
      <c r="F472" s="103" t="s">
        <v>2223</v>
      </c>
      <c r="G472" s="103" t="s">
        <v>2224</v>
      </c>
      <c r="H472" s="103" t="s">
        <v>2225</v>
      </c>
      <c r="I472" s="103" t="s">
        <v>1462</v>
      </c>
      <c r="J472" s="111" t="s">
        <v>2226</v>
      </c>
      <c r="K472" s="82" t="s">
        <v>27</v>
      </c>
      <c r="L472" s="16" t="s">
        <v>1875</v>
      </c>
    </row>
    <row r="473" ht="15.75" customHeight="1">
      <c r="A473" s="66">
        <v>473.0</v>
      </c>
      <c r="B473" s="105" t="s">
        <v>2227</v>
      </c>
      <c r="C473" s="103">
        <v>1.703729143E9</v>
      </c>
      <c r="D473" s="106">
        <v>9.92792382E8</v>
      </c>
      <c r="E473" s="81"/>
      <c r="F473" s="103" t="s">
        <v>890</v>
      </c>
      <c r="G473" s="103" t="s">
        <v>2228</v>
      </c>
      <c r="H473" s="103" t="s">
        <v>2229</v>
      </c>
      <c r="I473" s="103" t="s">
        <v>712</v>
      </c>
      <c r="J473" s="111" t="s">
        <v>2230</v>
      </c>
      <c r="K473" s="82" t="s">
        <v>2231</v>
      </c>
      <c r="L473" s="16" t="s">
        <v>12</v>
      </c>
    </row>
    <row r="474" ht="15.75" customHeight="1">
      <c r="A474" s="66">
        <v>474.0</v>
      </c>
      <c r="B474" s="105" t="s">
        <v>2232</v>
      </c>
      <c r="C474" s="103">
        <v>1.002630588E9</v>
      </c>
      <c r="D474" s="106">
        <v>9.84938724E8</v>
      </c>
      <c r="E474" s="81"/>
      <c r="F474" s="103" t="s">
        <v>339</v>
      </c>
      <c r="G474" s="103" t="s">
        <v>2233</v>
      </c>
      <c r="H474" s="103" t="s">
        <v>2234</v>
      </c>
      <c r="I474" s="103" t="s">
        <v>2041</v>
      </c>
      <c r="J474" s="111" t="s">
        <v>2235</v>
      </c>
      <c r="K474" s="82" t="s">
        <v>2236</v>
      </c>
      <c r="L474" s="16" t="s">
        <v>1875</v>
      </c>
    </row>
    <row r="475" ht="15.75" customHeight="1">
      <c r="A475" s="66">
        <v>475.0</v>
      </c>
      <c r="B475" s="105" t="s">
        <v>2237</v>
      </c>
      <c r="C475" s="103">
        <v>1.004402161E9</v>
      </c>
      <c r="D475" s="106">
        <v>9.98005659E8</v>
      </c>
      <c r="E475" s="81"/>
      <c r="F475" s="103" t="s">
        <v>196</v>
      </c>
      <c r="G475" s="103" t="s">
        <v>2238</v>
      </c>
      <c r="H475" s="103" t="s">
        <v>2239</v>
      </c>
      <c r="I475" s="103" t="s">
        <v>2041</v>
      </c>
      <c r="J475" s="111" t="s">
        <v>1979</v>
      </c>
      <c r="K475" s="82" t="s">
        <v>2240</v>
      </c>
      <c r="L475" s="16" t="s">
        <v>12</v>
      </c>
    </row>
    <row r="476" ht="15.75" customHeight="1">
      <c r="A476" s="66">
        <v>476.0</v>
      </c>
      <c r="B476" s="105" t="s">
        <v>2241</v>
      </c>
      <c r="C476" s="103">
        <v>1.002927802E9</v>
      </c>
      <c r="D476" s="106">
        <v>9.6882482E8</v>
      </c>
      <c r="E476" s="81"/>
      <c r="F476" s="103" t="s">
        <v>339</v>
      </c>
      <c r="G476" s="103" t="s">
        <v>2242</v>
      </c>
      <c r="H476" s="103" t="s">
        <v>2243</v>
      </c>
      <c r="I476" s="103" t="s">
        <v>2041</v>
      </c>
      <c r="J476" s="111" t="s">
        <v>2244</v>
      </c>
      <c r="K476" s="82" t="s">
        <v>2245</v>
      </c>
      <c r="L476" s="16" t="s">
        <v>1875</v>
      </c>
    </row>
    <row r="477" ht="15.75" customHeight="1">
      <c r="A477" s="66">
        <v>477.0</v>
      </c>
      <c r="B477" s="105" t="s">
        <v>2246</v>
      </c>
      <c r="C477" s="103" t="s">
        <v>2247</v>
      </c>
      <c r="D477" s="106">
        <v>9.61357739E8</v>
      </c>
      <c r="E477" s="81"/>
      <c r="F477" s="103" t="s">
        <v>181</v>
      </c>
      <c r="G477" s="103" t="s">
        <v>2248</v>
      </c>
      <c r="H477" s="103"/>
      <c r="I477" s="103" t="s">
        <v>712</v>
      </c>
      <c r="J477" s="111" t="s">
        <v>2249</v>
      </c>
      <c r="K477" s="82" t="s">
        <v>2250</v>
      </c>
      <c r="L477" s="16" t="s">
        <v>12</v>
      </c>
    </row>
    <row r="478" ht="15.75" customHeight="1">
      <c r="A478" s="66">
        <v>478.0</v>
      </c>
      <c r="B478" s="105" t="s">
        <v>2251</v>
      </c>
      <c r="C478" s="103">
        <v>1.002544037E9</v>
      </c>
      <c r="D478" s="106">
        <v>9.92732012E8</v>
      </c>
      <c r="E478" s="81"/>
      <c r="F478" s="103" t="s">
        <v>339</v>
      </c>
      <c r="G478" s="103" t="s">
        <v>1875</v>
      </c>
      <c r="H478" s="103" t="s">
        <v>2252</v>
      </c>
      <c r="I478" s="103" t="s">
        <v>2253</v>
      </c>
      <c r="J478" s="111" t="s">
        <v>2254</v>
      </c>
      <c r="K478" s="82" t="s">
        <v>2255</v>
      </c>
      <c r="L478" s="16" t="s">
        <v>1875</v>
      </c>
    </row>
    <row r="479" ht="15.75" customHeight="1">
      <c r="A479" s="66">
        <v>479.0</v>
      </c>
      <c r="B479" s="105" t="s">
        <v>2256</v>
      </c>
      <c r="C479" s="103">
        <v>1.002940466E9</v>
      </c>
      <c r="D479" s="106">
        <v>9.87610745E8</v>
      </c>
      <c r="E479" s="81"/>
      <c r="F479" s="103" t="s">
        <v>339</v>
      </c>
      <c r="G479" s="103" t="s">
        <v>2257</v>
      </c>
      <c r="H479" s="103" t="s">
        <v>2252</v>
      </c>
      <c r="I479" s="103" t="s">
        <v>712</v>
      </c>
      <c r="J479" s="111" t="s">
        <v>2258</v>
      </c>
      <c r="K479" s="82" t="s">
        <v>2259</v>
      </c>
      <c r="L479" s="16" t="s">
        <v>1875</v>
      </c>
    </row>
    <row r="480" ht="15.75" customHeight="1">
      <c r="A480" s="66">
        <v>480.0</v>
      </c>
      <c r="B480" s="105" t="s">
        <v>2260</v>
      </c>
      <c r="C480" s="103">
        <v>1.001452653E9</v>
      </c>
      <c r="D480" s="106">
        <v>9.94016333E8</v>
      </c>
      <c r="E480" s="81"/>
      <c r="F480" s="103" t="s">
        <v>12</v>
      </c>
      <c r="G480" s="103" t="s">
        <v>2261</v>
      </c>
      <c r="H480" s="103" t="s">
        <v>2262</v>
      </c>
      <c r="I480" s="103" t="s">
        <v>712</v>
      </c>
      <c r="J480" s="111" t="s">
        <v>2263</v>
      </c>
      <c r="K480" s="82" t="s">
        <v>2264</v>
      </c>
      <c r="L480" s="16" t="s">
        <v>12</v>
      </c>
    </row>
    <row r="481" ht="15.75" customHeight="1">
      <c r="A481" s="66">
        <v>481.0</v>
      </c>
      <c r="B481" s="105" t="s">
        <v>2265</v>
      </c>
      <c r="C481" s="103">
        <v>1.002508156E9</v>
      </c>
      <c r="D481" s="106">
        <v>9.79334834E8</v>
      </c>
      <c r="E481" s="112">
        <v>9.58705678E8</v>
      </c>
      <c r="F481" s="103" t="s">
        <v>12</v>
      </c>
      <c r="G481" s="103" t="s">
        <v>2266</v>
      </c>
      <c r="H481" s="103"/>
      <c r="I481" s="103" t="s">
        <v>2041</v>
      </c>
      <c r="J481" s="111" t="s">
        <v>2267</v>
      </c>
      <c r="K481" s="82" t="s">
        <v>2268</v>
      </c>
      <c r="L481" s="16" t="s">
        <v>12</v>
      </c>
    </row>
    <row r="482" ht="15.75" customHeight="1">
      <c r="A482" s="66">
        <v>482.0</v>
      </c>
      <c r="B482" s="105" t="s">
        <v>2269</v>
      </c>
      <c r="C482" s="103">
        <v>1.720350196E9</v>
      </c>
      <c r="D482" s="106">
        <v>9.3979688E8</v>
      </c>
      <c r="E482" s="81"/>
      <c r="F482" s="103" t="s">
        <v>12</v>
      </c>
      <c r="G482" s="103" t="s">
        <v>2270</v>
      </c>
      <c r="H482" s="103" t="s">
        <v>2271</v>
      </c>
      <c r="I482" s="103" t="s">
        <v>712</v>
      </c>
      <c r="J482" s="111" t="s">
        <v>2272</v>
      </c>
      <c r="K482" s="82" t="s">
        <v>2273</v>
      </c>
      <c r="L482" s="16" t="s">
        <v>12</v>
      </c>
    </row>
    <row r="483" ht="15.75" customHeight="1">
      <c r="A483" s="66">
        <v>483.0</v>
      </c>
      <c r="B483" s="105" t="s">
        <v>2274</v>
      </c>
      <c r="C483" s="103">
        <v>1.003839642E9</v>
      </c>
      <c r="D483" s="106">
        <v>9.63304664E8</v>
      </c>
      <c r="E483" s="81"/>
      <c r="F483" s="103" t="s">
        <v>339</v>
      </c>
      <c r="G483" s="103" t="s">
        <v>2275</v>
      </c>
      <c r="H483" s="103" t="s">
        <v>2276</v>
      </c>
      <c r="I483" s="103" t="s">
        <v>2041</v>
      </c>
      <c r="J483" s="111" t="s">
        <v>2277</v>
      </c>
      <c r="K483" s="82" t="s">
        <v>2278</v>
      </c>
      <c r="L483" s="16" t="s">
        <v>1875</v>
      </c>
    </row>
    <row r="484" ht="15.75" customHeight="1">
      <c r="A484" s="66">
        <v>484.0</v>
      </c>
      <c r="B484" s="105" t="s">
        <v>2279</v>
      </c>
      <c r="C484" s="103">
        <v>1.720222452E9</v>
      </c>
      <c r="D484" s="106">
        <v>9.99038997E8</v>
      </c>
      <c r="E484" s="81"/>
      <c r="F484" s="103" t="s">
        <v>181</v>
      </c>
      <c r="G484" s="103" t="s">
        <v>2280</v>
      </c>
      <c r="H484" s="103" t="s">
        <v>2281</v>
      </c>
      <c r="I484" s="103" t="s">
        <v>1462</v>
      </c>
      <c r="J484" s="111" t="s">
        <v>1979</v>
      </c>
      <c r="K484" s="82" t="s">
        <v>2282</v>
      </c>
      <c r="L484" s="16" t="s">
        <v>12</v>
      </c>
    </row>
    <row r="485" ht="15.75" customHeight="1">
      <c r="A485" s="66">
        <v>485.0</v>
      </c>
      <c r="B485" s="105" t="s">
        <v>2283</v>
      </c>
      <c r="C485" s="103">
        <v>1.00310657E9</v>
      </c>
      <c r="D485" s="106">
        <v>9.94687895E8</v>
      </c>
      <c r="E485" s="81"/>
      <c r="F485" s="103" t="s">
        <v>339</v>
      </c>
      <c r="G485" s="103" t="s">
        <v>2284</v>
      </c>
      <c r="H485" s="103" t="s">
        <v>2285</v>
      </c>
      <c r="I485" s="103" t="s">
        <v>712</v>
      </c>
      <c r="J485" s="111" t="s">
        <v>2286</v>
      </c>
      <c r="K485" s="82" t="s">
        <v>2287</v>
      </c>
      <c r="L485" s="16" t="s">
        <v>1875</v>
      </c>
    </row>
    <row r="486" ht="15.75" customHeight="1">
      <c r="A486" s="66">
        <v>486.0</v>
      </c>
      <c r="B486" s="105" t="s">
        <v>2288</v>
      </c>
      <c r="C486" s="103">
        <v>1.002749602E9</v>
      </c>
      <c r="D486" s="106">
        <v>9.97375967E8</v>
      </c>
      <c r="E486" s="81"/>
      <c r="F486" s="103" t="s">
        <v>339</v>
      </c>
      <c r="G486" s="103" t="s">
        <v>2289</v>
      </c>
      <c r="H486" s="103" t="s">
        <v>2290</v>
      </c>
      <c r="I486" s="103" t="s">
        <v>712</v>
      </c>
      <c r="J486" s="111" t="s">
        <v>2291</v>
      </c>
      <c r="K486" s="82" t="s">
        <v>2292</v>
      </c>
      <c r="L486" s="16" t="s">
        <v>1875</v>
      </c>
    </row>
    <row r="487" ht="15.75" customHeight="1">
      <c r="A487" s="66">
        <v>487.0</v>
      </c>
      <c r="B487" s="105" t="s">
        <v>2293</v>
      </c>
      <c r="C487" s="103">
        <v>1.70492759E8</v>
      </c>
      <c r="D487" s="106">
        <v>9.62555776E8</v>
      </c>
      <c r="E487" s="111">
        <v>9.9219965E8</v>
      </c>
      <c r="F487" s="103" t="s">
        <v>12</v>
      </c>
      <c r="G487" s="103" t="s">
        <v>2294</v>
      </c>
      <c r="H487" s="103" t="s">
        <v>1815</v>
      </c>
      <c r="I487" s="103" t="s">
        <v>1462</v>
      </c>
      <c r="J487" s="113" t="s">
        <v>2295</v>
      </c>
      <c r="K487" s="82" t="s">
        <v>2296</v>
      </c>
      <c r="L487" s="16" t="s">
        <v>12</v>
      </c>
    </row>
    <row r="488" ht="15.75" customHeight="1">
      <c r="A488" s="66">
        <v>488.0</v>
      </c>
      <c r="B488" s="105" t="s">
        <v>2297</v>
      </c>
      <c r="C488" s="103">
        <v>1.004158E9</v>
      </c>
      <c r="D488" s="106">
        <v>9.99211072E8</v>
      </c>
      <c r="E488" s="81"/>
      <c r="F488" s="103" t="s">
        <v>339</v>
      </c>
      <c r="G488" s="103" t="s">
        <v>2298</v>
      </c>
      <c r="H488" s="103" t="s">
        <v>2285</v>
      </c>
      <c r="I488" s="103" t="s">
        <v>712</v>
      </c>
      <c r="J488" s="111" t="s">
        <v>2299</v>
      </c>
      <c r="K488" s="82" t="s">
        <v>2300</v>
      </c>
      <c r="L488" s="16" t="s">
        <v>1875</v>
      </c>
    </row>
    <row r="489" ht="15.75" customHeight="1">
      <c r="A489" s="66">
        <v>489.0</v>
      </c>
      <c r="B489" s="105" t="s">
        <v>2301</v>
      </c>
      <c r="C489" s="103">
        <v>1.004652572E9</v>
      </c>
      <c r="D489" s="106">
        <v>9.9719314E8</v>
      </c>
      <c r="E489" s="111">
        <v>9.69440617E8</v>
      </c>
      <c r="F489" s="103" t="s">
        <v>12</v>
      </c>
      <c r="G489" s="103" t="s">
        <v>2302</v>
      </c>
      <c r="H489" s="103" t="s">
        <v>2303</v>
      </c>
      <c r="I489" s="103" t="s">
        <v>2041</v>
      </c>
      <c r="J489" s="111" t="s">
        <v>2304</v>
      </c>
      <c r="K489" s="82" t="s">
        <v>2305</v>
      </c>
      <c r="L489" s="16" t="s">
        <v>12</v>
      </c>
    </row>
    <row r="490" ht="15.75" customHeight="1">
      <c r="A490" s="66">
        <v>490.0</v>
      </c>
      <c r="B490" s="105" t="s">
        <v>2306</v>
      </c>
      <c r="C490" s="103">
        <v>1.003461538E9</v>
      </c>
      <c r="D490" s="106">
        <v>9.80679755E8</v>
      </c>
      <c r="E490" s="81"/>
      <c r="F490" s="103" t="s">
        <v>181</v>
      </c>
      <c r="G490" s="103" t="s">
        <v>2307</v>
      </c>
      <c r="H490" s="103" t="s">
        <v>2308</v>
      </c>
      <c r="I490" s="103" t="s">
        <v>712</v>
      </c>
      <c r="J490" s="111" t="s">
        <v>2309</v>
      </c>
      <c r="K490" s="82" t="s">
        <v>2310</v>
      </c>
      <c r="L490" s="114" t="s">
        <v>12</v>
      </c>
      <c r="M490" s="103" t="s">
        <v>2311</v>
      </c>
    </row>
    <row r="491" ht="15.75" customHeight="1">
      <c r="A491" s="66">
        <v>491.0</v>
      </c>
      <c r="B491" s="105" t="s">
        <v>2312</v>
      </c>
      <c r="C491" s="103">
        <v>1.002753679E9</v>
      </c>
      <c r="D491" s="106">
        <v>9.97842687E8</v>
      </c>
      <c r="E491" s="81"/>
      <c r="F491" s="103" t="s">
        <v>1564</v>
      </c>
      <c r="G491" s="103" t="s">
        <v>2313</v>
      </c>
      <c r="H491" s="103" t="s">
        <v>2314</v>
      </c>
      <c r="I491" s="103" t="s">
        <v>2041</v>
      </c>
      <c r="J491" s="111" t="s">
        <v>2315</v>
      </c>
      <c r="K491" s="82" t="s">
        <v>2316</v>
      </c>
      <c r="L491" s="114" t="s">
        <v>12</v>
      </c>
    </row>
    <row r="492" ht="15.75" customHeight="1">
      <c r="A492" s="66">
        <v>492.0</v>
      </c>
      <c r="B492" s="105" t="s">
        <v>2317</v>
      </c>
      <c r="C492" s="103">
        <v>1.001944824E9</v>
      </c>
      <c r="D492" s="106">
        <v>9.86111244E8</v>
      </c>
      <c r="E492" s="81"/>
      <c r="F492" s="103" t="s">
        <v>339</v>
      </c>
      <c r="G492" s="103" t="s">
        <v>859</v>
      </c>
      <c r="H492" s="103" t="s">
        <v>2318</v>
      </c>
      <c r="I492" s="103" t="s">
        <v>2041</v>
      </c>
      <c r="J492" s="111" t="s">
        <v>2319</v>
      </c>
      <c r="K492" s="82" t="s">
        <v>2320</v>
      </c>
      <c r="L492" s="16" t="s">
        <v>12</v>
      </c>
    </row>
    <row r="493" ht="15.75" customHeight="1">
      <c r="A493" s="66">
        <v>493.0</v>
      </c>
      <c r="B493" s="105" t="s">
        <v>2321</v>
      </c>
      <c r="C493" s="103">
        <v>1.761024874E9</v>
      </c>
      <c r="D493" s="106">
        <v>9.840394E8</v>
      </c>
      <c r="E493" s="81"/>
      <c r="F493" s="103" t="s">
        <v>12</v>
      </c>
      <c r="G493" s="103" t="s">
        <v>2322</v>
      </c>
      <c r="H493" s="103" t="s">
        <v>2323</v>
      </c>
      <c r="I493" s="103" t="s">
        <v>712</v>
      </c>
      <c r="J493" s="111" t="s">
        <v>1979</v>
      </c>
      <c r="K493" s="82" t="s">
        <v>2324</v>
      </c>
      <c r="L493" s="16" t="s">
        <v>12</v>
      </c>
    </row>
    <row r="494" ht="15.75" customHeight="1">
      <c r="A494" s="66">
        <v>494.0</v>
      </c>
      <c r="B494" s="105" t="s">
        <v>2325</v>
      </c>
      <c r="C494" s="103">
        <v>1.003344809E9</v>
      </c>
      <c r="D494" s="106">
        <v>9.88492249E8</v>
      </c>
      <c r="E494" s="81"/>
      <c r="F494" s="103" t="s">
        <v>2064</v>
      </c>
      <c r="G494" s="103" t="s">
        <v>2326</v>
      </c>
      <c r="H494" s="103" t="s">
        <v>2327</v>
      </c>
      <c r="I494" s="103" t="s">
        <v>1462</v>
      </c>
      <c r="J494" s="111" t="s">
        <v>2328</v>
      </c>
      <c r="K494" s="82" t="s">
        <v>2329</v>
      </c>
      <c r="L494" s="16" t="s">
        <v>1875</v>
      </c>
    </row>
    <row r="495" ht="15.75" customHeight="1">
      <c r="A495" s="66">
        <v>495.0</v>
      </c>
      <c r="B495" s="105" t="s">
        <v>2330</v>
      </c>
      <c r="C495" s="103">
        <v>1.002921052E9</v>
      </c>
      <c r="D495" s="106">
        <v>9.8765068E8</v>
      </c>
      <c r="E495" s="111">
        <v>9.93902917E8</v>
      </c>
      <c r="F495" s="103" t="s">
        <v>2331</v>
      </c>
      <c r="G495" s="103" t="s">
        <v>2332</v>
      </c>
      <c r="H495" s="103"/>
      <c r="I495" s="103" t="s">
        <v>1462</v>
      </c>
      <c r="J495" s="111" t="s">
        <v>2333</v>
      </c>
      <c r="K495" s="82" t="s">
        <v>2334</v>
      </c>
      <c r="L495" s="16" t="s">
        <v>1875</v>
      </c>
    </row>
    <row r="496" ht="15.75" customHeight="1">
      <c r="A496" s="66">
        <v>496.0</v>
      </c>
      <c r="B496" s="105" t="s">
        <v>2335</v>
      </c>
      <c r="C496" s="103">
        <v>4.01735105E8</v>
      </c>
      <c r="D496" s="106">
        <v>9.6134348E8</v>
      </c>
      <c r="E496" s="81"/>
      <c r="F496" s="103" t="s">
        <v>2336</v>
      </c>
      <c r="G496" s="103" t="s">
        <v>2337</v>
      </c>
      <c r="H496" s="103"/>
      <c r="I496" s="103" t="s">
        <v>2041</v>
      </c>
      <c r="J496" s="111" t="s">
        <v>2338</v>
      </c>
      <c r="K496" s="82" t="s">
        <v>2339</v>
      </c>
      <c r="L496" s="16" t="s">
        <v>1875</v>
      </c>
    </row>
    <row r="497" ht="15.75" customHeight="1">
      <c r="A497" s="66">
        <v>497.0</v>
      </c>
      <c r="B497" s="105" t="s">
        <v>2340</v>
      </c>
      <c r="C497" s="103">
        <v>1.003764337E9</v>
      </c>
      <c r="D497" s="106">
        <v>9.92563989E8</v>
      </c>
      <c r="E497" s="81"/>
      <c r="F497" s="103" t="s">
        <v>2341</v>
      </c>
      <c r="G497" s="103" t="s">
        <v>2342</v>
      </c>
      <c r="H497" s="103" t="s">
        <v>2343</v>
      </c>
      <c r="I497" s="103" t="s">
        <v>1462</v>
      </c>
      <c r="J497" s="111" t="s">
        <v>2344</v>
      </c>
      <c r="K497" s="82" t="s">
        <v>2345</v>
      </c>
      <c r="L497" s="16" t="s">
        <v>12</v>
      </c>
    </row>
    <row r="498" ht="15.75" customHeight="1">
      <c r="A498" s="66">
        <v>498.0</v>
      </c>
      <c r="B498" s="105" t="s">
        <v>2346</v>
      </c>
      <c r="C498" s="103">
        <v>1.003151261E9</v>
      </c>
      <c r="D498" s="106">
        <v>9.91972183E8</v>
      </c>
      <c r="E498" s="81"/>
      <c r="F498" s="103" t="s">
        <v>339</v>
      </c>
      <c r="G498" s="103" t="s">
        <v>2347</v>
      </c>
      <c r="H498" s="103" t="s">
        <v>2146</v>
      </c>
      <c r="I498" s="103" t="s">
        <v>712</v>
      </c>
      <c r="J498" s="111" t="s">
        <v>1979</v>
      </c>
      <c r="K498" s="82" t="s">
        <v>2348</v>
      </c>
      <c r="L498" s="16" t="s">
        <v>1875</v>
      </c>
    </row>
    <row r="499" ht="15.75" customHeight="1">
      <c r="A499" s="66">
        <v>499.0</v>
      </c>
      <c r="B499" s="105" t="s">
        <v>2349</v>
      </c>
      <c r="C499" s="103">
        <v>1.002094439E9</v>
      </c>
      <c r="D499" s="106">
        <v>9.98309588E8</v>
      </c>
      <c r="E499" s="111">
        <v>9.93503063E8</v>
      </c>
      <c r="F499" s="103" t="s">
        <v>12</v>
      </c>
      <c r="G499" s="103" t="s">
        <v>2350</v>
      </c>
      <c r="H499" s="103" t="s">
        <v>2351</v>
      </c>
      <c r="I499" s="103" t="s">
        <v>712</v>
      </c>
      <c r="J499" s="111" t="s">
        <v>2352</v>
      </c>
      <c r="K499" s="82" t="s">
        <v>2353</v>
      </c>
      <c r="L499" s="16" t="s">
        <v>12</v>
      </c>
    </row>
    <row r="500" ht="15.75" customHeight="1">
      <c r="A500" s="66">
        <v>500.0</v>
      </c>
      <c r="B500" s="105" t="s">
        <v>2354</v>
      </c>
      <c r="C500" s="103">
        <v>1.728681865E9</v>
      </c>
      <c r="D500" s="106">
        <v>9.89116794E8</v>
      </c>
      <c r="E500" s="81"/>
      <c r="F500" s="103" t="s">
        <v>2355</v>
      </c>
      <c r="G500" s="103" t="s">
        <v>2356</v>
      </c>
      <c r="H500" s="103" t="s">
        <v>2357</v>
      </c>
      <c r="I500" s="103" t="s">
        <v>2041</v>
      </c>
      <c r="J500" s="111" t="s">
        <v>2358</v>
      </c>
      <c r="K500" s="82" t="s">
        <v>27</v>
      </c>
      <c r="L500" s="16" t="s">
        <v>1875</v>
      </c>
    </row>
    <row r="501" ht="15.75" customHeight="1">
      <c r="A501" s="66">
        <v>501.0</v>
      </c>
      <c r="B501" s="105" t="s">
        <v>2359</v>
      </c>
      <c r="C501" s="103">
        <v>1.002361614E9</v>
      </c>
      <c r="D501" s="106">
        <v>9.87638066E8</v>
      </c>
      <c r="E501" s="81"/>
      <c r="F501" s="103" t="s">
        <v>181</v>
      </c>
      <c r="G501" s="103" t="s">
        <v>2360</v>
      </c>
      <c r="H501" s="103" t="s">
        <v>2361</v>
      </c>
      <c r="I501" s="103" t="s">
        <v>1462</v>
      </c>
      <c r="J501" s="111" t="s">
        <v>2362</v>
      </c>
      <c r="K501" s="82" t="s">
        <v>2363</v>
      </c>
      <c r="L501" s="16" t="s">
        <v>12</v>
      </c>
    </row>
    <row r="502" ht="15.75" customHeight="1">
      <c r="A502" s="115">
        <v>502.0</v>
      </c>
      <c r="B502" s="116" t="s">
        <v>2364</v>
      </c>
      <c r="C502" s="115">
        <v>1.004480537E9</v>
      </c>
      <c r="D502" s="117">
        <v>9.63843535E8</v>
      </c>
      <c r="E502" s="81"/>
      <c r="F502" s="111" t="s">
        <v>12</v>
      </c>
      <c r="G502" s="111" t="s">
        <v>2365</v>
      </c>
      <c r="H502" s="111" t="s">
        <v>155</v>
      </c>
      <c r="I502" s="103" t="s">
        <v>2041</v>
      </c>
      <c r="J502" s="111" t="s">
        <v>1979</v>
      </c>
      <c r="K502" s="82" t="s">
        <v>2366</v>
      </c>
      <c r="L502" s="16" t="s">
        <v>12</v>
      </c>
    </row>
    <row r="503" ht="15.75" customHeight="1">
      <c r="A503" s="115">
        <v>503.0</v>
      </c>
      <c r="B503" s="116" t="s">
        <v>2367</v>
      </c>
      <c r="C503" s="115">
        <v>1.002758173E9</v>
      </c>
      <c r="D503" s="117">
        <v>9.59179278E8</v>
      </c>
      <c r="E503" s="81"/>
      <c r="F503" s="111" t="s">
        <v>12</v>
      </c>
      <c r="G503" s="111" t="s">
        <v>2208</v>
      </c>
      <c r="H503" s="111" t="s">
        <v>2368</v>
      </c>
      <c r="I503" s="103" t="s">
        <v>2041</v>
      </c>
      <c r="J503" s="111" t="s">
        <v>1979</v>
      </c>
      <c r="K503" s="82" t="s">
        <v>2369</v>
      </c>
      <c r="L503" s="16" t="s">
        <v>12</v>
      </c>
    </row>
    <row r="504" ht="15.75" customHeight="1">
      <c r="A504" s="115">
        <v>504.0</v>
      </c>
      <c r="B504" s="118"/>
      <c r="C504" s="119"/>
      <c r="D504" s="120"/>
      <c r="I504" s="119"/>
      <c r="K504" s="121"/>
      <c r="L504" s="122"/>
    </row>
    <row r="505" ht="15.75" customHeight="1">
      <c r="A505" s="114">
        <v>505.0</v>
      </c>
      <c r="B505" s="116" t="s">
        <v>2370</v>
      </c>
      <c r="C505" s="115">
        <v>1.759827254E9</v>
      </c>
      <c r="D505" s="117">
        <v>9.59133569E8</v>
      </c>
      <c r="E505" s="81"/>
      <c r="F505" s="111" t="s">
        <v>12</v>
      </c>
      <c r="G505" s="111" t="s">
        <v>2371</v>
      </c>
      <c r="H505" s="111" t="s">
        <v>2372</v>
      </c>
      <c r="I505" s="103" t="s">
        <v>712</v>
      </c>
      <c r="J505" s="111" t="s">
        <v>1979</v>
      </c>
      <c r="K505" s="82" t="s">
        <v>2373</v>
      </c>
      <c r="L505" s="16" t="s">
        <v>12</v>
      </c>
    </row>
    <row r="506" ht="15.75" customHeight="1">
      <c r="A506" s="115">
        <v>506.0</v>
      </c>
      <c r="B506" s="116" t="s">
        <v>2374</v>
      </c>
      <c r="C506" s="115">
        <v>1.308718244E9</v>
      </c>
      <c r="D506" s="117">
        <v>9.87727725E8</v>
      </c>
      <c r="E506" s="81"/>
      <c r="F506" s="111" t="s">
        <v>12</v>
      </c>
      <c r="G506" s="111" t="s">
        <v>2375</v>
      </c>
      <c r="H506" s="81"/>
      <c r="I506" s="103" t="s">
        <v>2041</v>
      </c>
      <c r="J506" s="111" t="s">
        <v>2376</v>
      </c>
      <c r="K506" s="82" t="s">
        <v>2377</v>
      </c>
      <c r="L506" s="16" t="s">
        <v>12</v>
      </c>
    </row>
    <row r="507" ht="15.75" customHeight="1">
      <c r="A507" s="115">
        <v>507.0</v>
      </c>
      <c r="B507" s="116" t="s">
        <v>2378</v>
      </c>
      <c r="C507" s="115">
        <v>1.002914537E9</v>
      </c>
      <c r="D507" s="117">
        <v>9.91929762E8</v>
      </c>
      <c r="E507" s="81"/>
      <c r="F507" s="111" t="s">
        <v>2379</v>
      </c>
      <c r="G507" s="111" t="s">
        <v>2380</v>
      </c>
      <c r="H507" s="111" t="s">
        <v>2381</v>
      </c>
      <c r="I507" s="103" t="s">
        <v>2041</v>
      </c>
      <c r="J507" s="111" t="s">
        <v>2382</v>
      </c>
      <c r="K507" s="82" t="s">
        <v>2383</v>
      </c>
      <c r="L507" s="16" t="s">
        <v>12</v>
      </c>
    </row>
    <row r="508" ht="15.75" customHeight="1">
      <c r="A508" s="115">
        <v>508.0</v>
      </c>
      <c r="B508" s="116" t="s">
        <v>2384</v>
      </c>
      <c r="C508" s="115">
        <v>1.004652119E9</v>
      </c>
      <c r="D508" s="117">
        <v>9.68144575E8</v>
      </c>
      <c r="E508" s="81"/>
      <c r="F508" s="111" t="s">
        <v>339</v>
      </c>
      <c r="G508" s="111" t="s">
        <v>305</v>
      </c>
      <c r="H508" s="111" t="s">
        <v>2385</v>
      </c>
      <c r="I508" s="103" t="s">
        <v>1462</v>
      </c>
      <c r="J508" s="111" t="s">
        <v>2386</v>
      </c>
      <c r="K508" s="82" t="s">
        <v>2387</v>
      </c>
      <c r="L508" s="16" t="s">
        <v>12</v>
      </c>
    </row>
    <row r="509" ht="15.75" customHeight="1">
      <c r="A509" s="115">
        <v>509.0</v>
      </c>
      <c r="B509" s="116" t="s">
        <v>2388</v>
      </c>
      <c r="C509" s="115">
        <v>1.003233549E9</v>
      </c>
      <c r="D509" s="117">
        <v>9.87441249E8</v>
      </c>
      <c r="E509" s="81"/>
      <c r="F509" s="111" t="s">
        <v>2389</v>
      </c>
      <c r="G509" s="111" t="s">
        <v>1679</v>
      </c>
      <c r="H509" s="111" t="s">
        <v>269</v>
      </c>
      <c r="I509" s="103" t="s">
        <v>2041</v>
      </c>
      <c r="J509" s="111" t="s">
        <v>2390</v>
      </c>
      <c r="K509" s="82" t="s">
        <v>2391</v>
      </c>
      <c r="L509" s="16" t="s">
        <v>12</v>
      </c>
    </row>
    <row r="510" ht="15.75" customHeight="1">
      <c r="A510" s="115">
        <v>510.0</v>
      </c>
      <c r="B510" s="116" t="s">
        <v>2392</v>
      </c>
      <c r="C510" s="115">
        <v>1.00472522E9</v>
      </c>
      <c r="D510" s="117">
        <v>9.91736117E8</v>
      </c>
      <c r="E510" s="111">
        <v>9.68419453E8</v>
      </c>
      <c r="F510" s="111" t="s">
        <v>2379</v>
      </c>
      <c r="G510" s="111" t="s">
        <v>2393</v>
      </c>
      <c r="H510" s="81"/>
      <c r="I510" s="103" t="s">
        <v>2041</v>
      </c>
      <c r="J510" s="111" t="s">
        <v>2394</v>
      </c>
      <c r="K510" s="82" t="s">
        <v>2395</v>
      </c>
      <c r="L510" s="16" t="s">
        <v>12</v>
      </c>
    </row>
    <row r="511" ht="15.75" customHeight="1">
      <c r="A511" s="115">
        <v>511.0</v>
      </c>
      <c r="B511" s="116" t="s">
        <v>2396</v>
      </c>
      <c r="C511" s="115">
        <v>1.003360797E9</v>
      </c>
      <c r="D511" s="117">
        <v>9.79919239E8</v>
      </c>
      <c r="E511" s="81"/>
      <c r="F511" s="111" t="s">
        <v>2379</v>
      </c>
      <c r="G511" s="111" t="s">
        <v>2397</v>
      </c>
      <c r="H511" s="81"/>
      <c r="I511" s="103" t="s">
        <v>712</v>
      </c>
      <c r="J511" s="111" t="s">
        <v>2398</v>
      </c>
      <c r="K511" s="82" t="s">
        <v>2399</v>
      </c>
      <c r="L511" s="16" t="s">
        <v>12</v>
      </c>
    </row>
    <row r="512" ht="15.75" customHeight="1">
      <c r="A512" s="115">
        <v>512.0</v>
      </c>
      <c r="B512" s="116" t="s">
        <v>2400</v>
      </c>
      <c r="C512" s="115">
        <v>1.003494869E9</v>
      </c>
      <c r="D512" s="117">
        <v>9.81343374E8</v>
      </c>
      <c r="E512" s="81"/>
      <c r="F512" s="111" t="s">
        <v>12</v>
      </c>
      <c r="G512" s="111" t="s">
        <v>2375</v>
      </c>
      <c r="H512" s="111" t="s">
        <v>2401</v>
      </c>
      <c r="I512" s="103" t="s">
        <v>2041</v>
      </c>
      <c r="J512" s="111" t="s">
        <v>1979</v>
      </c>
      <c r="K512" s="82" t="s">
        <v>2402</v>
      </c>
      <c r="L512" s="16" t="s">
        <v>12</v>
      </c>
    </row>
    <row r="513" ht="15.75" customHeight="1">
      <c r="A513" s="115">
        <v>513.0</v>
      </c>
      <c r="B513" s="116" t="s">
        <v>2403</v>
      </c>
      <c r="C513" s="115">
        <v>4.010842919E9</v>
      </c>
      <c r="D513" s="117">
        <v>9.93951975E8</v>
      </c>
      <c r="E513" s="81"/>
      <c r="F513" s="111" t="s">
        <v>339</v>
      </c>
      <c r="G513" s="111" t="s">
        <v>2404</v>
      </c>
      <c r="H513" s="111" t="s">
        <v>2405</v>
      </c>
      <c r="I513" s="103" t="s">
        <v>712</v>
      </c>
      <c r="J513" s="111" t="s">
        <v>1979</v>
      </c>
      <c r="K513" s="82" t="s">
        <v>2406</v>
      </c>
      <c r="L513" s="16" t="s">
        <v>1875</v>
      </c>
    </row>
    <row r="514" ht="15.75" customHeight="1">
      <c r="A514" s="123">
        <v>514.0</v>
      </c>
      <c r="B514" s="124" t="s">
        <v>2407</v>
      </c>
      <c r="C514" s="123">
        <v>1.002876942E9</v>
      </c>
      <c r="D514" s="123">
        <v>9.86264195E8</v>
      </c>
      <c r="E514" s="125">
        <v>9.88945032E8</v>
      </c>
      <c r="F514" s="125" t="s">
        <v>12</v>
      </c>
      <c r="G514" s="126" t="s">
        <v>2408</v>
      </c>
      <c r="H514" s="126" t="s">
        <v>2409</v>
      </c>
      <c r="I514" s="127" t="s">
        <v>712</v>
      </c>
      <c r="J514" s="125" t="s">
        <v>2410</v>
      </c>
      <c r="K514" s="128" t="s">
        <v>2411</v>
      </c>
      <c r="L514" s="129" t="s">
        <v>12</v>
      </c>
      <c r="M514" s="125" t="s">
        <v>2412</v>
      </c>
      <c r="N514" s="125" t="s">
        <v>2413</v>
      </c>
      <c r="O514" s="80"/>
      <c r="P514" s="80"/>
      <c r="Q514" s="80"/>
      <c r="R514" s="80"/>
      <c r="S514" s="80"/>
      <c r="T514" s="80"/>
      <c r="U514" s="80"/>
      <c r="V514" s="80"/>
      <c r="W514" s="80"/>
      <c r="X514" s="80"/>
      <c r="Y514" s="80"/>
      <c r="Z514" s="80"/>
      <c r="AA514" s="80"/>
      <c r="AB514" s="80"/>
    </row>
    <row r="515" ht="15.75" customHeight="1">
      <c r="A515" s="115">
        <v>515.0</v>
      </c>
      <c r="B515" s="116" t="s">
        <v>2414</v>
      </c>
      <c r="C515" s="115">
        <v>1.000045698E9</v>
      </c>
      <c r="D515" s="117">
        <v>9.6350227E7</v>
      </c>
      <c r="E515" s="81"/>
      <c r="F515" s="81"/>
      <c r="G515" s="111" t="s">
        <v>2415</v>
      </c>
      <c r="H515" s="111" t="s">
        <v>2416</v>
      </c>
      <c r="I515" s="103" t="s">
        <v>2041</v>
      </c>
      <c r="J515" s="111" t="s">
        <v>2417</v>
      </c>
      <c r="K515" s="82" t="s">
        <v>2418</v>
      </c>
      <c r="L515" s="16" t="s">
        <v>1875</v>
      </c>
    </row>
    <row r="516" ht="15.75" customHeight="1">
      <c r="A516" s="115">
        <v>516.0</v>
      </c>
      <c r="B516" s="116" t="s">
        <v>2419</v>
      </c>
      <c r="C516" s="115">
        <v>1.002858841E9</v>
      </c>
      <c r="D516" s="117">
        <v>9.59965572E8</v>
      </c>
      <c r="E516" s="81"/>
      <c r="F516" s="111" t="s">
        <v>12</v>
      </c>
      <c r="G516" s="111" t="s">
        <v>2420</v>
      </c>
      <c r="H516" s="111" t="s">
        <v>2421</v>
      </c>
      <c r="I516" s="13" t="s">
        <v>37</v>
      </c>
      <c r="J516" s="111" t="s">
        <v>2422</v>
      </c>
      <c r="K516" s="82" t="s">
        <v>2423</v>
      </c>
      <c r="L516" s="16" t="s">
        <v>12</v>
      </c>
    </row>
    <row r="517" ht="15.75" customHeight="1">
      <c r="A517" s="115">
        <v>517.0</v>
      </c>
      <c r="B517" s="116" t="s">
        <v>2424</v>
      </c>
      <c r="C517" s="115">
        <v>1.93090455E8</v>
      </c>
      <c r="D517" s="117">
        <v>9.79399496E8</v>
      </c>
      <c r="E517" s="81"/>
      <c r="F517" s="111" t="s">
        <v>1875</v>
      </c>
      <c r="G517" s="111" t="s">
        <v>2425</v>
      </c>
      <c r="H517" s="111" t="s">
        <v>2341</v>
      </c>
      <c r="I517" s="103" t="s">
        <v>2041</v>
      </c>
      <c r="J517" s="111" t="s">
        <v>2426</v>
      </c>
      <c r="K517" s="82" t="s">
        <v>2427</v>
      </c>
      <c r="L517" s="16" t="s">
        <v>12</v>
      </c>
    </row>
    <row r="518" ht="15.75" customHeight="1">
      <c r="A518" s="115">
        <v>518.0</v>
      </c>
      <c r="B518" s="116" t="s">
        <v>2428</v>
      </c>
      <c r="C518" s="115">
        <v>1.002826624E9</v>
      </c>
      <c r="D518" s="117">
        <v>9.86952904E8</v>
      </c>
      <c r="E518" s="81"/>
      <c r="F518" s="111" t="s">
        <v>12</v>
      </c>
      <c r="G518" s="111" t="s">
        <v>2429</v>
      </c>
      <c r="H518" s="111" t="s">
        <v>2430</v>
      </c>
      <c r="I518" s="13" t="s">
        <v>37</v>
      </c>
      <c r="J518" s="111" t="s">
        <v>2431</v>
      </c>
      <c r="K518" s="82" t="s">
        <v>2432</v>
      </c>
      <c r="L518" s="16" t="s">
        <v>12</v>
      </c>
    </row>
    <row r="519" ht="15.75" customHeight="1">
      <c r="A519" s="115">
        <v>519.0</v>
      </c>
      <c r="B519" s="116" t="s">
        <v>2433</v>
      </c>
      <c r="C519" s="115">
        <v>1.004800452E9</v>
      </c>
      <c r="D519" s="117">
        <v>9.69888726E8</v>
      </c>
      <c r="E519" s="81"/>
      <c r="F519" s="111" t="s">
        <v>1875</v>
      </c>
      <c r="G519" s="111" t="s">
        <v>2434</v>
      </c>
      <c r="H519" s="81"/>
      <c r="I519" s="103" t="s">
        <v>712</v>
      </c>
      <c r="J519" s="111" t="s">
        <v>1979</v>
      </c>
      <c r="K519" s="82" t="s">
        <v>2435</v>
      </c>
      <c r="L519" s="16" t="s">
        <v>1875</v>
      </c>
    </row>
    <row r="520" ht="15.75" customHeight="1">
      <c r="A520" s="130">
        <v>520.0</v>
      </c>
      <c r="B520" s="131"/>
      <c r="C520" s="132"/>
      <c r="D520" s="132"/>
      <c r="E520" s="133"/>
      <c r="F520" s="133"/>
      <c r="G520" s="133"/>
      <c r="H520" s="133"/>
      <c r="I520" s="132"/>
      <c r="J520" s="133"/>
      <c r="K520" s="134" t="s">
        <v>2436</v>
      </c>
      <c r="L520" s="135"/>
      <c r="M520" s="23"/>
      <c r="N520" s="23"/>
      <c r="O520" s="23"/>
      <c r="P520" s="23"/>
      <c r="Q520" s="23"/>
      <c r="R520" s="23"/>
      <c r="S520" s="23"/>
      <c r="T520" s="23"/>
      <c r="U520" s="23"/>
      <c r="V520" s="23"/>
      <c r="W520" s="23"/>
      <c r="X520" s="23"/>
      <c r="Y520" s="23"/>
      <c r="Z520" s="23"/>
      <c r="AA520" s="23"/>
      <c r="AB520" s="23"/>
    </row>
    <row r="521" ht="15.75" customHeight="1">
      <c r="A521" s="115">
        <v>521.0</v>
      </c>
      <c r="B521" s="116" t="s">
        <v>2437</v>
      </c>
      <c r="C521" s="115">
        <v>1.001757242E9</v>
      </c>
      <c r="D521" s="117">
        <v>9.94389942E8</v>
      </c>
      <c r="E521" s="81"/>
      <c r="F521" s="111" t="s">
        <v>12</v>
      </c>
      <c r="G521" s="111" t="s">
        <v>2438</v>
      </c>
      <c r="H521" s="111" t="s">
        <v>2439</v>
      </c>
      <c r="I521" s="103" t="s">
        <v>712</v>
      </c>
      <c r="J521" s="111" t="s">
        <v>2440</v>
      </c>
      <c r="K521" s="82" t="s">
        <v>2441</v>
      </c>
      <c r="L521" s="16" t="s">
        <v>12</v>
      </c>
    </row>
    <row r="522" ht="15.75" customHeight="1">
      <c r="A522" s="115">
        <v>522.0</v>
      </c>
      <c r="B522" s="116" t="s">
        <v>2442</v>
      </c>
      <c r="C522" s="115">
        <v>1.003847041E9</v>
      </c>
      <c r="D522" s="117">
        <v>9.63908512E8</v>
      </c>
      <c r="E522" s="81"/>
      <c r="F522" s="111" t="s">
        <v>12</v>
      </c>
      <c r="G522" s="111" t="s">
        <v>2443</v>
      </c>
      <c r="H522" s="81"/>
      <c r="I522" s="13" t="s">
        <v>37</v>
      </c>
      <c r="J522" s="111" t="s">
        <v>1979</v>
      </c>
      <c r="K522" s="82" t="s">
        <v>2444</v>
      </c>
      <c r="L522" s="16" t="s">
        <v>12</v>
      </c>
    </row>
    <row r="523" ht="15.75" customHeight="1">
      <c r="A523" s="115">
        <v>523.0</v>
      </c>
      <c r="B523" s="116" t="s">
        <v>2445</v>
      </c>
      <c r="C523" s="115">
        <v>1.003171004E9</v>
      </c>
      <c r="D523" s="117">
        <v>9.60422323E8</v>
      </c>
      <c r="E523" s="81"/>
      <c r="F523" s="111" t="s">
        <v>12</v>
      </c>
      <c r="G523" s="111" t="s">
        <v>2446</v>
      </c>
      <c r="H523" s="111" t="s">
        <v>2439</v>
      </c>
      <c r="I523" s="13" t="s">
        <v>37</v>
      </c>
      <c r="J523" s="111" t="s">
        <v>2447</v>
      </c>
      <c r="K523" s="82" t="s">
        <v>2448</v>
      </c>
      <c r="L523" s="16" t="s">
        <v>12</v>
      </c>
    </row>
    <row r="524" ht="15.75" customHeight="1">
      <c r="A524" s="115">
        <v>524.0</v>
      </c>
      <c r="B524" s="116" t="s">
        <v>2449</v>
      </c>
      <c r="C524" s="115">
        <v>1.050042546E9</v>
      </c>
      <c r="D524" s="117">
        <v>9.69181347E8</v>
      </c>
      <c r="E524" s="111">
        <v>9.39635258E8</v>
      </c>
      <c r="F524" s="111" t="s">
        <v>12</v>
      </c>
      <c r="G524" s="111" t="s">
        <v>2450</v>
      </c>
      <c r="H524" s="111" t="s">
        <v>2451</v>
      </c>
      <c r="I524" s="13" t="s">
        <v>37</v>
      </c>
      <c r="J524" s="111" t="s">
        <v>2452</v>
      </c>
      <c r="K524" s="82" t="s">
        <v>2453</v>
      </c>
      <c r="L524" s="16" t="s">
        <v>12</v>
      </c>
    </row>
    <row r="525" ht="15.75" customHeight="1">
      <c r="A525" s="115">
        <v>525.0</v>
      </c>
      <c r="B525" s="116" t="s">
        <v>2454</v>
      </c>
      <c r="C525" s="115">
        <v>1.719191312E9</v>
      </c>
      <c r="D525" s="117">
        <v>9.59495052E8</v>
      </c>
      <c r="E525" s="81"/>
      <c r="F525" s="111" t="s">
        <v>339</v>
      </c>
      <c r="G525" s="111" t="s">
        <v>2341</v>
      </c>
      <c r="H525" s="111" t="s">
        <v>2343</v>
      </c>
      <c r="I525" s="103" t="s">
        <v>2041</v>
      </c>
      <c r="J525" s="111" t="s">
        <v>1979</v>
      </c>
      <c r="K525" s="82" t="s">
        <v>2455</v>
      </c>
      <c r="L525" s="16" t="s">
        <v>12</v>
      </c>
    </row>
    <row r="526" ht="15.75" customHeight="1">
      <c r="A526" s="115">
        <v>526.0</v>
      </c>
      <c r="B526" s="116" t="s">
        <v>2456</v>
      </c>
      <c r="C526" s="115">
        <v>1.001059847E9</v>
      </c>
      <c r="D526" s="117">
        <v>9.89036529E8</v>
      </c>
      <c r="E526" s="111">
        <v>9.98726326E8</v>
      </c>
      <c r="F526" s="111" t="s">
        <v>12</v>
      </c>
      <c r="G526" s="111" t="s">
        <v>2457</v>
      </c>
      <c r="H526" s="111" t="s">
        <v>2458</v>
      </c>
      <c r="I526" s="103" t="s">
        <v>2041</v>
      </c>
      <c r="J526" s="111" t="s">
        <v>2459</v>
      </c>
      <c r="K526" s="82" t="s">
        <v>2460</v>
      </c>
      <c r="L526" s="16" t="s">
        <v>12</v>
      </c>
    </row>
    <row r="527" ht="15.75" customHeight="1">
      <c r="A527" s="115">
        <v>527.0</v>
      </c>
      <c r="B527" s="116" t="s">
        <v>2461</v>
      </c>
      <c r="C527" s="115">
        <v>1.001683554E9</v>
      </c>
      <c r="D527" s="117">
        <v>9.97857725E8</v>
      </c>
      <c r="E527" s="81"/>
      <c r="F527" s="111" t="s">
        <v>339</v>
      </c>
      <c r="G527" s="111" t="s">
        <v>2462</v>
      </c>
      <c r="H527" s="111" t="s">
        <v>2463</v>
      </c>
      <c r="I527" s="103" t="s">
        <v>712</v>
      </c>
      <c r="J527" s="111" t="s">
        <v>2464</v>
      </c>
      <c r="K527" s="82" t="s">
        <v>2465</v>
      </c>
      <c r="L527" s="16" t="s">
        <v>1875</v>
      </c>
      <c r="M527" s="29" t="s">
        <v>2466</v>
      </c>
    </row>
    <row r="528" ht="15.75" customHeight="1">
      <c r="A528" s="115">
        <v>528.0</v>
      </c>
      <c r="B528" s="116" t="s">
        <v>2467</v>
      </c>
      <c r="C528" s="115">
        <v>1.0048756114E10</v>
      </c>
      <c r="D528" s="117">
        <v>9.68966512E8</v>
      </c>
      <c r="E528" s="81"/>
      <c r="F528" s="111" t="s">
        <v>339</v>
      </c>
      <c r="G528" s="111" t="s">
        <v>2468</v>
      </c>
      <c r="H528" s="111" t="s">
        <v>668</v>
      </c>
      <c r="I528" s="13" t="s">
        <v>37</v>
      </c>
      <c r="J528" s="111" t="s">
        <v>2469</v>
      </c>
      <c r="K528" s="82" t="s">
        <v>2470</v>
      </c>
      <c r="L528" s="16" t="s">
        <v>1875</v>
      </c>
    </row>
    <row r="529" ht="15.75" customHeight="1">
      <c r="A529" s="115">
        <v>529.0</v>
      </c>
      <c r="B529" s="116" t="s">
        <v>2471</v>
      </c>
      <c r="C529" s="115">
        <v>1.000230449E9</v>
      </c>
      <c r="D529" s="117">
        <v>9.94629111E8</v>
      </c>
      <c r="E529" s="81"/>
      <c r="F529" s="111" t="s">
        <v>12</v>
      </c>
      <c r="G529" s="111" t="s">
        <v>2472</v>
      </c>
      <c r="H529" s="111" t="s">
        <v>2473</v>
      </c>
      <c r="I529" s="103" t="s">
        <v>2041</v>
      </c>
      <c r="J529" s="111" t="s">
        <v>1979</v>
      </c>
      <c r="K529" s="82" t="s">
        <v>2474</v>
      </c>
      <c r="L529" s="16" t="s">
        <v>12</v>
      </c>
    </row>
    <row r="530" ht="15.75" customHeight="1">
      <c r="A530" s="115">
        <v>530.0</v>
      </c>
      <c r="B530" s="116" t="s">
        <v>2475</v>
      </c>
      <c r="C530" s="115">
        <v>4.01688106E8</v>
      </c>
      <c r="D530" s="117">
        <v>9.82502571E8</v>
      </c>
      <c r="E530" s="81"/>
      <c r="F530" s="111" t="s">
        <v>2064</v>
      </c>
      <c r="G530" s="111" t="s">
        <v>2476</v>
      </c>
      <c r="H530" s="81"/>
      <c r="I530" s="103" t="s">
        <v>2041</v>
      </c>
      <c r="J530" s="111" t="s">
        <v>2477</v>
      </c>
      <c r="K530" s="82" t="s">
        <v>2478</v>
      </c>
      <c r="L530" s="16" t="s">
        <v>339</v>
      </c>
    </row>
    <row r="531" ht="15.75" customHeight="1">
      <c r="A531" s="115">
        <v>531.0</v>
      </c>
      <c r="B531" s="116" t="s">
        <v>2479</v>
      </c>
      <c r="C531" s="115">
        <v>1.804880837E9</v>
      </c>
      <c r="D531" s="117">
        <v>9.39292136E8</v>
      </c>
      <c r="E531" s="81"/>
      <c r="F531" s="111" t="s">
        <v>12</v>
      </c>
      <c r="G531" s="111" t="s">
        <v>2480</v>
      </c>
      <c r="H531" s="111" t="s">
        <v>2481</v>
      </c>
      <c r="I531" s="103" t="s">
        <v>2041</v>
      </c>
      <c r="J531" s="111" t="s">
        <v>2482</v>
      </c>
      <c r="K531" s="82" t="s">
        <v>2483</v>
      </c>
      <c r="L531" s="16" t="s">
        <v>12</v>
      </c>
    </row>
    <row r="532" ht="15.75" customHeight="1">
      <c r="A532" s="115">
        <v>532.0</v>
      </c>
      <c r="B532" s="116" t="s">
        <v>2484</v>
      </c>
      <c r="C532" s="115">
        <v>1.000225928E9</v>
      </c>
      <c r="D532" s="117">
        <v>9.81160128E8</v>
      </c>
      <c r="E532" s="81"/>
      <c r="F532" s="111" t="s">
        <v>12</v>
      </c>
      <c r="G532" s="111" t="s">
        <v>2443</v>
      </c>
      <c r="H532" s="81"/>
      <c r="I532" s="103" t="s">
        <v>712</v>
      </c>
      <c r="J532" s="81"/>
      <c r="K532" s="82" t="s">
        <v>2485</v>
      </c>
      <c r="L532" s="16" t="s">
        <v>12</v>
      </c>
    </row>
    <row r="533" ht="15.75" customHeight="1">
      <c r="A533" s="115">
        <v>533.0</v>
      </c>
      <c r="B533" s="116" t="s">
        <v>2486</v>
      </c>
      <c r="C533" s="115">
        <v>1.00169106E9</v>
      </c>
      <c r="D533" s="117">
        <v>9.90316047E8</v>
      </c>
      <c r="E533" s="81"/>
      <c r="F533" s="111" t="s">
        <v>12</v>
      </c>
      <c r="G533" s="111" t="s">
        <v>2487</v>
      </c>
      <c r="H533" s="111" t="s">
        <v>2488</v>
      </c>
      <c r="I533" s="13" t="s">
        <v>37</v>
      </c>
      <c r="J533" s="111" t="s">
        <v>2489</v>
      </c>
      <c r="K533" s="82" t="s">
        <v>2490</v>
      </c>
      <c r="L533" s="16" t="s">
        <v>12</v>
      </c>
    </row>
    <row r="534" ht="15.75" customHeight="1">
      <c r="A534" s="115">
        <v>534.0</v>
      </c>
      <c r="B534" s="116" t="s">
        <v>2491</v>
      </c>
      <c r="C534" s="115">
        <v>8.04334308E8</v>
      </c>
      <c r="D534" s="117">
        <v>9.96762295E8</v>
      </c>
      <c r="E534" s="81"/>
      <c r="F534" s="111" t="s">
        <v>1759</v>
      </c>
      <c r="G534" s="111" t="s">
        <v>2492</v>
      </c>
      <c r="H534" s="111" t="s">
        <v>2493</v>
      </c>
      <c r="I534" s="103" t="s">
        <v>712</v>
      </c>
      <c r="J534" s="81"/>
      <c r="K534" s="82" t="s">
        <v>2494</v>
      </c>
      <c r="L534" s="16" t="s">
        <v>12</v>
      </c>
    </row>
    <row r="535" ht="15.75" customHeight="1">
      <c r="A535" s="115">
        <v>535.0</v>
      </c>
      <c r="B535" s="116" t="s">
        <v>2495</v>
      </c>
      <c r="C535" s="115">
        <v>1.00445213E9</v>
      </c>
      <c r="D535" s="117">
        <v>9.95003121E8</v>
      </c>
      <c r="E535" s="81"/>
      <c r="F535" s="111" t="s">
        <v>181</v>
      </c>
      <c r="G535" s="111" t="s">
        <v>2496</v>
      </c>
      <c r="H535" s="81"/>
      <c r="I535" s="103" t="s">
        <v>712</v>
      </c>
      <c r="J535" s="111" t="s">
        <v>2497</v>
      </c>
      <c r="K535" s="82" t="s">
        <v>2498</v>
      </c>
      <c r="L535" s="16" t="s">
        <v>12</v>
      </c>
    </row>
    <row r="536" ht="15.75" customHeight="1">
      <c r="A536" s="115">
        <v>536.0</v>
      </c>
      <c r="B536" s="116" t="s">
        <v>2499</v>
      </c>
      <c r="C536" s="115">
        <v>1.205079294E9</v>
      </c>
      <c r="D536" s="117">
        <v>9.60680838E8</v>
      </c>
      <c r="E536" s="81"/>
      <c r="F536" s="111" t="s">
        <v>2500</v>
      </c>
      <c r="G536" s="111" t="s">
        <v>2501</v>
      </c>
      <c r="H536" s="111" t="s">
        <v>2502</v>
      </c>
      <c r="I536" s="103" t="s">
        <v>2041</v>
      </c>
      <c r="J536" s="81"/>
      <c r="K536" s="82" t="s">
        <v>27</v>
      </c>
      <c r="L536" s="16" t="s">
        <v>1875</v>
      </c>
    </row>
    <row r="537" ht="15.75" customHeight="1">
      <c r="A537" s="115">
        <v>537.0</v>
      </c>
      <c r="B537" s="116" t="s">
        <v>2503</v>
      </c>
      <c r="C537" s="115">
        <v>1.003399019E9</v>
      </c>
      <c r="D537" s="117">
        <v>9.93346915E8</v>
      </c>
      <c r="E537" s="81"/>
      <c r="F537" s="111" t="s">
        <v>2500</v>
      </c>
      <c r="G537" s="111" t="s">
        <v>2504</v>
      </c>
      <c r="H537" s="111" t="s">
        <v>2505</v>
      </c>
      <c r="I537" s="13" t="s">
        <v>37</v>
      </c>
      <c r="J537" s="111" t="s">
        <v>2506</v>
      </c>
      <c r="K537" s="82" t="s">
        <v>27</v>
      </c>
      <c r="L537" s="16" t="s">
        <v>1875</v>
      </c>
    </row>
    <row r="538" ht="15.75" customHeight="1">
      <c r="A538" s="115">
        <v>538.0</v>
      </c>
      <c r="B538" s="116" t="s">
        <v>2507</v>
      </c>
      <c r="C538" s="115">
        <v>1.003398268E9</v>
      </c>
      <c r="D538" s="117">
        <v>9.92442592E8</v>
      </c>
      <c r="E538" s="81"/>
      <c r="F538" s="111" t="s">
        <v>12</v>
      </c>
      <c r="G538" s="111" t="s">
        <v>204</v>
      </c>
      <c r="H538" s="111" t="s">
        <v>2508</v>
      </c>
      <c r="I538" s="13" t="s">
        <v>37</v>
      </c>
      <c r="J538" s="111" t="s">
        <v>2509</v>
      </c>
      <c r="K538" s="82" t="s">
        <v>2510</v>
      </c>
      <c r="L538" s="16" t="s">
        <v>12</v>
      </c>
    </row>
    <row r="539" ht="15.75" customHeight="1">
      <c r="A539" s="115">
        <v>539.0</v>
      </c>
      <c r="B539" s="116" t="s">
        <v>2511</v>
      </c>
      <c r="C539" s="115">
        <v>4.01466032E8</v>
      </c>
      <c r="D539" s="117">
        <v>9.39778472E8</v>
      </c>
      <c r="E539" s="81"/>
      <c r="F539" s="111" t="s">
        <v>2500</v>
      </c>
      <c r="G539" s="111" t="s">
        <v>2512</v>
      </c>
      <c r="H539" s="111" t="s">
        <v>2513</v>
      </c>
      <c r="I539" s="103" t="s">
        <v>2041</v>
      </c>
      <c r="J539" s="111" t="s">
        <v>2514</v>
      </c>
      <c r="K539" s="82" t="s">
        <v>2515</v>
      </c>
      <c r="L539" s="16" t="s">
        <v>1875</v>
      </c>
    </row>
    <row r="540" ht="15.75" customHeight="1">
      <c r="A540" s="103">
        <v>540.0</v>
      </c>
      <c r="B540" s="105" t="s">
        <v>2516</v>
      </c>
      <c r="C540" s="103">
        <v>1.002939435E9</v>
      </c>
      <c r="D540" s="106">
        <v>9.67238152E8</v>
      </c>
      <c r="E540" s="107"/>
      <c r="F540" s="103" t="s">
        <v>12</v>
      </c>
      <c r="G540" s="103" t="s">
        <v>2517</v>
      </c>
      <c r="H540" s="107"/>
      <c r="I540" s="103" t="s">
        <v>2041</v>
      </c>
      <c r="J540" s="103" t="s">
        <v>2518</v>
      </c>
      <c r="K540" s="103" t="s">
        <v>2519</v>
      </c>
      <c r="L540" s="103" t="s">
        <v>12</v>
      </c>
    </row>
    <row r="541" ht="15.75" customHeight="1">
      <c r="A541" s="103">
        <v>541.0</v>
      </c>
      <c r="B541" s="105" t="s">
        <v>2520</v>
      </c>
      <c r="C541" s="103">
        <v>1.003408737E9</v>
      </c>
      <c r="D541" s="106">
        <v>9.92250297E8</v>
      </c>
      <c r="E541" s="107"/>
      <c r="F541" s="103" t="s">
        <v>339</v>
      </c>
      <c r="G541" s="103" t="s">
        <v>2146</v>
      </c>
      <c r="H541" s="103" t="s">
        <v>2521</v>
      </c>
      <c r="I541" s="13" t="s">
        <v>37</v>
      </c>
      <c r="J541" s="103" t="s">
        <v>2522</v>
      </c>
      <c r="K541" s="103" t="s">
        <v>2523</v>
      </c>
      <c r="L541" s="103" t="s">
        <v>1875</v>
      </c>
    </row>
    <row r="542" ht="15.75" customHeight="1">
      <c r="A542" s="103">
        <v>542.0</v>
      </c>
      <c r="B542" s="105" t="s">
        <v>2524</v>
      </c>
      <c r="C542" s="103">
        <v>1.003748512E9</v>
      </c>
      <c r="D542" s="106">
        <v>9.80610251E8</v>
      </c>
      <c r="E542" s="103"/>
      <c r="F542" s="103" t="s">
        <v>1759</v>
      </c>
      <c r="G542" s="103" t="s">
        <v>2525</v>
      </c>
      <c r="H542" s="103" t="s">
        <v>2526</v>
      </c>
      <c r="I542" s="103" t="s">
        <v>2041</v>
      </c>
      <c r="J542" s="103" t="s">
        <v>2527</v>
      </c>
      <c r="K542" s="103" t="s">
        <v>2528</v>
      </c>
      <c r="L542" s="103" t="s">
        <v>12</v>
      </c>
    </row>
    <row r="543" ht="15.75" customHeight="1">
      <c r="A543" s="103">
        <v>543.0</v>
      </c>
      <c r="B543" s="105" t="s">
        <v>2529</v>
      </c>
      <c r="C543" s="103">
        <v>1.004188593E9</v>
      </c>
      <c r="D543" s="106">
        <v>9.68372185E8</v>
      </c>
      <c r="E543" s="103">
        <v>9.62900948E8</v>
      </c>
      <c r="F543" s="103" t="s">
        <v>2530</v>
      </c>
      <c r="G543" s="103" t="s">
        <v>2531</v>
      </c>
      <c r="H543" s="103" t="s">
        <v>2532</v>
      </c>
      <c r="I543" s="13" t="s">
        <v>37</v>
      </c>
      <c r="J543" s="103" t="s">
        <v>2533</v>
      </c>
      <c r="K543" s="103" t="s">
        <v>2534</v>
      </c>
      <c r="L543" s="103" t="s">
        <v>1875</v>
      </c>
    </row>
    <row r="544" ht="15.75" customHeight="1">
      <c r="A544" s="103">
        <v>544.0</v>
      </c>
      <c r="B544" s="105" t="s">
        <v>2535</v>
      </c>
      <c r="C544" s="103">
        <v>1.004728752E9</v>
      </c>
      <c r="D544" s="106">
        <v>9.63637078E8</v>
      </c>
      <c r="E544" s="107"/>
      <c r="F544" s="103" t="s">
        <v>2536</v>
      </c>
      <c r="G544" s="103" t="s">
        <v>2537</v>
      </c>
      <c r="H544" s="107"/>
      <c r="I544" s="103" t="s">
        <v>2041</v>
      </c>
      <c r="J544" s="103" t="s">
        <v>2538</v>
      </c>
      <c r="K544" s="103" t="s">
        <v>2539</v>
      </c>
      <c r="L544" s="103" t="s">
        <v>12</v>
      </c>
    </row>
    <row r="545" ht="15.75" customHeight="1">
      <c r="A545" s="103">
        <v>545.0</v>
      </c>
      <c r="B545" s="105" t="s">
        <v>2540</v>
      </c>
      <c r="C545" s="103">
        <v>1.001122041E9</v>
      </c>
      <c r="D545" s="106">
        <v>9.86713389E8</v>
      </c>
      <c r="E545" s="107"/>
      <c r="F545" s="103" t="s">
        <v>2541</v>
      </c>
      <c r="G545" s="103" t="s">
        <v>1763</v>
      </c>
      <c r="H545" s="107"/>
      <c r="I545" s="13" t="s">
        <v>37</v>
      </c>
      <c r="J545" s="107"/>
      <c r="K545" s="107"/>
      <c r="L545" s="103" t="s">
        <v>12</v>
      </c>
    </row>
    <row r="546" ht="15.75" customHeight="1">
      <c r="A546" s="106">
        <v>546.0</v>
      </c>
      <c r="B546" s="136" t="s">
        <v>2542</v>
      </c>
      <c r="C546" s="106">
        <v>1.717396145E9</v>
      </c>
      <c r="D546" s="106">
        <v>9.9429892E8</v>
      </c>
      <c r="E546" s="107"/>
      <c r="F546" s="103" t="s">
        <v>155</v>
      </c>
      <c r="G546" s="103" t="s">
        <v>2543</v>
      </c>
      <c r="H546" s="107"/>
      <c r="I546" s="103" t="s">
        <v>2041</v>
      </c>
      <c r="J546" s="103" t="s">
        <v>2544</v>
      </c>
      <c r="K546" s="103" t="s">
        <v>2545</v>
      </c>
      <c r="L546" s="103" t="s">
        <v>12</v>
      </c>
    </row>
    <row r="547" ht="15.75" customHeight="1">
      <c r="A547" s="106">
        <v>547.0</v>
      </c>
      <c r="B547" s="136" t="s">
        <v>2546</v>
      </c>
      <c r="C547" s="106">
        <v>1.002773651E9</v>
      </c>
      <c r="D547" s="106">
        <v>9.83180688E8</v>
      </c>
      <c r="E547" s="103">
        <v>9.95474769E8</v>
      </c>
      <c r="F547" s="103" t="s">
        <v>2547</v>
      </c>
      <c r="G547" s="103" t="s">
        <v>2178</v>
      </c>
      <c r="H547" s="103" t="s">
        <v>2548</v>
      </c>
      <c r="I547" s="103" t="s">
        <v>2041</v>
      </c>
      <c r="J547" s="103" t="s">
        <v>2549</v>
      </c>
      <c r="K547" s="103" t="s">
        <v>2550</v>
      </c>
      <c r="L547" s="103" t="s">
        <v>12</v>
      </c>
    </row>
    <row r="548" ht="15.75" customHeight="1">
      <c r="A548" s="103">
        <v>548.0</v>
      </c>
      <c r="B548" s="105" t="s">
        <v>2551</v>
      </c>
      <c r="C548" s="103">
        <v>5.01759492E8</v>
      </c>
      <c r="D548" s="106">
        <v>9.82621801E8</v>
      </c>
      <c r="E548" s="103">
        <v>9.86145519E8</v>
      </c>
      <c r="F548" s="103" t="s">
        <v>1759</v>
      </c>
      <c r="G548" s="137">
        <v>44846.0</v>
      </c>
      <c r="H548" s="103" t="s">
        <v>2552</v>
      </c>
      <c r="I548" s="13" t="s">
        <v>37</v>
      </c>
      <c r="J548" s="103" t="s">
        <v>2553</v>
      </c>
      <c r="K548" s="103" t="s">
        <v>2554</v>
      </c>
      <c r="L548" s="103" t="s">
        <v>12</v>
      </c>
    </row>
    <row r="549" ht="15.75" customHeight="1">
      <c r="A549" s="103">
        <v>549.0</v>
      </c>
      <c r="B549" s="105" t="s">
        <v>2555</v>
      </c>
      <c r="C549" s="103">
        <v>1.050168259E9</v>
      </c>
      <c r="D549" s="106">
        <v>9.79795686E8</v>
      </c>
      <c r="E549" s="103">
        <v>9.79795686E8</v>
      </c>
      <c r="F549" s="103" t="s">
        <v>2556</v>
      </c>
      <c r="G549" s="103" t="s">
        <v>2557</v>
      </c>
      <c r="H549" s="103" t="s">
        <v>2558</v>
      </c>
      <c r="I549" s="13" t="s">
        <v>37</v>
      </c>
      <c r="J549" s="103" t="s">
        <v>2559</v>
      </c>
      <c r="K549" s="103" t="s">
        <v>2560</v>
      </c>
      <c r="L549" s="103" t="s">
        <v>1875</v>
      </c>
    </row>
    <row r="550" ht="15.75" customHeight="1">
      <c r="A550" s="103">
        <v>550.0</v>
      </c>
      <c r="B550" s="105" t="s">
        <v>2561</v>
      </c>
      <c r="C550" s="103">
        <v>1.004059935E9</v>
      </c>
      <c r="D550" s="106">
        <v>9.61028142E8</v>
      </c>
      <c r="E550" s="107"/>
      <c r="F550" s="103" t="s">
        <v>2562</v>
      </c>
      <c r="G550" s="103" t="s">
        <v>2563</v>
      </c>
      <c r="H550" s="107"/>
      <c r="I550" s="103" t="s">
        <v>2041</v>
      </c>
      <c r="J550" s="103" t="s">
        <v>2564</v>
      </c>
      <c r="K550" s="103" t="s">
        <v>2565</v>
      </c>
      <c r="L550" s="103" t="s">
        <v>12</v>
      </c>
    </row>
    <row r="551" ht="15.75" customHeight="1">
      <c r="A551" s="103">
        <v>551.0</v>
      </c>
      <c r="B551" s="105" t="s">
        <v>2566</v>
      </c>
      <c r="C551" s="103">
        <v>1.050220001E9</v>
      </c>
      <c r="D551" s="106">
        <v>9.98932826E8</v>
      </c>
      <c r="E551" s="107"/>
      <c r="F551" s="103" t="s">
        <v>12</v>
      </c>
      <c r="G551" s="103" t="s">
        <v>2567</v>
      </c>
      <c r="H551" s="103" t="s">
        <v>2568</v>
      </c>
      <c r="I551" s="103" t="s">
        <v>712</v>
      </c>
      <c r="J551" s="103" t="s">
        <v>2569</v>
      </c>
      <c r="K551" s="103" t="s">
        <v>2570</v>
      </c>
      <c r="L551" s="103" t="s">
        <v>12</v>
      </c>
    </row>
    <row r="552" ht="15.75" customHeight="1">
      <c r="A552" s="103">
        <v>552.0</v>
      </c>
      <c r="B552" s="105" t="s">
        <v>2571</v>
      </c>
      <c r="C552" s="103" t="s">
        <v>2572</v>
      </c>
      <c r="D552" s="106">
        <v>9.60783298E8</v>
      </c>
      <c r="E552" s="107"/>
      <c r="F552" s="103" t="s">
        <v>2573</v>
      </c>
      <c r="G552" s="103" t="s">
        <v>1164</v>
      </c>
      <c r="H552" s="103" t="s">
        <v>2574</v>
      </c>
      <c r="I552" s="103" t="s">
        <v>712</v>
      </c>
      <c r="J552" s="103" t="s">
        <v>2575</v>
      </c>
      <c r="K552" s="103" t="s">
        <v>2576</v>
      </c>
      <c r="L552" s="103" t="s">
        <v>12</v>
      </c>
    </row>
    <row r="553" ht="15.75" customHeight="1">
      <c r="A553" s="103">
        <v>553.0</v>
      </c>
      <c r="B553" s="105" t="s">
        <v>2577</v>
      </c>
      <c r="C553" s="103">
        <v>1.003659966E9</v>
      </c>
      <c r="D553" s="106">
        <v>9.88116697E8</v>
      </c>
      <c r="E553" s="107"/>
      <c r="F553" s="103" t="s">
        <v>12</v>
      </c>
      <c r="G553" s="103" t="s">
        <v>2578</v>
      </c>
      <c r="H553" s="103" t="s">
        <v>2579</v>
      </c>
      <c r="I553" s="103" t="s">
        <v>2041</v>
      </c>
      <c r="J553" s="103" t="s">
        <v>2580</v>
      </c>
      <c r="K553" s="103" t="s">
        <v>2581</v>
      </c>
      <c r="L553" s="103" t="s">
        <v>12</v>
      </c>
    </row>
    <row r="554" ht="15.75" customHeight="1">
      <c r="A554" s="103">
        <v>554.0</v>
      </c>
      <c r="B554" s="105" t="s">
        <v>2582</v>
      </c>
      <c r="C554" s="103">
        <v>1.001819406E9</v>
      </c>
      <c r="D554" s="106">
        <v>9.81491004E8</v>
      </c>
      <c r="E554" s="107"/>
      <c r="F554" s="103" t="s">
        <v>2583</v>
      </c>
      <c r="G554" s="103" t="s">
        <v>2584</v>
      </c>
      <c r="H554" s="107"/>
      <c r="I554" s="103" t="s">
        <v>2041</v>
      </c>
      <c r="J554" s="103" t="s">
        <v>2585</v>
      </c>
      <c r="K554" s="103" t="s">
        <v>2586</v>
      </c>
      <c r="L554" s="103" t="s">
        <v>12</v>
      </c>
    </row>
    <row r="555" ht="15.75" customHeight="1">
      <c r="A555" s="103">
        <v>555.0</v>
      </c>
      <c r="B555" s="105" t="s">
        <v>2587</v>
      </c>
      <c r="C555" s="103">
        <v>1.000919694E9</v>
      </c>
      <c r="D555" s="106">
        <v>9.99386766E8</v>
      </c>
      <c r="E555" s="107"/>
      <c r="F555" s="103" t="s">
        <v>2588</v>
      </c>
      <c r="G555" s="103" t="s">
        <v>2589</v>
      </c>
      <c r="H555" s="107"/>
      <c r="I555" s="103" t="s">
        <v>2590</v>
      </c>
      <c r="J555" s="107"/>
      <c r="K555" s="103" t="s">
        <v>2591</v>
      </c>
      <c r="L555" s="103" t="s">
        <v>12</v>
      </c>
    </row>
    <row r="556" ht="15.75" customHeight="1">
      <c r="A556" s="103">
        <v>556.0</v>
      </c>
      <c r="B556" s="105" t="s">
        <v>2592</v>
      </c>
      <c r="C556" s="103">
        <v>1.004778427E9</v>
      </c>
      <c r="D556" s="106">
        <v>9.39286334E8</v>
      </c>
      <c r="E556" s="107"/>
      <c r="F556" s="103" t="s">
        <v>2104</v>
      </c>
      <c r="G556" s="103" t="s">
        <v>2593</v>
      </c>
      <c r="H556" s="107"/>
      <c r="I556" s="13" t="s">
        <v>37</v>
      </c>
      <c r="J556" s="107"/>
      <c r="K556" s="103" t="s">
        <v>2594</v>
      </c>
      <c r="L556" s="103" t="s">
        <v>12</v>
      </c>
    </row>
    <row r="557" ht="15.75" customHeight="1">
      <c r="A557" s="103">
        <v>557.0</v>
      </c>
      <c r="B557" s="105" t="s">
        <v>2595</v>
      </c>
      <c r="C557" s="103">
        <v>1.002898219E9</v>
      </c>
      <c r="D557" s="106">
        <v>9.88245876E8</v>
      </c>
      <c r="E557" s="107"/>
      <c r="F557" s="103" t="s">
        <v>2556</v>
      </c>
      <c r="G557" s="103" t="s">
        <v>2596</v>
      </c>
      <c r="H557" s="103" t="s">
        <v>2597</v>
      </c>
      <c r="I557" s="103" t="s">
        <v>712</v>
      </c>
      <c r="J557" s="103" t="s">
        <v>2598</v>
      </c>
      <c r="K557" s="103" t="s">
        <v>2599</v>
      </c>
      <c r="L557" s="103" t="s">
        <v>1875</v>
      </c>
    </row>
    <row r="558" ht="15.75" customHeight="1">
      <c r="A558" s="103">
        <v>558.0</v>
      </c>
      <c r="B558" s="105" t="s">
        <v>2600</v>
      </c>
      <c r="C558" s="103">
        <v>1.003943832E9</v>
      </c>
      <c r="D558" s="106">
        <v>9.92107483E8</v>
      </c>
      <c r="E558" s="107"/>
      <c r="F558" s="103" t="s">
        <v>181</v>
      </c>
      <c r="G558" s="103" t="s">
        <v>2601</v>
      </c>
      <c r="H558" s="107"/>
      <c r="I558" s="103" t="s">
        <v>712</v>
      </c>
      <c r="J558" s="103" t="s">
        <v>2602</v>
      </c>
      <c r="K558" s="103" t="s">
        <v>2603</v>
      </c>
      <c r="L558" s="103" t="s">
        <v>12</v>
      </c>
    </row>
    <row r="559" ht="15.75" customHeight="1">
      <c r="A559" s="103">
        <v>559.0</v>
      </c>
      <c r="B559" s="138" t="s">
        <v>2604</v>
      </c>
      <c r="C559" s="16">
        <v>1.003906508E9</v>
      </c>
      <c r="D559" s="139">
        <v>9.95857022E8</v>
      </c>
      <c r="E559" s="121"/>
      <c r="F559" s="82" t="s">
        <v>2605</v>
      </c>
      <c r="G559" s="82" t="s">
        <v>2606</v>
      </c>
      <c r="H559" s="82" t="s">
        <v>2607</v>
      </c>
      <c r="I559" s="103" t="s">
        <v>2041</v>
      </c>
      <c r="J559" s="82" t="s">
        <v>2608</v>
      </c>
      <c r="K559" s="103" t="s">
        <v>2609</v>
      </c>
      <c r="L559" s="103" t="s">
        <v>12</v>
      </c>
    </row>
    <row r="560" ht="15.75" customHeight="1">
      <c r="A560" s="103">
        <v>560.0</v>
      </c>
      <c r="B560" s="105" t="s">
        <v>2610</v>
      </c>
      <c r="C560" s="103">
        <v>1.712782331E9</v>
      </c>
      <c r="D560" s="106">
        <v>9.83973161E8</v>
      </c>
      <c r="E560" s="107"/>
      <c r="F560" s="103" t="s">
        <v>1196</v>
      </c>
      <c r="G560" s="103" t="s">
        <v>2611</v>
      </c>
      <c r="H560" s="103" t="s">
        <v>2612</v>
      </c>
      <c r="I560" s="103" t="s">
        <v>2041</v>
      </c>
      <c r="J560" s="103" t="s">
        <v>2613</v>
      </c>
      <c r="K560" s="103" t="s">
        <v>2614</v>
      </c>
      <c r="L560" s="103" t="s">
        <v>12</v>
      </c>
    </row>
    <row r="561" ht="15.75" customHeight="1">
      <c r="A561" s="103">
        <v>561.0</v>
      </c>
      <c r="B561" s="105" t="s">
        <v>2610</v>
      </c>
      <c r="C561" s="103">
        <v>1.712782331E9</v>
      </c>
      <c r="D561" s="106">
        <v>9.84840645E8</v>
      </c>
      <c r="E561" s="107"/>
      <c r="F561" s="103" t="s">
        <v>1196</v>
      </c>
      <c r="G561" s="103" t="s">
        <v>2611</v>
      </c>
      <c r="H561" s="103" t="s">
        <v>2612</v>
      </c>
      <c r="I561" s="103" t="s">
        <v>2041</v>
      </c>
      <c r="J561" s="103" t="s">
        <v>2613</v>
      </c>
      <c r="K561" s="103" t="s">
        <v>2615</v>
      </c>
      <c r="L561" s="103" t="s">
        <v>12</v>
      </c>
    </row>
    <row r="562" ht="15.75" customHeight="1">
      <c r="A562" s="103">
        <v>562.0</v>
      </c>
      <c r="B562" s="105" t="s">
        <v>2616</v>
      </c>
      <c r="C562" s="103">
        <v>1.712477403E9</v>
      </c>
      <c r="D562" s="106">
        <v>9.95151471E8</v>
      </c>
      <c r="E562" s="107"/>
      <c r="F562" s="103" t="s">
        <v>2617</v>
      </c>
      <c r="G562" s="103" t="s">
        <v>2178</v>
      </c>
      <c r="H562" s="103" t="s">
        <v>2618</v>
      </c>
      <c r="I562" s="103" t="s">
        <v>2041</v>
      </c>
      <c r="J562" s="103" t="s">
        <v>2619</v>
      </c>
      <c r="K562" s="103" t="s">
        <v>2620</v>
      </c>
      <c r="L562" s="103" t="s">
        <v>12</v>
      </c>
    </row>
    <row r="563" ht="15.75" customHeight="1">
      <c r="A563" s="103">
        <v>563.0</v>
      </c>
      <c r="B563" s="105" t="s">
        <v>2621</v>
      </c>
      <c r="C563" s="103">
        <v>1.002206983E9</v>
      </c>
      <c r="D563" s="106">
        <v>9.79847025E8</v>
      </c>
      <c r="E563" s="107"/>
      <c r="F563" s="103" t="s">
        <v>2622</v>
      </c>
      <c r="G563" s="103" t="s">
        <v>2623</v>
      </c>
      <c r="H563" s="103" t="s">
        <v>2624</v>
      </c>
      <c r="I563" s="13" t="s">
        <v>37</v>
      </c>
      <c r="J563" s="107"/>
      <c r="K563" s="103" t="s">
        <v>2625</v>
      </c>
      <c r="L563" s="103" t="s">
        <v>12</v>
      </c>
    </row>
    <row r="564" ht="15.75" customHeight="1">
      <c r="A564" s="103">
        <v>564.0</v>
      </c>
      <c r="B564" s="105" t="s">
        <v>2626</v>
      </c>
      <c r="C564" s="103">
        <v>1.003188073E9</v>
      </c>
      <c r="D564" s="106">
        <v>9.88593421E8</v>
      </c>
      <c r="E564" s="107"/>
      <c r="F564" s="103" t="s">
        <v>2627</v>
      </c>
      <c r="G564" s="103" t="s">
        <v>2628</v>
      </c>
      <c r="H564" s="103" t="s">
        <v>759</v>
      </c>
      <c r="I564" s="103" t="s">
        <v>712</v>
      </c>
      <c r="J564" s="103" t="s">
        <v>2629</v>
      </c>
      <c r="K564" s="103" t="s">
        <v>2630</v>
      </c>
      <c r="L564" s="103" t="s">
        <v>12</v>
      </c>
    </row>
    <row r="565" ht="15.75" customHeight="1">
      <c r="A565" s="103">
        <v>565.0</v>
      </c>
      <c r="B565" s="105" t="s">
        <v>2631</v>
      </c>
      <c r="C565" s="103">
        <v>1.002605929E9</v>
      </c>
      <c r="D565" s="106">
        <v>9.97072025E8</v>
      </c>
      <c r="E565" s="107"/>
      <c r="F565" s="103" t="s">
        <v>2556</v>
      </c>
      <c r="G565" s="103" t="s">
        <v>2632</v>
      </c>
      <c r="H565" s="107"/>
      <c r="I565" s="103" t="s">
        <v>712</v>
      </c>
      <c r="J565" s="103" t="s">
        <v>2633</v>
      </c>
      <c r="K565" s="103" t="s">
        <v>2634</v>
      </c>
      <c r="L565" s="103" t="s">
        <v>1875</v>
      </c>
    </row>
    <row r="566" ht="15.75" customHeight="1">
      <c r="A566" s="103">
        <v>566.0</v>
      </c>
      <c r="B566" s="105" t="s">
        <v>2635</v>
      </c>
      <c r="C566" s="103">
        <v>1.004060974E9</v>
      </c>
      <c r="D566" s="106">
        <v>9.88346274E8</v>
      </c>
      <c r="E566" s="103">
        <v>9.59702378E8</v>
      </c>
      <c r="F566" s="103" t="s">
        <v>155</v>
      </c>
      <c r="G566" s="103" t="s">
        <v>2636</v>
      </c>
      <c r="H566" s="103" t="s">
        <v>2637</v>
      </c>
      <c r="I566" s="103" t="s">
        <v>2041</v>
      </c>
      <c r="J566" s="103" t="s">
        <v>2638</v>
      </c>
      <c r="K566" s="103" t="s">
        <v>2639</v>
      </c>
      <c r="L566" s="103" t="s">
        <v>12</v>
      </c>
    </row>
    <row r="567" ht="15.75" customHeight="1">
      <c r="A567" s="103">
        <v>567.0</v>
      </c>
      <c r="B567" s="105" t="s">
        <v>2640</v>
      </c>
      <c r="C567" s="103">
        <v>1.002188652E9</v>
      </c>
      <c r="D567" s="106">
        <v>9.79760289E8</v>
      </c>
      <c r="E567" s="107"/>
      <c r="F567" s="103" t="s">
        <v>2573</v>
      </c>
      <c r="G567" s="103" t="s">
        <v>1165</v>
      </c>
      <c r="H567" s="107"/>
      <c r="I567" s="13" t="s">
        <v>37</v>
      </c>
      <c r="J567" s="103" t="s">
        <v>2641</v>
      </c>
      <c r="K567" s="103" t="s">
        <v>2642</v>
      </c>
      <c r="L567" s="103" t="s">
        <v>12</v>
      </c>
    </row>
    <row r="568" ht="15.75" customHeight="1">
      <c r="A568" s="103">
        <v>568.0</v>
      </c>
      <c r="B568" s="105" t="s">
        <v>2643</v>
      </c>
      <c r="C568" s="103">
        <v>1.003419411E9</v>
      </c>
      <c r="D568" s="106">
        <v>9.82599341E8</v>
      </c>
      <c r="E568" s="107"/>
      <c r="F568" s="103" t="s">
        <v>2622</v>
      </c>
      <c r="G568" s="103" t="s">
        <v>2644</v>
      </c>
      <c r="H568" s="103" t="s">
        <v>2645</v>
      </c>
      <c r="I568" s="13" t="s">
        <v>61</v>
      </c>
      <c r="J568" s="103" t="s">
        <v>778</v>
      </c>
      <c r="K568" s="103" t="s">
        <v>2646</v>
      </c>
      <c r="L568" s="103" t="s">
        <v>12</v>
      </c>
    </row>
    <row r="569" ht="15.75" customHeight="1">
      <c r="A569" s="103">
        <v>569.0</v>
      </c>
      <c r="B569" s="105" t="s">
        <v>2647</v>
      </c>
      <c r="C569" s="103">
        <v>1.00225485E9</v>
      </c>
      <c r="D569" s="106">
        <v>9.8581054E8</v>
      </c>
      <c r="E569" s="107"/>
      <c r="F569" s="103" t="s">
        <v>12</v>
      </c>
      <c r="G569" s="103" t="s">
        <v>2648</v>
      </c>
      <c r="H569" s="103" t="s">
        <v>2649</v>
      </c>
      <c r="I569" s="13" t="s">
        <v>37</v>
      </c>
      <c r="J569" s="103" t="s">
        <v>2650</v>
      </c>
      <c r="K569" s="103" t="s">
        <v>2651</v>
      </c>
      <c r="L569" s="103" t="s">
        <v>12</v>
      </c>
    </row>
    <row r="570" ht="15.75" customHeight="1">
      <c r="A570" s="103">
        <v>570.0</v>
      </c>
      <c r="B570" s="105" t="s">
        <v>2652</v>
      </c>
      <c r="C570" s="103">
        <v>1.707782718E9</v>
      </c>
      <c r="D570" s="106">
        <v>9.85338158E8</v>
      </c>
      <c r="E570" s="107"/>
      <c r="F570" s="103" t="s">
        <v>2573</v>
      </c>
      <c r="G570" s="103" t="s">
        <v>2653</v>
      </c>
      <c r="H570" s="103" t="s">
        <v>2654</v>
      </c>
      <c r="I570" s="103" t="s">
        <v>2041</v>
      </c>
      <c r="J570" s="103" t="s">
        <v>2655</v>
      </c>
      <c r="K570" s="103" t="s">
        <v>27</v>
      </c>
      <c r="L570" s="103" t="s">
        <v>12</v>
      </c>
    </row>
    <row r="571" ht="15.75" customHeight="1">
      <c r="A571" s="103">
        <v>571.0</v>
      </c>
      <c r="B571" s="105" t="s">
        <v>2656</v>
      </c>
      <c r="C571" s="103">
        <v>1.004452023E9</v>
      </c>
      <c r="D571" s="106">
        <v>9.93856264E8</v>
      </c>
      <c r="E571" s="107"/>
      <c r="F571" s="103" t="s">
        <v>1759</v>
      </c>
      <c r="G571" s="103" t="s">
        <v>2657</v>
      </c>
      <c r="H571" s="103" t="s">
        <v>2658</v>
      </c>
      <c r="I571" s="103" t="s">
        <v>2659</v>
      </c>
      <c r="J571" s="103" t="s">
        <v>2660</v>
      </c>
      <c r="K571" s="103" t="s">
        <v>2661</v>
      </c>
      <c r="L571" s="103" t="s">
        <v>12</v>
      </c>
    </row>
    <row r="572" ht="15.75" customHeight="1">
      <c r="A572" s="103">
        <v>572.0</v>
      </c>
      <c r="B572" s="105" t="s">
        <v>2662</v>
      </c>
      <c r="C572" s="103">
        <v>1.003913801E9</v>
      </c>
      <c r="D572" s="106">
        <v>9.99989539E8</v>
      </c>
      <c r="E572" s="107"/>
      <c r="F572" s="103" t="s">
        <v>2663</v>
      </c>
      <c r="G572" s="103" t="s">
        <v>2664</v>
      </c>
      <c r="H572" s="107"/>
      <c r="I572" s="103" t="s">
        <v>37</v>
      </c>
      <c r="J572" s="103" t="s">
        <v>1970</v>
      </c>
      <c r="K572" s="103" t="s">
        <v>2665</v>
      </c>
      <c r="L572" s="103" t="s">
        <v>12</v>
      </c>
    </row>
    <row r="573" ht="15.75" customHeight="1">
      <c r="A573" s="103">
        <v>573.0</v>
      </c>
      <c r="B573" s="105" t="s">
        <v>2666</v>
      </c>
      <c r="C573" s="103">
        <v>1.003135488E9</v>
      </c>
      <c r="D573" s="106">
        <v>9.88034677E8</v>
      </c>
      <c r="E573" s="107"/>
      <c r="F573" s="103" t="s">
        <v>2667</v>
      </c>
      <c r="G573" s="103" t="s">
        <v>2668</v>
      </c>
      <c r="H573" s="103" t="s">
        <v>2669</v>
      </c>
      <c r="I573" s="103" t="s">
        <v>37</v>
      </c>
      <c r="J573" s="103" t="s">
        <v>2670</v>
      </c>
      <c r="K573" s="103" t="s">
        <v>2671</v>
      </c>
      <c r="L573" s="103" t="s">
        <v>12</v>
      </c>
    </row>
    <row r="574" ht="15.75" customHeight="1">
      <c r="A574" s="103">
        <v>574.0</v>
      </c>
      <c r="B574" s="105" t="s">
        <v>2672</v>
      </c>
      <c r="C574" s="103">
        <v>4.50056296E8</v>
      </c>
      <c r="D574" s="106">
        <v>9.92000488E8</v>
      </c>
      <c r="E574" s="107"/>
      <c r="F574" s="103" t="s">
        <v>2673</v>
      </c>
      <c r="G574" s="103" t="s">
        <v>2674</v>
      </c>
      <c r="H574" s="103" t="s">
        <v>2675</v>
      </c>
      <c r="I574" s="103" t="s">
        <v>2041</v>
      </c>
      <c r="J574" s="103" t="s">
        <v>2676</v>
      </c>
      <c r="K574" s="103" t="s">
        <v>2677</v>
      </c>
      <c r="L574" s="103" t="s">
        <v>12</v>
      </c>
    </row>
    <row r="575" ht="15.75" customHeight="1">
      <c r="A575" s="103">
        <v>575.0</v>
      </c>
      <c r="B575" s="105" t="s">
        <v>2678</v>
      </c>
      <c r="C575" s="103">
        <v>1.00359156E9</v>
      </c>
      <c r="D575" s="106">
        <v>9.93677747E8</v>
      </c>
      <c r="E575" s="107"/>
      <c r="F575" s="103" t="s">
        <v>2679</v>
      </c>
      <c r="G575" s="103" t="s">
        <v>2680</v>
      </c>
      <c r="H575" s="103" t="s">
        <v>2681</v>
      </c>
      <c r="I575" s="103" t="s">
        <v>712</v>
      </c>
      <c r="J575" s="107"/>
      <c r="K575" s="103" t="s">
        <v>2682</v>
      </c>
      <c r="L575" s="103" t="s">
        <v>12</v>
      </c>
    </row>
    <row r="576" ht="15.75" customHeight="1">
      <c r="A576" s="103">
        <v>576.0</v>
      </c>
      <c r="B576" s="105" t="s">
        <v>2683</v>
      </c>
      <c r="C576" s="103" t="s">
        <v>2684</v>
      </c>
      <c r="D576" s="106">
        <v>9.98608303E8</v>
      </c>
      <c r="E576" s="107"/>
      <c r="F576" s="103" t="s">
        <v>2685</v>
      </c>
      <c r="G576" s="103" t="s">
        <v>2686</v>
      </c>
      <c r="H576" s="103" t="s">
        <v>2687</v>
      </c>
      <c r="I576" s="103" t="s">
        <v>712</v>
      </c>
      <c r="J576" s="103" t="s">
        <v>2688</v>
      </c>
      <c r="K576" s="103" t="s">
        <v>2689</v>
      </c>
      <c r="L576" s="103" t="s">
        <v>12</v>
      </c>
    </row>
    <row r="577" ht="15.75" customHeight="1">
      <c r="A577" s="103">
        <v>577.0</v>
      </c>
      <c r="B577" s="105" t="s">
        <v>2690</v>
      </c>
      <c r="C577" s="103">
        <v>1.003136957E9</v>
      </c>
      <c r="D577" s="106">
        <v>9.60052592E8</v>
      </c>
      <c r="E577" s="107"/>
      <c r="F577" s="103" t="s">
        <v>2109</v>
      </c>
      <c r="G577" s="103" t="s">
        <v>2691</v>
      </c>
      <c r="H577" s="103" t="s">
        <v>2692</v>
      </c>
      <c r="I577" s="103" t="s">
        <v>712</v>
      </c>
      <c r="J577" s="107"/>
      <c r="K577" s="103" t="s">
        <v>2693</v>
      </c>
      <c r="L577" s="103" t="s">
        <v>12</v>
      </c>
    </row>
    <row r="578" ht="15.75" customHeight="1">
      <c r="A578" s="103">
        <v>578.0</v>
      </c>
      <c r="B578" s="105" t="s">
        <v>2694</v>
      </c>
      <c r="C578" s="103">
        <v>1.00139421E9</v>
      </c>
      <c r="D578" s="106">
        <v>9.96760469E8</v>
      </c>
      <c r="E578" s="107"/>
      <c r="F578" s="103" t="s">
        <v>2695</v>
      </c>
      <c r="G578" s="103" t="s">
        <v>2696</v>
      </c>
      <c r="H578" s="103" t="s">
        <v>2697</v>
      </c>
      <c r="I578" s="103" t="s">
        <v>712</v>
      </c>
      <c r="J578" s="103" t="s">
        <v>2698</v>
      </c>
      <c r="K578" s="103" t="s">
        <v>2699</v>
      </c>
      <c r="L578" s="103" t="s">
        <v>12</v>
      </c>
    </row>
    <row r="579" ht="15.75" customHeight="1">
      <c r="A579" s="103">
        <v>579.0</v>
      </c>
      <c r="B579" s="105" t="s">
        <v>2700</v>
      </c>
      <c r="C579" s="103">
        <v>1.4443166E7</v>
      </c>
      <c r="D579" s="106">
        <v>9.95471677E8</v>
      </c>
      <c r="E579" s="107"/>
      <c r="F579" s="103" t="s">
        <v>2701</v>
      </c>
      <c r="G579" s="103" t="s">
        <v>2674</v>
      </c>
      <c r="H579" s="103" t="s">
        <v>2702</v>
      </c>
      <c r="I579" s="103" t="s">
        <v>712</v>
      </c>
      <c r="J579" s="103" t="s">
        <v>2703</v>
      </c>
      <c r="K579" s="103" t="s">
        <v>2704</v>
      </c>
      <c r="L579" s="103" t="s">
        <v>12</v>
      </c>
    </row>
    <row r="580" ht="15.75" customHeight="1">
      <c r="A580" s="103">
        <v>580.0</v>
      </c>
      <c r="B580" s="105" t="s">
        <v>2705</v>
      </c>
      <c r="C580" s="103">
        <v>1.000806875E9</v>
      </c>
      <c r="D580" s="106">
        <v>9.97657524E8</v>
      </c>
      <c r="E580" s="107"/>
      <c r="F580" s="103" t="s">
        <v>2706</v>
      </c>
      <c r="G580" s="103" t="s">
        <v>2707</v>
      </c>
      <c r="H580" s="103" t="s">
        <v>2708</v>
      </c>
      <c r="I580" s="13" t="s">
        <v>61</v>
      </c>
      <c r="J580" s="103" t="s">
        <v>2709</v>
      </c>
      <c r="K580" s="103" t="s">
        <v>2710</v>
      </c>
      <c r="L580" s="103" t="s">
        <v>12</v>
      </c>
    </row>
    <row r="581" ht="15.75" customHeight="1">
      <c r="A581" s="103">
        <v>581.0</v>
      </c>
      <c r="B581" s="105" t="s">
        <v>2711</v>
      </c>
      <c r="C581" s="103">
        <v>8.03202381E8</v>
      </c>
      <c r="D581" s="106">
        <v>9.88869731E8</v>
      </c>
      <c r="E581" s="107"/>
      <c r="F581" s="103" t="s">
        <v>2712</v>
      </c>
      <c r="G581" s="103" t="s">
        <v>1763</v>
      </c>
      <c r="H581" s="107"/>
      <c r="I581" s="103" t="s">
        <v>2041</v>
      </c>
      <c r="J581" s="107"/>
      <c r="K581" s="103" t="s">
        <v>2713</v>
      </c>
      <c r="L581" s="103" t="s">
        <v>12</v>
      </c>
    </row>
    <row r="582" ht="15.75" customHeight="1">
      <c r="A582" s="103">
        <v>582.0</v>
      </c>
      <c r="B582" s="105" t="s">
        <v>2714</v>
      </c>
      <c r="C582" s="103">
        <v>1.003703202E9</v>
      </c>
      <c r="D582" s="106">
        <v>9.8898726E8</v>
      </c>
      <c r="E582" s="107"/>
      <c r="F582" s="103" t="s">
        <v>2715</v>
      </c>
      <c r="G582" s="103" t="s">
        <v>2716</v>
      </c>
      <c r="H582" s="103" t="s">
        <v>739</v>
      </c>
      <c r="I582" s="103" t="s">
        <v>2041</v>
      </c>
      <c r="J582" s="103" t="s">
        <v>2717</v>
      </c>
      <c r="K582" s="103" t="s">
        <v>2718</v>
      </c>
      <c r="L582" s="103" t="s">
        <v>1875</v>
      </c>
    </row>
    <row r="583" ht="15.75" customHeight="1">
      <c r="A583" s="103">
        <v>583.0</v>
      </c>
      <c r="B583" s="105" t="s">
        <v>2719</v>
      </c>
      <c r="C583" s="103">
        <v>1.002166807E9</v>
      </c>
      <c r="D583" s="106">
        <v>9.58622764E8</v>
      </c>
      <c r="E583" s="107"/>
      <c r="F583" s="103" t="s">
        <v>2720</v>
      </c>
      <c r="G583" s="103" t="s">
        <v>2721</v>
      </c>
      <c r="H583" s="107"/>
      <c r="I583" s="103" t="s">
        <v>2722</v>
      </c>
      <c r="J583" s="103" t="s">
        <v>2723</v>
      </c>
      <c r="K583" s="103" t="s">
        <v>2724</v>
      </c>
      <c r="L583" s="103" t="s">
        <v>1875</v>
      </c>
    </row>
    <row r="584" ht="15.75" customHeight="1">
      <c r="A584" s="103">
        <v>584.0</v>
      </c>
      <c r="B584" s="105" t="s">
        <v>2725</v>
      </c>
      <c r="C584" s="103">
        <v>1.760436897001E12</v>
      </c>
      <c r="D584" s="106">
        <v>9.99570674E8</v>
      </c>
      <c r="E584" s="107"/>
      <c r="F584" s="103" t="s">
        <v>12</v>
      </c>
      <c r="G584" s="103" t="s">
        <v>2726</v>
      </c>
      <c r="H584" s="103" t="s">
        <v>2727</v>
      </c>
      <c r="I584" s="103" t="s">
        <v>2728</v>
      </c>
      <c r="J584" s="103" t="s">
        <v>2729</v>
      </c>
      <c r="K584" s="103" t="s">
        <v>2730</v>
      </c>
      <c r="L584" s="103" t="s">
        <v>12</v>
      </c>
    </row>
    <row r="585" ht="15.75" customHeight="1">
      <c r="A585" s="103">
        <v>585.0</v>
      </c>
      <c r="B585" s="105" t="s">
        <v>2731</v>
      </c>
      <c r="C585" s="103">
        <v>1.002330684E9</v>
      </c>
      <c r="D585" s="106">
        <v>9.86617543E8</v>
      </c>
      <c r="E585" s="107"/>
      <c r="F585" s="103" t="s">
        <v>2732</v>
      </c>
      <c r="G585" s="103" t="s">
        <v>2733</v>
      </c>
      <c r="H585" s="103" t="s">
        <v>2734</v>
      </c>
      <c r="I585" s="103" t="s">
        <v>2735</v>
      </c>
      <c r="J585" s="103" t="s">
        <v>2736</v>
      </c>
      <c r="K585" s="103" t="s">
        <v>2737</v>
      </c>
      <c r="L585" s="103" t="s">
        <v>12</v>
      </c>
    </row>
    <row r="586" ht="15.75" customHeight="1">
      <c r="A586" s="103">
        <v>586.0</v>
      </c>
      <c r="B586" s="105" t="s">
        <v>2738</v>
      </c>
      <c r="C586" s="103">
        <v>1.80303158E9</v>
      </c>
      <c r="D586" s="106">
        <v>9.8539545E7</v>
      </c>
      <c r="E586" s="107"/>
      <c r="F586" s="103" t="s">
        <v>2739</v>
      </c>
      <c r="G586" s="103" t="s">
        <v>2740</v>
      </c>
      <c r="H586" s="103" t="s">
        <v>2741</v>
      </c>
      <c r="I586" s="103" t="s">
        <v>2722</v>
      </c>
      <c r="J586" s="103" t="s">
        <v>2742</v>
      </c>
      <c r="K586" s="103" t="s">
        <v>2743</v>
      </c>
      <c r="L586" s="103" t="s">
        <v>12</v>
      </c>
    </row>
    <row r="587" ht="15.75" customHeight="1">
      <c r="A587" s="103">
        <v>587.0</v>
      </c>
      <c r="B587" s="105" t="s">
        <v>2744</v>
      </c>
      <c r="C587" s="103">
        <v>1.001293933E9</v>
      </c>
      <c r="D587" s="106">
        <v>9.83509763E8</v>
      </c>
      <c r="E587" s="107"/>
      <c r="F587" s="103" t="s">
        <v>339</v>
      </c>
      <c r="G587" s="103" t="s">
        <v>2745</v>
      </c>
      <c r="H587" s="103" t="s">
        <v>2746</v>
      </c>
      <c r="I587" s="103" t="s">
        <v>2722</v>
      </c>
      <c r="J587" s="103" t="s">
        <v>2747</v>
      </c>
      <c r="K587" s="103" t="s">
        <v>2748</v>
      </c>
      <c r="L587" s="103" t="s">
        <v>1875</v>
      </c>
    </row>
    <row r="588" ht="15.75" customHeight="1">
      <c r="A588" s="103">
        <v>588.0</v>
      </c>
      <c r="B588" s="105" t="s">
        <v>2749</v>
      </c>
      <c r="C588" s="103">
        <v>1.00179884E9</v>
      </c>
      <c r="D588" s="106">
        <v>9.86702637E8</v>
      </c>
      <c r="E588" s="107"/>
      <c r="F588" s="103" t="s">
        <v>2750</v>
      </c>
      <c r="G588" s="103" t="s">
        <v>2751</v>
      </c>
      <c r="H588" s="103" t="s">
        <v>1564</v>
      </c>
      <c r="I588" s="103" t="s">
        <v>2041</v>
      </c>
      <c r="J588" s="66" t="s">
        <v>1979</v>
      </c>
      <c r="K588" s="103" t="s">
        <v>2752</v>
      </c>
      <c r="L588" s="103" t="s">
        <v>12</v>
      </c>
    </row>
    <row r="589" ht="15.75" customHeight="1">
      <c r="A589" s="103">
        <v>589.0</v>
      </c>
      <c r="B589" s="105" t="s">
        <v>2753</v>
      </c>
      <c r="C589" s="103">
        <v>1.004105621E9</v>
      </c>
      <c r="D589" s="106">
        <v>9.83580611E8</v>
      </c>
      <c r="E589" s="107"/>
      <c r="F589" s="103" t="s">
        <v>1759</v>
      </c>
      <c r="G589" s="103" t="s">
        <v>2754</v>
      </c>
      <c r="H589" s="103" t="s">
        <v>2755</v>
      </c>
      <c r="I589" s="103" t="s">
        <v>712</v>
      </c>
      <c r="J589" s="103" t="s">
        <v>2756</v>
      </c>
      <c r="K589" s="103" t="s">
        <v>2757</v>
      </c>
      <c r="L589" s="103" t="s">
        <v>1875</v>
      </c>
    </row>
    <row r="590" ht="15.75" customHeight="1">
      <c r="A590" s="103">
        <v>590.0</v>
      </c>
      <c r="B590" s="105" t="s">
        <v>2758</v>
      </c>
      <c r="C590" s="103">
        <v>1.000990208E9</v>
      </c>
      <c r="D590" s="106">
        <v>9.67130828E8</v>
      </c>
      <c r="E590" s="107"/>
      <c r="F590" s="103" t="s">
        <v>339</v>
      </c>
      <c r="G590" s="103" t="s">
        <v>2759</v>
      </c>
      <c r="H590" s="107"/>
      <c r="I590" s="13" t="s">
        <v>2760</v>
      </c>
      <c r="J590" s="103" t="s">
        <v>2761</v>
      </c>
      <c r="K590" s="103" t="s">
        <v>2762</v>
      </c>
      <c r="L590" s="103" t="s">
        <v>1875</v>
      </c>
    </row>
    <row r="591" ht="15.75" customHeight="1">
      <c r="A591" s="103">
        <v>591.0</v>
      </c>
      <c r="B591" s="105" t="s">
        <v>2763</v>
      </c>
      <c r="C591" s="103">
        <v>1.8004045407E10</v>
      </c>
      <c r="D591" s="106">
        <v>9.96159815E8</v>
      </c>
      <c r="E591" s="107"/>
      <c r="F591" s="103" t="s">
        <v>12</v>
      </c>
      <c r="G591" s="103" t="s">
        <v>2764</v>
      </c>
      <c r="H591" s="103" t="s">
        <v>2765</v>
      </c>
      <c r="I591" s="103" t="s">
        <v>2735</v>
      </c>
      <c r="J591" s="103" t="s">
        <v>2766</v>
      </c>
      <c r="K591" s="103" t="s">
        <v>2767</v>
      </c>
      <c r="L591" s="103" t="s">
        <v>12</v>
      </c>
    </row>
    <row r="592" ht="15.75" customHeight="1">
      <c r="A592" s="103">
        <v>592.0</v>
      </c>
      <c r="B592" s="105" t="s">
        <v>2768</v>
      </c>
      <c r="C592" s="103">
        <v>1.003368121E9</v>
      </c>
      <c r="D592" s="106">
        <v>9.60893621E8</v>
      </c>
      <c r="E592" s="107"/>
      <c r="F592" s="103" t="s">
        <v>12</v>
      </c>
      <c r="G592" s="103" t="s">
        <v>2769</v>
      </c>
      <c r="H592" s="103" t="s">
        <v>2770</v>
      </c>
      <c r="I592" s="103" t="s">
        <v>2771</v>
      </c>
      <c r="J592" s="103" t="s">
        <v>2772</v>
      </c>
      <c r="K592" s="103" t="s">
        <v>2773</v>
      </c>
      <c r="L592" s="103" t="s">
        <v>12</v>
      </c>
    </row>
    <row r="593" ht="15.75" customHeight="1">
      <c r="A593" s="103">
        <v>593.0</v>
      </c>
      <c r="B593" s="140" t="s">
        <v>2774</v>
      </c>
      <c r="C593" s="103">
        <v>1.755133699E9</v>
      </c>
      <c r="D593" s="106">
        <v>9.913187E8</v>
      </c>
      <c r="E593" s="107"/>
      <c r="F593" s="103" t="s">
        <v>12</v>
      </c>
      <c r="G593" s="103" t="s">
        <v>2404</v>
      </c>
      <c r="H593" s="103" t="s">
        <v>2775</v>
      </c>
      <c r="I593" s="103" t="s">
        <v>2735</v>
      </c>
      <c r="J593" s="103" t="s">
        <v>2776</v>
      </c>
      <c r="K593" s="103" t="s">
        <v>2777</v>
      </c>
      <c r="L593" s="103" t="s">
        <v>12</v>
      </c>
    </row>
    <row r="594" ht="15.75" customHeight="1">
      <c r="A594" s="103">
        <v>594.0</v>
      </c>
      <c r="B594" s="105" t="s">
        <v>2778</v>
      </c>
      <c r="C594" s="103">
        <v>1.001885886E9</v>
      </c>
      <c r="D594" s="106">
        <v>9.94162001E8</v>
      </c>
      <c r="E594" s="107"/>
      <c r="F594" s="103" t="s">
        <v>12</v>
      </c>
      <c r="G594" s="103" t="s">
        <v>2779</v>
      </c>
      <c r="H594" s="103" t="s">
        <v>2780</v>
      </c>
      <c r="I594" s="103" t="s">
        <v>2781</v>
      </c>
      <c r="J594" s="103" t="s">
        <v>2782</v>
      </c>
      <c r="K594" s="103" t="s">
        <v>2783</v>
      </c>
      <c r="L594" s="103" t="s">
        <v>12</v>
      </c>
    </row>
    <row r="595" ht="15.75" customHeight="1">
      <c r="A595" s="103">
        <v>595.0</v>
      </c>
      <c r="B595" s="140" t="s">
        <v>2784</v>
      </c>
      <c r="C595" s="103">
        <v>1.758865149E9</v>
      </c>
      <c r="D595" s="106">
        <v>9.63325476E8</v>
      </c>
      <c r="E595" s="107"/>
      <c r="F595" s="103" t="s">
        <v>12</v>
      </c>
      <c r="G595" s="103" t="s">
        <v>2785</v>
      </c>
      <c r="H595" s="103" t="s">
        <v>2786</v>
      </c>
      <c r="I595" s="103" t="s">
        <v>2722</v>
      </c>
      <c r="J595" s="103" t="s">
        <v>2787</v>
      </c>
      <c r="K595" s="103" t="s">
        <v>2788</v>
      </c>
      <c r="L595" s="103" t="s">
        <v>12</v>
      </c>
    </row>
    <row r="596" ht="15.75" customHeight="1">
      <c r="A596" s="103">
        <v>596.0</v>
      </c>
      <c r="B596" s="105" t="s">
        <v>2789</v>
      </c>
      <c r="C596" s="103">
        <v>4.01763172E8</v>
      </c>
      <c r="D596" s="106">
        <v>9.6042444E8</v>
      </c>
      <c r="E596" s="107"/>
      <c r="F596" s="103" t="s">
        <v>339</v>
      </c>
      <c r="G596" s="103" t="s">
        <v>2790</v>
      </c>
      <c r="H596" s="107"/>
      <c r="I596" s="103" t="s">
        <v>2771</v>
      </c>
      <c r="J596" s="103" t="s">
        <v>2791</v>
      </c>
      <c r="K596" s="103" t="s">
        <v>2792</v>
      </c>
      <c r="L596" s="103" t="s">
        <v>1875</v>
      </c>
    </row>
    <row r="597" ht="15.75" customHeight="1">
      <c r="A597" s="103">
        <v>597.0</v>
      </c>
      <c r="B597" s="105" t="s">
        <v>2793</v>
      </c>
      <c r="C597" s="103">
        <v>8.02630129E8</v>
      </c>
      <c r="D597" s="106">
        <v>9.6861601E8</v>
      </c>
      <c r="E597" s="107"/>
      <c r="F597" s="103" t="s">
        <v>2794</v>
      </c>
      <c r="G597" s="103" t="s">
        <v>2795</v>
      </c>
      <c r="H597" s="107"/>
      <c r="I597" s="103" t="s">
        <v>2796</v>
      </c>
      <c r="J597" s="103" t="s">
        <v>2797</v>
      </c>
      <c r="K597" s="103" t="s">
        <v>2798</v>
      </c>
      <c r="L597" s="103" t="s">
        <v>12</v>
      </c>
    </row>
    <row r="598" ht="15.75" customHeight="1">
      <c r="A598" s="103">
        <v>598.0</v>
      </c>
      <c r="B598" s="105" t="s">
        <v>2799</v>
      </c>
      <c r="C598" s="103">
        <v>1.003331152E9</v>
      </c>
      <c r="D598" s="106">
        <v>9.96040983E8</v>
      </c>
      <c r="E598" s="107"/>
      <c r="F598" s="103" t="s">
        <v>2712</v>
      </c>
      <c r="G598" s="107"/>
      <c r="H598" s="103" t="s">
        <v>2800</v>
      </c>
      <c r="I598" s="103" t="s">
        <v>2722</v>
      </c>
      <c r="J598" s="103" t="s">
        <v>2801</v>
      </c>
      <c r="K598" s="103" t="s">
        <v>2802</v>
      </c>
      <c r="L598" s="103" t="s">
        <v>12</v>
      </c>
    </row>
    <row r="599" ht="15.75" customHeight="1">
      <c r="A599" s="103">
        <v>599.0</v>
      </c>
      <c r="B599" s="105" t="s">
        <v>2803</v>
      </c>
      <c r="C599" s="103">
        <v>1.004293872E9</v>
      </c>
      <c r="D599" s="106">
        <v>9.84562143E8</v>
      </c>
      <c r="E599" s="107"/>
      <c r="F599" s="103" t="s">
        <v>12</v>
      </c>
      <c r="G599" s="103" t="s">
        <v>2804</v>
      </c>
      <c r="H599" s="103" t="s">
        <v>2805</v>
      </c>
      <c r="I599" s="103" t="s">
        <v>2771</v>
      </c>
      <c r="J599" s="103" t="s">
        <v>2806</v>
      </c>
      <c r="K599" s="103" t="s">
        <v>2807</v>
      </c>
      <c r="L599" s="103" t="s">
        <v>12</v>
      </c>
    </row>
    <row r="600" ht="15.75" customHeight="1">
      <c r="A600" s="103">
        <v>600.0</v>
      </c>
      <c r="B600" s="105" t="s">
        <v>2808</v>
      </c>
      <c r="C600" s="103">
        <v>1.003237185E9</v>
      </c>
      <c r="D600" s="106">
        <v>9.99391532E8</v>
      </c>
      <c r="E600" s="103">
        <v>9.81778827E8</v>
      </c>
      <c r="F600" s="103" t="s">
        <v>12</v>
      </c>
      <c r="G600" s="103" t="s">
        <v>2809</v>
      </c>
      <c r="H600" s="103" t="s">
        <v>2810</v>
      </c>
      <c r="I600" s="103" t="s">
        <v>2771</v>
      </c>
      <c r="J600" s="103" t="s">
        <v>2811</v>
      </c>
      <c r="K600" s="103" t="s">
        <v>2812</v>
      </c>
      <c r="L600" s="103" t="s">
        <v>12</v>
      </c>
    </row>
    <row r="601" ht="43.5" customHeight="1">
      <c r="A601" s="103">
        <v>601.0</v>
      </c>
      <c r="B601" s="105" t="s">
        <v>2813</v>
      </c>
      <c r="C601" s="103">
        <v>1.704289972E9</v>
      </c>
      <c r="D601" s="106">
        <v>9.94873653E8</v>
      </c>
      <c r="E601" s="107"/>
      <c r="F601" s="103" t="s">
        <v>12</v>
      </c>
      <c r="G601" s="103" t="s">
        <v>2814</v>
      </c>
      <c r="H601" s="141" t="s">
        <v>2815</v>
      </c>
      <c r="I601" s="103" t="s">
        <v>2735</v>
      </c>
      <c r="J601" s="103" t="s">
        <v>2816</v>
      </c>
      <c r="K601" s="103" t="s">
        <v>2817</v>
      </c>
      <c r="L601" s="103" t="s">
        <v>12</v>
      </c>
    </row>
    <row r="602" ht="15.75" customHeight="1">
      <c r="A602" s="103">
        <v>602.0</v>
      </c>
      <c r="B602" s="105" t="s">
        <v>2818</v>
      </c>
      <c r="C602" s="103">
        <v>1.003228341E9</v>
      </c>
      <c r="D602" s="106">
        <v>9.86003264E8</v>
      </c>
      <c r="E602" s="107"/>
      <c r="F602" s="103" t="s">
        <v>2819</v>
      </c>
      <c r="G602" s="103" t="s">
        <v>2820</v>
      </c>
      <c r="H602" s="107"/>
      <c r="I602" s="103" t="s">
        <v>2735</v>
      </c>
      <c r="J602" s="103" t="s">
        <v>2821</v>
      </c>
      <c r="K602" s="103" t="s">
        <v>2822</v>
      </c>
      <c r="L602" s="103" t="s">
        <v>12</v>
      </c>
    </row>
    <row r="603" ht="15.75" customHeight="1">
      <c r="A603" s="103">
        <v>603.0</v>
      </c>
      <c r="B603" s="105" t="s">
        <v>2823</v>
      </c>
      <c r="C603" s="103">
        <v>1.002793287E9</v>
      </c>
      <c r="D603" s="106">
        <v>9.82574886E8</v>
      </c>
      <c r="E603" s="107"/>
      <c r="F603" s="103" t="s">
        <v>12</v>
      </c>
      <c r="G603" s="103" t="s">
        <v>2824</v>
      </c>
      <c r="H603" s="103" t="s">
        <v>2825</v>
      </c>
      <c r="I603" s="103" t="s">
        <v>2771</v>
      </c>
      <c r="J603" s="103" t="s">
        <v>2826</v>
      </c>
      <c r="K603" s="103" t="s">
        <v>2827</v>
      </c>
      <c r="L603" s="103" t="s">
        <v>12</v>
      </c>
    </row>
    <row r="604">
      <c r="A604" s="103">
        <v>604.0</v>
      </c>
      <c r="B604" s="105" t="s">
        <v>2828</v>
      </c>
      <c r="C604" s="103">
        <v>1.002372769E9</v>
      </c>
      <c r="D604" s="106">
        <v>9.97930469E8</v>
      </c>
      <c r="E604" s="107"/>
      <c r="F604" s="103" t="s">
        <v>2829</v>
      </c>
      <c r="G604" s="103" t="s">
        <v>2830</v>
      </c>
      <c r="H604" s="121"/>
      <c r="I604" s="103" t="s">
        <v>2771</v>
      </c>
      <c r="J604" s="121"/>
      <c r="K604" s="82" t="s">
        <v>2831</v>
      </c>
      <c r="L604" s="114" t="s">
        <v>12</v>
      </c>
    </row>
    <row r="605" ht="15.75" customHeight="1">
      <c r="A605" s="103">
        <v>605.0</v>
      </c>
      <c r="B605" s="105" t="s">
        <v>2832</v>
      </c>
      <c r="C605" s="103">
        <v>1.000208221E9</v>
      </c>
      <c r="D605" s="106">
        <v>9.97153266E8</v>
      </c>
      <c r="E605" s="107"/>
      <c r="F605" s="103" t="s">
        <v>2379</v>
      </c>
      <c r="G605" s="103" t="s">
        <v>2833</v>
      </c>
      <c r="H605" s="107"/>
      <c r="I605" s="103" t="s">
        <v>2771</v>
      </c>
      <c r="J605" s="107"/>
      <c r="K605" s="103" t="s">
        <v>2834</v>
      </c>
      <c r="L605" s="103" t="s">
        <v>12</v>
      </c>
    </row>
    <row r="606" ht="15.75" customHeight="1">
      <c r="A606" s="103">
        <v>606.0</v>
      </c>
      <c r="B606" s="105" t="s">
        <v>2835</v>
      </c>
      <c r="C606" s="103">
        <v>1.002663043E9</v>
      </c>
      <c r="D606" s="106">
        <v>9.62236699E8</v>
      </c>
      <c r="E606" s="107"/>
      <c r="F606" s="103" t="s">
        <v>2712</v>
      </c>
      <c r="G606" s="103" t="s">
        <v>2836</v>
      </c>
      <c r="H606" s="107"/>
      <c r="I606" s="103" t="s">
        <v>2771</v>
      </c>
      <c r="J606" s="103" t="s">
        <v>2837</v>
      </c>
      <c r="K606" s="103" t="s">
        <v>2838</v>
      </c>
      <c r="L606" s="103" t="s">
        <v>1875</v>
      </c>
    </row>
    <row r="607" ht="15.75" customHeight="1">
      <c r="A607" s="103">
        <v>607.0</v>
      </c>
      <c r="B607" s="105" t="s">
        <v>2839</v>
      </c>
      <c r="C607" s="103">
        <v>1.001753035E9</v>
      </c>
      <c r="D607" s="106">
        <v>9.8241655E8</v>
      </c>
      <c r="E607" s="107"/>
      <c r="F607" s="103" t="s">
        <v>2840</v>
      </c>
      <c r="G607" s="103" t="s">
        <v>2841</v>
      </c>
      <c r="H607" s="107"/>
      <c r="I607" s="103" t="s">
        <v>2771</v>
      </c>
      <c r="J607" s="103" t="s">
        <v>2842</v>
      </c>
      <c r="K607" s="103" t="s">
        <v>2843</v>
      </c>
      <c r="L607" s="103" t="s">
        <v>339</v>
      </c>
    </row>
    <row r="608" ht="15.75" customHeight="1">
      <c r="A608" s="103">
        <v>608.0</v>
      </c>
      <c r="B608" s="105" t="s">
        <v>2844</v>
      </c>
      <c r="C608" s="103">
        <v>1.002219473E9</v>
      </c>
      <c r="D608" s="106">
        <v>9.97685043E8</v>
      </c>
      <c r="E608" s="107"/>
      <c r="F608" s="103" t="s">
        <v>12</v>
      </c>
      <c r="G608" s="103" t="s">
        <v>2845</v>
      </c>
      <c r="H608" s="107"/>
      <c r="I608" s="103" t="s">
        <v>2846</v>
      </c>
      <c r="J608" s="103" t="s">
        <v>2847</v>
      </c>
      <c r="K608" s="103" t="s">
        <v>2848</v>
      </c>
      <c r="L608" s="103" t="s">
        <v>12</v>
      </c>
    </row>
    <row r="609" ht="15.75" customHeight="1">
      <c r="A609" s="103">
        <v>609.0</v>
      </c>
      <c r="B609" s="105" t="s">
        <v>2849</v>
      </c>
      <c r="C609" s="103">
        <v>1.003964119E9</v>
      </c>
      <c r="D609" s="106">
        <v>9.82673881E8</v>
      </c>
      <c r="E609" s="107"/>
      <c r="F609" s="103" t="s">
        <v>2850</v>
      </c>
      <c r="G609" s="103" t="s">
        <v>2851</v>
      </c>
      <c r="H609" s="107"/>
      <c r="I609" s="103" t="s">
        <v>2771</v>
      </c>
      <c r="J609" s="103" t="s">
        <v>2852</v>
      </c>
      <c r="K609" s="103" t="s">
        <v>2853</v>
      </c>
      <c r="L609" s="103" t="s">
        <v>339</v>
      </c>
    </row>
    <row r="610" ht="15.75" customHeight="1">
      <c r="A610" s="103">
        <v>610.0</v>
      </c>
      <c r="B610" s="105" t="s">
        <v>2854</v>
      </c>
      <c r="C610" s="103">
        <v>1.002200515E9</v>
      </c>
      <c r="D610" s="106">
        <v>9.80371084E8</v>
      </c>
      <c r="E610" s="107"/>
      <c r="F610" s="103" t="s">
        <v>339</v>
      </c>
      <c r="G610" s="103" t="s">
        <v>2855</v>
      </c>
      <c r="H610" s="103" t="s">
        <v>2856</v>
      </c>
      <c r="I610" s="103" t="s">
        <v>2735</v>
      </c>
      <c r="J610" s="103" t="s">
        <v>2857</v>
      </c>
      <c r="K610" s="103" t="s">
        <v>2858</v>
      </c>
      <c r="L610" s="103" t="s">
        <v>339</v>
      </c>
    </row>
    <row r="611" ht="15.75" customHeight="1">
      <c r="A611" s="103">
        <v>611.0</v>
      </c>
      <c r="B611" s="105" t="s">
        <v>2859</v>
      </c>
      <c r="C611" s="103">
        <v>1.003482021E9</v>
      </c>
      <c r="D611" s="106">
        <v>9.99347364E8</v>
      </c>
      <c r="E611" s="107"/>
      <c r="F611" s="103" t="s">
        <v>2860</v>
      </c>
      <c r="G611" s="103" t="s">
        <v>2861</v>
      </c>
      <c r="H611" s="107"/>
      <c r="I611" s="103" t="s">
        <v>2862</v>
      </c>
      <c r="J611" s="103" t="s">
        <v>2863</v>
      </c>
      <c r="K611" s="103" t="s">
        <v>2864</v>
      </c>
      <c r="L611" s="103" t="s">
        <v>339</v>
      </c>
    </row>
    <row r="612" ht="15.75" customHeight="1">
      <c r="A612" s="103">
        <v>612.0</v>
      </c>
      <c r="B612" s="105" t="s">
        <v>2865</v>
      </c>
      <c r="C612" s="103">
        <v>1.705834776E9</v>
      </c>
      <c r="D612" s="106">
        <v>9.85573173E8</v>
      </c>
      <c r="E612" s="107"/>
      <c r="F612" s="103" t="s">
        <v>2866</v>
      </c>
      <c r="G612" s="103" t="s">
        <v>2867</v>
      </c>
      <c r="H612" s="107"/>
      <c r="I612" s="103" t="s">
        <v>2868</v>
      </c>
      <c r="J612" s="103" t="s">
        <v>2869</v>
      </c>
      <c r="K612" s="103" t="s">
        <v>2870</v>
      </c>
      <c r="L612" s="103" t="s">
        <v>1875</v>
      </c>
    </row>
    <row r="613" ht="15.75" customHeight="1">
      <c r="A613" s="103">
        <v>613.0</v>
      </c>
      <c r="B613" s="105" t="s">
        <v>2871</v>
      </c>
      <c r="C613" s="103">
        <v>1.002658357E9</v>
      </c>
      <c r="D613" s="106">
        <v>9.9929944E8</v>
      </c>
      <c r="E613" s="107"/>
      <c r="F613" s="103" t="s">
        <v>2872</v>
      </c>
      <c r="G613" s="103" t="s">
        <v>2873</v>
      </c>
      <c r="H613" s="107"/>
      <c r="I613" s="103" t="s">
        <v>2771</v>
      </c>
      <c r="J613" s="107"/>
      <c r="K613" s="103" t="s">
        <v>2874</v>
      </c>
      <c r="L613" s="103" t="s">
        <v>1875</v>
      </c>
    </row>
    <row r="614" ht="15.75" customHeight="1">
      <c r="A614" s="103">
        <v>614.0</v>
      </c>
      <c r="B614" s="105" t="s">
        <v>2875</v>
      </c>
      <c r="C614" s="103">
        <v>1.729303055E9</v>
      </c>
      <c r="D614" s="106">
        <v>9.9771171E8</v>
      </c>
      <c r="E614" s="107"/>
      <c r="F614" s="103" t="s">
        <v>2876</v>
      </c>
      <c r="G614" s="103" t="s">
        <v>2877</v>
      </c>
      <c r="H614" s="107"/>
      <c r="I614" s="103" t="s">
        <v>2878</v>
      </c>
      <c r="J614" s="103" t="s">
        <v>2879</v>
      </c>
      <c r="K614" s="103" t="s">
        <v>2880</v>
      </c>
      <c r="L614" s="103" t="s">
        <v>12</v>
      </c>
    </row>
    <row r="615" ht="15.75" customHeight="1">
      <c r="A615" s="103">
        <v>615.0</v>
      </c>
      <c r="B615" s="105" t="s">
        <v>2881</v>
      </c>
      <c r="C615" s="103">
        <v>1.004141063E9</v>
      </c>
      <c r="D615" s="106">
        <v>9.88665325E8</v>
      </c>
      <c r="E615" s="107"/>
      <c r="F615" s="103" t="s">
        <v>2500</v>
      </c>
      <c r="G615" s="103" t="s">
        <v>2882</v>
      </c>
      <c r="H615" s="103" t="s">
        <v>2883</v>
      </c>
      <c r="I615" s="103" t="s">
        <v>2735</v>
      </c>
      <c r="J615" s="103" t="s">
        <v>2884</v>
      </c>
      <c r="K615" s="103" t="s">
        <v>2885</v>
      </c>
      <c r="L615" s="103" t="s">
        <v>1875</v>
      </c>
    </row>
    <row r="616" ht="15.75" customHeight="1">
      <c r="A616" s="103">
        <v>616.0</v>
      </c>
      <c r="B616" s="105" t="s">
        <v>2886</v>
      </c>
      <c r="C616" s="103">
        <v>1.116239861E9</v>
      </c>
      <c r="D616" s="106">
        <v>9.69161955E8</v>
      </c>
      <c r="E616" s="107"/>
      <c r="F616" s="103" t="s">
        <v>2720</v>
      </c>
      <c r="G616" s="103" t="s">
        <v>2887</v>
      </c>
      <c r="H616" s="107"/>
      <c r="I616" s="103" t="s">
        <v>2862</v>
      </c>
      <c r="J616" s="103"/>
      <c r="K616" s="103" t="s">
        <v>2888</v>
      </c>
      <c r="L616" s="103" t="s">
        <v>1875</v>
      </c>
    </row>
    <row r="617" ht="15.75" customHeight="1">
      <c r="A617" s="103">
        <v>617.0</v>
      </c>
      <c r="B617" s="105" t="s">
        <v>2889</v>
      </c>
      <c r="C617" s="103">
        <v>1.727110809E9</v>
      </c>
      <c r="D617" s="106">
        <v>9.80042921E8</v>
      </c>
      <c r="E617" s="107"/>
      <c r="F617" s="103" t="s">
        <v>155</v>
      </c>
      <c r="G617" s="103" t="s">
        <v>2890</v>
      </c>
      <c r="H617" s="103" t="s">
        <v>2891</v>
      </c>
      <c r="I617" s="103" t="s">
        <v>2862</v>
      </c>
      <c r="J617" s="103" t="s">
        <v>2892</v>
      </c>
      <c r="K617" s="103" t="s">
        <v>2893</v>
      </c>
      <c r="L617" s="103" t="s">
        <v>12</v>
      </c>
    </row>
    <row r="618" ht="15.75" customHeight="1">
      <c r="A618" s="103">
        <v>618.0</v>
      </c>
      <c r="B618" s="105" t="s">
        <v>2894</v>
      </c>
      <c r="C618" s="103">
        <v>1.725680928E9</v>
      </c>
      <c r="D618" s="106">
        <v>9.95943839E8</v>
      </c>
      <c r="E618" s="107"/>
      <c r="F618" s="103" t="s">
        <v>1564</v>
      </c>
      <c r="G618" s="103" t="s">
        <v>2895</v>
      </c>
      <c r="H618" s="103" t="s">
        <v>668</v>
      </c>
      <c r="I618" s="103" t="s">
        <v>2735</v>
      </c>
      <c r="J618" s="103" t="s">
        <v>2896</v>
      </c>
      <c r="K618" s="103" t="s">
        <v>2897</v>
      </c>
      <c r="L618" s="103" t="s">
        <v>12</v>
      </c>
    </row>
    <row r="619" ht="15.75" customHeight="1">
      <c r="A619" s="103">
        <v>619.0</v>
      </c>
      <c r="B619" s="105" t="s">
        <v>2898</v>
      </c>
      <c r="C619" s="103">
        <v>1.703112241E9</v>
      </c>
      <c r="D619" s="106">
        <v>9.59270193E8</v>
      </c>
      <c r="E619" s="107"/>
      <c r="F619" s="103" t="s">
        <v>1564</v>
      </c>
      <c r="G619" s="103" t="s">
        <v>2899</v>
      </c>
      <c r="H619" s="103" t="s">
        <v>2900</v>
      </c>
      <c r="I619" s="103" t="s">
        <v>2901</v>
      </c>
      <c r="J619" s="103" t="s">
        <v>2902</v>
      </c>
      <c r="K619" s="103" t="s">
        <v>2903</v>
      </c>
      <c r="L619" s="103" t="s">
        <v>12</v>
      </c>
    </row>
    <row r="620" ht="15.75" customHeight="1">
      <c r="A620" s="103">
        <v>620.0</v>
      </c>
      <c r="B620" s="105" t="s">
        <v>2904</v>
      </c>
      <c r="C620" s="103">
        <v>1.002987194E9</v>
      </c>
      <c r="D620" s="106">
        <v>9.89086721E8</v>
      </c>
      <c r="E620" s="107"/>
      <c r="F620" s="103" t="s">
        <v>12</v>
      </c>
      <c r="G620" s="103" t="s">
        <v>2905</v>
      </c>
      <c r="H620" s="103" t="s">
        <v>2906</v>
      </c>
      <c r="I620" s="103" t="s">
        <v>2862</v>
      </c>
      <c r="J620" s="103" t="s">
        <v>2907</v>
      </c>
      <c r="K620" s="103" t="s">
        <v>2908</v>
      </c>
      <c r="L620" s="103" t="s">
        <v>12</v>
      </c>
    </row>
    <row r="621" ht="15.75" customHeight="1">
      <c r="A621" s="103">
        <v>621.0</v>
      </c>
      <c r="B621" s="105" t="s">
        <v>2909</v>
      </c>
      <c r="C621" s="103">
        <v>1.003802343E9</v>
      </c>
      <c r="D621" s="106">
        <v>9.95824127E8</v>
      </c>
      <c r="E621" s="107"/>
      <c r="F621" s="103" t="s">
        <v>1564</v>
      </c>
      <c r="G621" s="103" t="s">
        <v>2910</v>
      </c>
      <c r="H621" s="107"/>
      <c r="I621" s="103" t="s">
        <v>2862</v>
      </c>
      <c r="J621" s="103" t="s">
        <v>2911</v>
      </c>
      <c r="K621" s="103" t="s">
        <v>2912</v>
      </c>
      <c r="L621" s="103" t="s">
        <v>12</v>
      </c>
    </row>
    <row r="622">
      <c r="A622" s="66">
        <v>622.0</v>
      </c>
      <c r="B622" s="105" t="s">
        <v>1894</v>
      </c>
      <c r="C622" s="66">
        <v>1.003691183E9</v>
      </c>
      <c r="D622" s="109">
        <v>9.68869989E8</v>
      </c>
      <c r="E622" s="57"/>
      <c r="F622" s="103" t="s">
        <v>12</v>
      </c>
      <c r="G622" s="103" t="s">
        <v>2208</v>
      </c>
      <c r="H622" s="103" t="s">
        <v>1896</v>
      </c>
      <c r="I622" s="103" t="s">
        <v>2771</v>
      </c>
      <c r="J622" s="66" t="s">
        <v>1897</v>
      </c>
      <c r="K622" s="66" t="s">
        <v>2913</v>
      </c>
      <c r="L622" s="103" t="s">
        <v>12</v>
      </c>
    </row>
    <row r="623" ht="15.75" customHeight="1">
      <c r="A623" s="103">
        <v>623.0</v>
      </c>
      <c r="B623" s="105" t="s">
        <v>2914</v>
      </c>
      <c r="C623" s="103">
        <v>2.8624147E7</v>
      </c>
      <c r="D623" s="106">
        <v>9.83844966E8</v>
      </c>
      <c r="E623" s="107"/>
      <c r="F623" s="103" t="s">
        <v>2695</v>
      </c>
      <c r="G623" s="103" t="s">
        <v>2915</v>
      </c>
      <c r="H623" s="107"/>
      <c r="I623" s="103" t="s">
        <v>2862</v>
      </c>
      <c r="J623" s="103" t="s">
        <v>2916</v>
      </c>
      <c r="K623" s="103" t="s">
        <v>2917</v>
      </c>
      <c r="L623" s="103" t="s">
        <v>12</v>
      </c>
    </row>
    <row r="624" ht="15.75" customHeight="1">
      <c r="A624" s="103">
        <v>624.0</v>
      </c>
      <c r="B624" s="105" t="s">
        <v>2918</v>
      </c>
      <c r="C624" s="103">
        <v>1.001866407E9</v>
      </c>
      <c r="D624" s="106">
        <v>9.7746807E7</v>
      </c>
      <c r="E624" s="107"/>
      <c r="F624" s="103" t="s">
        <v>1875</v>
      </c>
      <c r="G624" s="103" t="s">
        <v>2919</v>
      </c>
      <c r="H624" s="103" t="s">
        <v>2920</v>
      </c>
      <c r="I624" s="103" t="s">
        <v>2862</v>
      </c>
      <c r="J624" s="107"/>
      <c r="K624" s="103" t="s">
        <v>2921</v>
      </c>
      <c r="L624" s="103" t="s">
        <v>1875</v>
      </c>
    </row>
    <row r="625" ht="15.75" customHeight="1">
      <c r="A625" s="103">
        <v>625.0</v>
      </c>
      <c r="B625" s="105" t="s">
        <v>2922</v>
      </c>
      <c r="C625" s="103">
        <v>1.003132006E9</v>
      </c>
      <c r="D625" s="106">
        <v>9.39993553E8</v>
      </c>
      <c r="E625" s="107"/>
      <c r="F625" s="103" t="s">
        <v>12</v>
      </c>
      <c r="G625" s="103" t="s">
        <v>2923</v>
      </c>
      <c r="H625" s="107"/>
      <c r="I625" s="103" t="s">
        <v>2735</v>
      </c>
      <c r="J625" s="103" t="s">
        <v>2924</v>
      </c>
      <c r="K625" s="103" t="s">
        <v>2925</v>
      </c>
      <c r="L625" s="103" t="s">
        <v>12</v>
      </c>
    </row>
    <row r="626" ht="15.75" customHeight="1">
      <c r="A626" s="103">
        <v>626.0</v>
      </c>
      <c r="B626" s="105" t="s">
        <v>2926</v>
      </c>
      <c r="C626" s="103">
        <v>1.761161288E9</v>
      </c>
      <c r="D626" s="106">
        <v>9.79064379E8</v>
      </c>
      <c r="E626" s="107"/>
      <c r="F626" s="103" t="s">
        <v>339</v>
      </c>
      <c r="G626" s="103" t="s">
        <v>2927</v>
      </c>
      <c r="H626" s="107"/>
      <c r="I626" s="103" t="s">
        <v>2868</v>
      </c>
      <c r="J626" s="103" t="s">
        <v>2928</v>
      </c>
      <c r="K626" s="103" t="s">
        <v>2929</v>
      </c>
      <c r="L626" s="103" t="s">
        <v>339</v>
      </c>
    </row>
    <row r="627" ht="15.75" customHeight="1">
      <c r="A627" s="103">
        <v>627.0</v>
      </c>
      <c r="B627" s="105" t="s">
        <v>2930</v>
      </c>
      <c r="C627" s="103">
        <v>2.100220975E9</v>
      </c>
      <c r="D627" s="106">
        <v>9.81962138E8</v>
      </c>
      <c r="E627" s="107"/>
      <c r="F627" s="103" t="s">
        <v>2931</v>
      </c>
      <c r="G627" s="103" t="s">
        <v>2932</v>
      </c>
      <c r="H627" s="107"/>
      <c r="I627" s="103" t="s">
        <v>2771</v>
      </c>
      <c r="J627" s="103" t="s">
        <v>2933</v>
      </c>
      <c r="K627" s="103" t="s">
        <v>2934</v>
      </c>
      <c r="L627" s="103" t="s">
        <v>12</v>
      </c>
    </row>
    <row r="628" ht="15.75" customHeight="1">
      <c r="A628" s="103">
        <v>628.0</v>
      </c>
      <c r="B628" s="105" t="s">
        <v>2935</v>
      </c>
      <c r="C628" s="103">
        <v>1.003452743E9</v>
      </c>
      <c r="D628" s="106">
        <v>9.8380492E8</v>
      </c>
      <c r="E628" s="107"/>
      <c r="F628" s="103" t="s">
        <v>12</v>
      </c>
      <c r="G628" s="103" t="s">
        <v>2487</v>
      </c>
      <c r="H628" s="103" t="s">
        <v>2936</v>
      </c>
      <c r="I628" s="103" t="s">
        <v>2771</v>
      </c>
      <c r="J628" s="103" t="s">
        <v>2937</v>
      </c>
      <c r="K628" s="103" t="s">
        <v>2938</v>
      </c>
      <c r="L628" s="103" t="s">
        <v>12</v>
      </c>
    </row>
    <row r="629" ht="15.75" customHeight="1">
      <c r="A629" s="103">
        <v>629.0</v>
      </c>
      <c r="B629" s="105" t="s">
        <v>2939</v>
      </c>
      <c r="C629" s="103">
        <v>1.001112596E9</v>
      </c>
      <c r="D629" s="106">
        <v>9.88387656E8</v>
      </c>
      <c r="E629" s="107"/>
      <c r="F629" s="103" t="s">
        <v>1759</v>
      </c>
      <c r="G629" s="103" t="s">
        <v>2940</v>
      </c>
      <c r="H629" s="107"/>
      <c r="I629" s="103" t="s">
        <v>2771</v>
      </c>
      <c r="J629" s="107"/>
      <c r="K629" s="103" t="s">
        <v>2941</v>
      </c>
      <c r="L629" s="103" t="s">
        <v>12</v>
      </c>
    </row>
    <row r="630" ht="15.75" customHeight="1">
      <c r="A630" s="103">
        <v>630.0</v>
      </c>
      <c r="B630" s="105" t="s">
        <v>2942</v>
      </c>
      <c r="C630" s="103">
        <v>1.759480252E9</v>
      </c>
      <c r="D630" s="106">
        <v>9.81200036E8</v>
      </c>
      <c r="E630" s="107"/>
      <c r="F630" s="103" t="s">
        <v>2379</v>
      </c>
      <c r="G630" s="103" t="s">
        <v>2943</v>
      </c>
      <c r="H630" s="103" t="s">
        <v>2944</v>
      </c>
      <c r="I630" s="103" t="s">
        <v>2735</v>
      </c>
      <c r="J630" s="103" t="s">
        <v>2945</v>
      </c>
      <c r="K630" s="103" t="s">
        <v>2946</v>
      </c>
      <c r="L630" s="103" t="s">
        <v>12</v>
      </c>
    </row>
    <row r="631" ht="15.75" customHeight="1">
      <c r="A631" s="103">
        <v>631.0</v>
      </c>
      <c r="B631" s="105" t="s">
        <v>2947</v>
      </c>
      <c r="C631" s="103">
        <v>4.50056296E8</v>
      </c>
      <c r="D631" s="106">
        <v>9.92000488E8</v>
      </c>
      <c r="E631" s="107"/>
      <c r="F631" s="103" t="s">
        <v>12</v>
      </c>
      <c r="G631" s="103" t="s">
        <v>2674</v>
      </c>
      <c r="H631" s="107"/>
      <c r="I631" s="103" t="s">
        <v>2862</v>
      </c>
      <c r="J631" s="103" t="s">
        <v>2676</v>
      </c>
      <c r="K631" s="103" t="s">
        <v>2948</v>
      </c>
      <c r="L631" s="103" t="s">
        <v>12</v>
      </c>
    </row>
    <row r="632" ht="15.75" customHeight="1">
      <c r="A632" s="103">
        <v>632.0</v>
      </c>
      <c r="B632" s="105" t="s">
        <v>2949</v>
      </c>
      <c r="C632" s="103">
        <v>1.003962279E9</v>
      </c>
      <c r="D632" s="106">
        <v>9.88627067E8</v>
      </c>
      <c r="E632" s="107"/>
      <c r="F632" s="103" t="s">
        <v>2819</v>
      </c>
      <c r="G632" s="103" t="s">
        <v>2950</v>
      </c>
      <c r="H632" s="107"/>
      <c r="I632" s="103" t="s">
        <v>2862</v>
      </c>
      <c r="J632" s="103" t="s">
        <v>2951</v>
      </c>
      <c r="K632" s="103" t="s">
        <v>2952</v>
      </c>
      <c r="L632" s="103" t="s">
        <v>12</v>
      </c>
    </row>
    <row r="633" ht="15.75" customHeight="1">
      <c r="A633" s="103">
        <v>633.0</v>
      </c>
      <c r="B633" s="105" t="s">
        <v>2953</v>
      </c>
      <c r="C633" s="103">
        <v>1.003659842E9</v>
      </c>
      <c r="D633" s="106">
        <v>9.7871498E8</v>
      </c>
      <c r="E633" s="107"/>
      <c r="F633" s="103" t="s">
        <v>12</v>
      </c>
      <c r="G633" s="103" t="s">
        <v>2954</v>
      </c>
      <c r="H633" s="103" t="s">
        <v>2955</v>
      </c>
      <c r="I633" s="103" t="s">
        <v>2771</v>
      </c>
      <c r="J633" s="103" t="s">
        <v>2956</v>
      </c>
      <c r="K633" s="103" t="s">
        <v>2957</v>
      </c>
      <c r="L633" s="103" t="s">
        <v>12</v>
      </c>
    </row>
    <row r="634" ht="15.75" customHeight="1">
      <c r="A634" s="103">
        <v>634.0</v>
      </c>
      <c r="B634" s="105" t="s">
        <v>2958</v>
      </c>
      <c r="C634" s="103">
        <v>1.003514682E9</v>
      </c>
      <c r="D634" s="106">
        <v>9.79259722E8</v>
      </c>
      <c r="E634" s="107"/>
      <c r="F634" s="103" t="s">
        <v>2500</v>
      </c>
      <c r="G634" s="103" t="s">
        <v>2959</v>
      </c>
      <c r="H634" s="107"/>
      <c r="I634" s="103" t="s">
        <v>2771</v>
      </c>
      <c r="J634" s="103" t="s">
        <v>2960</v>
      </c>
      <c r="K634" s="103" t="s">
        <v>2961</v>
      </c>
      <c r="L634" s="103" t="s">
        <v>1875</v>
      </c>
    </row>
    <row r="635" ht="15.75" customHeight="1">
      <c r="A635" s="103">
        <v>635.0</v>
      </c>
      <c r="B635" s="105" t="s">
        <v>2962</v>
      </c>
      <c r="C635" s="103">
        <v>4.01819768E8</v>
      </c>
      <c r="D635" s="106">
        <v>9.83853963E8</v>
      </c>
      <c r="E635" s="107"/>
      <c r="F635" s="103" t="s">
        <v>2500</v>
      </c>
      <c r="G635" s="103" t="s">
        <v>2963</v>
      </c>
      <c r="H635" s="107"/>
      <c r="I635" s="103" t="s">
        <v>2771</v>
      </c>
      <c r="J635" s="103" t="s">
        <v>2964</v>
      </c>
      <c r="K635" s="103" t="s">
        <v>2965</v>
      </c>
      <c r="L635" s="103" t="s">
        <v>1875</v>
      </c>
    </row>
    <row r="636" ht="15.75" customHeight="1">
      <c r="A636" s="103">
        <v>636.0</v>
      </c>
      <c r="B636" s="105" t="s">
        <v>2966</v>
      </c>
      <c r="C636" s="103">
        <v>1.001152345E9</v>
      </c>
      <c r="D636" s="106">
        <v>9.64072781E8</v>
      </c>
      <c r="E636" s="107"/>
      <c r="F636" s="103" t="s">
        <v>12</v>
      </c>
      <c r="G636" s="103" t="s">
        <v>2967</v>
      </c>
      <c r="H636" s="103" t="s">
        <v>2968</v>
      </c>
      <c r="I636" s="103" t="s">
        <v>2846</v>
      </c>
      <c r="J636" s="103" t="s">
        <v>2969</v>
      </c>
      <c r="K636" s="103" t="s">
        <v>2970</v>
      </c>
      <c r="L636" s="103" t="s">
        <v>12</v>
      </c>
    </row>
    <row r="637" ht="15.75" customHeight="1">
      <c r="A637" s="103">
        <v>637.0</v>
      </c>
      <c r="B637" s="105" t="s">
        <v>2971</v>
      </c>
      <c r="C637" s="103">
        <v>1.003738117E9</v>
      </c>
      <c r="D637" s="106">
        <v>9.87040616E8</v>
      </c>
      <c r="E637" s="107"/>
      <c r="F637" s="103" t="s">
        <v>339</v>
      </c>
      <c r="G637" s="103" t="s">
        <v>2972</v>
      </c>
      <c r="H637" s="107"/>
      <c r="I637" s="103" t="s">
        <v>2862</v>
      </c>
      <c r="J637" s="103" t="s">
        <v>2973</v>
      </c>
      <c r="K637" s="103" t="s">
        <v>2974</v>
      </c>
      <c r="L637" s="103" t="s">
        <v>339</v>
      </c>
    </row>
    <row r="638" ht="15.75" customHeight="1">
      <c r="A638" s="103">
        <v>638.0</v>
      </c>
      <c r="B638" s="105" t="s">
        <v>2975</v>
      </c>
      <c r="C638" s="103">
        <v>1.004151815E9</v>
      </c>
      <c r="D638" s="106">
        <v>9.99117944E8</v>
      </c>
      <c r="E638" s="107"/>
      <c r="F638" s="103" t="s">
        <v>2976</v>
      </c>
      <c r="G638" s="103" t="s">
        <v>2977</v>
      </c>
      <c r="H638" s="103"/>
      <c r="I638" s="103" t="s">
        <v>2771</v>
      </c>
      <c r="J638" s="103" t="s">
        <v>2978</v>
      </c>
      <c r="K638" s="103" t="s">
        <v>2979</v>
      </c>
      <c r="L638" s="103" t="s">
        <v>12</v>
      </c>
    </row>
    <row r="639" ht="15.75" customHeight="1">
      <c r="A639" s="103">
        <v>639.0</v>
      </c>
      <c r="B639" s="105" t="s">
        <v>2980</v>
      </c>
      <c r="C639" s="103">
        <v>1.004367205E9</v>
      </c>
      <c r="D639" s="106">
        <v>9.81520084E8</v>
      </c>
      <c r="E639" s="107"/>
      <c r="F639" s="103" t="s">
        <v>339</v>
      </c>
      <c r="G639" s="103" t="s">
        <v>2981</v>
      </c>
      <c r="H639" s="107"/>
      <c r="I639" s="103" t="s">
        <v>2862</v>
      </c>
      <c r="J639" s="103" t="s">
        <v>2982</v>
      </c>
      <c r="K639" s="103" t="s">
        <v>2983</v>
      </c>
      <c r="L639" s="103" t="s">
        <v>1875</v>
      </c>
    </row>
    <row r="640" ht="15.75" customHeight="1">
      <c r="A640" s="107">
        <f t="shared" ref="A640:A756" si="5">A639+1</f>
        <v>640</v>
      </c>
      <c r="B640" s="105" t="s">
        <v>2984</v>
      </c>
      <c r="C640" s="103">
        <v>1.004206296E9</v>
      </c>
      <c r="D640" s="106">
        <v>9.59706151E8</v>
      </c>
      <c r="E640" s="107"/>
      <c r="F640" s="103" t="s">
        <v>12</v>
      </c>
      <c r="G640" s="103" t="s">
        <v>2985</v>
      </c>
      <c r="H640" s="103" t="s">
        <v>2986</v>
      </c>
      <c r="I640" s="103" t="s">
        <v>2862</v>
      </c>
      <c r="J640" s="103" t="s">
        <v>2987</v>
      </c>
      <c r="K640" s="103" t="s">
        <v>2988</v>
      </c>
      <c r="L640" s="103" t="s">
        <v>12</v>
      </c>
    </row>
    <row r="641" ht="15.75" customHeight="1">
      <c r="A641" s="107">
        <f t="shared" si="5"/>
        <v>641</v>
      </c>
      <c r="B641" s="105" t="s">
        <v>2989</v>
      </c>
      <c r="C641" s="103">
        <v>1.001519394E9</v>
      </c>
      <c r="D641" s="106">
        <v>9.97128217E8</v>
      </c>
      <c r="E641" s="107"/>
      <c r="F641" s="103" t="s">
        <v>2712</v>
      </c>
      <c r="G641" s="103" t="s">
        <v>2990</v>
      </c>
      <c r="H641" s="107"/>
      <c r="I641" s="103" t="s">
        <v>2771</v>
      </c>
      <c r="J641" s="103" t="s">
        <v>2991</v>
      </c>
      <c r="K641" s="103" t="s">
        <v>2992</v>
      </c>
      <c r="L641" s="103" t="s">
        <v>12</v>
      </c>
    </row>
    <row r="642" ht="15.75" customHeight="1">
      <c r="A642" s="107">
        <f t="shared" si="5"/>
        <v>642</v>
      </c>
      <c r="B642" s="105" t="s">
        <v>2993</v>
      </c>
      <c r="C642" s="103">
        <v>1.004089213E9</v>
      </c>
      <c r="D642" s="106">
        <v>9.59704733E8</v>
      </c>
      <c r="E642" s="107"/>
      <c r="F642" s="103" t="s">
        <v>2712</v>
      </c>
      <c r="G642" s="103" t="s">
        <v>2994</v>
      </c>
      <c r="H642" s="107"/>
      <c r="I642" s="103" t="s">
        <v>2862</v>
      </c>
      <c r="J642" s="103" t="s">
        <v>2995</v>
      </c>
      <c r="K642" s="107"/>
      <c r="L642" s="107"/>
    </row>
    <row r="643" ht="15.75" customHeight="1">
      <c r="A643" s="107">
        <f t="shared" si="5"/>
        <v>643</v>
      </c>
      <c r="B643" s="105" t="s">
        <v>2996</v>
      </c>
      <c r="C643" s="103">
        <v>1.002162293E9</v>
      </c>
      <c r="D643" s="106">
        <v>9.86950221E8</v>
      </c>
      <c r="E643" s="103" t="s">
        <v>2997</v>
      </c>
      <c r="F643" s="103" t="s">
        <v>1759</v>
      </c>
      <c r="G643" s="103" t="s">
        <v>2998</v>
      </c>
      <c r="H643" s="103" t="s">
        <v>739</v>
      </c>
      <c r="I643" s="103" t="s">
        <v>2862</v>
      </c>
      <c r="J643" s="103" t="s">
        <v>2999</v>
      </c>
      <c r="K643" s="103" t="s">
        <v>3000</v>
      </c>
      <c r="L643" s="103" t="s">
        <v>12</v>
      </c>
    </row>
    <row r="644" ht="15.75" customHeight="1">
      <c r="A644" s="107">
        <f t="shared" si="5"/>
        <v>644</v>
      </c>
      <c r="B644" s="105" t="s">
        <v>3001</v>
      </c>
      <c r="C644" s="103">
        <v>1.001683828E9</v>
      </c>
      <c r="D644" s="106">
        <v>9.96362677E8</v>
      </c>
      <c r="E644" s="107"/>
      <c r="F644" s="103" t="s">
        <v>339</v>
      </c>
      <c r="G644" s="103" t="s">
        <v>3002</v>
      </c>
      <c r="H644" s="107"/>
      <c r="I644" s="103" t="s">
        <v>2771</v>
      </c>
      <c r="J644" s="103" t="s">
        <v>3003</v>
      </c>
      <c r="K644" s="103" t="s">
        <v>3004</v>
      </c>
      <c r="L644" s="103" t="s">
        <v>339</v>
      </c>
    </row>
    <row r="645" ht="15.75" customHeight="1">
      <c r="A645" s="107">
        <f t="shared" si="5"/>
        <v>645</v>
      </c>
      <c r="B645" s="105" t="s">
        <v>3005</v>
      </c>
      <c r="C645" s="103">
        <v>1.001626058E9</v>
      </c>
      <c r="D645" s="106">
        <v>9.97734073E8</v>
      </c>
      <c r="E645" s="107"/>
      <c r="F645" s="103" t="s">
        <v>12</v>
      </c>
      <c r="G645" s="103" t="s">
        <v>3006</v>
      </c>
      <c r="H645" s="103" t="s">
        <v>3007</v>
      </c>
      <c r="I645" s="103" t="s">
        <v>2771</v>
      </c>
      <c r="J645" s="103" t="s">
        <v>3008</v>
      </c>
      <c r="K645" s="103" t="s">
        <v>3009</v>
      </c>
      <c r="L645" s="103" t="s">
        <v>12</v>
      </c>
    </row>
    <row r="646" ht="15.75" customHeight="1">
      <c r="A646" s="107">
        <f t="shared" si="5"/>
        <v>646</v>
      </c>
      <c r="B646" s="105" t="s">
        <v>3010</v>
      </c>
      <c r="C646" s="103">
        <v>1.003008214001E12</v>
      </c>
      <c r="D646" s="106">
        <v>9.86863928E8</v>
      </c>
      <c r="E646" s="107"/>
      <c r="F646" s="103" t="s">
        <v>339</v>
      </c>
      <c r="G646" s="103" t="s">
        <v>3011</v>
      </c>
      <c r="H646" s="103" t="s">
        <v>3012</v>
      </c>
      <c r="I646" s="103" t="s">
        <v>2771</v>
      </c>
      <c r="J646" s="103" t="s">
        <v>3013</v>
      </c>
      <c r="K646" s="103" t="s">
        <v>3014</v>
      </c>
      <c r="L646" s="103" t="s">
        <v>1875</v>
      </c>
    </row>
    <row r="647" ht="15.75" customHeight="1">
      <c r="A647" s="107">
        <f t="shared" si="5"/>
        <v>647</v>
      </c>
      <c r="B647" s="105" t="s">
        <v>3015</v>
      </c>
      <c r="C647" s="103">
        <v>1.002991055E9</v>
      </c>
      <c r="D647" s="106">
        <v>9.909376E8</v>
      </c>
      <c r="E647" s="107"/>
      <c r="F647" s="103" t="s">
        <v>339</v>
      </c>
      <c r="G647" s="103" t="s">
        <v>3016</v>
      </c>
      <c r="H647" s="107"/>
      <c r="I647" s="103" t="s">
        <v>2862</v>
      </c>
      <c r="J647" s="103" t="s">
        <v>3017</v>
      </c>
      <c r="K647" s="103" t="s">
        <v>3018</v>
      </c>
      <c r="L647" s="103" t="s">
        <v>339</v>
      </c>
    </row>
    <row r="648" ht="15.75" customHeight="1">
      <c r="A648" s="107">
        <f t="shared" si="5"/>
        <v>648</v>
      </c>
      <c r="B648" s="105" t="s">
        <v>3019</v>
      </c>
      <c r="C648" s="103">
        <v>1.002810917E9</v>
      </c>
      <c r="D648" s="106">
        <v>9.82832814E8</v>
      </c>
      <c r="E648" s="107"/>
      <c r="F648" s="103" t="s">
        <v>181</v>
      </c>
      <c r="G648" s="103" t="s">
        <v>3020</v>
      </c>
      <c r="H648" s="107"/>
      <c r="I648" s="103" t="s">
        <v>2862</v>
      </c>
      <c r="J648" s="103" t="s">
        <v>3021</v>
      </c>
      <c r="K648" s="103" t="s">
        <v>3022</v>
      </c>
      <c r="L648" s="103" t="s">
        <v>12</v>
      </c>
    </row>
    <row r="649" ht="15.75" customHeight="1">
      <c r="A649" s="107">
        <f t="shared" si="5"/>
        <v>649</v>
      </c>
      <c r="B649" s="105" t="s">
        <v>3023</v>
      </c>
      <c r="C649" s="103">
        <v>1.726715376E9</v>
      </c>
      <c r="D649" s="106">
        <v>9.87356038E8</v>
      </c>
      <c r="E649" s="107"/>
      <c r="F649" s="103" t="s">
        <v>2500</v>
      </c>
      <c r="G649" s="103" t="s">
        <v>3024</v>
      </c>
      <c r="H649" s="107"/>
      <c r="I649" s="103" t="s">
        <v>2862</v>
      </c>
      <c r="J649" s="103" t="s">
        <v>3025</v>
      </c>
      <c r="K649" s="103" t="s">
        <v>3026</v>
      </c>
      <c r="L649" s="103" t="s">
        <v>12</v>
      </c>
    </row>
    <row r="650" ht="15.75" customHeight="1">
      <c r="A650" s="107">
        <f t="shared" si="5"/>
        <v>650</v>
      </c>
      <c r="B650" s="105" t="s">
        <v>3027</v>
      </c>
      <c r="C650" s="103">
        <v>1.003067509E9</v>
      </c>
      <c r="D650" s="106">
        <v>9.94107302E8</v>
      </c>
      <c r="E650" s="107"/>
      <c r="F650" s="103" t="s">
        <v>181</v>
      </c>
      <c r="G650" s="103" t="s">
        <v>3028</v>
      </c>
      <c r="H650" s="107"/>
      <c r="I650" s="103" t="s">
        <v>2771</v>
      </c>
      <c r="J650" s="103" t="s">
        <v>3029</v>
      </c>
      <c r="K650" s="103" t="s">
        <v>3030</v>
      </c>
      <c r="L650" s="103" t="s">
        <v>12</v>
      </c>
    </row>
    <row r="651" ht="15.75" customHeight="1">
      <c r="A651" s="107">
        <f t="shared" si="5"/>
        <v>651</v>
      </c>
      <c r="B651" s="105" t="s">
        <v>3031</v>
      </c>
      <c r="C651" s="103">
        <v>1.002983789E9</v>
      </c>
      <c r="D651" s="106">
        <v>9.60177109E8</v>
      </c>
      <c r="E651" s="107"/>
      <c r="F651" s="103" t="s">
        <v>12</v>
      </c>
      <c r="G651" s="103" t="s">
        <v>3032</v>
      </c>
      <c r="H651" s="107"/>
      <c r="I651" s="103" t="s">
        <v>2771</v>
      </c>
      <c r="J651" s="103" t="s">
        <v>3033</v>
      </c>
      <c r="K651" s="103" t="s">
        <v>3034</v>
      </c>
      <c r="L651" s="103" t="s">
        <v>12</v>
      </c>
    </row>
    <row r="652" ht="15.75" customHeight="1">
      <c r="A652" s="107">
        <f t="shared" si="5"/>
        <v>652</v>
      </c>
      <c r="B652" s="105" t="s">
        <v>3035</v>
      </c>
      <c r="C652" s="103">
        <v>1.001710407E9</v>
      </c>
      <c r="D652" s="106">
        <v>9.978936E8</v>
      </c>
      <c r="E652" s="107"/>
      <c r="F652" s="103" t="s">
        <v>1759</v>
      </c>
      <c r="G652" s="103" t="s">
        <v>3036</v>
      </c>
      <c r="H652" s="107"/>
      <c r="I652" s="103" t="s">
        <v>2862</v>
      </c>
      <c r="J652" s="103" t="s">
        <v>3037</v>
      </c>
      <c r="K652" s="103" t="s">
        <v>3038</v>
      </c>
      <c r="L652" s="103" t="s">
        <v>12</v>
      </c>
    </row>
    <row r="653" ht="15.75" customHeight="1">
      <c r="A653" s="107">
        <f t="shared" si="5"/>
        <v>653</v>
      </c>
      <c r="B653" s="105" t="s">
        <v>3039</v>
      </c>
      <c r="C653" s="103">
        <v>1.001258704E9</v>
      </c>
      <c r="D653" s="106">
        <v>9.69134347E8</v>
      </c>
      <c r="E653" s="107"/>
      <c r="F653" s="103" t="s">
        <v>3040</v>
      </c>
      <c r="G653" s="103" t="s">
        <v>3041</v>
      </c>
      <c r="H653" s="107"/>
      <c r="I653" s="103" t="s">
        <v>2862</v>
      </c>
      <c r="J653" s="107"/>
      <c r="K653" s="103" t="s">
        <v>3042</v>
      </c>
      <c r="L653" s="103" t="s">
        <v>12</v>
      </c>
    </row>
    <row r="654" ht="15.75" customHeight="1">
      <c r="A654" s="107">
        <f t="shared" si="5"/>
        <v>654</v>
      </c>
      <c r="B654" s="105" t="s">
        <v>3043</v>
      </c>
      <c r="C654" s="103">
        <v>1.00211209E9</v>
      </c>
      <c r="D654" s="106">
        <v>9.88489807E8</v>
      </c>
      <c r="E654" s="81"/>
      <c r="F654" s="103" t="s">
        <v>3044</v>
      </c>
      <c r="G654" s="103" t="s">
        <v>3045</v>
      </c>
      <c r="H654" s="81"/>
      <c r="I654" s="103" t="s">
        <v>2771</v>
      </c>
      <c r="J654" s="103" t="s">
        <v>3046</v>
      </c>
      <c r="K654" s="82" t="s">
        <v>3047</v>
      </c>
      <c r="L654" s="16" t="s">
        <v>12</v>
      </c>
    </row>
    <row r="655" ht="15.75" customHeight="1">
      <c r="A655" s="107">
        <f t="shared" si="5"/>
        <v>655</v>
      </c>
      <c r="B655" s="105" t="s">
        <v>3048</v>
      </c>
      <c r="C655" s="103">
        <v>1.002163085E9</v>
      </c>
      <c r="D655" s="106">
        <v>9.8666045E8</v>
      </c>
      <c r="E655" s="81"/>
      <c r="F655" s="103" t="s">
        <v>2976</v>
      </c>
      <c r="G655" s="103" t="s">
        <v>3049</v>
      </c>
      <c r="H655" s="81"/>
      <c r="I655" s="103" t="s">
        <v>2771</v>
      </c>
      <c r="J655" s="103" t="s">
        <v>3050</v>
      </c>
      <c r="K655" s="82" t="s">
        <v>3051</v>
      </c>
      <c r="L655" s="16" t="s">
        <v>12</v>
      </c>
    </row>
    <row r="656" ht="15.75" customHeight="1">
      <c r="A656" s="107">
        <f t="shared" si="5"/>
        <v>656</v>
      </c>
      <c r="B656" s="105" t="s">
        <v>3052</v>
      </c>
      <c r="C656" s="103">
        <v>1.004552822E9</v>
      </c>
      <c r="D656" s="106">
        <v>9.87482414E8</v>
      </c>
      <c r="E656" s="81"/>
      <c r="F656" s="103" t="s">
        <v>1875</v>
      </c>
      <c r="G656" s="103" t="s">
        <v>3053</v>
      </c>
      <c r="H656" s="81"/>
      <c r="I656" s="103" t="s">
        <v>2862</v>
      </c>
      <c r="J656" s="103" t="s">
        <v>3054</v>
      </c>
      <c r="K656" s="121"/>
      <c r="L656" s="16" t="s">
        <v>1875</v>
      </c>
    </row>
    <row r="657" ht="15.75" customHeight="1">
      <c r="A657" s="107">
        <f t="shared" si="5"/>
        <v>657</v>
      </c>
      <c r="B657" s="105" t="s">
        <v>1128</v>
      </c>
      <c r="C657" s="103">
        <v>1.004082051E9</v>
      </c>
      <c r="D657" s="106">
        <v>9.89365659E8</v>
      </c>
      <c r="E657" s="106">
        <v>9.39278838E8</v>
      </c>
      <c r="F657" s="103" t="s">
        <v>12</v>
      </c>
      <c r="G657" s="103" t="s">
        <v>3055</v>
      </c>
      <c r="H657" s="81"/>
      <c r="I657" s="103" t="s">
        <v>2862</v>
      </c>
      <c r="J657" s="56" t="s">
        <v>1131</v>
      </c>
      <c r="K657" s="82" t="s">
        <v>3056</v>
      </c>
      <c r="L657" s="16" t="s">
        <v>12</v>
      </c>
    </row>
    <row r="658" ht="15.75" customHeight="1">
      <c r="A658" s="107">
        <f t="shared" si="5"/>
        <v>658</v>
      </c>
      <c r="B658" s="105" t="s">
        <v>3057</v>
      </c>
      <c r="C658" s="103">
        <v>1.002333795E9</v>
      </c>
      <c r="D658" s="106">
        <v>9.93481701E8</v>
      </c>
      <c r="E658" s="81"/>
      <c r="F658" s="103" t="s">
        <v>2556</v>
      </c>
      <c r="G658" s="103" t="s">
        <v>3058</v>
      </c>
      <c r="H658" s="81"/>
      <c r="I658" s="103" t="s">
        <v>2862</v>
      </c>
      <c r="J658" s="103" t="s">
        <v>3059</v>
      </c>
      <c r="K658" s="82" t="s">
        <v>3060</v>
      </c>
      <c r="L658" s="16" t="s">
        <v>1875</v>
      </c>
    </row>
    <row r="659" ht="15.75" customHeight="1">
      <c r="A659" s="107">
        <f t="shared" si="5"/>
        <v>659</v>
      </c>
      <c r="B659" s="105" t="s">
        <v>3061</v>
      </c>
      <c r="C659" s="103">
        <v>1.004409734E9</v>
      </c>
      <c r="D659" s="106">
        <v>9.9575545E8</v>
      </c>
      <c r="E659" s="81"/>
      <c r="F659" s="103" t="s">
        <v>12</v>
      </c>
      <c r="G659" s="103" t="s">
        <v>3062</v>
      </c>
      <c r="H659" s="81"/>
      <c r="I659" s="103" t="s">
        <v>2868</v>
      </c>
      <c r="J659" s="103" t="s">
        <v>3063</v>
      </c>
      <c r="K659" s="82" t="s">
        <v>3064</v>
      </c>
      <c r="L659" s="16" t="s">
        <v>12</v>
      </c>
    </row>
    <row r="660" ht="15.75" customHeight="1">
      <c r="A660" s="107">
        <f t="shared" si="5"/>
        <v>660</v>
      </c>
      <c r="B660" s="105" t="s">
        <v>3065</v>
      </c>
      <c r="C660" s="103">
        <v>1.003050257E9</v>
      </c>
      <c r="D660" s="106">
        <v>9.94949347E8</v>
      </c>
      <c r="E660" s="81"/>
      <c r="F660" s="103" t="s">
        <v>2819</v>
      </c>
      <c r="G660" s="103" t="s">
        <v>3066</v>
      </c>
      <c r="H660" s="142" t="s">
        <v>3067</v>
      </c>
      <c r="I660" s="103" t="s">
        <v>2771</v>
      </c>
      <c r="J660" s="103" t="s">
        <v>3068</v>
      </c>
      <c r="K660" s="82" t="s">
        <v>3069</v>
      </c>
      <c r="L660" s="16" t="s">
        <v>12</v>
      </c>
    </row>
    <row r="661" ht="15.75" customHeight="1">
      <c r="A661" s="107">
        <f t="shared" si="5"/>
        <v>661</v>
      </c>
      <c r="B661" s="105" t="s">
        <v>3070</v>
      </c>
      <c r="C661" s="103">
        <v>4.01509112E8</v>
      </c>
      <c r="D661" s="106">
        <v>9.79395355E8</v>
      </c>
      <c r="E661" s="106">
        <v>9.97171497E8</v>
      </c>
      <c r="F661" s="103" t="s">
        <v>339</v>
      </c>
      <c r="G661" s="103" t="s">
        <v>3071</v>
      </c>
      <c r="H661" s="81"/>
      <c r="I661" s="103" t="s">
        <v>2868</v>
      </c>
      <c r="J661" s="103" t="s">
        <v>3072</v>
      </c>
      <c r="K661" s="82" t="s">
        <v>3073</v>
      </c>
      <c r="L661" s="16" t="s">
        <v>339</v>
      </c>
    </row>
    <row r="662" ht="15.75" customHeight="1">
      <c r="A662" s="107">
        <f t="shared" si="5"/>
        <v>662</v>
      </c>
      <c r="B662" s="105" t="s">
        <v>3074</v>
      </c>
      <c r="C662" s="103">
        <v>1.002853065E9</v>
      </c>
      <c r="D662" s="106">
        <v>9.96720529E8</v>
      </c>
      <c r="E662" s="106"/>
      <c r="F662" s="103" t="s">
        <v>339</v>
      </c>
      <c r="G662" s="103" t="s">
        <v>3075</v>
      </c>
      <c r="H662" s="81"/>
      <c r="I662" s="103" t="s">
        <v>2862</v>
      </c>
      <c r="J662" s="103" t="s">
        <v>3076</v>
      </c>
      <c r="K662" s="82" t="s">
        <v>3077</v>
      </c>
      <c r="L662" s="16" t="s">
        <v>339</v>
      </c>
    </row>
    <row r="663" ht="15.75" customHeight="1">
      <c r="A663" s="107">
        <f t="shared" si="5"/>
        <v>663</v>
      </c>
      <c r="B663" s="105" t="s">
        <v>3078</v>
      </c>
      <c r="C663" s="103">
        <v>1.003931993E9</v>
      </c>
      <c r="D663" s="106">
        <v>9.79934152E8</v>
      </c>
      <c r="E663" s="106"/>
      <c r="F663" s="103" t="s">
        <v>2500</v>
      </c>
      <c r="G663" s="103" t="s">
        <v>2462</v>
      </c>
      <c r="H663" s="81"/>
      <c r="I663" s="103" t="s">
        <v>2771</v>
      </c>
      <c r="J663" s="103" t="s">
        <v>3079</v>
      </c>
      <c r="K663" s="82" t="s">
        <v>3080</v>
      </c>
      <c r="L663" s="16" t="s">
        <v>1875</v>
      </c>
    </row>
    <row r="664" ht="15.75" customHeight="1">
      <c r="A664" s="107">
        <f t="shared" si="5"/>
        <v>664</v>
      </c>
      <c r="B664" s="105" t="s">
        <v>3081</v>
      </c>
      <c r="C664" s="103">
        <v>4.01764329E8</v>
      </c>
      <c r="D664" s="106">
        <v>9.98235355E8</v>
      </c>
      <c r="E664" s="106">
        <v>9.93969242E8</v>
      </c>
      <c r="F664" s="103" t="s">
        <v>181</v>
      </c>
      <c r="G664" s="103" t="s">
        <v>3082</v>
      </c>
      <c r="H664" s="81"/>
      <c r="I664" s="103" t="s">
        <v>2862</v>
      </c>
      <c r="J664" s="103" t="s">
        <v>3083</v>
      </c>
      <c r="K664" s="82" t="s">
        <v>3084</v>
      </c>
      <c r="L664" s="16" t="s">
        <v>12</v>
      </c>
    </row>
    <row r="665" ht="15.75" customHeight="1">
      <c r="A665" s="107">
        <f t="shared" si="5"/>
        <v>665</v>
      </c>
      <c r="B665" s="105" t="s">
        <v>3085</v>
      </c>
      <c r="C665" s="103">
        <v>1.002590501E9</v>
      </c>
      <c r="D665" s="106">
        <v>9.89214991E8</v>
      </c>
      <c r="E665" s="106"/>
      <c r="F665" s="103" t="s">
        <v>1875</v>
      </c>
      <c r="G665" s="103" t="s">
        <v>3086</v>
      </c>
      <c r="H665" s="81"/>
      <c r="I665" s="103" t="s">
        <v>2862</v>
      </c>
      <c r="J665" s="103" t="s">
        <v>3087</v>
      </c>
      <c r="K665" s="82" t="s">
        <v>3088</v>
      </c>
      <c r="L665" s="16" t="s">
        <v>1875</v>
      </c>
    </row>
    <row r="666" ht="15.75" customHeight="1">
      <c r="A666" s="107">
        <f t="shared" si="5"/>
        <v>666</v>
      </c>
      <c r="B666" s="105" t="s">
        <v>3089</v>
      </c>
      <c r="C666" s="103">
        <v>1.00282428E9</v>
      </c>
      <c r="D666" s="106">
        <v>9.89390925E8</v>
      </c>
      <c r="E666" s="106"/>
      <c r="F666" s="103" t="s">
        <v>339</v>
      </c>
      <c r="G666" s="103" t="s">
        <v>3090</v>
      </c>
      <c r="H666" s="81"/>
      <c r="I666" s="103" t="s">
        <v>2862</v>
      </c>
      <c r="J666" s="103" t="s">
        <v>3091</v>
      </c>
      <c r="K666" s="82" t="s">
        <v>3092</v>
      </c>
      <c r="L666" s="16" t="s">
        <v>339</v>
      </c>
    </row>
    <row r="667" ht="15.75" customHeight="1">
      <c r="A667" s="107">
        <f t="shared" si="5"/>
        <v>667</v>
      </c>
      <c r="B667" s="105" t="s">
        <v>3005</v>
      </c>
      <c r="C667" s="103">
        <v>1.001626058E9</v>
      </c>
      <c r="D667" s="106">
        <v>9.97734073E8</v>
      </c>
      <c r="E667" s="107"/>
      <c r="F667" s="103" t="s">
        <v>339</v>
      </c>
      <c r="G667" s="103" t="s">
        <v>3093</v>
      </c>
      <c r="H667" s="103"/>
      <c r="I667" s="103" t="s">
        <v>2771</v>
      </c>
      <c r="J667" s="103" t="s">
        <v>3008</v>
      </c>
      <c r="K667" s="82" t="s">
        <v>3009</v>
      </c>
      <c r="L667" s="16" t="s">
        <v>339</v>
      </c>
    </row>
    <row r="668" ht="15.75" customHeight="1">
      <c r="A668" s="107">
        <f t="shared" si="5"/>
        <v>668</v>
      </c>
      <c r="B668" s="105" t="s">
        <v>3094</v>
      </c>
      <c r="C668" s="103">
        <v>1.003559299E9</v>
      </c>
      <c r="D668" s="106">
        <v>9.93010111E8</v>
      </c>
      <c r="E668" s="106"/>
      <c r="F668" s="103" t="s">
        <v>339</v>
      </c>
      <c r="G668" s="103" t="s">
        <v>3095</v>
      </c>
      <c r="H668" s="81"/>
      <c r="I668" s="103" t="s">
        <v>2771</v>
      </c>
      <c r="J668" s="103" t="s">
        <v>3096</v>
      </c>
      <c r="K668" s="82" t="s">
        <v>3097</v>
      </c>
      <c r="L668" s="16" t="s">
        <v>339</v>
      </c>
    </row>
    <row r="669" ht="15.75" customHeight="1">
      <c r="A669" s="107">
        <f t="shared" si="5"/>
        <v>669</v>
      </c>
      <c r="B669" s="105" t="s">
        <v>3098</v>
      </c>
      <c r="C669" s="103">
        <v>1.002087268E9</v>
      </c>
      <c r="D669" s="106">
        <v>9.94832568E8</v>
      </c>
      <c r="E669" s="106" t="s">
        <v>3099</v>
      </c>
      <c r="F669" s="103" t="s">
        <v>2819</v>
      </c>
      <c r="G669" s="103" t="s">
        <v>3100</v>
      </c>
      <c r="H669" s="81"/>
      <c r="I669" s="103" t="s">
        <v>2771</v>
      </c>
      <c r="J669" s="103" t="s">
        <v>3101</v>
      </c>
      <c r="K669" s="82" t="s">
        <v>3102</v>
      </c>
      <c r="L669" s="16" t="s">
        <v>12</v>
      </c>
    </row>
    <row r="670" ht="15.75" customHeight="1">
      <c r="A670" s="107">
        <f t="shared" si="5"/>
        <v>670</v>
      </c>
      <c r="B670" s="105" t="s">
        <v>3103</v>
      </c>
      <c r="C670" s="103">
        <v>4.91514809001E11</v>
      </c>
      <c r="D670" s="106">
        <v>9.86108748E8</v>
      </c>
      <c r="E670" s="106"/>
      <c r="F670" s="103" t="s">
        <v>2712</v>
      </c>
      <c r="G670" s="103" t="s">
        <v>3104</v>
      </c>
      <c r="H670" s="81"/>
      <c r="I670" s="103" t="s">
        <v>2862</v>
      </c>
      <c r="J670" s="103" t="s">
        <v>3105</v>
      </c>
      <c r="K670" s="82" t="s">
        <v>3106</v>
      </c>
      <c r="L670" s="16" t="s">
        <v>12</v>
      </c>
    </row>
    <row r="671" ht="15.75" customHeight="1">
      <c r="A671" s="107">
        <f t="shared" si="5"/>
        <v>671</v>
      </c>
      <c r="B671" s="105" t="s">
        <v>3107</v>
      </c>
      <c r="C671" s="103">
        <v>1.711762417E9</v>
      </c>
      <c r="D671" s="106">
        <v>9.93959987E8</v>
      </c>
      <c r="E671" s="106"/>
      <c r="F671" s="103" t="s">
        <v>339</v>
      </c>
      <c r="G671" s="103" t="s">
        <v>3108</v>
      </c>
      <c r="H671" s="81"/>
      <c r="I671" s="103" t="s">
        <v>2735</v>
      </c>
      <c r="J671" s="103" t="s">
        <v>3109</v>
      </c>
      <c r="K671" s="82" t="s">
        <v>3110</v>
      </c>
      <c r="L671" s="16" t="s">
        <v>1875</v>
      </c>
    </row>
    <row r="672" ht="15.75" customHeight="1">
      <c r="A672" s="107">
        <f t="shared" si="5"/>
        <v>672</v>
      </c>
      <c r="B672" s="105" t="s">
        <v>3111</v>
      </c>
      <c r="C672" s="103">
        <v>1.003211099E9</v>
      </c>
      <c r="D672" s="106">
        <v>9.9208019E8</v>
      </c>
      <c r="F672" s="103" t="s">
        <v>2389</v>
      </c>
      <c r="G672" s="103" t="s">
        <v>3112</v>
      </c>
      <c r="I672" s="103" t="s">
        <v>2868</v>
      </c>
      <c r="J672" s="103" t="s">
        <v>3113</v>
      </c>
      <c r="K672" s="82" t="s">
        <v>3114</v>
      </c>
      <c r="L672" s="16" t="s">
        <v>12</v>
      </c>
    </row>
    <row r="673" ht="15.75" customHeight="1">
      <c r="A673" s="107">
        <f t="shared" si="5"/>
        <v>673</v>
      </c>
      <c r="B673" s="105" t="s">
        <v>3115</v>
      </c>
      <c r="C673" s="103">
        <v>1.721896296E9</v>
      </c>
      <c r="D673" s="106">
        <v>9.84026741E8</v>
      </c>
      <c r="E673" s="106"/>
      <c r="F673" s="103" t="s">
        <v>890</v>
      </c>
      <c r="G673" s="103" t="s">
        <v>3116</v>
      </c>
      <c r="H673" s="111" t="s">
        <v>3117</v>
      </c>
      <c r="I673" s="103" t="s">
        <v>2862</v>
      </c>
      <c r="J673" s="103" t="s">
        <v>3118</v>
      </c>
      <c r="K673" s="82" t="s">
        <v>3119</v>
      </c>
      <c r="L673" s="16" t="s">
        <v>12</v>
      </c>
    </row>
    <row r="674" ht="15.75" customHeight="1">
      <c r="A674" s="107">
        <f t="shared" si="5"/>
        <v>674</v>
      </c>
      <c r="B674" s="105" t="s">
        <v>3120</v>
      </c>
      <c r="C674" s="103">
        <v>1.002730404E9</v>
      </c>
      <c r="D674" s="106">
        <v>9.39693489E8</v>
      </c>
      <c r="E674" s="106"/>
      <c r="F674" s="103" t="s">
        <v>1850</v>
      </c>
      <c r="G674" s="103"/>
      <c r="H674" s="111" t="s">
        <v>3121</v>
      </c>
      <c r="I674" s="103" t="s">
        <v>2862</v>
      </c>
      <c r="J674" s="103" t="s">
        <v>3122</v>
      </c>
      <c r="K674" s="82" t="s">
        <v>3123</v>
      </c>
      <c r="L674" s="16" t="s">
        <v>12</v>
      </c>
    </row>
    <row r="675" ht="15.75" customHeight="1">
      <c r="A675" s="107">
        <f t="shared" si="5"/>
        <v>675</v>
      </c>
      <c r="B675" s="105" t="s">
        <v>3124</v>
      </c>
      <c r="C675" s="103">
        <v>1.00309098E9</v>
      </c>
      <c r="D675" s="106">
        <v>9.94655841E8</v>
      </c>
      <c r="E675" s="106"/>
      <c r="F675" s="103" t="s">
        <v>181</v>
      </c>
      <c r="G675" s="103" t="s">
        <v>3125</v>
      </c>
      <c r="H675" s="103"/>
      <c r="I675" s="103" t="s">
        <v>3126</v>
      </c>
      <c r="J675" s="103" t="s">
        <v>3127</v>
      </c>
      <c r="K675" s="82" t="s">
        <v>3128</v>
      </c>
      <c r="L675" s="16" t="s">
        <v>1875</v>
      </c>
    </row>
    <row r="676" ht="15.75" customHeight="1">
      <c r="A676" s="107">
        <f t="shared" si="5"/>
        <v>676</v>
      </c>
      <c r="B676" s="105" t="s">
        <v>3129</v>
      </c>
      <c r="C676" s="103">
        <v>1.004724389E9</v>
      </c>
      <c r="D676" s="106">
        <v>9.99553313E8</v>
      </c>
      <c r="E676" s="106"/>
      <c r="F676" s="103" t="s">
        <v>3130</v>
      </c>
      <c r="G676" s="103" t="s">
        <v>3131</v>
      </c>
      <c r="H676" s="103"/>
      <c r="I676" s="103" t="s">
        <v>2862</v>
      </c>
      <c r="J676" s="103" t="s">
        <v>3132</v>
      </c>
      <c r="K676" s="82" t="s">
        <v>3133</v>
      </c>
      <c r="L676" s="16" t="s">
        <v>12</v>
      </c>
    </row>
    <row r="677" ht="15.75" customHeight="1">
      <c r="A677" s="107">
        <f t="shared" si="5"/>
        <v>677</v>
      </c>
      <c r="B677" s="105" t="s">
        <v>3134</v>
      </c>
      <c r="C677" s="103">
        <v>1.001450889E9</v>
      </c>
      <c r="D677" s="106">
        <v>9.85000589E8</v>
      </c>
      <c r="E677" s="106">
        <v>9.93256486E8</v>
      </c>
      <c r="F677" s="103" t="s">
        <v>2819</v>
      </c>
      <c r="G677" s="103" t="s">
        <v>3135</v>
      </c>
      <c r="H677" s="103" t="s">
        <v>3136</v>
      </c>
      <c r="I677" s="103" t="s">
        <v>2771</v>
      </c>
      <c r="J677" s="103" t="s">
        <v>3137</v>
      </c>
      <c r="K677" s="82" t="s">
        <v>3138</v>
      </c>
      <c r="L677" s="16" t="s">
        <v>12</v>
      </c>
    </row>
    <row r="678" ht="15.75" customHeight="1">
      <c r="A678" s="107">
        <f t="shared" si="5"/>
        <v>678</v>
      </c>
      <c r="B678" s="105" t="s">
        <v>3139</v>
      </c>
      <c r="C678" s="103">
        <v>1.003502307E9</v>
      </c>
      <c r="D678" s="106">
        <v>9.82759666E8</v>
      </c>
      <c r="E678" s="106"/>
      <c r="F678" s="103" t="s">
        <v>3140</v>
      </c>
      <c r="G678" s="103" t="s">
        <v>3141</v>
      </c>
      <c r="H678" s="103" t="s">
        <v>3142</v>
      </c>
      <c r="I678" s="103" t="s">
        <v>2735</v>
      </c>
      <c r="J678" s="103" t="s">
        <v>3143</v>
      </c>
      <c r="K678" s="82" t="s">
        <v>3144</v>
      </c>
      <c r="L678" s="16" t="s">
        <v>12</v>
      </c>
    </row>
    <row r="679" ht="15.75" customHeight="1">
      <c r="A679" s="107">
        <f t="shared" si="5"/>
        <v>679</v>
      </c>
      <c r="B679" s="105" t="s">
        <v>3145</v>
      </c>
      <c r="C679" s="103">
        <v>1.003176524E9</v>
      </c>
      <c r="D679" s="106">
        <v>9.86011637E8</v>
      </c>
      <c r="E679" s="106"/>
      <c r="F679" s="103" t="s">
        <v>12</v>
      </c>
      <c r="G679" s="103" t="s">
        <v>3146</v>
      </c>
      <c r="H679" s="103" t="s">
        <v>3147</v>
      </c>
      <c r="I679" s="103" t="s">
        <v>2868</v>
      </c>
      <c r="J679" s="103" t="s">
        <v>3148</v>
      </c>
      <c r="K679" s="82" t="s">
        <v>3149</v>
      </c>
      <c r="L679" s="16" t="s">
        <v>12</v>
      </c>
    </row>
    <row r="680" ht="15.75" customHeight="1">
      <c r="A680" s="107">
        <f t="shared" si="5"/>
        <v>680</v>
      </c>
      <c r="B680" s="105" t="s">
        <v>3150</v>
      </c>
      <c r="C680" s="103">
        <v>1.003672464E9</v>
      </c>
      <c r="D680" s="106">
        <v>9.58868941E8</v>
      </c>
      <c r="E680" s="106"/>
      <c r="F680" s="103" t="s">
        <v>339</v>
      </c>
      <c r="G680" s="103" t="s">
        <v>3151</v>
      </c>
      <c r="H680" s="103"/>
      <c r="I680" s="103" t="s">
        <v>2862</v>
      </c>
      <c r="J680" s="103" t="s">
        <v>3152</v>
      </c>
      <c r="K680" s="82" t="s">
        <v>3153</v>
      </c>
      <c r="L680" s="16" t="s">
        <v>1875</v>
      </c>
    </row>
    <row r="681" ht="15.75" customHeight="1">
      <c r="A681" s="107">
        <f t="shared" si="5"/>
        <v>681</v>
      </c>
      <c r="B681" s="105" t="s">
        <v>3154</v>
      </c>
      <c r="C681" s="103">
        <v>1.000549913E9</v>
      </c>
      <c r="D681" s="106">
        <v>9.91911052E8</v>
      </c>
      <c r="E681" s="106">
        <v>2932924.0</v>
      </c>
      <c r="F681" s="103" t="s">
        <v>1875</v>
      </c>
      <c r="G681" s="103" t="s">
        <v>3155</v>
      </c>
      <c r="H681" s="103" t="s">
        <v>3156</v>
      </c>
      <c r="I681" s="103" t="s">
        <v>2771</v>
      </c>
      <c r="J681" s="103" t="s">
        <v>3157</v>
      </c>
      <c r="K681" s="82" t="s">
        <v>3158</v>
      </c>
      <c r="L681" s="16" t="s">
        <v>1875</v>
      </c>
    </row>
    <row r="682" ht="15.75" customHeight="1">
      <c r="A682" s="107">
        <f t="shared" si="5"/>
        <v>682</v>
      </c>
      <c r="B682" s="105" t="s">
        <v>3159</v>
      </c>
      <c r="C682" s="103">
        <v>1.000779387E9</v>
      </c>
      <c r="D682" s="106">
        <v>9.61762812E8</v>
      </c>
      <c r="E682" s="106"/>
      <c r="F682" s="103" t="s">
        <v>2695</v>
      </c>
      <c r="G682" s="103" t="s">
        <v>3160</v>
      </c>
      <c r="H682" s="103" t="s">
        <v>3161</v>
      </c>
      <c r="I682" s="103" t="s">
        <v>2771</v>
      </c>
      <c r="J682" s="103" t="s">
        <v>3162</v>
      </c>
      <c r="K682" s="82" t="s">
        <v>3163</v>
      </c>
      <c r="L682" s="16" t="s">
        <v>12</v>
      </c>
    </row>
    <row r="683" ht="15.75" customHeight="1">
      <c r="A683" s="107">
        <f t="shared" si="5"/>
        <v>683</v>
      </c>
      <c r="B683" s="105" t="s">
        <v>3164</v>
      </c>
      <c r="C683" s="103" t="s">
        <v>3165</v>
      </c>
      <c r="D683" s="106">
        <v>9.92968052E8</v>
      </c>
      <c r="E683" s="106"/>
      <c r="F683" s="103" t="s">
        <v>1759</v>
      </c>
      <c r="G683" s="103" t="s">
        <v>3166</v>
      </c>
      <c r="H683" s="103" t="s">
        <v>1512</v>
      </c>
      <c r="I683" s="13" t="s">
        <v>3167</v>
      </c>
      <c r="J683" s="103" t="s">
        <v>3168</v>
      </c>
      <c r="K683" s="82" t="s">
        <v>3169</v>
      </c>
      <c r="L683" s="16" t="s">
        <v>12</v>
      </c>
    </row>
    <row r="684" ht="15.75" customHeight="1">
      <c r="A684" s="107">
        <f t="shared" si="5"/>
        <v>684</v>
      </c>
      <c r="B684" s="105" t="s">
        <v>3170</v>
      </c>
      <c r="C684" s="103">
        <v>1.757921869E9</v>
      </c>
      <c r="D684" s="106">
        <v>9.67309215E8</v>
      </c>
      <c r="E684" s="106"/>
      <c r="F684" s="103" t="s">
        <v>12</v>
      </c>
      <c r="G684" s="103" t="s">
        <v>3171</v>
      </c>
      <c r="H684" s="103" t="s">
        <v>3172</v>
      </c>
      <c r="I684" s="103" t="s">
        <v>2868</v>
      </c>
      <c r="J684" s="103" t="s">
        <v>3173</v>
      </c>
      <c r="K684" s="82" t="s">
        <v>3174</v>
      </c>
      <c r="L684" s="16" t="s">
        <v>12</v>
      </c>
    </row>
    <row r="685" ht="15.75" customHeight="1">
      <c r="A685" s="107">
        <f t="shared" si="5"/>
        <v>685</v>
      </c>
      <c r="B685" s="143" t="s">
        <v>3175</v>
      </c>
      <c r="C685" s="144"/>
      <c r="D685" s="144"/>
      <c r="E685" s="144"/>
      <c r="F685" s="144"/>
      <c r="G685" s="144"/>
      <c r="H685" s="144"/>
      <c r="I685" s="144"/>
      <c r="J685" s="26"/>
      <c r="K685" s="121"/>
      <c r="L685" s="122"/>
    </row>
    <row r="686" ht="15.75" customHeight="1">
      <c r="A686" s="107">
        <f t="shared" si="5"/>
        <v>686</v>
      </c>
      <c r="B686" s="105" t="s">
        <v>3176</v>
      </c>
      <c r="C686" s="103">
        <v>1.00257457E9</v>
      </c>
      <c r="D686" s="106">
        <v>9.91655394E8</v>
      </c>
      <c r="E686" s="106"/>
      <c r="F686" s="103" t="s">
        <v>1564</v>
      </c>
      <c r="G686" s="103" t="s">
        <v>3177</v>
      </c>
      <c r="H686" s="103" t="s">
        <v>3178</v>
      </c>
      <c r="I686" s="103" t="s">
        <v>2735</v>
      </c>
      <c r="J686" s="103" t="s">
        <v>3179</v>
      </c>
      <c r="K686" s="82" t="s">
        <v>3180</v>
      </c>
      <c r="L686" s="16" t="s">
        <v>12</v>
      </c>
    </row>
    <row r="687" ht="15.75" customHeight="1">
      <c r="A687" s="107">
        <f t="shared" si="5"/>
        <v>687</v>
      </c>
      <c r="B687" s="105" t="s">
        <v>3181</v>
      </c>
      <c r="C687" s="103">
        <v>1.004085971E9</v>
      </c>
      <c r="D687" s="106">
        <v>9.80586625E8</v>
      </c>
      <c r="E687" s="106"/>
      <c r="F687" s="103" t="s">
        <v>339</v>
      </c>
      <c r="G687" s="103" t="s">
        <v>3182</v>
      </c>
      <c r="H687" s="103" t="s">
        <v>3183</v>
      </c>
      <c r="I687" s="103" t="s">
        <v>2862</v>
      </c>
      <c r="J687" s="103" t="s">
        <v>3184</v>
      </c>
      <c r="K687" s="82" t="s">
        <v>3185</v>
      </c>
      <c r="L687" s="16" t="s">
        <v>1875</v>
      </c>
    </row>
    <row r="688" ht="15.75" customHeight="1">
      <c r="A688" s="107">
        <f t="shared" si="5"/>
        <v>688</v>
      </c>
      <c r="B688" s="105" t="s">
        <v>3186</v>
      </c>
      <c r="C688" s="103">
        <v>1.004710453E9</v>
      </c>
      <c r="D688" s="106">
        <v>9.98451173E8</v>
      </c>
      <c r="E688" s="106"/>
      <c r="F688" s="103" t="s">
        <v>339</v>
      </c>
      <c r="G688" s="103" t="s">
        <v>3187</v>
      </c>
      <c r="H688" s="103" t="s">
        <v>3188</v>
      </c>
      <c r="I688" s="103" t="s">
        <v>2868</v>
      </c>
      <c r="J688" s="103" t="s">
        <v>3189</v>
      </c>
      <c r="K688" s="82" t="s">
        <v>3190</v>
      </c>
      <c r="L688" s="16" t="s">
        <v>339</v>
      </c>
    </row>
    <row r="689" ht="15.75" customHeight="1">
      <c r="A689" s="107">
        <f t="shared" si="5"/>
        <v>689</v>
      </c>
      <c r="B689" s="105" t="s">
        <v>3191</v>
      </c>
      <c r="C689" s="103">
        <v>1.001182763E9</v>
      </c>
      <c r="D689" s="106">
        <v>9.5902136E8</v>
      </c>
      <c r="E689" s="106"/>
      <c r="F689" s="103" t="s">
        <v>12</v>
      </c>
      <c r="G689" s="103" t="s">
        <v>3192</v>
      </c>
      <c r="H689" s="103" t="s">
        <v>3193</v>
      </c>
      <c r="I689" s="103" t="s">
        <v>2771</v>
      </c>
      <c r="J689" s="103" t="s">
        <v>3194</v>
      </c>
      <c r="K689" s="82" t="s">
        <v>3195</v>
      </c>
      <c r="L689" s="16" t="s">
        <v>12</v>
      </c>
    </row>
    <row r="690" ht="15.75" customHeight="1">
      <c r="A690" s="107">
        <f t="shared" si="5"/>
        <v>690</v>
      </c>
      <c r="B690" s="105" t="s">
        <v>3196</v>
      </c>
      <c r="C690" s="103">
        <v>1.001246634E9</v>
      </c>
      <c r="D690" s="106">
        <v>9.60759095E8</v>
      </c>
      <c r="E690" s="106"/>
      <c r="F690" s="103" t="s">
        <v>339</v>
      </c>
      <c r="G690" s="103" t="s">
        <v>3197</v>
      </c>
      <c r="H690" s="103" t="s">
        <v>668</v>
      </c>
      <c r="I690" s="103" t="s">
        <v>2862</v>
      </c>
      <c r="J690" s="103"/>
      <c r="K690" s="82" t="s">
        <v>3198</v>
      </c>
      <c r="L690" s="16" t="s">
        <v>1875</v>
      </c>
    </row>
    <row r="691" ht="15.75" customHeight="1">
      <c r="A691" s="107">
        <f t="shared" si="5"/>
        <v>691</v>
      </c>
      <c r="B691" s="105" t="s">
        <v>3199</v>
      </c>
      <c r="C691" s="103">
        <v>1.003136957001E12</v>
      </c>
      <c r="D691" s="106">
        <v>9.60052592E8</v>
      </c>
      <c r="E691" s="106"/>
      <c r="F691" s="103" t="s">
        <v>3200</v>
      </c>
      <c r="G691" s="103" t="s">
        <v>3201</v>
      </c>
      <c r="H691" s="103" t="s">
        <v>3202</v>
      </c>
      <c r="I691" s="103" t="s">
        <v>2771</v>
      </c>
      <c r="J691" s="103" t="s">
        <v>3203</v>
      </c>
      <c r="K691" s="82" t="s">
        <v>3204</v>
      </c>
      <c r="L691" s="16" t="s">
        <v>12</v>
      </c>
    </row>
    <row r="692" ht="15.75" customHeight="1">
      <c r="A692" s="107">
        <f t="shared" si="5"/>
        <v>692</v>
      </c>
      <c r="B692" s="105" t="s">
        <v>3205</v>
      </c>
      <c r="C692" s="103">
        <v>1.723564744E9</v>
      </c>
      <c r="D692" s="106">
        <v>9.6844707E8</v>
      </c>
      <c r="E692" s="106"/>
      <c r="F692" s="103" t="s">
        <v>3200</v>
      </c>
      <c r="G692" s="103" t="s">
        <v>3201</v>
      </c>
      <c r="H692" s="103" t="s">
        <v>3206</v>
      </c>
      <c r="I692" s="103" t="s">
        <v>2771</v>
      </c>
      <c r="J692" s="103" t="s">
        <v>3207</v>
      </c>
      <c r="K692" s="82" t="s">
        <v>3208</v>
      </c>
      <c r="L692" s="16" t="s">
        <v>12</v>
      </c>
    </row>
    <row r="693" ht="15.75" customHeight="1">
      <c r="A693" s="107">
        <f t="shared" si="5"/>
        <v>693</v>
      </c>
      <c r="B693" s="105" t="s">
        <v>3209</v>
      </c>
      <c r="C693" s="103">
        <v>1.004290639E9</v>
      </c>
      <c r="D693" s="106">
        <v>9.89513871E8</v>
      </c>
      <c r="E693" s="106">
        <v>9.94825866E8</v>
      </c>
      <c r="F693" s="103" t="s">
        <v>181</v>
      </c>
      <c r="G693" s="103" t="s">
        <v>3210</v>
      </c>
      <c r="H693" s="103"/>
      <c r="I693" s="103" t="s">
        <v>2862</v>
      </c>
      <c r="J693" s="103" t="s">
        <v>3211</v>
      </c>
      <c r="K693" s="82" t="s">
        <v>3212</v>
      </c>
      <c r="L693" s="16" t="s">
        <v>12</v>
      </c>
    </row>
    <row r="694" ht="15.75" customHeight="1">
      <c r="A694" s="107">
        <f t="shared" si="5"/>
        <v>694</v>
      </c>
      <c r="B694" s="105" t="s">
        <v>1621</v>
      </c>
      <c r="C694" s="103">
        <v>1.00477001E9</v>
      </c>
      <c r="D694" s="106">
        <v>9.94550428E8</v>
      </c>
      <c r="E694" s="106"/>
      <c r="F694" s="103" t="s">
        <v>2379</v>
      </c>
      <c r="G694" s="103" t="s">
        <v>3213</v>
      </c>
      <c r="H694" s="103" t="s">
        <v>3214</v>
      </c>
      <c r="I694" s="103" t="s">
        <v>2862</v>
      </c>
      <c r="J694" s="103"/>
      <c r="K694" s="82" t="s">
        <v>3215</v>
      </c>
      <c r="L694" s="16" t="s">
        <v>12</v>
      </c>
    </row>
    <row r="695" ht="15.75" customHeight="1">
      <c r="A695" s="107">
        <f t="shared" si="5"/>
        <v>695</v>
      </c>
      <c r="B695" s="105" t="s">
        <v>3216</v>
      </c>
      <c r="C695" s="103">
        <v>1.724349186E9</v>
      </c>
      <c r="D695" s="106">
        <v>9.88051124E8</v>
      </c>
      <c r="E695" s="106"/>
      <c r="F695" s="103" t="s">
        <v>2819</v>
      </c>
      <c r="G695" s="103" t="s">
        <v>3217</v>
      </c>
      <c r="H695" s="103" t="s">
        <v>3218</v>
      </c>
      <c r="I695" s="103" t="s">
        <v>2771</v>
      </c>
      <c r="J695" s="103" t="s">
        <v>3219</v>
      </c>
      <c r="K695" s="82" t="s">
        <v>3220</v>
      </c>
      <c r="L695" s="16" t="s">
        <v>12</v>
      </c>
    </row>
    <row r="696" ht="15.75" customHeight="1">
      <c r="A696" s="107">
        <f t="shared" si="5"/>
        <v>696</v>
      </c>
      <c r="B696" s="105" t="s">
        <v>3221</v>
      </c>
      <c r="C696" s="103">
        <v>1.003941554E9</v>
      </c>
      <c r="D696" s="106">
        <v>9.91738702E8</v>
      </c>
      <c r="E696" s="106"/>
      <c r="F696" s="103" t="s">
        <v>1875</v>
      </c>
      <c r="G696" s="103" t="s">
        <v>3222</v>
      </c>
      <c r="H696" s="103"/>
      <c r="I696" s="103" t="s">
        <v>2735</v>
      </c>
      <c r="J696" s="103" t="s">
        <v>3223</v>
      </c>
      <c r="K696" s="82" t="s">
        <v>3224</v>
      </c>
      <c r="L696" s="16" t="s">
        <v>1875</v>
      </c>
    </row>
    <row r="697" ht="15.75" customHeight="1">
      <c r="A697" s="107">
        <f t="shared" si="5"/>
        <v>697</v>
      </c>
      <c r="B697" s="105" t="s">
        <v>3225</v>
      </c>
      <c r="C697" s="103">
        <v>1.002221297E9</v>
      </c>
      <c r="D697" s="106">
        <v>9.9721959E8</v>
      </c>
      <c r="E697" s="106"/>
      <c r="F697" s="103" t="s">
        <v>339</v>
      </c>
      <c r="G697" s="103" t="s">
        <v>3226</v>
      </c>
      <c r="H697" s="103"/>
      <c r="I697" s="103" t="s">
        <v>2862</v>
      </c>
      <c r="J697" s="103" t="s">
        <v>3227</v>
      </c>
      <c r="K697" s="82" t="s">
        <v>3228</v>
      </c>
      <c r="L697" s="16" t="s">
        <v>339</v>
      </c>
    </row>
    <row r="698" ht="15.75" customHeight="1">
      <c r="A698" s="107">
        <f t="shared" si="5"/>
        <v>698</v>
      </c>
      <c r="B698" s="105" t="s">
        <v>80</v>
      </c>
      <c r="C698" s="103">
        <v>1.003615711E9</v>
      </c>
      <c r="D698" s="106">
        <v>9.84629339E8</v>
      </c>
      <c r="E698" s="106"/>
      <c r="F698" s="103" t="s">
        <v>339</v>
      </c>
      <c r="G698" s="103" t="s">
        <v>3229</v>
      </c>
      <c r="H698" s="103"/>
      <c r="I698" s="103" t="s">
        <v>2735</v>
      </c>
      <c r="J698" s="103" t="s">
        <v>3230</v>
      </c>
      <c r="K698" s="82" t="s">
        <v>3231</v>
      </c>
      <c r="L698" s="16" t="s">
        <v>339</v>
      </c>
    </row>
    <row r="699" ht="31.5" customHeight="1">
      <c r="A699" s="107">
        <f t="shared" si="5"/>
        <v>699</v>
      </c>
      <c r="B699" s="105" t="s">
        <v>3232</v>
      </c>
      <c r="C699" s="103">
        <v>1.000964153E9</v>
      </c>
      <c r="D699" s="106">
        <v>9.97105965E8</v>
      </c>
      <c r="E699" s="106"/>
      <c r="F699" s="103" t="s">
        <v>2379</v>
      </c>
      <c r="G699" s="103" t="s">
        <v>3233</v>
      </c>
      <c r="H699" s="103" t="s">
        <v>3234</v>
      </c>
      <c r="I699" s="103" t="s">
        <v>2862</v>
      </c>
      <c r="J699" s="103" t="s">
        <v>3235</v>
      </c>
      <c r="K699" s="82" t="s">
        <v>3236</v>
      </c>
      <c r="L699" s="16" t="s">
        <v>12</v>
      </c>
    </row>
    <row r="700" ht="15.75" customHeight="1">
      <c r="A700" s="107">
        <f t="shared" si="5"/>
        <v>700</v>
      </c>
      <c r="B700" s="105" t="s">
        <v>3237</v>
      </c>
      <c r="C700" s="103">
        <v>1.00228931E9</v>
      </c>
      <c r="D700" s="106">
        <v>9.68114484E8</v>
      </c>
      <c r="E700" s="106">
        <v>9.6866204E8</v>
      </c>
      <c r="F700" s="103" t="s">
        <v>12</v>
      </c>
      <c r="G700" s="103" t="s">
        <v>3238</v>
      </c>
      <c r="H700" s="103"/>
      <c r="I700" s="103" t="s">
        <v>2771</v>
      </c>
      <c r="J700" s="103" t="s">
        <v>3239</v>
      </c>
      <c r="K700" s="82" t="s">
        <v>3240</v>
      </c>
      <c r="L700" s="16" t="s">
        <v>12</v>
      </c>
    </row>
    <row r="701" ht="15.75" customHeight="1">
      <c r="A701" s="107">
        <f t="shared" si="5"/>
        <v>701</v>
      </c>
      <c r="B701" s="105" t="s">
        <v>3241</v>
      </c>
      <c r="C701" s="103">
        <v>1.004808224E9</v>
      </c>
      <c r="D701" s="106">
        <v>9.69314873E8</v>
      </c>
      <c r="E701" s="106"/>
      <c r="F701" s="103" t="s">
        <v>2500</v>
      </c>
      <c r="G701" s="103" t="s">
        <v>2434</v>
      </c>
      <c r="H701" s="103"/>
      <c r="I701" s="103" t="s">
        <v>2862</v>
      </c>
      <c r="J701" s="103" t="s">
        <v>3242</v>
      </c>
      <c r="K701" s="82" t="s">
        <v>3243</v>
      </c>
      <c r="L701" s="16" t="s">
        <v>1875</v>
      </c>
    </row>
    <row r="702" ht="15.75" customHeight="1">
      <c r="A702" s="107">
        <f t="shared" si="5"/>
        <v>702</v>
      </c>
      <c r="B702" s="105" t="s">
        <v>3244</v>
      </c>
      <c r="C702" s="103">
        <v>5.02973845E8</v>
      </c>
      <c r="D702" s="106">
        <v>9.69420589E8</v>
      </c>
      <c r="E702" s="106"/>
      <c r="F702" s="103" t="s">
        <v>339</v>
      </c>
      <c r="G702" s="103" t="s">
        <v>3245</v>
      </c>
      <c r="H702" s="103" t="s">
        <v>3246</v>
      </c>
      <c r="I702" s="103" t="s">
        <v>2862</v>
      </c>
      <c r="J702" s="103" t="s">
        <v>3247</v>
      </c>
      <c r="K702" s="82" t="s">
        <v>3248</v>
      </c>
      <c r="L702" s="16" t="s">
        <v>1875</v>
      </c>
    </row>
    <row r="703" ht="15.75" customHeight="1">
      <c r="A703" s="107">
        <f t="shared" si="5"/>
        <v>703</v>
      </c>
      <c r="B703" s="105" t="s">
        <v>3170</v>
      </c>
      <c r="C703" s="103">
        <v>1.757921869E9</v>
      </c>
      <c r="D703" s="106">
        <v>9.67309215E8</v>
      </c>
      <c r="E703" s="106"/>
      <c r="F703" s="103" t="s">
        <v>12</v>
      </c>
      <c r="G703" s="103" t="s">
        <v>976</v>
      </c>
      <c r="H703" s="103" t="s">
        <v>3249</v>
      </c>
      <c r="I703" s="103" t="s">
        <v>2868</v>
      </c>
      <c r="J703" s="103" t="s">
        <v>3173</v>
      </c>
      <c r="K703" s="82" t="s">
        <v>3250</v>
      </c>
      <c r="L703" s="16" t="s">
        <v>12</v>
      </c>
    </row>
    <row r="704" ht="15.75" customHeight="1">
      <c r="A704" s="107">
        <f t="shared" si="5"/>
        <v>704</v>
      </c>
      <c r="B704" s="105" t="s">
        <v>3251</v>
      </c>
      <c r="C704" s="103">
        <v>2.6213049E7</v>
      </c>
      <c r="D704" s="106">
        <v>9.63830197E8</v>
      </c>
      <c r="E704" s="106"/>
      <c r="F704" s="103" t="s">
        <v>339</v>
      </c>
      <c r="G704" s="103" t="s">
        <v>3252</v>
      </c>
      <c r="H704" s="103" t="s">
        <v>3253</v>
      </c>
      <c r="I704" s="103" t="s">
        <v>2771</v>
      </c>
      <c r="J704" s="66" t="s">
        <v>1722</v>
      </c>
      <c r="K704" s="82" t="s">
        <v>3254</v>
      </c>
      <c r="L704" s="16" t="s">
        <v>339</v>
      </c>
    </row>
    <row r="705" ht="15.75" customHeight="1">
      <c r="A705" s="107">
        <f t="shared" si="5"/>
        <v>705</v>
      </c>
      <c r="B705" s="105" t="s">
        <v>3255</v>
      </c>
      <c r="C705" s="103">
        <v>4.01615158E8</v>
      </c>
      <c r="D705" s="106">
        <v>9.84728431E8</v>
      </c>
      <c r="E705" s="106"/>
      <c r="F705" s="103" t="s">
        <v>2379</v>
      </c>
      <c r="G705" s="103" t="s">
        <v>3256</v>
      </c>
      <c r="H705" s="103"/>
      <c r="I705" s="103" t="s">
        <v>2771</v>
      </c>
      <c r="J705" s="103" t="s">
        <v>3257</v>
      </c>
      <c r="K705" s="82" t="s">
        <v>3258</v>
      </c>
      <c r="L705" s="16" t="s">
        <v>12</v>
      </c>
    </row>
    <row r="706" ht="15.75" customHeight="1">
      <c r="A706" s="107">
        <f t="shared" si="5"/>
        <v>706</v>
      </c>
      <c r="B706" s="105" t="s">
        <v>3259</v>
      </c>
      <c r="C706" s="103">
        <v>1.759378076E9</v>
      </c>
      <c r="D706" s="106">
        <v>9.88099954E8</v>
      </c>
      <c r="E706" s="106"/>
      <c r="F706" s="103" t="s">
        <v>339</v>
      </c>
      <c r="G706" s="103" t="s">
        <v>3260</v>
      </c>
      <c r="H706" s="103" t="s">
        <v>3261</v>
      </c>
      <c r="I706" s="103" t="s">
        <v>2862</v>
      </c>
      <c r="J706" s="103" t="s">
        <v>3262</v>
      </c>
      <c r="K706" s="82" t="s">
        <v>3263</v>
      </c>
      <c r="L706" s="16" t="s">
        <v>339</v>
      </c>
    </row>
    <row r="707" ht="15.75" customHeight="1">
      <c r="A707" s="107">
        <f t="shared" si="5"/>
        <v>707</v>
      </c>
      <c r="B707" s="105" t="s">
        <v>3264</v>
      </c>
      <c r="C707" s="103">
        <v>9.2557865E8</v>
      </c>
      <c r="D707" s="106">
        <v>9.98931544E8</v>
      </c>
      <c r="E707" s="106">
        <v>9.79247534E8</v>
      </c>
      <c r="F707" s="103" t="s">
        <v>12</v>
      </c>
      <c r="G707" s="103" t="s">
        <v>3265</v>
      </c>
      <c r="H707" s="103" t="s">
        <v>3266</v>
      </c>
      <c r="I707" s="103" t="s">
        <v>2868</v>
      </c>
      <c r="J707" s="103" t="s">
        <v>3267</v>
      </c>
      <c r="K707" s="82" t="s">
        <v>3268</v>
      </c>
      <c r="L707" s="16" t="s">
        <v>12</v>
      </c>
    </row>
    <row r="708" ht="15.75" customHeight="1">
      <c r="A708" s="107">
        <f t="shared" si="5"/>
        <v>708</v>
      </c>
      <c r="B708" s="105" t="s">
        <v>3269</v>
      </c>
      <c r="C708" s="103">
        <v>1.00144837E9</v>
      </c>
      <c r="D708" s="106">
        <v>9.87069173E8</v>
      </c>
      <c r="E708" s="106"/>
      <c r="F708" s="103" t="s">
        <v>12</v>
      </c>
      <c r="G708" s="103" t="s">
        <v>3270</v>
      </c>
      <c r="H708" s="103"/>
      <c r="I708" s="103" t="s">
        <v>2862</v>
      </c>
      <c r="J708" s="103" t="s">
        <v>3271</v>
      </c>
      <c r="K708" s="82" t="s">
        <v>3272</v>
      </c>
      <c r="L708" s="16" t="s">
        <v>12</v>
      </c>
    </row>
    <row r="709" ht="15.75" customHeight="1">
      <c r="A709" s="107">
        <f t="shared" si="5"/>
        <v>709</v>
      </c>
      <c r="B709" s="105" t="s">
        <v>3273</v>
      </c>
      <c r="C709" s="103">
        <v>1.004813646E9</v>
      </c>
      <c r="D709" s="106">
        <v>9.81237809E8</v>
      </c>
      <c r="E709" s="106"/>
      <c r="F709" s="103" t="s">
        <v>181</v>
      </c>
      <c r="G709" s="103" t="s">
        <v>274</v>
      </c>
      <c r="H709" s="103" t="s">
        <v>3274</v>
      </c>
      <c r="I709" s="103" t="s">
        <v>2771</v>
      </c>
      <c r="J709" s="103" t="s">
        <v>3275</v>
      </c>
      <c r="K709" s="82" t="s">
        <v>3276</v>
      </c>
      <c r="L709" s="16" t="s">
        <v>12</v>
      </c>
    </row>
    <row r="710" ht="15.75" customHeight="1">
      <c r="A710" s="107">
        <f t="shared" si="5"/>
        <v>710</v>
      </c>
      <c r="B710" s="105" t="s">
        <v>1059</v>
      </c>
      <c r="C710" s="103">
        <v>1.005024854E9</v>
      </c>
      <c r="D710" s="106">
        <v>9.69848211E8</v>
      </c>
      <c r="E710" s="106"/>
      <c r="F710" s="103" t="s">
        <v>12</v>
      </c>
      <c r="G710" s="103" t="s">
        <v>3277</v>
      </c>
      <c r="H710" s="103" t="s">
        <v>3278</v>
      </c>
      <c r="I710" s="103" t="s">
        <v>2862</v>
      </c>
      <c r="J710" s="103" t="s">
        <v>1063</v>
      </c>
      <c r="K710" s="82" t="s">
        <v>3279</v>
      </c>
      <c r="L710" s="16" t="s">
        <v>12</v>
      </c>
    </row>
    <row r="711" ht="15.75" customHeight="1">
      <c r="A711" s="107">
        <f t="shared" si="5"/>
        <v>711</v>
      </c>
      <c r="B711" s="105" t="s">
        <v>3280</v>
      </c>
      <c r="C711" s="103">
        <v>1.002979761E9</v>
      </c>
      <c r="D711" s="106">
        <v>9.8741852E8</v>
      </c>
      <c r="E711" s="106"/>
      <c r="F711" s="103" t="s">
        <v>1564</v>
      </c>
      <c r="G711" s="103" t="s">
        <v>1778</v>
      </c>
      <c r="H711" s="103" t="s">
        <v>3281</v>
      </c>
      <c r="I711" s="103" t="s">
        <v>2771</v>
      </c>
      <c r="J711" s="103" t="s">
        <v>3282</v>
      </c>
      <c r="K711" s="82" t="s">
        <v>3283</v>
      </c>
      <c r="L711" s="16" t="s">
        <v>12</v>
      </c>
    </row>
    <row r="712" ht="15.75" customHeight="1">
      <c r="A712" s="107">
        <f t="shared" si="5"/>
        <v>712</v>
      </c>
      <c r="B712" s="105" t="s">
        <v>3284</v>
      </c>
      <c r="C712" s="103">
        <v>1.00362991E9</v>
      </c>
      <c r="D712" s="106">
        <v>9.81423821E8</v>
      </c>
      <c r="E712" s="106"/>
      <c r="F712" s="103" t="s">
        <v>890</v>
      </c>
      <c r="G712" s="103" t="s">
        <v>3285</v>
      </c>
      <c r="H712" s="103" t="s">
        <v>3281</v>
      </c>
      <c r="I712" s="103" t="s">
        <v>2771</v>
      </c>
      <c r="J712" s="103" t="s">
        <v>3286</v>
      </c>
      <c r="K712" s="82" t="s">
        <v>3287</v>
      </c>
      <c r="L712" s="16" t="s">
        <v>12</v>
      </c>
    </row>
    <row r="713" ht="15.75" customHeight="1">
      <c r="A713" s="107">
        <f t="shared" si="5"/>
        <v>713</v>
      </c>
      <c r="B713" s="105" t="s">
        <v>3288</v>
      </c>
      <c r="C713" s="103">
        <v>1.000244952E9</v>
      </c>
      <c r="D713" s="106">
        <v>9.99441158E8</v>
      </c>
      <c r="E713" s="106" t="s">
        <v>3289</v>
      </c>
      <c r="F713" s="103" t="s">
        <v>12</v>
      </c>
      <c r="G713" s="103" t="s">
        <v>3290</v>
      </c>
      <c r="H713" s="103" t="s">
        <v>3291</v>
      </c>
      <c r="I713" s="103" t="s">
        <v>2862</v>
      </c>
      <c r="J713" s="103" t="s">
        <v>3292</v>
      </c>
      <c r="K713" s="82" t="s">
        <v>3293</v>
      </c>
      <c r="L713" s="16" t="s">
        <v>12</v>
      </c>
    </row>
    <row r="714" ht="15.75" customHeight="1">
      <c r="A714" s="107">
        <f t="shared" si="5"/>
        <v>714</v>
      </c>
      <c r="B714" s="105" t="s">
        <v>3294</v>
      </c>
      <c r="C714" s="103">
        <v>1.00165066E9</v>
      </c>
      <c r="D714" s="106">
        <v>9.80017603E8</v>
      </c>
      <c r="E714" s="106"/>
      <c r="F714" s="103" t="s">
        <v>12</v>
      </c>
      <c r="G714" s="103" t="s">
        <v>3295</v>
      </c>
      <c r="H714" s="103" t="s">
        <v>526</v>
      </c>
      <c r="I714" s="103" t="s">
        <v>2862</v>
      </c>
      <c r="J714" s="103"/>
      <c r="K714" s="82" t="s">
        <v>3296</v>
      </c>
      <c r="L714" s="16" t="s">
        <v>12</v>
      </c>
    </row>
    <row r="715" ht="15.75" customHeight="1">
      <c r="A715" s="107">
        <f t="shared" si="5"/>
        <v>715</v>
      </c>
      <c r="B715" s="105" t="s">
        <v>3297</v>
      </c>
      <c r="C715" s="103">
        <v>1.001637931E9</v>
      </c>
      <c r="D715" s="106">
        <v>9.92055173E8</v>
      </c>
      <c r="E715" s="106"/>
      <c r="F715" s="103" t="s">
        <v>1759</v>
      </c>
      <c r="G715" s="103" t="s">
        <v>3298</v>
      </c>
      <c r="H715" s="103" t="s">
        <v>3299</v>
      </c>
      <c r="I715" s="103" t="s">
        <v>2735</v>
      </c>
      <c r="J715" s="103" t="s">
        <v>3300</v>
      </c>
      <c r="K715" s="82" t="s">
        <v>3301</v>
      </c>
      <c r="L715" s="16" t="s">
        <v>12</v>
      </c>
    </row>
    <row r="716" ht="15.75" customHeight="1">
      <c r="A716" s="107">
        <f t="shared" si="5"/>
        <v>716</v>
      </c>
      <c r="B716" s="105" t="s">
        <v>3302</v>
      </c>
      <c r="C716" s="103">
        <v>1.002370235E9</v>
      </c>
      <c r="D716" s="106">
        <v>9.83413739E8</v>
      </c>
      <c r="E716" s="106">
        <v>9.90917186E8</v>
      </c>
      <c r="F716" s="103" t="s">
        <v>339</v>
      </c>
      <c r="G716" s="103" t="s">
        <v>3303</v>
      </c>
      <c r="H716" s="103"/>
      <c r="I716" s="103" t="s">
        <v>2735</v>
      </c>
      <c r="J716" s="103" t="s">
        <v>3304</v>
      </c>
      <c r="K716" s="82" t="s">
        <v>3305</v>
      </c>
      <c r="L716" s="16" t="s">
        <v>1875</v>
      </c>
    </row>
    <row r="717" ht="15.75" customHeight="1">
      <c r="A717" s="107">
        <f t="shared" si="5"/>
        <v>717</v>
      </c>
      <c r="B717" s="105" t="s">
        <v>3306</v>
      </c>
      <c r="C717" s="103">
        <v>1.004040653E9</v>
      </c>
      <c r="D717" s="103" t="s">
        <v>3307</v>
      </c>
      <c r="E717" s="106">
        <v>9.82104004E8</v>
      </c>
      <c r="F717" s="103" t="s">
        <v>339</v>
      </c>
      <c r="G717" s="103" t="s">
        <v>3308</v>
      </c>
      <c r="H717" s="103"/>
      <c r="I717" s="103" t="s">
        <v>2862</v>
      </c>
      <c r="J717" s="103" t="s">
        <v>3309</v>
      </c>
      <c r="K717" s="82" t="s">
        <v>3310</v>
      </c>
      <c r="L717" s="16" t="s">
        <v>339</v>
      </c>
    </row>
    <row r="718" ht="15.75" customHeight="1">
      <c r="A718" s="107">
        <f t="shared" si="5"/>
        <v>718</v>
      </c>
      <c r="B718" s="105" t="s">
        <v>3311</v>
      </c>
      <c r="C718" s="103">
        <v>1.003505946E9</v>
      </c>
      <c r="D718" s="106">
        <v>9.89549111E8</v>
      </c>
      <c r="E718" s="106"/>
      <c r="F718" s="103" t="s">
        <v>2556</v>
      </c>
      <c r="G718" s="103" t="s">
        <v>3312</v>
      </c>
      <c r="H718" s="103"/>
      <c r="I718" s="103" t="s">
        <v>2862</v>
      </c>
      <c r="J718" s="103"/>
      <c r="K718" s="82" t="s">
        <v>3313</v>
      </c>
      <c r="L718" s="16" t="s">
        <v>1875</v>
      </c>
    </row>
    <row r="719" ht="15.75" customHeight="1">
      <c r="A719" s="107">
        <f t="shared" si="5"/>
        <v>719</v>
      </c>
      <c r="B719" s="105" t="s">
        <v>3314</v>
      </c>
      <c r="C719" s="103">
        <v>1.002352084E9</v>
      </c>
      <c r="D719" s="106">
        <v>9.80468262E8</v>
      </c>
      <c r="E719" s="106">
        <v>9.6894359E8</v>
      </c>
      <c r="F719" s="103" t="s">
        <v>12</v>
      </c>
      <c r="G719" s="103" t="s">
        <v>3315</v>
      </c>
      <c r="H719" s="103" t="s">
        <v>3316</v>
      </c>
      <c r="I719" s="103" t="s">
        <v>2771</v>
      </c>
      <c r="J719" s="103" t="s">
        <v>3317</v>
      </c>
      <c r="K719" s="82" t="s">
        <v>3318</v>
      </c>
      <c r="L719" s="16" t="s">
        <v>12</v>
      </c>
    </row>
    <row r="720" ht="15.75" customHeight="1">
      <c r="A720" s="107">
        <f t="shared" si="5"/>
        <v>720</v>
      </c>
      <c r="B720" s="105" t="s">
        <v>3319</v>
      </c>
      <c r="C720" s="103">
        <v>1.002038485E9</v>
      </c>
      <c r="D720" s="106">
        <v>9.83785141E8</v>
      </c>
      <c r="E720" s="106"/>
      <c r="F720" s="103" t="s">
        <v>339</v>
      </c>
      <c r="G720" s="103" t="s">
        <v>2745</v>
      </c>
      <c r="H720" s="103" t="s">
        <v>3320</v>
      </c>
      <c r="I720" s="103" t="s">
        <v>2771</v>
      </c>
      <c r="J720" s="103" t="s">
        <v>3321</v>
      </c>
      <c r="K720" s="82" t="s">
        <v>3322</v>
      </c>
      <c r="L720" s="16" t="s">
        <v>1875</v>
      </c>
    </row>
    <row r="721" ht="15.75" customHeight="1">
      <c r="A721" s="107">
        <f t="shared" si="5"/>
        <v>721</v>
      </c>
      <c r="B721" s="105" t="s">
        <v>3005</v>
      </c>
      <c r="C721" s="103">
        <v>1.001626058E9</v>
      </c>
      <c r="D721" s="106">
        <v>9.97734013E8</v>
      </c>
      <c r="E721" s="106"/>
      <c r="F721" s="103" t="s">
        <v>339</v>
      </c>
      <c r="G721" s="103" t="s">
        <v>3323</v>
      </c>
      <c r="H721" s="103" t="s">
        <v>3324</v>
      </c>
      <c r="I721" s="103" t="s">
        <v>2771</v>
      </c>
      <c r="J721" s="103" t="s">
        <v>3008</v>
      </c>
      <c r="K721" s="82" t="s">
        <v>3325</v>
      </c>
      <c r="L721" s="16" t="s">
        <v>339</v>
      </c>
    </row>
    <row r="722" ht="15.75" customHeight="1">
      <c r="A722" s="107">
        <f t="shared" si="5"/>
        <v>722</v>
      </c>
      <c r="B722" s="105" t="s">
        <v>3326</v>
      </c>
      <c r="C722" s="103">
        <v>9.11386522E8</v>
      </c>
      <c r="D722" s="106">
        <v>9.67311817E8</v>
      </c>
      <c r="E722" s="106"/>
      <c r="F722" s="103" t="s">
        <v>339</v>
      </c>
      <c r="G722" s="103" t="s">
        <v>3327</v>
      </c>
      <c r="H722" s="103"/>
      <c r="I722" s="103" t="s">
        <v>2868</v>
      </c>
      <c r="J722" s="103" t="s">
        <v>3328</v>
      </c>
      <c r="K722" s="82" t="s">
        <v>3329</v>
      </c>
      <c r="L722" s="16" t="s">
        <v>339</v>
      </c>
    </row>
    <row r="723" ht="15.75" customHeight="1">
      <c r="A723" s="107">
        <f t="shared" si="5"/>
        <v>723</v>
      </c>
      <c r="B723" s="105" t="s">
        <v>3330</v>
      </c>
      <c r="C723" s="103">
        <v>1.003173877E9</v>
      </c>
      <c r="D723" s="106">
        <v>9.68177524E8</v>
      </c>
      <c r="E723" s="106">
        <v>9.88549682E8</v>
      </c>
      <c r="F723" s="103" t="s">
        <v>12</v>
      </c>
      <c r="G723" s="103" t="s">
        <v>3331</v>
      </c>
      <c r="H723" s="103" t="s">
        <v>3332</v>
      </c>
      <c r="I723" s="103" t="s">
        <v>2862</v>
      </c>
      <c r="J723" s="103" t="s">
        <v>3333</v>
      </c>
      <c r="K723" s="82" t="s">
        <v>3334</v>
      </c>
      <c r="L723" s="16" t="s">
        <v>12</v>
      </c>
    </row>
    <row r="724" ht="15.75" customHeight="1">
      <c r="A724" s="107">
        <f t="shared" si="5"/>
        <v>724</v>
      </c>
      <c r="B724" s="105" t="s">
        <v>3335</v>
      </c>
      <c r="C724" s="103">
        <v>1.001233392E9</v>
      </c>
      <c r="D724" s="106">
        <v>9.87002337E8</v>
      </c>
      <c r="E724" s="106"/>
      <c r="F724" s="103" t="s">
        <v>1875</v>
      </c>
      <c r="G724" s="103" t="s">
        <v>3336</v>
      </c>
      <c r="H724" s="103" t="s">
        <v>1165</v>
      </c>
      <c r="I724" s="103" t="s">
        <v>2771</v>
      </c>
      <c r="J724" s="103" t="s">
        <v>3337</v>
      </c>
      <c r="K724" s="82" t="s">
        <v>3338</v>
      </c>
      <c r="L724" s="16" t="s">
        <v>1875</v>
      </c>
    </row>
    <row r="725" ht="15.75" customHeight="1">
      <c r="A725" s="107">
        <f t="shared" si="5"/>
        <v>725</v>
      </c>
      <c r="B725" s="105" t="s">
        <v>3339</v>
      </c>
      <c r="C725" s="103">
        <v>8.03390533E8</v>
      </c>
      <c r="D725" s="106">
        <v>9.3933892E8</v>
      </c>
      <c r="E725" s="106"/>
      <c r="F725" s="103" t="s">
        <v>3340</v>
      </c>
      <c r="G725" s="103" t="s">
        <v>2342</v>
      </c>
      <c r="H725" s="103" t="s">
        <v>2343</v>
      </c>
      <c r="I725" s="103" t="s">
        <v>2735</v>
      </c>
      <c r="J725" s="103" t="s">
        <v>3341</v>
      </c>
      <c r="K725" s="82" t="s">
        <v>3342</v>
      </c>
      <c r="L725" s="16" t="s">
        <v>12</v>
      </c>
    </row>
    <row r="726" ht="15.75" customHeight="1">
      <c r="A726" s="107">
        <f t="shared" si="5"/>
        <v>726</v>
      </c>
      <c r="B726" s="105" t="s">
        <v>3343</v>
      </c>
      <c r="C726" s="103">
        <v>1.003939327E9</v>
      </c>
      <c r="D726" s="106">
        <v>9.88370319E8</v>
      </c>
      <c r="E726" s="106"/>
      <c r="F726" s="103" t="s">
        <v>2500</v>
      </c>
      <c r="G726" s="103" t="s">
        <v>3344</v>
      </c>
      <c r="H726" s="103" t="s">
        <v>3345</v>
      </c>
      <c r="I726" s="103" t="s">
        <v>2868</v>
      </c>
      <c r="J726" s="103" t="s">
        <v>1883</v>
      </c>
      <c r="K726" s="82" t="s">
        <v>3346</v>
      </c>
      <c r="L726" s="16" t="s">
        <v>1875</v>
      </c>
    </row>
    <row r="727" ht="15.75" customHeight="1">
      <c r="A727" s="107">
        <f t="shared" si="5"/>
        <v>727</v>
      </c>
      <c r="B727" s="105" t="s">
        <v>3347</v>
      </c>
      <c r="C727" s="103">
        <v>1.761095668E9</v>
      </c>
      <c r="D727" s="106">
        <v>9.64132568E8</v>
      </c>
      <c r="E727" s="106"/>
      <c r="F727" s="103" t="s">
        <v>339</v>
      </c>
      <c r="G727" s="103" t="s">
        <v>339</v>
      </c>
      <c r="H727" s="103" t="s">
        <v>3348</v>
      </c>
      <c r="I727" s="103" t="s">
        <v>2735</v>
      </c>
      <c r="J727" s="103" t="s">
        <v>3349</v>
      </c>
      <c r="K727" s="82" t="s">
        <v>3350</v>
      </c>
      <c r="L727" s="16" t="s">
        <v>1875</v>
      </c>
    </row>
    <row r="728" ht="15.75" customHeight="1">
      <c r="A728" s="107">
        <f t="shared" si="5"/>
        <v>728</v>
      </c>
      <c r="B728" s="105" t="s">
        <v>3351</v>
      </c>
      <c r="C728" s="103">
        <v>1.002565677E9</v>
      </c>
      <c r="D728" s="106">
        <v>9.80230723E8</v>
      </c>
      <c r="E728" s="106"/>
      <c r="F728" s="103" t="s">
        <v>3352</v>
      </c>
      <c r="G728" s="103" t="s">
        <v>3352</v>
      </c>
      <c r="H728" s="103" t="s">
        <v>1901</v>
      </c>
      <c r="I728" s="103" t="s">
        <v>2771</v>
      </c>
      <c r="J728" s="103" t="s">
        <v>3353</v>
      </c>
      <c r="K728" s="82" t="s">
        <v>3354</v>
      </c>
      <c r="L728" s="16" t="s">
        <v>1875</v>
      </c>
    </row>
    <row r="729" ht="15.75" customHeight="1">
      <c r="A729" s="107">
        <f t="shared" si="5"/>
        <v>729</v>
      </c>
      <c r="B729" s="105" t="s">
        <v>3355</v>
      </c>
      <c r="C729" s="103">
        <v>1.400692339E9</v>
      </c>
      <c r="D729" s="106">
        <v>9.8455363E8</v>
      </c>
      <c r="E729" s="106"/>
      <c r="F729" s="103" t="s">
        <v>339</v>
      </c>
      <c r="G729" s="103" t="s">
        <v>3356</v>
      </c>
      <c r="H729" s="103" t="s">
        <v>3357</v>
      </c>
      <c r="I729" s="103" t="s">
        <v>2862</v>
      </c>
      <c r="J729" s="103" t="s">
        <v>3358</v>
      </c>
      <c r="K729" s="82" t="s">
        <v>3359</v>
      </c>
      <c r="L729" s="16" t="s">
        <v>339</v>
      </c>
    </row>
    <row r="730" ht="15.75" customHeight="1">
      <c r="A730" s="107">
        <f t="shared" si="5"/>
        <v>730</v>
      </c>
      <c r="B730" s="105" t="s">
        <v>3360</v>
      </c>
      <c r="C730" s="103">
        <v>1.002879607E9</v>
      </c>
      <c r="D730" s="106">
        <v>9.67370688E8</v>
      </c>
      <c r="E730" s="106"/>
      <c r="F730" s="103" t="s">
        <v>339</v>
      </c>
      <c r="G730" s="103" t="s">
        <v>3361</v>
      </c>
      <c r="H730" s="103" t="s">
        <v>3362</v>
      </c>
      <c r="I730" s="103" t="s">
        <v>2771</v>
      </c>
      <c r="J730" s="103" t="s">
        <v>3363</v>
      </c>
      <c r="K730" s="82" t="s">
        <v>3364</v>
      </c>
      <c r="L730" s="16" t="s">
        <v>339</v>
      </c>
    </row>
    <row r="731" ht="15.75" customHeight="1">
      <c r="A731" s="107">
        <f t="shared" si="5"/>
        <v>731</v>
      </c>
      <c r="B731" s="105" t="s">
        <v>3365</v>
      </c>
      <c r="C731" s="103">
        <v>1.003511407E9</v>
      </c>
      <c r="D731" s="106">
        <v>9.3956275E8</v>
      </c>
      <c r="E731" s="106"/>
      <c r="F731" s="103" t="s">
        <v>339</v>
      </c>
      <c r="G731" s="103" t="s">
        <v>3366</v>
      </c>
      <c r="H731" s="103" t="s">
        <v>3367</v>
      </c>
      <c r="I731" s="103" t="s">
        <v>2735</v>
      </c>
      <c r="J731" s="103" t="s">
        <v>3368</v>
      </c>
      <c r="K731" s="82" t="s">
        <v>3369</v>
      </c>
      <c r="L731" s="16" t="s">
        <v>339</v>
      </c>
    </row>
    <row r="732" ht="15.75" customHeight="1">
      <c r="A732" s="107">
        <f t="shared" si="5"/>
        <v>732</v>
      </c>
      <c r="B732" s="105" t="s">
        <v>3370</v>
      </c>
      <c r="C732" s="103">
        <v>1.005448715E9</v>
      </c>
      <c r="D732" s="106">
        <v>9.92165046E8</v>
      </c>
      <c r="E732" s="106"/>
      <c r="F732" s="103" t="s">
        <v>339</v>
      </c>
      <c r="G732" s="103" t="s">
        <v>3371</v>
      </c>
      <c r="H732" s="103" t="s">
        <v>3372</v>
      </c>
      <c r="I732" s="103" t="s">
        <v>2735</v>
      </c>
      <c r="J732" s="103" t="s">
        <v>3373</v>
      </c>
      <c r="K732" s="82" t="s">
        <v>3374</v>
      </c>
      <c r="L732" s="16" t="s">
        <v>1875</v>
      </c>
    </row>
    <row r="733" ht="15.75" customHeight="1">
      <c r="A733" s="107">
        <f t="shared" si="5"/>
        <v>733</v>
      </c>
      <c r="B733" s="105" t="s">
        <v>3375</v>
      </c>
      <c r="C733" s="103">
        <v>1.000805869E9</v>
      </c>
      <c r="D733" s="106">
        <v>9.80411219E8</v>
      </c>
      <c r="E733" s="106"/>
      <c r="F733" s="103" t="s">
        <v>2379</v>
      </c>
      <c r="G733" s="103" t="s">
        <v>3376</v>
      </c>
      <c r="H733" s="103"/>
      <c r="I733" s="104" t="s">
        <v>246</v>
      </c>
      <c r="J733" s="103" t="s">
        <v>3377</v>
      </c>
      <c r="K733" s="82" t="s">
        <v>3378</v>
      </c>
      <c r="L733" s="16" t="s">
        <v>12</v>
      </c>
    </row>
    <row r="734" ht="15.75" customHeight="1">
      <c r="A734" s="107">
        <f t="shared" si="5"/>
        <v>734</v>
      </c>
      <c r="B734" s="105" t="s">
        <v>3379</v>
      </c>
      <c r="C734" s="103">
        <v>1.00296703E9</v>
      </c>
      <c r="D734" s="106">
        <v>9.82669032E8</v>
      </c>
      <c r="E734" s="106"/>
      <c r="F734" s="103" t="s">
        <v>12</v>
      </c>
      <c r="G734" s="103" t="s">
        <v>3380</v>
      </c>
      <c r="H734" s="103" t="s">
        <v>3381</v>
      </c>
      <c r="I734" s="103" t="s">
        <v>2735</v>
      </c>
      <c r="J734" s="103" t="s">
        <v>3382</v>
      </c>
      <c r="K734" s="82" t="s">
        <v>3383</v>
      </c>
      <c r="L734" s="16" t="s">
        <v>12</v>
      </c>
    </row>
    <row r="735" ht="15.75" customHeight="1">
      <c r="A735" s="107">
        <f t="shared" si="5"/>
        <v>735</v>
      </c>
      <c r="B735" s="105" t="s">
        <v>3384</v>
      </c>
      <c r="C735" s="103">
        <v>1.001995412E9</v>
      </c>
      <c r="D735" s="106">
        <v>9.80454162E8</v>
      </c>
      <c r="E735" s="106">
        <v>9.67123178E8</v>
      </c>
      <c r="F735" s="103" t="s">
        <v>890</v>
      </c>
      <c r="G735" s="103" t="s">
        <v>3385</v>
      </c>
      <c r="H735" s="103" t="s">
        <v>3386</v>
      </c>
      <c r="I735" s="103" t="s">
        <v>2862</v>
      </c>
      <c r="J735" s="103" t="s">
        <v>3387</v>
      </c>
      <c r="K735" s="82" t="s">
        <v>3388</v>
      </c>
      <c r="L735" s="16" t="s">
        <v>12</v>
      </c>
    </row>
    <row r="736" ht="15.75" customHeight="1">
      <c r="A736" s="107">
        <f t="shared" si="5"/>
        <v>736</v>
      </c>
      <c r="B736" s="105" t="s">
        <v>3389</v>
      </c>
      <c r="C736" s="103">
        <v>1.004185896E9</v>
      </c>
      <c r="D736" s="106">
        <v>9.88670455E8</v>
      </c>
      <c r="E736" s="106"/>
      <c r="F736" s="103" t="s">
        <v>2840</v>
      </c>
      <c r="G736" s="103" t="s">
        <v>3390</v>
      </c>
      <c r="H736" s="103" t="s">
        <v>2323</v>
      </c>
      <c r="I736" s="103" t="s">
        <v>2862</v>
      </c>
      <c r="J736" s="103" t="s">
        <v>3391</v>
      </c>
      <c r="K736" s="82" t="s">
        <v>3392</v>
      </c>
      <c r="L736" s="16" t="s">
        <v>339</v>
      </c>
    </row>
    <row r="737" ht="15.75" customHeight="1">
      <c r="A737" s="107">
        <f t="shared" si="5"/>
        <v>737</v>
      </c>
      <c r="B737" s="105" t="s">
        <v>3393</v>
      </c>
      <c r="C737" s="103">
        <v>1.004853048E9</v>
      </c>
      <c r="D737" s="106">
        <v>9.79562813E8</v>
      </c>
      <c r="E737" s="106"/>
      <c r="F737" s="103" t="s">
        <v>2695</v>
      </c>
      <c r="G737" s="103" t="s">
        <v>2443</v>
      </c>
      <c r="H737" s="103" t="s">
        <v>2133</v>
      </c>
      <c r="I737" s="103" t="s">
        <v>2771</v>
      </c>
      <c r="J737" s="103" t="s">
        <v>3394</v>
      </c>
      <c r="K737" s="82" t="s">
        <v>3395</v>
      </c>
      <c r="L737" s="16" t="s">
        <v>12</v>
      </c>
    </row>
    <row r="738" ht="15.75" customHeight="1">
      <c r="A738" s="107">
        <f t="shared" si="5"/>
        <v>738</v>
      </c>
      <c r="B738" s="105" t="s">
        <v>3396</v>
      </c>
      <c r="C738" s="103">
        <v>4.01364112E8</v>
      </c>
      <c r="D738" s="106">
        <v>9.60904007E8</v>
      </c>
      <c r="E738" s="106">
        <v>9.89952142E8</v>
      </c>
      <c r="F738" s="103" t="s">
        <v>12</v>
      </c>
      <c r="G738" s="103" t="s">
        <v>101</v>
      </c>
      <c r="H738" s="103" t="s">
        <v>3397</v>
      </c>
      <c r="I738" s="103" t="s">
        <v>2862</v>
      </c>
      <c r="J738" s="103" t="s">
        <v>3398</v>
      </c>
      <c r="K738" s="82" t="s">
        <v>3399</v>
      </c>
      <c r="L738" s="16" t="s">
        <v>12</v>
      </c>
    </row>
    <row r="739" ht="15.75" customHeight="1">
      <c r="A739" s="107">
        <f t="shared" si="5"/>
        <v>739</v>
      </c>
      <c r="B739" s="105" t="s">
        <v>3400</v>
      </c>
      <c r="C739" s="103">
        <v>9.12426657E8</v>
      </c>
      <c r="D739" s="106">
        <v>9.59829651E8</v>
      </c>
      <c r="E739" s="106"/>
      <c r="F739" s="103" t="s">
        <v>2876</v>
      </c>
      <c r="G739" s="103" t="s">
        <v>3401</v>
      </c>
      <c r="H739" s="103"/>
      <c r="I739" s="103" t="s">
        <v>2735</v>
      </c>
      <c r="J739" s="103"/>
      <c r="K739" s="82" t="s">
        <v>3402</v>
      </c>
      <c r="L739" s="16" t="s">
        <v>12</v>
      </c>
    </row>
    <row r="740" ht="15.75" customHeight="1">
      <c r="A740" s="145">
        <f t="shared" si="5"/>
        <v>740</v>
      </c>
      <c r="B740" s="146" t="s">
        <v>3175</v>
      </c>
      <c r="C740" s="147"/>
      <c r="D740" s="147"/>
      <c r="E740" s="147"/>
      <c r="F740" s="147"/>
      <c r="G740" s="147"/>
      <c r="H740" s="147"/>
      <c r="I740" s="147"/>
      <c r="J740" s="147"/>
      <c r="K740" s="148"/>
      <c r="L740" s="149"/>
      <c r="M740" s="96"/>
      <c r="N740" s="96"/>
    </row>
    <row r="741" ht="15.75" customHeight="1">
      <c r="A741" s="107">
        <f t="shared" si="5"/>
        <v>741</v>
      </c>
      <c r="B741" s="105" t="s">
        <v>3403</v>
      </c>
      <c r="C741" s="103">
        <v>1.723064E9</v>
      </c>
      <c r="D741" s="106">
        <v>9.81325954E8</v>
      </c>
      <c r="E741" s="106"/>
      <c r="F741" s="103" t="s">
        <v>12</v>
      </c>
      <c r="G741" s="103" t="s">
        <v>3404</v>
      </c>
      <c r="H741" s="103"/>
      <c r="I741" s="103" t="s">
        <v>2862</v>
      </c>
      <c r="J741" s="103" t="s">
        <v>3405</v>
      </c>
      <c r="K741" s="82" t="s">
        <v>3406</v>
      </c>
      <c r="L741" s="16" t="s">
        <v>12</v>
      </c>
    </row>
    <row r="742" ht="15.75" customHeight="1">
      <c r="A742" s="107">
        <f t="shared" si="5"/>
        <v>742</v>
      </c>
      <c r="B742" s="105" t="s">
        <v>3407</v>
      </c>
      <c r="C742" s="103">
        <v>1.00437703E9</v>
      </c>
      <c r="D742" s="106">
        <v>9.93101095E8</v>
      </c>
      <c r="E742" s="106"/>
      <c r="F742" s="103" t="s">
        <v>339</v>
      </c>
      <c r="G742" s="103" t="s">
        <v>890</v>
      </c>
      <c r="H742" s="103"/>
      <c r="I742" s="104" t="s">
        <v>246</v>
      </c>
      <c r="J742" s="103" t="s">
        <v>3408</v>
      </c>
      <c r="K742" s="82" t="s">
        <v>3409</v>
      </c>
      <c r="L742" s="16" t="s">
        <v>12</v>
      </c>
    </row>
    <row r="743" ht="15.75" customHeight="1">
      <c r="A743" s="107">
        <f t="shared" si="5"/>
        <v>743</v>
      </c>
      <c r="B743" s="105" t="s">
        <v>3410</v>
      </c>
      <c r="C743" s="103">
        <v>1.003445093E9</v>
      </c>
      <c r="D743" s="106">
        <v>9.9707545E8</v>
      </c>
      <c r="E743" s="106"/>
      <c r="F743" s="103" t="s">
        <v>2500</v>
      </c>
      <c r="G743" s="103" t="s">
        <v>3411</v>
      </c>
      <c r="H743" s="103"/>
      <c r="I743" s="103" t="s">
        <v>2868</v>
      </c>
      <c r="J743" s="103" t="s">
        <v>3412</v>
      </c>
      <c r="K743" s="82" t="s">
        <v>3413</v>
      </c>
      <c r="L743" s="16" t="s">
        <v>1875</v>
      </c>
    </row>
    <row r="744" ht="15.75" customHeight="1">
      <c r="A744" s="109">
        <f t="shared" si="5"/>
        <v>744</v>
      </c>
      <c r="B744" s="105" t="s">
        <v>3414</v>
      </c>
      <c r="C744" s="103">
        <v>1.720445871E9</v>
      </c>
      <c r="D744" s="106">
        <v>9.67198433E8</v>
      </c>
      <c r="E744" s="106"/>
      <c r="F744" s="103" t="s">
        <v>339</v>
      </c>
      <c r="G744" s="103" t="s">
        <v>3415</v>
      </c>
      <c r="H744" s="103" t="s">
        <v>3416</v>
      </c>
      <c r="I744" s="103" t="s">
        <v>2735</v>
      </c>
      <c r="J744" s="103" t="s">
        <v>3417</v>
      </c>
      <c r="K744" s="82" t="s">
        <v>3418</v>
      </c>
      <c r="L744" s="16" t="s">
        <v>339</v>
      </c>
    </row>
    <row r="745" ht="15.75" customHeight="1">
      <c r="A745" s="107">
        <f t="shared" si="5"/>
        <v>745</v>
      </c>
      <c r="B745" s="105" t="s">
        <v>3419</v>
      </c>
      <c r="C745" s="103">
        <v>1.719653006E9</v>
      </c>
      <c r="D745" s="106">
        <v>9.91495615E8</v>
      </c>
      <c r="E745" s="106"/>
      <c r="F745" s="103" t="s">
        <v>339</v>
      </c>
      <c r="G745" s="103" t="s">
        <v>3420</v>
      </c>
      <c r="H745" s="103"/>
      <c r="I745" s="103" t="s">
        <v>2771</v>
      </c>
      <c r="J745" s="103" t="s">
        <v>3421</v>
      </c>
      <c r="K745" s="82" t="s">
        <v>3422</v>
      </c>
      <c r="L745" s="16" t="s">
        <v>339</v>
      </c>
    </row>
    <row r="746" ht="15.75" customHeight="1">
      <c r="A746" s="107">
        <f t="shared" si="5"/>
        <v>746</v>
      </c>
      <c r="B746" s="105" t="s">
        <v>3423</v>
      </c>
      <c r="C746" s="103">
        <v>1.002330544E9</v>
      </c>
      <c r="D746" s="106">
        <v>9.98700836E8</v>
      </c>
      <c r="E746" s="106"/>
      <c r="F746" s="103" t="s">
        <v>12</v>
      </c>
      <c r="G746" s="103" t="s">
        <v>3424</v>
      </c>
      <c r="H746" s="103" t="s">
        <v>3425</v>
      </c>
      <c r="I746" s="150" t="s">
        <v>2862</v>
      </c>
      <c r="J746" s="103" t="s">
        <v>3426</v>
      </c>
      <c r="K746" s="82" t="s">
        <v>3427</v>
      </c>
      <c r="L746" s="16" t="s">
        <v>12</v>
      </c>
    </row>
    <row r="747" ht="15.75" customHeight="1">
      <c r="A747" s="107">
        <f t="shared" si="5"/>
        <v>747</v>
      </c>
      <c r="B747" s="105" t="s">
        <v>3428</v>
      </c>
      <c r="C747" s="103">
        <v>4.01614177E8</v>
      </c>
      <c r="D747" s="106">
        <v>9.85808795E8</v>
      </c>
      <c r="E747" s="106"/>
      <c r="F747" s="103" t="s">
        <v>181</v>
      </c>
      <c r="G747" s="103" t="s">
        <v>3429</v>
      </c>
      <c r="H747" s="103" t="s">
        <v>3430</v>
      </c>
      <c r="I747" s="103" t="s">
        <v>2771</v>
      </c>
      <c r="J747" s="103"/>
      <c r="K747" s="82" t="s">
        <v>3431</v>
      </c>
      <c r="L747" s="16" t="s">
        <v>12</v>
      </c>
    </row>
    <row r="748" ht="15.75" customHeight="1">
      <c r="A748" s="107">
        <f t="shared" si="5"/>
        <v>748</v>
      </c>
      <c r="B748" s="105" t="s">
        <v>3432</v>
      </c>
      <c r="C748" s="103">
        <v>1.002594578E9</v>
      </c>
      <c r="D748" s="106">
        <v>9.39635258E8</v>
      </c>
      <c r="E748" s="106"/>
      <c r="F748" s="103" t="s">
        <v>12</v>
      </c>
      <c r="G748" s="103" t="s">
        <v>3433</v>
      </c>
      <c r="H748" s="103" t="s">
        <v>3434</v>
      </c>
      <c r="I748" s="103" t="s">
        <v>2771</v>
      </c>
      <c r="J748" s="103" t="s">
        <v>3435</v>
      </c>
      <c r="K748" s="82" t="s">
        <v>3436</v>
      </c>
      <c r="L748" s="16" t="s">
        <v>12</v>
      </c>
    </row>
    <row r="749" ht="15.75" customHeight="1">
      <c r="A749" s="109">
        <f t="shared" si="5"/>
        <v>749</v>
      </c>
      <c r="B749" s="105" t="s">
        <v>3437</v>
      </c>
      <c r="C749" s="103">
        <v>1.002369336E9</v>
      </c>
      <c r="D749" s="106">
        <v>9.68690254E8</v>
      </c>
      <c r="E749" s="106"/>
      <c r="F749" s="103" t="s">
        <v>1875</v>
      </c>
      <c r="G749" s="103" t="s">
        <v>3438</v>
      </c>
      <c r="H749" s="103"/>
      <c r="I749" s="103" t="s">
        <v>2771</v>
      </c>
      <c r="J749" s="103" t="s">
        <v>3439</v>
      </c>
      <c r="K749" s="82" t="s">
        <v>3440</v>
      </c>
      <c r="L749" s="16" t="s">
        <v>1875</v>
      </c>
    </row>
    <row r="750" ht="15.75" customHeight="1">
      <c r="A750" s="107">
        <f t="shared" si="5"/>
        <v>750</v>
      </c>
      <c r="B750" s="105" t="s">
        <v>3441</v>
      </c>
      <c r="C750" s="103">
        <v>1.001786712E9</v>
      </c>
      <c r="D750" s="106">
        <v>9.86107681E8</v>
      </c>
      <c r="E750" s="106">
        <v>9.88280789E8</v>
      </c>
      <c r="F750" s="103" t="s">
        <v>12</v>
      </c>
      <c r="G750" s="103" t="s">
        <v>3442</v>
      </c>
      <c r="H750" s="103" t="s">
        <v>3443</v>
      </c>
      <c r="I750" s="103" t="s">
        <v>2862</v>
      </c>
      <c r="J750" s="103" t="s">
        <v>3444</v>
      </c>
      <c r="K750" s="82" t="s">
        <v>3445</v>
      </c>
      <c r="L750" s="16" t="s">
        <v>12</v>
      </c>
    </row>
    <row r="751" ht="15.75" customHeight="1">
      <c r="A751" s="107">
        <f t="shared" si="5"/>
        <v>751</v>
      </c>
      <c r="B751" s="105" t="s">
        <v>3446</v>
      </c>
      <c r="C751" s="103">
        <v>1.002881058E9</v>
      </c>
      <c r="D751" s="106">
        <v>9.86214797E8</v>
      </c>
      <c r="E751" s="106"/>
      <c r="F751" s="103" t="s">
        <v>12</v>
      </c>
      <c r="G751" s="103" t="s">
        <v>511</v>
      </c>
      <c r="H751" s="103" t="s">
        <v>3447</v>
      </c>
      <c r="I751" s="150" t="s">
        <v>2735</v>
      </c>
      <c r="J751" s="103" t="s">
        <v>3448</v>
      </c>
      <c r="K751" s="82" t="s">
        <v>3449</v>
      </c>
      <c r="L751" s="16" t="s">
        <v>12</v>
      </c>
    </row>
    <row r="752" ht="15.75" customHeight="1">
      <c r="A752" s="109">
        <f t="shared" si="5"/>
        <v>752</v>
      </c>
      <c r="B752" s="105" t="s">
        <v>3450</v>
      </c>
      <c r="C752" s="103">
        <v>1.00408866E9</v>
      </c>
      <c r="D752" s="106">
        <v>9.97381395E8</v>
      </c>
      <c r="E752" s="106">
        <v>9.93366214E8</v>
      </c>
      <c r="F752" s="103" t="s">
        <v>12</v>
      </c>
      <c r="G752" s="103" t="s">
        <v>3451</v>
      </c>
      <c r="H752" s="103" t="s">
        <v>3452</v>
      </c>
      <c r="I752" s="103" t="s">
        <v>2771</v>
      </c>
      <c r="J752" s="103" t="s">
        <v>3453</v>
      </c>
      <c r="K752" s="82" t="s">
        <v>3454</v>
      </c>
      <c r="L752" s="16" t="s">
        <v>12</v>
      </c>
    </row>
    <row r="753" ht="15.75" customHeight="1">
      <c r="A753" s="107">
        <f t="shared" si="5"/>
        <v>753</v>
      </c>
      <c r="B753" s="105" t="s">
        <v>1455</v>
      </c>
      <c r="C753" s="103">
        <v>1.004859383E9</v>
      </c>
      <c r="D753" s="106">
        <v>9.90833899E8</v>
      </c>
      <c r="E753" s="106"/>
      <c r="F753" s="103" t="s">
        <v>12</v>
      </c>
      <c r="G753" s="103" t="s">
        <v>3455</v>
      </c>
      <c r="H753" s="103"/>
      <c r="I753" s="103" t="s">
        <v>2735</v>
      </c>
      <c r="J753" s="103" t="s">
        <v>1457</v>
      </c>
      <c r="K753" s="82" t="s">
        <v>3456</v>
      </c>
      <c r="L753" s="16" t="s">
        <v>12</v>
      </c>
    </row>
    <row r="754" ht="15.75" customHeight="1">
      <c r="A754" s="107">
        <f t="shared" si="5"/>
        <v>754</v>
      </c>
      <c r="B754" s="105" t="s">
        <v>3457</v>
      </c>
      <c r="C754" s="103">
        <v>1.000412765E9</v>
      </c>
      <c r="D754" s="106">
        <v>9.69473442E8</v>
      </c>
      <c r="E754" s="106"/>
      <c r="F754" s="103" t="s">
        <v>339</v>
      </c>
      <c r="G754" s="103" t="s">
        <v>890</v>
      </c>
      <c r="H754" s="103" t="s">
        <v>3458</v>
      </c>
      <c r="I754" s="150" t="s">
        <v>3459</v>
      </c>
      <c r="J754" s="103"/>
      <c r="K754" s="82" t="s">
        <v>3460</v>
      </c>
      <c r="L754" s="16" t="s">
        <v>12</v>
      </c>
    </row>
    <row r="755" ht="15.75" customHeight="1">
      <c r="A755" s="107">
        <f t="shared" si="5"/>
        <v>755</v>
      </c>
      <c r="B755" s="105" t="s">
        <v>3461</v>
      </c>
      <c r="C755" s="103">
        <v>1.003501002E9</v>
      </c>
      <c r="D755" s="106">
        <v>9.8971328E8</v>
      </c>
      <c r="E755" s="106"/>
      <c r="F755" s="103" t="s">
        <v>3462</v>
      </c>
      <c r="G755" s="103" t="s">
        <v>3463</v>
      </c>
      <c r="H755" s="103"/>
      <c r="I755" s="103" t="s">
        <v>2862</v>
      </c>
      <c r="J755" s="103" t="s">
        <v>3464</v>
      </c>
      <c r="K755" s="82" t="s">
        <v>3465</v>
      </c>
      <c r="L755" s="16" t="s">
        <v>1875</v>
      </c>
    </row>
    <row r="756" ht="15.75" customHeight="1">
      <c r="A756" s="151">
        <f t="shared" si="5"/>
        <v>756</v>
      </c>
      <c r="B756" s="152" t="s">
        <v>3466</v>
      </c>
      <c r="C756" s="153">
        <v>1.002582458E9</v>
      </c>
      <c r="D756" s="154">
        <v>9.94534022E8</v>
      </c>
      <c r="E756" s="154">
        <v>9.93572135E8</v>
      </c>
      <c r="F756" s="153" t="s">
        <v>339</v>
      </c>
      <c r="G756" s="103" t="s">
        <v>3467</v>
      </c>
      <c r="H756" s="153"/>
      <c r="I756" s="153" t="s">
        <v>2862</v>
      </c>
      <c r="J756" s="153" t="s">
        <v>3468</v>
      </c>
      <c r="K756" s="82" t="s">
        <v>3469</v>
      </c>
      <c r="L756" s="16" t="s">
        <v>339</v>
      </c>
    </row>
    <row r="757" ht="15.75" customHeight="1">
      <c r="A757" s="155"/>
      <c r="B757" s="155"/>
      <c r="C757" s="155"/>
      <c r="D757" s="155"/>
      <c r="E757" s="155"/>
      <c r="F757" s="155"/>
      <c r="G757" s="103" t="s">
        <v>3470</v>
      </c>
      <c r="H757" s="155"/>
      <c r="I757" s="155"/>
      <c r="J757" s="155"/>
      <c r="K757" s="82" t="s">
        <v>3471</v>
      </c>
      <c r="L757" s="16" t="s">
        <v>339</v>
      </c>
    </row>
    <row r="758" ht="15.75" customHeight="1">
      <c r="A758" s="107">
        <f>A756+1</f>
        <v>757</v>
      </c>
      <c r="B758" s="105" t="s">
        <v>3472</v>
      </c>
      <c r="C758" s="103">
        <v>1.003827241E9</v>
      </c>
      <c r="D758" s="106">
        <v>9.82209999E8</v>
      </c>
      <c r="E758" s="106"/>
      <c r="F758" s="103" t="s">
        <v>12</v>
      </c>
      <c r="G758" s="103" t="s">
        <v>3473</v>
      </c>
      <c r="H758" s="103"/>
      <c r="I758" s="103" t="s">
        <v>2771</v>
      </c>
      <c r="J758" s="103" t="s">
        <v>3474</v>
      </c>
      <c r="K758" s="82" t="s">
        <v>3475</v>
      </c>
      <c r="L758" s="16" t="s">
        <v>12</v>
      </c>
    </row>
    <row r="759" ht="15.75" customHeight="1">
      <c r="A759" s="107">
        <f t="shared" ref="A759:A800" si="6">A758+1</f>
        <v>758</v>
      </c>
      <c r="B759" s="105" t="s">
        <v>3476</v>
      </c>
      <c r="C759" s="103">
        <v>1.004508261E9</v>
      </c>
      <c r="D759" s="106">
        <v>9.85139971E8</v>
      </c>
      <c r="E759" s="106"/>
      <c r="F759" s="103" t="s">
        <v>339</v>
      </c>
      <c r="G759" s="103" t="s">
        <v>3477</v>
      </c>
      <c r="H759" s="103" t="s">
        <v>3478</v>
      </c>
      <c r="I759" s="103" t="s">
        <v>2771</v>
      </c>
      <c r="J759" s="103"/>
      <c r="K759" s="82" t="s">
        <v>3479</v>
      </c>
      <c r="L759" s="16" t="s">
        <v>339</v>
      </c>
    </row>
    <row r="760" ht="15.75" customHeight="1">
      <c r="A760" s="107">
        <f t="shared" si="6"/>
        <v>759</v>
      </c>
      <c r="B760" s="105" t="s">
        <v>3480</v>
      </c>
      <c r="C760" s="103">
        <v>1.003769989E9</v>
      </c>
      <c r="D760" s="106">
        <v>9.68965028E8</v>
      </c>
      <c r="E760" s="106"/>
      <c r="F760" s="103" t="s">
        <v>339</v>
      </c>
      <c r="G760" s="103" t="s">
        <v>3481</v>
      </c>
      <c r="H760" s="103"/>
      <c r="I760" s="103" t="s">
        <v>2771</v>
      </c>
      <c r="J760" s="103" t="s">
        <v>3482</v>
      </c>
      <c r="K760" s="82" t="s">
        <v>3483</v>
      </c>
      <c r="L760" s="16" t="s">
        <v>339</v>
      </c>
    </row>
    <row r="761" ht="15.75" customHeight="1">
      <c r="A761" s="156">
        <f t="shared" si="6"/>
        <v>760</v>
      </c>
      <c r="B761" s="157" t="s">
        <v>3175</v>
      </c>
      <c r="C761" s="158"/>
      <c r="D761" s="158"/>
      <c r="E761" s="158"/>
      <c r="F761" s="158"/>
      <c r="G761" s="158"/>
      <c r="H761" s="158"/>
      <c r="I761" s="158"/>
      <c r="J761" s="158"/>
      <c r="K761" s="159"/>
      <c r="L761" s="160"/>
      <c r="M761" s="161"/>
      <c r="N761" s="161"/>
    </row>
    <row r="762" ht="15.75" customHeight="1">
      <c r="A762" s="107">
        <f t="shared" si="6"/>
        <v>761</v>
      </c>
      <c r="B762" s="105" t="s">
        <v>3484</v>
      </c>
      <c r="C762" s="103">
        <v>4.00936258E8</v>
      </c>
      <c r="D762" s="106">
        <v>9.59956142E8</v>
      </c>
      <c r="E762" s="106"/>
      <c r="F762" s="103" t="s">
        <v>12</v>
      </c>
      <c r="G762" s="103" t="s">
        <v>3485</v>
      </c>
      <c r="H762" s="103" t="s">
        <v>3486</v>
      </c>
      <c r="I762" s="103" t="s">
        <v>2771</v>
      </c>
      <c r="J762" s="103" t="s">
        <v>3487</v>
      </c>
      <c r="K762" s="82" t="s">
        <v>3488</v>
      </c>
      <c r="L762" s="16" t="s">
        <v>12</v>
      </c>
    </row>
    <row r="763" ht="15.75" customHeight="1">
      <c r="A763" s="107">
        <f t="shared" si="6"/>
        <v>762</v>
      </c>
      <c r="B763" s="105" t="s">
        <v>3489</v>
      </c>
      <c r="C763" s="103">
        <v>4.00679379E8</v>
      </c>
      <c r="D763" s="106">
        <v>9.99804502E8</v>
      </c>
      <c r="E763" s="106"/>
      <c r="F763" s="103" t="s">
        <v>339</v>
      </c>
      <c r="G763" s="103" t="s">
        <v>3490</v>
      </c>
      <c r="H763" s="103"/>
      <c r="I763" s="103" t="s">
        <v>2868</v>
      </c>
      <c r="J763" s="103"/>
      <c r="K763" s="82" t="s">
        <v>3491</v>
      </c>
      <c r="L763" s="16" t="s">
        <v>339</v>
      </c>
    </row>
    <row r="764" ht="15.75" customHeight="1">
      <c r="A764" s="107">
        <f t="shared" si="6"/>
        <v>763</v>
      </c>
      <c r="B764" s="105" t="s">
        <v>3492</v>
      </c>
      <c r="C764" s="103">
        <v>4.0050187E8</v>
      </c>
      <c r="D764" s="106">
        <v>9.88251078E8</v>
      </c>
      <c r="E764" s="106"/>
      <c r="F764" s="103" t="s">
        <v>339</v>
      </c>
      <c r="G764" s="103" t="s">
        <v>3493</v>
      </c>
      <c r="H764" s="103" t="s">
        <v>3494</v>
      </c>
      <c r="I764" s="103" t="s">
        <v>2771</v>
      </c>
      <c r="J764" s="103" t="s">
        <v>3495</v>
      </c>
      <c r="K764" s="82" t="s">
        <v>3496</v>
      </c>
      <c r="L764" s="16" t="s">
        <v>339</v>
      </c>
    </row>
    <row r="765" ht="15.75" customHeight="1">
      <c r="A765" s="107">
        <f t="shared" si="6"/>
        <v>764</v>
      </c>
      <c r="B765" s="105" t="s">
        <v>3497</v>
      </c>
      <c r="C765" s="103">
        <v>1.002284198E9</v>
      </c>
      <c r="D765" s="106">
        <v>9.98617109E8</v>
      </c>
      <c r="E765" s="106"/>
      <c r="F765" s="103" t="s">
        <v>2872</v>
      </c>
      <c r="G765" s="103" t="s">
        <v>3498</v>
      </c>
      <c r="H765" s="103"/>
      <c r="I765" s="13" t="s">
        <v>246</v>
      </c>
      <c r="J765" s="103" t="s">
        <v>3499</v>
      </c>
      <c r="K765" s="82" t="s">
        <v>3500</v>
      </c>
      <c r="L765" s="16" t="s">
        <v>1875</v>
      </c>
    </row>
    <row r="766" ht="15.75" customHeight="1">
      <c r="A766" s="107">
        <f t="shared" si="6"/>
        <v>765</v>
      </c>
      <c r="B766" s="116" t="s">
        <v>3501</v>
      </c>
      <c r="C766" s="115">
        <v>1.004710453E9</v>
      </c>
      <c r="D766" s="117">
        <v>9.98451173E8</v>
      </c>
      <c r="E766" s="142"/>
      <c r="F766" s="103" t="s">
        <v>339</v>
      </c>
      <c r="G766" s="115" t="s">
        <v>3502</v>
      </c>
      <c r="H766" s="103" t="s">
        <v>3188</v>
      </c>
      <c r="I766" s="103" t="s">
        <v>2868</v>
      </c>
      <c r="J766" s="115" t="s">
        <v>3189</v>
      </c>
      <c r="K766" s="16" t="s">
        <v>3503</v>
      </c>
      <c r="L766" s="16" t="s">
        <v>339</v>
      </c>
      <c r="M766" s="122"/>
      <c r="N766" s="122"/>
      <c r="O766" s="121"/>
      <c r="P766" s="121"/>
      <c r="Q766" s="121"/>
      <c r="R766" s="121"/>
      <c r="S766" s="121"/>
      <c r="T766" s="121"/>
      <c r="U766" s="121"/>
      <c r="V766" s="121"/>
    </row>
    <row r="767" ht="15.75" customHeight="1">
      <c r="A767" s="107">
        <f t="shared" si="6"/>
        <v>766</v>
      </c>
      <c r="B767" s="116" t="s">
        <v>3504</v>
      </c>
      <c r="C767" s="115">
        <v>4.00845228E8</v>
      </c>
      <c r="D767" s="117">
        <v>9.86576645E8</v>
      </c>
      <c r="E767" s="142"/>
      <c r="F767" s="115" t="s">
        <v>2500</v>
      </c>
      <c r="G767" s="115" t="s">
        <v>3505</v>
      </c>
      <c r="H767" s="103" t="s">
        <v>3506</v>
      </c>
      <c r="I767" s="103" t="s">
        <v>2771</v>
      </c>
      <c r="J767" s="142"/>
      <c r="K767" s="16" t="s">
        <v>3507</v>
      </c>
      <c r="L767" s="16" t="s">
        <v>1875</v>
      </c>
      <c r="M767" s="122"/>
      <c r="N767" s="122"/>
      <c r="O767" s="121"/>
      <c r="P767" s="121"/>
      <c r="Q767" s="121"/>
      <c r="R767" s="121"/>
      <c r="S767" s="121"/>
      <c r="T767" s="121"/>
      <c r="U767" s="121"/>
      <c r="V767" s="121"/>
    </row>
    <row r="768" ht="15.75" customHeight="1">
      <c r="A768" s="107">
        <f t="shared" si="6"/>
        <v>767</v>
      </c>
      <c r="B768" s="116" t="s">
        <v>3508</v>
      </c>
      <c r="C768" s="115">
        <v>2.100502216E9</v>
      </c>
      <c r="D768" s="117">
        <v>9.69762782E8</v>
      </c>
      <c r="E768" s="142"/>
      <c r="F768" s="115" t="s">
        <v>12</v>
      </c>
      <c r="G768" s="115" t="s">
        <v>3509</v>
      </c>
      <c r="H768" s="103"/>
      <c r="I768" s="13" t="s">
        <v>1385</v>
      </c>
      <c r="J768" s="115" t="s">
        <v>3510</v>
      </c>
      <c r="K768" s="16" t="s">
        <v>3511</v>
      </c>
      <c r="L768" s="16" t="s">
        <v>12</v>
      </c>
      <c r="M768" s="122"/>
      <c r="N768" s="122"/>
      <c r="O768" s="121"/>
      <c r="P768" s="121"/>
      <c r="Q768" s="121"/>
      <c r="R768" s="121"/>
      <c r="S768" s="121"/>
      <c r="T768" s="121"/>
      <c r="U768" s="121"/>
      <c r="V768" s="121"/>
    </row>
    <row r="769" ht="15.75" customHeight="1">
      <c r="A769" s="107">
        <f t="shared" si="6"/>
        <v>768</v>
      </c>
      <c r="B769" s="116" t="s">
        <v>3508</v>
      </c>
      <c r="C769" s="115">
        <v>2.100502216E9</v>
      </c>
      <c r="D769" s="117">
        <v>9.69762782E8</v>
      </c>
      <c r="E769" s="142"/>
      <c r="F769" s="115" t="s">
        <v>181</v>
      </c>
      <c r="G769" s="115" t="s">
        <v>3512</v>
      </c>
      <c r="H769" s="103"/>
      <c r="I769" s="103" t="s">
        <v>2735</v>
      </c>
      <c r="J769" s="115" t="s">
        <v>3510</v>
      </c>
      <c r="K769" s="16" t="s">
        <v>3513</v>
      </c>
      <c r="L769" s="16" t="s">
        <v>12</v>
      </c>
      <c r="M769" s="122"/>
      <c r="N769" s="122"/>
      <c r="O769" s="121"/>
      <c r="P769" s="121"/>
      <c r="Q769" s="121"/>
      <c r="R769" s="121"/>
      <c r="S769" s="121"/>
      <c r="T769" s="121"/>
      <c r="U769" s="121"/>
      <c r="V769" s="121"/>
    </row>
    <row r="770" ht="15.75" customHeight="1">
      <c r="A770" s="107">
        <f t="shared" si="6"/>
        <v>769</v>
      </c>
      <c r="B770" s="116" t="s">
        <v>3514</v>
      </c>
      <c r="C770" s="115">
        <v>4.01700828E8</v>
      </c>
      <c r="D770" s="117">
        <v>9.97475255E8</v>
      </c>
      <c r="E770" s="115">
        <v>9.80475739E8</v>
      </c>
      <c r="F770" s="115" t="s">
        <v>339</v>
      </c>
      <c r="G770" s="115" t="s">
        <v>3515</v>
      </c>
      <c r="H770" s="103" t="s">
        <v>1875</v>
      </c>
      <c r="I770" s="103" t="s">
        <v>2868</v>
      </c>
      <c r="J770" s="115" t="s">
        <v>3516</v>
      </c>
      <c r="K770" s="16" t="s">
        <v>3517</v>
      </c>
      <c r="L770" s="16" t="s">
        <v>12</v>
      </c>
      <c r="M770" s="122"/>
      <c r="N770" s="122"/>
      <c r="O770" s="121"/>
      <c r="P770" s="121"/>
      <c r="Q770" s="121"/>
      <c r="R770" s="121"/>
      <c r="S770" s="121"/>
      <c r="T770" s="121"/>
      <c r="U770" s="121"/>
      <c r="V770" s="121"/>
    </row>
    <row r="771" ht="15.75" customHeight="1">
      <c r="A771" s="107">
        <f t="shared" si="6"/>
        <v>770</v>
      </c>
      <c r="B771" s="116" t="s">
        <v>3518</v>
      </c>
      <c r="C771" s="115">
        <v>1.003964499E9</v>
      </c>
      <c r="D771" s="117">
        <v>9.61318593E8</v>
      </c>
      <c r="E771" s="115">
        <v>6.2933616E7</v>
      </c>
      <c r="F771" s="115" t="s">
        <v>339</v>
      </c>
      <c r="G771" s="115" t="s">
        <v>2039</v>
      </c>
      <c r="H771" s="103" t="s">
        <v>3519</v>
      </c>
      <c r="I771" s="115" t="s">
        <v>3520</v>
      </c>
      <c r="J771" s="115" t="s">
        <v>3521</v>
      </c>
      <c r="K771" s="16" t="s">
        <v>3522</v>
      </c>
      <c r="L771" s="16" t="s">
        <v>12</v>
      </c>
      <c r="M771" s="122"/>
      <c r="N771" s="122"/>
      <c r="O771" s="121"/>
      <c r="P771" s="121"/>
      <c r="Q771" s="121"/>
      <c r="R771" s="121"/>
      <c r="S771" s="121"/>
      <c r="T771" s="121"/>
      <c r="U771" s="121"/>
      <c r="V771" s="121"/>
    </row>
    <row r="772" ht="15.75" customHeight="1">
      <c r="A772" s="107">
        <f t="shared" si="6"/>
        <v>771</v>
      </c>
      <c r="B772" s="116" t="s">
        <v>3523</v>
      </c>
      <c r="C772" s="115">
        <v>4.00548525E8</v>
      </c>
      <c r="D772" s="117">
        <v>9.6391526E8</v>
      </c>
      <c r="E772" s="115">
        <v>9.92421441E8</v>
      </c>
      <c r="F772" s="115" t="s">
        <v>2712</v>
      </c>
      <c r="G772" s="115" t="s">
        <v>3524</v>
      </c>
      <c r="H772" s="103" t="s">
        <v>3525</v>
      </c>
      <c r="I772" s="103" t="s">
        <v>2735</v>
      </c>
      <c r="J772" s="142"/>
      <c r="K772" s="16" t="s">
        <v>3526</v>
      </c>
      <c r="L772" s="16" t="s">
        <v>12</v>
      </c>
      <c r="M772" s="122"/>
      <c r="N772" s="122"/>
      <c r="O772" s="121"/>
      <c r="P772" s="121"/>
      <c r="Q772" s="121"/>
      <c r="R772" s="121"/>
      <c r="S772" s="121"/>
      <c r="T772" s="121"/>
      <c r="U772" s="121"/>
      <c r="V772" s="121"/>
    </row>
    <row r="773" ht="15.75" customHeight="1">
      <c r="A773" s="107">
        <f t="shared" si="6"/>
        <v>772</v>
      </c>
      <c r="B773" s="116" t="s">
        <v>3527</v>
      </c>
      <c r="C773" s="115">
        <v>1.002166971E9</v>
      </c>
      <c r="D773" s="117">
        <v>9.92515342E8</v>
      </c>
      <c r="E773" s="142"/>
      <c r="F773" s="115" t="s">
        <v>339</v>
      </c>
      <c r="G773" s="115" t="s">
        <v>3528</v>
      </c>
      <c r="H773" s="103" t="s">
        <v>3529</v>
      </c>
      <c r="I773" s="103" t="s">
        <v>2735</v>
      </c>
      <c r="J773" s="115" t="s">
        <v>3530</v>
      </c>
      <c r="K773" s="16" t="s">
        <v>3531</v>
      </c>
      <c r="L773" s="16" t="s">
        <v>339</v>
      </c>
      <c r="M773" s="122"/>
      <c r="N773" s="122"/>
      <c r="O773" s="121"/>
      <c r="P773" s="121"/>
      <c r="Q773" s="121"/>
      <c r="R773" s="121"/>
      <c r="S773" s="121"/>
      <c r="T773" s="121"/>
      <c r="U773" s="121"/>
      <c r="V773" s="121"/>
    </row>
    <row r="774" ht="15.75" customHeight="1">
      <c r="A774" s="107">
        <f t="shared" si="6"/>
        <v>773</v>
      </c>
      <c r="B774" s="116" t="s">
        <v>3532</v>
      </c>
      <c r="C774" s="115">
        <v>1.4443166E7</v>
      </c>
      <c r="D774" s="117">
        <v>9.95471677E8</v>
      </c>
      <c r="E774" s="142"/>
      <c r="F774" s="115" t="s">
        <v>339</v>
      </c>
      <c r="G774" s="115" t="s">
        <v>3533</v>
      </c>
      <c r="H774" s="103"/>
      <c r="I774" s="142" t="s">
        <v>2862</v>
      </c>
      <c r="J774" s="142"/>
      <c r="K774" s="16" t="s">
        <v>3534</v>
      </c>
      <c r="L774" s="16" t="s">
        <v>339</v>
      </c>
      <c r="M774" s="122"/>
      <c r="N774" s="122"/>
      <c r="O774" s="121"/>
      <c r="P774" s="121"/>
      <c r="Q774" s="121"/>
      <c r="R774" s="121"/>
      <c r="S774" s="121"/>
      <c r="T774" s="121"/>
      <c r="U774" s="121"/>
      <c r="V774" s="121"/>
    </row>
    <row r="775" ht="15.75" customHeight="1">
      <c r="A775" s="107">
        <f t="shared" si="6"/>
        <v>774</v>
      </c>
      <c r="B775" s="116" t="s">
        <v>3535</v>
      </c>
      <c r="C775" s="115">
        <v>1.754123634E9</v>
      </c>
      <c r="D775" s="117">
        <v>9.86070012E8</v>
      </c>
      <c r="E775" s="142"/>
      <c r="F775" s="115" t="s">
        <v>2695</v>
      </c>
      <c r="G775" s="115" t="s">
        <v>3536</v>
      </c>
      <c r="H775" s="103"/>
      <c r="I775" s="103" t="s">
        <v>2735</v>
      </c>
      <c r="J775" s="115" t="s">
        <v>3537</v>
      </c>
      <c r="K775" s="16" t="s">
        <v>3538</v>
      </c>
      <c r="L775" s="16" t="s">
        <v>12</v>
      </c>
      <c r="M775" s="122"/>
      <c r="N775" s="122"/>
      <c r="O775" s="121"/>
      <c r="P775" s="121"/>
      <c r="Q775" s="121"/>
      <c r="R775" s="121"/>
      <c r="S775" s="121"/>
      <c r="T775" s="121"/>
      <c r="U775" s="121"/>
      <c r="V775" s="121"/>
    </row>
    <row r="776" ht="15.75" customHeight="1">
      <c r="A776" s="107">
        <f t="shared" si="6"/>
        <v>775</v>
      </c>
      <c r="B776" s="116" t="s">
        <v>3539</v>
      </c>
      <c r="C776" s="162">
        <v>1.085939954E9</v>
      </c>
      <c r="D776" s="117">
        <v>9.67817301E8</v>
      </c>
      <c r="E776" s="142"/>
      <c r="F776" s="115" t="s">
        <v>339</v>
      </c>
      <c r="G776" s="115" t="s">
        <v>3540</v>
      </c>
      <c r="H776" s="103"/>
      <c r="I776" s="142" t="s">
        <v>2862</v>
      </c>
      <c r="J776" s="115" t="s">
        <v>3541</v>
      </c>
      <c r="K776" s="16" t="s">
        <v>3542</v>
      </c>
      <c r="L776" s="16" t="s">
        <v>339</v>
      </c>
      <c r="M776" s="122"/>
      <c r="N776" s="122"/>
      <c r="O776" s="121"/>
      <c r="P776" s="121"/>
      <c r="Q776" s="121"/>
      <c r="R776" s="121"/>
      <c r="S776" s="121"/>
      <c r="T776" s="121"/>
      <c r="U776" s="121"/>
      <c r="V776" s="121"/>
    </row>
    <row r="777" ht="15.75" customHeight="1">
      <c r="A777" s="107">
        <f t="shared" si="6"/>
        <v>776</v>
      </c>
      <c r="B777" s="116" t="s">
        <v>3543</v>
      </c>
      <c r="C777" s="115">
        <v>1.003786702E9</v>
      </c>
      <c r="D777" s="117">
        <v>9.93034525E8</v>
      </c>
      <c r="E777" s="115">
        <v>9.68413118E8</v>
      </c>
      <c r="F777" s="115" t="s">
        <v>12</v>
      </c>
      <c r="G777" s="115" t="s">
        <v>3544</v>
      </c>
      <c r="H777" s="103" t="s">
        <v>3545</v>
      </c>
      <c r="I777" s="103" t="s">
        <v>2771</v>
      </c>
      <c r="J777" s="115" t="s">
        <v>3546</v>
      </c>
      <c r="K777" s="16" t="s">
        <v>3547</v>
      </c>
      <c r="L777" s="16" t="s">
        <v>12</v>
      </c>
      <c r="M777" s="122"/>
      <c r="N777" s="122"/>
      <c r="O777" s="121"/>
      <c r="P777" s="121"/>
      <c r="Q777" s="121"/>
      <c r="R777" s="121"/>
      <c r="S777" s="121"/>
      <c r="T777" s="121"/>
      <c r="U777" s="121"/>
      <c r="V777" s="121"/>
    </row>
    <row r="778" ht="15.75" customHeight="1">
      <c r="A778" s="107">
        <f t="shared" si="6"/>
        <v>777</v>
      </c>
      <c r="B778" s="116" t="s">
        <v>3548</v>
      </c>
      <c r="C778" s="115">
        <v>1.004787196E9</v>
      </c>
      <c r="D778" s="117">
        <v>9.81622354E8</v>
      </c>
      <c r="E778" s="142"/>
      <c r="F778" s="115" t="s">
        <v>2500</v>
      </c>
      <c r="G778" s="115" t="s">
        <v>3549</v>
      </c>
      <c r="H778" s="103" t="s">
        <v>3550</v>
      </c>
      <c r="I778" s="103" t="s">
        <v>2771</v>
      </c>
      <c r="J778" s="115" t="s">
        <v>3551</v>
      </c>
      <c r="K778" s="16" t="s">
        <v>3552</v>
      </c>
      <c r="L778" s="16" t="s">
        <v>1875</v>
      </c>
      <c r="M778" s="122"/>
      <c r="N778" s="122"/>
      <c r="O778" s="121"/>
      <c r="P778" s="121"/>
      <c r="Q778" s="121"/>
      <c r="R778" s="121"/>
      <c r="S778" s="121"/>
      <c r="T778" s="121"/>
      <c r="U778" s="121"/>
      <c r="V778" s="121"/>
    </row>
    <row r="779" ht="15.75" customHeight="1">
      <c r="A779" s="107">
        <f t="shared" si="6"/>
        <v>778</v>
      </c>
      <c r="B779" s="116" t="s">
        <v>3553</v>
      </c>
      <c r="C779" s="115">
        <v>1.001635513E9</v>
      </c>
      <c r="D779" s="117">
        <v>9.99298703E8</v>
      </c>
      <c r="E779" s="142"/>
      <c r="F779" s="115" t="s">
        <v>339</v>
      </c>
      <c r="G779" s="115" t="s">
        <v>3554</v>
      </c>
      <c r="H779" s="103" t="s">
        <v>3555</v>
      </c>
      <c r="I779" s="103" t="s">
        <v>2735</v>
      </c>
      <c r="J779" s="115" t="s">
        <v>3556</v>
      </c>
      <c r="K779" s="16" t="s">
        <v>3557</v>
      </c>
      <c r="L779" s="16" t="s">
        <v>1875</v>
      </c>
      <c r="M779" s="122"/>
      <c r="N779" s="122"/>
      <c r="O779" s="121"/>
      <c r="P779" s="121"/>
      <c r="Q779" s="121"/>
      <c r="R779" s="121"/>
      <c r="S779" s="121"/>
      <c r="T779" s="121"/>
      <c r="U779" s="121"/>
      <c r="V779" s="121"/>
    </row>
    <row r="780" ht="15.75" customHeight="1">
      <c r="A780" s="107">
        <f t="shared" si="6"/>
        <v>779</v>
      </c>
      <c r="B780" s="116" t="s">
        <v>3558</v>
      </c>
      <c r="C780" s="115">
        <v>1.715922215001E12</v>
      </c>
      <c r="D780" s="117">
        <v>9.82331544E8</v>
      </c>
      <c r="E780" s="142"/>
      <c r="F780" s="115" t="s">
        <v>339</v>
      </c>
      <c r="G780" s="115" t="s">
        <v>3559</v>
      </c>
      <c r="H780" s="103" t="s">
        <v>3560</v>
      </c>
      <c r="I780" s="142" t="s">
        <v>2862</v>
      </c>
      <c r="J780" s="115" t="s">
        <v>3561</v>
      </c>
      <c r="K780" s="122"/>
      <c r="L780" s="122"/>
      <c r="M780" s="122"/>
      <c r="N780" s="122"/>
      <c r="O780" s="121"/>
      <c r="P780" s="121"/>
      <c r="Q780" s="121"/>
      <c r="R780" s="121"/>
      <c r="S780" s="121"/>
      <c r="T780" s="121"/>
      <c r="U780" s="121"/>
      <c r="V780" s="121"/>
    </row>
    <row r="781" ht="15.75" customHeight="1">
      <c r="A781" s="107">
        <f t="shared" si="6"/>
        <v>780</v>
      </c>
      <c r="B781" s="116" t="s">
        <v>3562</v>
      </c>
      <c r="C781" s="115">
        <v>1.003545561E9</v>
      </c>
      <c r="D781" s="117">
        <v>9.59939558E8</v>
      </c>
      <c r="E781" s="142"/>
      <c r="F781" s="115" t="s">
        <v>339</v>
      </c>
      <c r="G781" s="115" t="s">
        <v>3563</v>
      </c>
      <c r="H781" s="115" t="s">
        <v>3188</v>
      </c>
      <c r="I781" s="103" t="s">
        <v>2868</v>
      </c>
      <c r="J781" s="115" t="s">
        <v>3564</v>
      </c>
      <c r="K781" s="122"/>
      <c r="L781" s="122"/>
      <c r="M781" s="122"/>
      <c r="N781" s="122"/>
      <c r="O781" s="121"/>
      <c r="P781" s="121"/>
      <c r="Q781" s="121"/>
      <c r="R781" s="121"/>
      <c r="S781" s="121"/>
      <c r="T781" s="121"/>
      <c r="U781" s="121"/>
      <c r="V781" s="121"/>
    </row>
    <row r="782" ht="15.75" customHeight="1">
      <c r="A782" s="107">
        <f t="shared" si="6"/>
        <v>781</v>
      </c>
      <c r="B782" s="116" t="s">
        <v>3565</v>
      </c>
      <c r="C782" s="115">
        <v>2.8023547E7</v>
      </c>
      <c r="D782" s="117">
        <v>9.98461905E8</v>
      </c>
      <c r="E782" s="142"/>
      <c r="F782" s="115" t="s">
        <v>890</v>
      </c>
      <c r="G782" s="115" t="s">
        <v>1001</v>
      </c>
      <c r="H782" s="115" t="s">
        <v>3566</v>
      </c>
      <c r="I782" s="142" t="s">
        <v>2862</v>
      </c>
      <c r="J782" s="142"/>
      <c r="K782" s="122"/>
      <c r="L782" s="122"/>
      <c r="M782" s="122"/>
      <c r="N782" s="122"/>
      <c r="O782" s="121"/>
      <c r="P782" s="121"/>
      <c r="Q782" s="121"/>
      <c r="R782" s="121"/>
      <c r="S782" s="121"/>
      <c r="T782" s="121"/>
      <c r="U782" s="121"/>
      <c r="V782" s="121"/>
    </row>
    <row r="783" ht="15.75" customHeight="1">
      <c r="A783" s="107">
        <f t="shared" si="6"/>
        <v>782</v>
      </c>
      <c r="B783" s="116" t="s">
        <v>3567</v>
      </c>
      <c r="C783" s="115">
        <v>1.004603666E9</v>
      </c>
      <c r="D783" s="117">
        <v>9.88920653E8</v>
      </c>
      <c r="E783" s="81"/>
      <c r="F783" s="115" t="s">
        <v>1875</v>
      </c>
      <c r="G783" s="115" t="s">
        <v>3568</v>
      </c>
      <c r="H783" s="115" t="s">
        <v>1901</v>
      </c>
      <c r="I783" s="103" t="s">
        <v>2868</v>
      </c>
      <c r="J783" s="111" t="s">
        <v>3569</v>
      </c>
      <c r="K783" s="121"/>
      <c r="L783" s="122"/>
      <c r="M783" s="121"/>
      <c r="N783" s="121"/>
      <c r="O783" s="121"/>
      <c r="P783" s="121"/>
      <c r="Q783" s="121"/>
      <c r="R783" s="121"/>
      <c r="S783" s="121"/>
      <c r="T783" s="121"/>
      <c r="U783" s="121"/>
      <c r="V783" s="121"/>
    </row>
    <row r="784">
      <c r="A784" s="107">
        <f t="shared" si="6"/>
        <v>783</v>
      </c>
      <c r="B784" s="116" t="s">
        <v>3570</v>
      </c>
      <c r="C784" s="115">
        <v>1.00361227E9</v>
      </c>
      <c r="D784" s="117">
        <v>9.9544241E8</v>
      </c>
      <c r="E784" s="111">
        <v>9.98857149E8</v>
      </c>
      <c r="F784" s="115" t="s">
        <v>339</v>
      </c>
      <c r="G784" s="115" t="s">
        <v>3571</v>
      </c>
      <c r="H784" s="115" t="s">
        <v>3572</v>
      </c>
      <c r="I784" s="103" t="s">
        <v>2771</v>
      </c>
      <c r="J784" s="111" t="s">
        <v>3573</v>
      </c>
      <c r="K784" s="121"/>
      <c r="L784" s="122"/>
      <c r="M784" s="121"/>
      <c r="N784" s="121"/>
      <c r="O784" s="121"/>
      <c r="P784" s="121"/>
      <c r="Q784" s="121"/>
      <c r="R784" s="121"/>
      <c r="S784" s="121"/>
      <c r="T784" s="121"/>
      <c r="U784" s="121"/>
      <c r="V784" s="121"/>
    </row>
    <row r="785" ht="15.75" customHeight="1">
      <c r="A785" s="107">
        <f t="shared" si="6"/>
        <v>784</v>
      </c>
      <c r="B785" s="116" t="s">
        <v>3574</v>
      </c>
      <c r="C785" s="115">
        <v>1.00253256E9</v>
      </c>
      <c r="D785" s="117">
        <v>9.61283522E8</v>
      </c>
      <c r="E785" s="81"/>
      <c r="F785" s="115" t="s">
        <v>2712</v>
      </c>
      <c r="G785" s="115" t="s">
        <v>274</v>
      </c>
      <c r="H785" s="115" t="s">
        <v>3575</v>
      </c>
      <c r="I785" s="103" t="s">
        <v>2771</v>
      </c>
      <c r="J785" s="111" t="s">
        <v>3576</v>
      </c>
      <c r="K785" s="121"/>
      <c r="L785" s="122"/>
      <c r="M785" s="121"/>
      <c r="N785" s="121"/>
      <c r="O785" s="121"/>
      <c r="P785" s="121"/>
      <c r="Q785" s="121"/>
      <c r="R785" s="121"/>
      <c r="S785" s="121"/>
      <c r="T785" s="121"/>
      <c r="U785" s="121"/>
      <c r="V785" s="121"/>
    </row>
    <row r="786" ht="15.75" customHeight="1">
      <c r="A786" s="107">
        <f t="shared" si="6"/>
        <v>785</v>
      </c>
      <c r="B786" s="116" t="s">
        <v>3577</v>
      </c>
      <c r="C786" s="115">
        <v>1.003965009E9</v>
      </c>
      <c r="D786" s="117">
        <v>9.68567008E8</v>
      </c>
      <c r="E786" s="81"/>
      <c r="F786" s="115" t="s">
        <v>12</v>
      </c>
      <c r="G786" s="115" t="s">
        <v>3578</v>
      </c>
      <c r="H786" s="115" t="s">
        <v>3579</v>
      </c>
      <c r="I786" s="103" t="s">
        <v>2771</v>
      </c>
      <c r="J786" s="111" t="s">
        <v>3580</v>
      </c>
      <c r="K786" s="121"/>
      <c r="L786" s="122"/>
      <c r="M786" s="121"/>
      <c r="N786" s="121"/>
      <c r="O786" s="121"/>
      <c r="P786" s="121"/>
      <c r="Q786" s="121"/>
      <c r="R786" s="121"/>
      <c r="S786" s="121"/>
      <c r="T786" s="121"/>
      <c r="U786" s="121"/>
      <c r="V786" s="121"/>
    </row>
    <row r="787" ht="15.75" customHeight="1">
      <c r="A787" s="107">
        <f t="shared" si="6"/>
        <v>786</v>
      </c>
      <c r="B787" s="116" t="s">
        <v>3581</v>
      </c>
      <c r="C787" s="115">
        <v>1.707196737E9</v>
      </c>
      <c r="D787" s="117">
        <v>9.86415019E8</v>
      </c>
      <c r="E787" s="81"/>
      <c r="F787" s="115" t="s">
        <v>2500</v>
      </c>
      <c r="G787" s="115" t="s">
        <v>3582</v>
      </c>
      <c r="H787" s="115"/>
      <c r="I787" s="13" t="s">
        <v>3583</v>
      </c>
      <c r="J787" s="111" t="s">
        <v>3584</v>
      </c>
      <c r="K787" s="121"/>
      <c r="L787" s="122"/>
      <c r="M787" s="121"/>
      <c r="N787" s="121"/>
      <c r="O787" s="121"/>
      <c r="P787" s="121"/>
      <c r="Q787" s="121"/>
      <c r="R787" s="121"/>
      <c r="S787" s="121"/>
      <c r="T787" s="121"/>
      <c r="U787" s="121"/>
      <c r="V787" s="121"/>
    </row>
    <row r="788" ht="15.75" customHeight="1">
      <c r="A788" s="107">
        <f t="shared" si="6"/>
        <v>787</v>
      </c>
      <c r="B788" s="116" t="s">
        <v>3585</v>
      </c>
      <c r="C788" s="115">
        <v>1.001939238E9</v>
      </c>
      <c r="D788" s="117">
        <v>9.60508602E8</v>
      </c>
      <c r="E788" s="111">
        <v>9.60508606E8</v>
      </c>
      <c r="F788" s="115" t="s">
        <v>12</v>
      </c>
      <c r="G788" s="115" t="s">
        <v>3586</v>
      </c>
      <c r="H788" s="115" t="s">
        <v>3587</v>
      </c>
      <c r="I788" s="103" t="s">
        <v>2735</v>
      </c>
      <c r="J788" s="111" t="s">
        <v>3588</v>
      </c>
      <c r="K788" s="121"/>
      <c r="L788" s="122"/>
      <c r="M788" s="121"/>
      <c r="N788" s="121"/>
      <c r="O788" s="121"/>
      <c r="P788" s="121"/>
      <c r="Q788" s="121"/>
      <c r="R788" s="121"/>
      <c r="S788" s="121"/>
      <c r="T788" s="121"/>
      <c r="U788" s="121"/>
      <c r="V788" s="121"/>
    </row>
    <row r="789" ht="15.75" customHeight="1">
      <c r="A789" s="107">
        <f t="shared" si="6"/>
        <v>788</v>
      </c>
      <c r="B789" s="116" t="s">
        <v>3589</v>
      </c>
      <c r="C789" s="115">
        <v>1.723264865E9</v>
      </c>
      <c r="D789" s="117">
        <v>9.79197445E8</v>
      </c>
      <c r="E789" s="81"/>
      <c r="F789" s="115" t="s">
        <v>12</v>
      </c>
      <c r="G789" s="115" t="s">
        <v>3590</v>
      </c>
      <c r="H789" s="115"/>
      <c r="I789" s="13" t="s">
        <v>3583</v>
      </c>
      <c r="J789" s="111" t="s">
        <v>3591</v>
      </c>
      <c r="K789" s="121"/>
      <c r="L789" s="122"/>
      <c r="M789" s="121"/>
      <c r="N789" s="121"/>
      <c r="O789" s="121"/>
      <c r="P789" s="121"/>
      <c r="Q789" s="121"/>
      <c r="R789" s="121"/>
      <c r="S789" s="121"/>
      <c r="T789" s="121"/>
      <c r="U789" s="121"/>
      <c r="V789" s="121"/>
    </row>
    <row r="790" ht="15.75" customHeight="1">
      <c r="A790" s="107">
        <f t="shared" si="6"/>
        <v>789</v>
      </c>
      <c r="B790" s="116" t="s">
        <v>3592</v>
      </c>
      <c r="C790" s="115">
        <v>1.002965877E9</v>
      </c>
      <c r="D790" s="117">
        <v>9.87764626E8</v>
      </c>
      <c r="E790" s="81"/>
      <c r="F790" s="115" t="s">
        <v>2257</v>
      </c>
      <c r="G790" s="115" t="s">
        <v>3593</v>
      </c>
      <c r="H790" s="115" t="s">
        <v>3594</v>
      </c>
      <c r="I790" s="142" t="s">
        <v>2862</v>
      </c>
      <c r="J790" s="111" t="s">
        <v>3595</v>
      </c>
      <c r="K790" s="121"/>
      <c r="L790" s="122"/>
      <c r="M790" s="121"/>
      <c r="N790" s="121"/>
      <c r="O790" s="121"/>
      <c r="P790" s="121"/>
      <c r="Q790" s="121"/>
      <c r="R790" s="121"/>
      <c r="S790" s="121"/>
      <c r="T790" s="121"/>
      <c r="U790" s="121"/>
      <c r="V790" s="121"/>
    </row>
    <row r="791" ht="15.75" customHeight="1">
      <c r="A791" s="107">
        <f t="shared" si="6"/>
        <v>790</v>
      </c>
      <c r="B791" s="116" t="s">
        <v>3596</v>
      </c>
      <c r="C791" s="115">
        <v>1.005429202E9</v>
      </c>
      <c r="D791" s="117">
        <v>9.90707328E8</v>
      </c>
      <c r="E791" s="81"/>
      <c r="F791" s="115" t="s">
        <v>1875</v>
      </c>
      <c r="G791" s="115" t="s">
        <v>3597</v>
      </c>
      <c r="H791" s="115" t="s">
        <v>3598</v>
      </c>
      <c r="I791" s="142" t="s">
        <v>2862</v>
      </c>
      <c r="J791" s="111" t="s">
        <v>3599</v>
      </c>
      <c r="K791" s="121"/>
      <c r="L791" s="122"/>
      <c r="M791" s="121"/>
      <c r="N791" s="121"/>
      <c r="O791" s="121"/>
      <c r="P791" s="121"/>
      <c r="Q791" s="121"/>
      <c r="R791" s="121"/>
      <c r="S791" s="121"/>
      <c r="T791" s="121"/>
      <c r="U791" s="121"/>
      <c r="V791" s="121"/>
    </row>
    <row r="792" ht="15.75" customHeight="1">
      <c r="A792" s="107">
        <f t="shared" si="6"/>
        <v>791</v>
      </c>
      <c r="B792" s="116" t="s">
        <v>3600</v>
      </c>
      <c r="C792" s="115">
        <v>1.003407259E9</v>
      </c>
      <c r="D792" s="117">
        <v>9.9382769E8</v>
      </c>
      <c r="E792" s="81"/>
      <c r="F792" s="115" t="s">
        <v>12</v>
      </c>
      <c r="G792" s="115" t="s">
        <v>3601</v>
      </c>
      <c r="H792" s="115" t="s">
        <v>3602</v>
      </c>
      <c r="I792" s="142" t="s">
        <v>2862</v>
      </c>
      <c r="J792" s="111" t="s">
        <v>3603</v>
      </c>
      <c r="K792" s="121"/>
      <c r="L792" s="122"/>
      <c r="M792" s="121"/>
      <c r="N792" s="121"/>
      <c r="O792" s="121"/>
      <c r="P792" s="121"/>
      <c r="Q792" s="121"/>
      <c r="R792" s="121"/>
      <c r="S792" s="121"/>
      <c r="T792" s="121"/>
      <c r="U792" s="121"/>
      <c r="V792" s="121"/>
    </row>
    <row r="793" ht="15.75" customHeight="1">
      <c r="A793" s="107">
        <f t="shared" si="6"/>
        <v>792</v>
      </c>
      <c r="B793" s="116" t="s">
        <v>3604</v>
      </c>
      <c r="C793" s="115">
        <v>8.50167305E8</v>
      </c>
      <c r="D793" s="117">
        <v>9.8562119E8</v>
      </c>
      <c r="E793" s="81"/>
      <c r="F793" s="115" t="s">
        <v>3605</v>
      </c>
      <c r="G793" s="115" t="s">
        <v>3606</v>
      </c>
      <c r="H793" s="115"/>
      <c r="I793" s="142" t="s">
        <v>2862</v>
      </c>
      <c r="J793" s="111" t="s">
        <v>3607</v>
      </c>
      <c r="K793" s="121"/>
      <c r="L793" s="122"/>
      <c r="M793" s="121"/>
      <c r="N793" s="121"/>
      <c r="O793" s="121"/>
      <c r="P793" s="121"/>
      <c r="Q793" s="121"/>
      <c r="R793" s="121"/>
      <c r="S793" s="121"/>
      <c r="T793" s="121"/>
      <c r="U793" s="121"/>
      <c r="V793" s="121"/>
    </row>
    <row r="794" ht="15.75" customHeight="1">
      <c r="A794" s="107">
        <f t="shared" si="6"/>
        <v>793</v>
      </c>
      <c r="B794" s="116" t="s">
        <v>3608</v>
      </c>
      <c r="C794" s="115">
        <v>1.002511192E9</v>
      </c>
      <c r="D794" s="117">
        <v>9.8016934E8</v>
      </c>
      <c r="E794" s="81"/>
      <c r="F794" s="115" t="s">
        <v>12</v>
      </c>
      <c r="G794" s="115" t="s">
        <v>3609</v>
      </c>
      <c r="H794" s="115" t="s">
        <v>3352</v>
      </c>
      <c r="I794" s="142" t="s">
        <v>2862</v>
      </c>
      <c r="J794" s="111" t="s">
        <v>3610</v>
      </c>
      <c r="K794" s="121"/>
      <c r="L794" s="122"/>
      <c r="M794" s="121"/>
      <c r="N794" s="121"/>
      <c r="O794" s="121"/>
      <c r="P794" s="121"/>
      <c r="Q794" s="121"/>
      <c r="R794" s="121"/>
      <c r="S794" s="121"/>
      <c r="T794" s="121"/>
      <c r="U794" s="121"/>
      <c r="V794" s="121"/>
    </row>
    <row r="795" ht="15.75" customHeight="1">
      <c r="A795" s="107">
        <f t="shared" si="6"/>
        <v>794</v>
      </c>
      <c r="B795" s="116" t="s">
        <v>3611</v>
      </c>
      <c r="C795" s="115">
        <v>2.0573412E7</v>
      </c>
      <c r="D795" s="117">
        <v>9.8419943E8</v>
      </c>
      <c r="E795" s="81"/>
      <c r="F795" s="115" t="s">
        <v>2695</v>
      </c>
      <c r="G795" s="115" t="s">
        <v>3612</v>
      </c>
      <c r="H795" s="115" t="s">
        <v>1901</v>
      </c>
      <c r="I795" s="142" t="s">
        <v>2862</v>
      </c>
      <c r="J795" s="111" t="s">
        <v>3613</v>
      </c>
      <c r="K795" s="121"/>
      <c r="L795" s="122"/>
      <c r="M795" s="121"/>
      <c r="N795" s="121"/>
      <c r="O795" s="121"/>
      <c r="P795" s="121"/>
      <c r="Q795" s="121"/>
      <c r="R795" s="121"/>
      <c r="S795" s="121"/>
      <c r="T795" s="121"/>
      <c r="U795" s="121"/>
      <c r="V795" s="121"/>
    </row>
    <row r="796" ht="15.75" customHeight="1">
      <c r="A796" s="107">
        <f t="shared" si="6"/>
        <v>795</v>
      </c>
      <c r="B796" s="116" t="s">
        <v>3614</v>
      </c>
      <c r="C796" s="115">
        <v>8.50515008E8</v>
      </c>
      <c r="D796" s="117">
        <v>9.85569559E8</v>
      </c>
      <c r="E796" s="81"/>
      <c r="F796" s="115" t="s">
        <v>339</v>
      </c>
      <c r="G796" s="115" t="s">
        <v>3615</v>
      </c>
      <c r="H796" s="115" t="s">
        <v>2290</v>
      </c>
      <c r="I796" s="103" t="s">
        <v>2771</v>
      </c>
      <c r="J796" s="111" t="s">
        <v>3616</v>
      </c>
      <c r="K796" s="121"/>
      <c r="L796" s="122"/>
      <c r="M796" s="121"/>
      <c r="N796" s="121"/>
      <c r="O796" s="121"/>
      <c r="P796" s="121"/>
      <c r="Q796" s="121"/>
      <c r="R796" s="121"/>
      <c r="S796" s="121"/>
      <c r="T796" s="121"/>
      <c r="U796" s="121"/>
      <c r="V796" s="121"/>
    </row>
    <row r="797" ht="15.75" customHeight="1">
      <c r="A797" s="107">
        <f t="shared" si="6"/>
        <v>796</v>
      </c>
      <c r="B797" s="116" t="s">
        <v>3617</v>
      </c>
      <c r="C797" s="115">
        <v>1.091728903001E12</v>
      </c>
      <c r="D797" s="117">
        <v>9.94235452E8</v>
      </c>
      <c r="E797" s="111" t="s">
        <v>3618</v>
      </c>
      <c r="F797" s="115" t="s">
        <v>12</v>
      </c>
      <c r="G797" s="115" t="s">
        <v>3619</v>
      </c>
      <c r="H797" s="115" t="s">
        <v>3620</v>
      </c>
      <c r="I797" s="103" t="s">
        <v>2735</v>
      </c>
      <c r="J797" s="111" t="s">
        <v>3621</v>
      </c>
      <c r="K797" s="121"/>
      <c r="L797" s="122"/>
      <c r="M797" s="121"/>
      <c r="N797" s="121"/>
      <c r="O797" s="121"/>
      <c r="P797" s="121"/>
      <c r="Q797" s="121"/>
      <c r="R797" s="121"/>
      <c r="S797" s="121"/>
      <c r="T797" s="121"/>
      <c r="U797" s="121"/>
      <c r="V797" s="121"/>
    </row>
    <row r="798" ht="15.75" customHeight="1">
      <c r="A798" s="107">
        <f t="shared" si="6"/>
        <v>797</v>
      </c>
      <c r="B798" s="116" t="s">
        <v>3622</v>
      </c>
      <c r="C798" s="115">
        <v>1.091714899001E12</v>
      </c>
      <c r="D798" s="117">
        <v>9.96031882E8</v>
      </c>
      <c r="E798" s="81"/>
      <c r="F798" s="115" t="s">
        <v>339</v>
      </c>
      <c r="G798" s="115" t="s">
        <v>2985</v>
      </c>
      <c r="H798" s="115" t="s">
        <v>3623</v>
      </c>
      <c r="I798" s="103" t="s">
        <v>3624</v>
      </c>
      <c r="J798" s="111" t="s">
        <v>3625</v>
      </c>
      <c r="K798" s="121"/>
      <c r="L798" s="122"/>
      <c r="M798" s="121"/>
      <c r="N798" s="121"/>
      <c r="O798" s="121"/>
      <c r="P798" s="121"/>
      <c r="Q798" s="121"/>
      <c r="R798" s="121"/>
      <c r="S798" s="121"/>
      <c r="T798" s="121"/>
      <c r="U798" s="121"/>
      <c r="V798" s="121"/>
    </row>
    <row r="799" ht="15.75" customHeight="1">
      <c r="A799" s="107">
        <f t="shared" si="6"/>
        <v>798</v>
      </c>
      <c r="B799" s="116" t="s">
        <v>3626</v>
      </c>
      <c r="C799" s="115">
        <v>1.004183966E9</v>
      </c>
      <c r="D799" s="117">
        <v>9.93521892E8</v>
      </c>
      <c r="E799" s="81"/>
      <c r="F799" s="115" t="s">
        <v>890</v>
      </c>
      <c r="G799" s="115" t="s">
        <v>1289</v>
      </c>
      <c r="H799" s="115" t="s">
        <v>3627</v>
      </c>
      <c r="I799" s="103" t="s">
        <v>2771</v>
      </c>
      <c r="J799" s="111" t="s">
        <v>3628</v>
      </c>
      <c r="K799" s="121"/>
      <c r="L799" s="122"/>
      <c r="M799" s="121"/>
      <c r="N799" s="121"/>
      <c r="O799" s="121"/>
      <c r="P799" s="121"/>
      <c r="Q799" s="121"/>
      <c r="R799" s="121"/>
      <c r="S799" s="121"/>
      <c r="T799" s="121"/>
      <c r="U799" s="121"/>
      <c r="V799" s="121"/>
    </row>
    <row r="800" ht="15.75" customHeight="1">
      <c r="A800" s="163">
        <f t="shared" si="6"/>
        <v>799</v>
      </c>
      <c r="B800" s="164" t="s">
        <v>3629</v>
      </c>
      <c r="C800" s="165">
        <v>1.002612958E9</v>
      </c>
      <c r="D800" s="166">
        <v>9.97700308E8</v>
      </c>
      <c r="E800" s="167"/>
      <c r="F800" s="165" t="s">
        <v>339</v>
      </c>
      <c r="G800" s="115" t="s">
        <v>3630</v>
      </c>
      <c r="H800" s="115"/>
      <c r="I800" s="103" t="s">
        <v>2771</v>
      </c>
      <c r="J800" s="168" t="s">
        <v>3631</v>
      </c>
      <c r="K800" s="121"/>
      <c r="L800" s="122"/>
      <c r="M800" s="121"/>
      <c r="N800" s="121"/>
      <c r="O800" s="121"/>
      <c r="P800" s="121"/>
      <c r="Q800" s="121"/>
      <c r="R800" s="121"/>
      <c r="S800" s="121"/>
      <c r="T800" s="121"/>
      <c r="U800" s="121"/>
      <c r="V800" s="121"/>
    </row>
    <row r="801" ht="15.75" customHeight="1">
      <c r="A801" s="155"/>
      <c r="B801" s="155"/>
      <c r="C801" s="155"/>
      <c r="D801" s="155"/>
      <c r="E801" s="155"/>
      <c r="F801" s="155"/>
      <c r="G801" s="115" t="s">
        <v>3632</v>
      </c>
      <c r="H801" s="115"/>
      <c r="I801" s="103" t="s">
        <v>2771</v>
      </c>
      <c r="J801" s="155"/>
      <c r="K801" s="121"/>
      <c r="L801" s="122"/>
      <c r="M801" s="121"/>
      <c r="N801" s="121"/>
      <c r="O801" s="121"/>
      <c r="P801" s="121"/>
      <c r="Q801" s="121"/>
      <c r="R801" s="121"/>
      <c r="S801" s="121"/>
      <c r="T801" s="121"/>
      <c r="U801" s="121"/>
      <c r="V801" s="121"/>
    </row>
    <row r="802" ht="15.75" customHeight="1">
      <c r="A802" s="107">
        <f>A800+1</f>
        <v>800</v>
      </c>
      <c r="B802" s="116" t="s">
        <v>3633</v>
      </c>
      <c r="C802" s="115">
        <v>1.003635255E9</v>
      </c>
      <c r="D802" s="117">
        <v>9.93115532E8</v>
      </c>
      <c r="E802" s="81"/>
      <c r="F802" s="115" t="s">
        <v>3634</v>
      </c>
      <c r="G802" s="115" t="s">
        <v>3635</v>
      </c>
      <c r="H802" s="115"/>
      <c r="I802" s="142" t="s">
        <v>2862</v>
      </c>
      <c r="J802" s="111" t="s">
        <v>3636</v>
      </c>
      <c r="K802" s="121"/>
      <c r="L802" s="122"/>
      <c r="M802" s="121"/>
      <c r="N802" s="121"/>
      <c r="O802" s="121"/>
      <c r="P802" s="121"/>
      <c r="Q802" s="121"/>
      <c r="R802" s="121"/>
      <c r="S802" s="121"/>
      <c r="T802" s="121"/>
      <c r="U802" s="121"/>
      <c r="V802" s="121"/>
    </row>
    <row r="803" ht="15.75" customHeight="1">
      <c r="A803" s="107">
        <f t="shared" ref="A803:A819" si="7">A802+1</f>
        <v>801</v>
      </c>
      <c r="B803" s="116" t="s">
        <v>3637</v>
      </c>
      <c r="C803" s="115">
        <v>2.4748506E7</v>
      </c>
      <c r="D803" s="117">
        <v>9.95915414E8</v>
      </c>
      <c r="E803" s="81"/>
      <c r="F803" s="115" t="s">
        <v>12</v>
      </c>
      <c r="G803" s="115" t="s">
        <v>3638</v>
      </c>
      <c r="H803" s="115"/>
      <c r="I803" s="103" t="s">
        <v>2771</v>
      </c>
      <c r="J803" s="111" t="s">
        <v>3639</v>
      </c>
      <c r="K803" s="121"/>
      <c r="L803" s="122"/>
      <c r="M803" s="121"/>
      <c r="N803" s="121"/>
      <c r="O803" s="121"/>
      <c r="P803" s="121"/>
      <c r="Q803" s="121"/>
      <c r="R803" s="121"/>
      <c r="S803" s="121"/>
      <c r="T803" s="121"/>
      <c r="U803" s="121"/>
      <c r="V803" s="121"/>
    </row>
    <row r="804" ht="15.75" customHeight="1">
      <c r="A804" s="107">
        <f t="shared" si="7"/>
        <v>802</v>
      </c>
      <c r="B804" s="116" t="s">
        <v>3640</v>
      </c>
      <c r="C804" s="115">
        <v>1.005126642E9</v>
      </c>
      <c r="D804" s="117">
        <v>9.84385924E8</v>
      </c>
      <c r="E804" s="81"/>
      <c r="F804" s="115" t="s">
        <v>12</v>
      </c>
      <c r="G804" s="115" t="s">
        <v>2438</v>
      </c>
      <c r="H804" s="115"/>
      <c r="I804" s="142" t="s">
        <v>2862</v>
      </c>
      <c r="J804" s="111" t="s">
        <v>3641</v>
      </c>
      <c r="K804" s="121"/>
      <c r="L804" s="122"/>
      <c r="M804" s="121"/>
      <c r="N804" s="121"/>
      <c r="O804" s="121"/>
      <c r="P804" s="121"/>
      <c r="Q804" s="121"/>
      <c r="R804" s="121"/>
      <c r="S804" s="121"/>
      <c r="T804" s="121"/>
      <c r="U804" s="121"/>
      <c r="V804" s="121"/>
    </row>
    <row r="805" ht="15.75" customHeight="1">
      <c r="A805" s="107">
        <f t="shared" si="7"/>
        <v>803</v>
      </c>
      <c r="B805" s="116" t="s">
        <v>3642</v>
      </c>
      <c r="C805" s="115">
        <v>1.017174997E9</v>
      </c>
      <c r="D805" s="117">
        <v>9.87559479E8</v>
      </c>
      <c r="E805" s="117">
        <v>9.8303687E8</v>
      </c>
      <c r="F805" s="115" t="s">
        <v>339</v>
      </c>
      <c r="G805" s="115" t="s">
        <v>3643</v>
      </c>
      <c r="H805" s="115" t="s">
        <v>3644</v>
      </c>
      <c r="I805" s="142" t="s">
        <v>2862</v>
      </c>
      <c r="J805" s="111" t="s">
        <v>3645</v>
      </c>
      <c r="K805" s="121"/>
      <c r="L805" s="122"/>
      <c r="M805" s="121"/>
      <c r="N805" s="121"/>
      <c r="O805" s="121"/>
      <c r="P805" s="121"/>
      <c r="Q805" s="121"/>
      <c r="R805" s="121"/>
      <c r="S805" s="121"/>
      <c r="T805" s="121"/>
      <c r="U805" s="121"/>
      <c r="V805" s="121"/>
    </row>
    <row r="806" ht="15.75" customHeight="1">
      <c r="A806" s="107">
        <f t="shared" si="7"/>
        <v>804</v>
      </c>
      <c r="B806" s="116" t="s">
        <v>3646</v>
      </c>
      <c r="C806" s="115">
        <v>1.315363265E9</v>
      </c>
      <c r="D806" s="117">
        <v>9.67190487E8</v>
      </c>
      <c r="E806" s="81"/>
      <c r="F806" s="115" t="s">
        <v>2379</v>
      </c>
      <c r="G806" s="115" t="s">
        <v>3647</v>
      </c>
      <c r="H806" s="115" t="s">
        <v>3648</v>
      </c>
      <c r="I806" s="103" t="s">
        <v>2771</v>
      </c>
      <c r="J806" s="111" t="s">
        <v>3649</v>
      </c>
      <c r="K806" s="121"/>
      <c r="L806" s="122"/>
      <c r="M806" s="121"/>
      <c r="N806" s="121"/>
      <c r="O806" s="121"/>
      <c r="P806" s="121"/>
      <c r="Q806" s="121"/>
      <c r="R806" s="121"/>
      <c r="S806" s="121"/>
      <c r="T806" s="121"/>
      <c r="U806" s="121"/>
      <c r="V806" s="121"/>
    </row>
    <row r="807" ht="15.75" customHeight="1">
      <c r="A807" s="107">
        <f t="shared" si="7"/>
        <v>805</v>
      </c>
      <c r="B807" s="116" t="s">
        <v>3650</v>
      </c>
      <c r="C807" s="115">
        <v>1.002476248E9</v>
      </c>
      <c r="D807" s="117">
        <v>9.62557143E8</v>
      </c>
      <c r="E807" s="81"/>
      <c r="F807" s="115" t="s">
        <v>339</v>
      </c>
      <c r="G807" s="115" t="s">
        <v>3651</v>
      </c>
      <c r="H807" s="115" t="s">
        <v>3652</v>
      </c>
      <c r="I807" s="103" t="s">
        <v>2771</v>
      </c>
      <c r="J807" s="111" t="s">
        <v>3653</v>
      </c>
      <c r="K807" s="121"/>
      <c r="L807" s="122"/>
      <c r="M807" s="121"/>
      <c r="N807" s="121"/>
      <c r="O807" s="121"/>
      <c r="P807" s="121"/>
      <c r="Q807" s="121"/>
      <c r="R807" s="121"/>
      <c r="S807" s="121"/>
      <c r="T807" s="121"/>
      <c r="U807" s="121"/>
      <c r="V807" s="121"/>
    </row>
    <row r="808" ht="15.75" customHeight="1">
      <c r="A808" s="107">
        <f t="shared" si="7"/>
        <v>806</v>
      </c>
      <c r="B808" s="116" t="s">
        <v>3654</v>
      </c>
      <c r="C808" s="115">
        <v>1.004751267E9</v>
      </c>
      <c r="D808" s="117">
        <v>9.78814069E8</v>
      </c>
      <c r="E808" s="81"/>
      <c r="F808" s="115" t="s">
        <v>12</v>
      </c>
      <c r="G808" s="115" t="s">
        <v>3655</v>
      </c>
      <c r="H808" s="115" t="s">
        <v>2372</v>
      </c>
      <c r="I808" s="142" t="s">
        <v>2862</v>
      </c>
      <c r="J808" s="111" t="s">
        <v>3656</v>
      </c>
      <c r="K808" s="121"/>
      <c r="L808" s="122"/>
      <c r="M808" s="121"/>
      <c r="N808" s="121"/>
      <c r="O808" s="121"/>
      <c r="P808" s="121"/>
      <c r="Q808" s="121"/>
      <c r="R808" s="121"/>
      <c r="S808" s="121"/>
      <c r="T808" s="121"/>
      <c r="U808" s="121"/>
      <c r="V808" s="121"/>
    </row>
    <row r="809" ht="15.75" customHeight="1">
      <c r="A809" s="107">
        <f t="shared" si="7"/>
        <v>807</v>
      </c>
      <c r="B809" s="116" t="s">
        <v>3657</v>
      </c>
      <c r="C809" s="115">
        <v>1.00360039E9</v>
      </c>
      <c r="D809" s="117">
        <v>9.90874847E8</v>
      </c>
      <c r="E809" s="81"/>
      <c r="F809" s="115" t="s">
        <v>339</v>
      </c>
      <c r="G809" s="115" t="s">
        <v>3658</v>
      </c>
      <c r="H809" s="115"/>
      <c r="I809" s="142" t="s">
        <v>2862</v>
      </c>
      <c r="J809" s="111" t="s">
        <v>3659</v>
      </c>
      <c r="K809" s="121"/>
      <c r="L809" s="122"/>
      <c r="M809" s="121"/>
      <c r="N809" s="121"/>
      <c r="O809" s="121"/>
      <c r="P809" s="121"/>
      <c r="Q809" s="121"/>
      <c r="R809" s="121"/>
      <c r="S809" s="121"/>
      <c r="T809" s="121"/>
      <c r="U809" s="121"/>
      <c r="V809" s="121"/>
    </row>
    <row r="810" ht="15.75" customHeight="1">
      <c r="A810" s="107">
        <f t="shared" si="7"/>
        <v>808</v>
      </c>
      <c r="B810" s="116" t="s">
        <v>3660</v>
      </c>
      <c r="C810" s="115">
        <v>1.005335078E9</v>
      </c>
      <c r="D810" s="117">
        <v>9.9020121E8</v>
      </c>
      <c r="E810" s="117">
        <v>9.641553E8</v>
      </c>
      <c r="F810" s="115" t="s">
        <v>339</v>
      </c>
      <c r="G810" s="115" t="s">
        <v>2173</v>
      </c>
      <c r="H810" s="115" t="s">
        <v>3661</v>
      </c>
      <c r="I810" s="103" t="s">
        <v>2771</v>
      </c>
      <c r="J810" s="111" t="s">
        <v>3662</v>
      </c>
      <c r="K810" s="121"/>
      <c r="L810" s="122"/>
      <c r="M810" s="121"/>
      <c r="N810" s="121"/>
      <c r="O810" s="121"/>
      <c r="P810" s="121"/>
      <c r="Q810" s="121"/>
      <c r="R810" s="121"/>
      <c r="S810" s="121"/>
      <c r="T810" s="121"/>
      <c r="U810" s="121"/>
      <c r="V810" s="121"/>
    </row>
    <row r="811" ht="15.75" customHeight="1">
      <c r="A811" s="107">
        <f t="shared" si="7"/>
        <v>809</v>
      </c>
      <c r="B811" s="116" t="s">
        <v>3663</v>
      </c>
      <c r="C811" s="115">
        <v>1.004406102E9</v>
      </c>
      <c r="D811" s="117">
        <v>9.8670796E8</v>
      </c>
      <c r="E811" s="81"/>
      <c r="F811" s="115" t="s">
        <v>2379</v>
      </c>
      <c r="G811" s="115" t="s">
        <v>3664</v>
      </c>
      <c r="H811" s="115" t="s">
        <v>3665</v>
      </c>
      <c r="I811" s="103" t="s">
        <v>2735</v>
      </c>
      <c r="J811" s="111" t="s">
        <v>3666</v>
      </c>
      <c r="K811" s="121"/>
      <c r="L811" s="122"/>
      <c r="M811" s="121"/>
      <c r="N811" s="121"/>
      <c r="O811" s="121"/>
      <c r="P811" s="121"/>
      <c r="Q811" s="121"/>
      <c r="R811" s="121"/>
      <c r="S811" s="121"/>
      <c r="T811" s="121"/>
      <c r="U811" s="121"/>
      <c r="V811" s="121"/>
    </row>
    <row r="812" ht="15.75" customHeight="1">
      <c r="A812" s="107">
        <f t="shared" si="7"/>
        <v>810</v>
      </c>
      <c r="B812" s="116" t="s">
        <v>3667</v>
      </c>
      <c r="C812" s="115">
        <v>1.004722284E9</v>
      </c>
      <c r="D812" s="117">
        <v>9.67010383E8</v>
      </c>
      <c r="E812" s="81"/>
      <c r="F812" s="115" t="s">
        <v>12</v>
      </c>
      <c r="G812" s="115" t="s">
        <v>1092</v>
      </c>
      <c r="H812" s="115" t="s">
        <v>3668</v>
      </c>
      <c r="I812" s="103" t="s">
        <v>2771</v>
      </c>
      <c r="J812" s="111" t="s">
        <v>3669</v>
      </c>
      <c r="K812" s="121"/>
      <c r="L812" s="122"/>
      <c r="M812" s="121"/>
      <c r="N812" s="121"/>
      <c r="O812" s="121"/>
      <c r="P812" s="121"/>
      <c r="Q812" s="121"/>
      <c r="R812" s="121"/>
      <c r="S812" s="121"/>
      <c r="T812" s="121"/>
      <c r="U812" s="121"/>
      <c r="V812" s="121"/>
    </row>
    <row r="813" ht="15.75" customHeight="1">
      <c r="A813" s="107">
        <f t="shared" si="7"/>
        <v>811</v>
      </c>
      <c r="B813" s="116" t="s">
        <v>3670</v>
      </c>
      <c r="C813" s="115">
        <v>1.001101953E9</v>
      </c>
      <c r="D813" s="117">
        <v>9.91085384E8</v>
      </c>
      <c r="E813" s="81"/>
      <c r="F813" s="115" t="s">
        <v>12</v>
      </c>
      <c r="G813" s="115" t="s">
        <v>3671</v>
      </c>
      <c r="H813" s="115"/>
      <c r="I813" s="103" t="s">
        <v>2771</v>
      </c>
      <c r="J813" s="111" t="s">
        <v>3672</v>
      </c>
      <c r="K813" s="121"/>
      <c r="L813" s="122"/>
      <c r="M813" s="121"/>
      <c r="N813" s="121"/>
      <c r="O813" s="121"/>
      <c r="P813" s="121"/>
      <c r="Q813" s="121"/>
      <c r="R813" s="121"/>
      <c r="S813" s="121"/>
      <c r="T813" s="121"/>
      <c r="U813" s="121"/>
      <c r="V813" s="121"/>
    </row>
    <row r="814" ht="15.75" customHeight="1">
      <c r="A814" s="107">
        <f t="shared" si="7"/>
        <v>812</v>
      </c>
      <c r="B814" s="116" t="s">
        <v>3673</v>
      </c>
      <c r="C814" s="115">
        <v>1.001774858E9</v>
      </c>
      <c r="D814" s="117">
        <v>9.94425249E8</v>
      </c>
      <c r="E814" s="81"/>
      <c r="F814" s="115" t="s">
        <v>2379</v>
      </c>
      <c r="G814" s="115" t="s">
        <v>3674</v>
      </c>
      <c r="H814" s="115"/>
      <c r="I814" s="142" t="s">
        <v>2862</v>
      </c>
      <c r="J814" s="111" t="s">
        <v>3675</v>
      </c>
      <c r="K814" s="121"/>
      <c r="L814" s="122"/>
      <c r="M814" s="121"/>
      <c r="N814" s="121"/>
      <c r="O814" s="121"/>
      <c r="P814" s="121"/>
      <c r="Q814" s="121"/>
      <c r="R814" s="121"/>
      <c r="S814" s="121"/>
      <c r="T814" s="121"/>
      <c r="U814" s="121"/>
      <c r="V814" s="121"/>
    </row>
    <row r="815" ht="15.75" customHeight="1">
      <c r="A815" s="107">
        <f t="shared" si="7"/>
        <v>813</v>
      </c>
      <c r="B815" s="116" t="s">
        <v>3676</v>
      </c>
      <c r="C815" s="115">
        <v>1.003099437E9</v>
      </c>
      <c r="D815" s="117">
        <v>9.82793642E8</v>
      </c>
      <c r="E815" s="81"/>
      <c r="F815" s="115" t="s">
        <v>2695</v>
      </c>
      <c r="G815" s="115" t="s">
        <v>3677</v>
      </c>
      <c r="H815" s="115" t="s">
        <v>3678</v>
      </c>
      <c r="I815" s="103" t="s">
        <v>2771</v>
      </c>
      <c r="J815" s="111" t="s">
        <v>3679</v>
      </c>
      <c r="K815" s="121"/>
      <c r="L815" s="122"/>
      <c r="M815" s="121"/>
      <c r="N815" s="121"/>
      <c r="O815" s="121"/>
      <c r="P815" s="121"/>
      <c r="Q815" s="121"/>
      <c r="R815" s="121"/>
      <c r="S815" s="121"/>
      <c r="T815" s="121"/>
      <c r="U815" s="121"/>
      <c r="V815" s="121"/>
    </row>
    <row r="816" ht="15.75" customHeight="1">
      <c r="A816" s="107">
        <f t="shared" si="7"/>
        <v>814</v>
      </c>
      <c r="B816" s="116" t="s">
        <v>3680</v>
      </c>
      <c r="C816" s="115">
        <v>1.759812199E9</v>
      </c>
      <c r="D816" s="117">
        <v>9.60682934E8</v>
      </c>
      <c r="E816" s="81"/>
      <c r="F816" s="115" t="s">
        <v>1875</v>
      </c>
      <c r="G816" s="115" t="s">
        <v>3681</v>
      </c>
      <c r="H816" s="115" t="s">
        <v>3682</v>
      </c>
      <c r="I816" s="103" t="s">
        <v>2771</v>
      </c>
      <c r="J816" s="111" t="s">
        <v>3683</v>
      </c>
      <c r="K816" s="121"/>
      <c r="L816" s="122"/>
      <c r="M816" s="121"/>
      <c r="N816" s="121"/>
      <c r="O816" s="121"/>
      <c r="P816" s="121"/>
      <c r="Q816" s="121"/>
      <c r="R816" s="121"/>
      <c r="S816" s="121"/>
      <c r="T816" s="121"/>
      <c r="U816" s="121"/>
      <c r="V816" s="121"/>
    </row>
    <row r="817" ht="15.75" customHeight="1">
      <c r="A817" s="107">
        <f t="shared" si="7"/>
        <v>815</v>
      </c>
      <c r="B817" s="116" t="s">
        <v>3684</v>
      </c>
      <c r="C817" s="115">
        <v>9.50819185E8</v>
      </c>
      <c r="D817" s="117">
        <v>9.95393247E8</v>
      </c>
      <c r="E817" s="81"/>
      <c r="F817" s="115" t="s">
        <v>339</v>
      </c>
      <c r="G817" s="115" t="s">
        <v>3685</v>
      </c>
      <c r="H817" s="115" t="s">
        <v>668</v>
      </c>
      <c r="I817" s="142" t="s">
        <v>2862</v>
      </c>
      <c r="J817" s="111" t="s">
        <v>3686</v>
      </c>
      <c r="K817" s="121"/>
      <c r="L817" s="122"/>
      <c r="M817" s="121"/>
      <c r="N817" s="121"/>
      <c r="O817" s="121"/>
      <c r="P817" s="121"/>
      <c r="Q817" s="121"/>
      <c r="R817" s="121"/>
      <c r="S817" s="121"/>
      <c r="T817" s="121"/>
      <c r="U817" s="121"/>
      <c r="V817" s="121"/>
    </row>
    <row r="818" ht="15.75" customHeight="1">
      <c r="A818" s="107">
        <f t="shared" si="7"/>
        <v>816</v>
      </c>
      <c r="B818" s="116" t="s">
        <v>3687</v>
      </c>
      <c r="C818" s="115">
        <v>1.003430574E9</v>
      </c>
      <c r="D818" s="117">
        <v>9.89450259E8</v>
      </c>
      <c r="E818" s="81"/>
      <c r="F818" s="115" t="s">
        <v>12</v>
      </c>
      <c r="G818" s="115" t="s">
        <v>3688</v>
      </c>
      <c r="H818" s="115" t="s">
        <v>3689</v>
      </c>
      <c r="I818" s="103" t="s">
        <v>2771</v>
      </c>
      <c r="J818" s="111" t="s">
        <v>3690</v>
      </c>
      <c r="K818" s="121"/>
      <c r="L818" s="122"/>
      <c r="M818" s="121"/>
      <c r="N818" s="121"/>
      <c r="O818" s="121"/>
      <c r="P818" s="121"/>
      <c r="Q818" s="121"/>
      <c r="R818" s="121"/>
      <c r="S818" s="121"/>
      <c r="T818" s="121"/>
      <c r="U818" s="121"/>
      <c r="V818" s="121"/>
    </row>
    <row r="819" ht="15.75" customHeight="1">
      <c r="A819" s="107">
        <f t="shared" si="7"/>
        <v>817</v>
      </c>
      <c r="B819" s="116" t="s">
        <v>3691</v>
      </c>
      <c r="C819" s="115">
        <v>1.714615067E9</v>
      </c>
      <c r="D819" s="117">
        <v>9.94705702E8</v>
      </c>
      <c r="E819" s="81"/>
      <c r="F819" s="115" t="s">
        <v>339</v>
      </c>
      <c r="G819" s="115" t="s">
        <v>3502</v>
      </c>
      <c r="H819" s="115"/>
      <c r="I819" s="103" t="s">
        <v>2735</v>
      </c>
      <c r="J819" s="111" t="s">
        <v>3692</v>
      </c>
      <c r="K819" s="121"/>
      <c r="L819" s="122"/>
      <c r="M819" s="121"/>
      <c r="N819" s="121"/>
      <c r="O819" s="121"/>
      <c r="P819" s="121"/>
      <c r="Q819" s="121"/>
      <c r="R819" s="121"/>
      <c r="S819" s="121"/>
      <c r="T819" s="121"/>
      <c r="U819" s="121"/>
      <c r="V819" s="121"/>
    </row>
    <row r="820" ht="15.75" customHeight="1">
      <c r="A820" s="142"/>
      <c r="B820" s="169"/>
      <c r="C820" s="142"/>
      <c r="D820" s="170"/>
      <c r="E820" s="81"/>
      <c r="F820" s="115"/>
      <c r="G820" s="115"/>
      <c r="H820" s="115"/>
      <c r="I820" s="142"/>
      <c r="J820" s="81"/>
      <c r="K820" s="121"/>
      <c r="L820" s="122"/>
      <c r="M820" s="121"/>
      <c r="N820" s="121"/>
      <c r="O820" s="121"/>
      <c r="P820" s="121"/>
      <c r="Q820" s="121"/>
      <c r="R820" s="121"/>
      <c r="S820" s="121"/>
      <c r="T820" s="121"/>
      <c r="U820" s="121"/>
      <c r="V820" s="121"/>
    </row>
    <row r="821" ht="15.75" customHeight="1">
      <c r="A821" s="142"/>
      <c r="B821" s="169"/>
      <c r="C821" s="142"/>
      <c r="D821" s="170"/>
      <c r="E821" s="81"/>
      <c r="F821" s="115"/>
      <c r="G821" s="115"/>
      <c r="H821" s="115"/>
      <c r="I821" s="142"/>
      <c r="J821" s="81"/>
      <c r="K821" s="121"/>
      <c r="L821" s="122"/>
      <c r="M821" s="121"/>
      <c r="N821" s="121"/>
      <c r="O821" s="121"/>
      <c r="P821" s="121"/>
      <c r="Q821" s="121"/>
      <c r="R821" s="121"/>
      <c r="S821" s="121"/>
      <c r="T821" s="121"/>
      <c r="U821" s="121"/>
      <c r="V821" s="121"/>
    </row>
    <row r="822" ht="15.75" customHeight="1">
      <c r="A822" s="142"/>
      <c r="B822" s="169"/>
      <c r="C822" s="142"/>
      <c r="D822" s="170"/>
      <c r="E822" s="115"/>
      <c r="F822" s="115"/>
      <c r="G822" s="115"/>
      <c r="H822" s="115"/>
      <c r="I822" s="142"/>
      <c r="J822" s="81"/>
      <c r="K822" s="121"/>
      <c r="L822" s="122"/>
      <c r="M822" s="121"/>
      <c r="N822" s="121"/>
      <c r="O822" s="121"/>
      <c r="P822" s="121"/>
      <c r="Q822" s="121"/>
      <c r="R822" s="121"/>
      <c r="S822" s="121"/>
      <c r="T822" s="121"/>
      <c r="U822" s="121"/>
      <c r="V822" s="121"/>
    </row>
    <row r="823" ht="15.75" customHeight="1">
      <c r="A823" s="142"/>
      <c r="B823" s="169"/>
      <c r="C823" s="142"/>
      <c r="D823" s="170"/>
      <c r="E823" s="81"/>
      <c r="F823" s="115"/>
      <c r="G823" s="115"/>
      <c r="H823" s="115"/>
      <c r="I823" s="142"/>
      <c r="J823" s="81"/>
      <c r="K823" s="121"/>
      <c r="L823" s="122"/>
      <c r="M823" s="121"/>
      <c r="N823" s="121"/>
      <c r="O823" s="121"/>
      <c r="P823" s="121"/>
      <c r="Q823" s="121"/>
      <c r="R823" s="121"/>
      <c r="S823" s="121"/>
      <c r="T823" s="121"/>
      <c r="U823" s="121"/>
      <c r="V823" s="121"/>
    </row>
    <row r="824" ht="15.75" customHeight="1">
      <c r="A824" s="142"/>
      <c r="B824" s="169"/>
      <c r="C824" s="142"/>
      <c r="D824" s="170"/>
      <c r="E824" s="81"/>
      <c r="F824" s="115"/>
      <c r="G824" s="115"/>
      <c r="H824" s="115"/>
      <c r="I824" s="142"/>
      <c r="J824" s="81"/>
      <c r="K824" s="121"/>
      <c r="L824" s="122"/>
      <c r="M824" s="121"/>
      <c r="N824" s="121"/>
      <c r="O824" s="121"/>
      <c r="P824" s="121"/>
      <c r="Q824" s="121"/>
      <c r="R824" s="121"/>
      <c r="S824" s="121"/>
      <c r="T824" s="121"/>
      <c r="U824" s="121"/>
      <c r="V824" s="121"/>
    </row>
    <row r="825" ht="15.75" customHeight="1">
      <c r="A825" s="142"/>
      <c r="B825" s="169"/>
      <c r="C825" s="142"/>
      <c r="D825" s="170"/>
      <c r="E825" s="81"/>
      <c r="F825" s="115"/>
      <c r="G825" s="115"/>
      <c r="H825" s="115"/>
      <c r="I825" s="142"/>
      <c r="J825" s="81"/>
      <c r="K825" s="121"/>
      <c r="L825" s="122"/>
      <c r="M825" s="121"/>
      <c r="N825" s="121"/>
      <c r="O825" s="121"/>
      <c r="P825" s="121"/>
      <c r="Q825" s="121"/>
      <c r="R825" s="121"/>
      <c r="S825" s="121"/>
      <c r="T825" s="121"/>
      <c r="U825" s="121"/>
      <c r="V825" s="121"/>
    </row>
    <row r="826" ht="15.75" customHeight="1">
      <c r="A826" s="142"/>
      <c r="B826" s="169"/>
      <c r="C826" s="142"/>
      <c r="D826" s="170"/>
      <c r="E826" s="81"/>
      <c r="F826" s="115"/>
      <c r="G826" s="115"/>
      <c r="H826" s="115"/>
      <c r="I826" s="142"/>
      <c r="J826" s="81"/>
      <c r="K826" s="121"/>
      <c r="L826" s="122"/>
      <c r="M826" s="121"/>
      <c r="N826" s="121"/>
      <c r="O826" s="121"/>
      <c r="P826" s="121"/>
      <c r="Q826" s="121"/>
      <c r="R826" s="121"/>
      <c r="S826" s="121"/>
      <c r="T826" s="121"/>
      <c r="U826" s="121"/>
      <c r="V826" s="121"/>
    </row>
    <row r="827" ht="15.75" customHeight="1">
      <c r="A827" s="142"/>
      <c r="B827" s="169"/>
      <c r="C827" s="142"/>
      <c r="D827" s="170"/>
      <c r="E827" s="81"/>
      <c r="F827" s="115"/>
      <c r="G827" s="115"/>
      <c r="H827" s="115"/>
      <c r="I827" s="142"/>
      <c r="J827" s="81"/>
      <c r="K827" s="121"/>
      <c r="L827" s="122"/>
      <c r="M827" s="121"/>
      <c r="N827" s="121"/>
      <c r="O827" s="121"/>
      <c r="P827" s="121"/>
      <c r="Q827" s="121"/>
      <c r="R827" s="121"/>
      <c r="S827" s="121"/>
      <c r="T827" s="121"/>
      <c r="U827" s="121"/>
      <c r="V827" s="121"/>
    </row>
    <row r="828" ht="15.75" customHeight="1">
      <c r="A828" s="142"/>
      <c r="B828" s="169"/>
      <c r="C828" s="142"/>
      <c r="D828" s="170"/>
      <c r="E828" s="81"/>
      <c r="F828" s="115"/>
      <c r="G828" s="115"/>
      <c r="H828" s="115"/>
      <c r="I828" s="142"/>
      <c r="J828" s="81"/>
      <c r="K828" s="121"/>
      <c r="L828" s="122"/>
      <c r="M828" s="121"/>
      <c r="N828" s="121"/>
      <c r="O828" s="121"/>
      <c r="P828" s="121"/>
      <c r="Q828" s="121"/>
      <c r="R828" s="121"/>
      <c r="S828" s="121"/>
      <c r="T828" s="121"/>
      <c r="U828" s="121"/>
      <c r="V828" s="121"/>
    </row>
    <row r="829" ht="15.75" customHeight="1">
      <c r="A829" s="142"/>
      <c r="B829" s="169"/>
      <c r="C829" s="142"/>
      <c r="D829" s="170"/>
      <c r="E829" s="81"/>
      <c r="F829" s="115"/>
      <c r="G829" s="115"/>
      <c r="H829" s="115"/>
      <c r="I829" s="142"/>
      <c r="J829" s="81"/>
      <c r="K829" s="121"/>
      <c r="L829" s="122"/>
      <c r="M829" s="121"/>
      <c r="N829" s="121"/>
      <c r="O829" s="121"/>
      <c r="P829" s="121"/>
      <c r="Q829" s="121"/>
      <c r="R829" s="121"/>
      <c r="S829" s="121"/>
      <c r="T829" s="121"/>
      <c r="U829" s="121"/>
      <c r="V829" s="121"/>
    </row>
    <row r="830" ht="15.75" customHeight="1">
      <c r="A830" s="142"/>
      <c r="B830" s="169"/>
      <c r="C830" s="142"/>
      <c r="D830" s="170"/>
      <c r="E830" s="81"/>
      <c r="F830" s="115"/>
      <c r="G830" s="115"/>
      <c r="H830" s="115"/>
      <c r="I830" s="142"/>
      <c r="J830" s="81"/>
      <c r="K830" s="121"/>
      <c r="L830" s="122"/>
      <c r="M830" s="121"/>
      <c r="N830" s="121"/>
      <c r="O830" s="121"/>
      <c r="P830" s="121"/>
      <c r="Q830" s="121"/>
      <c r="R830" s="121"/>
      <c r="S830" s="121"/>
      <c r="T830" s="121"/>
      <c r="U830" s="121"/>
      <c r="V830" s="121"/>
    </row>
    <row r="831" ht="15.75" customHeight="1">
      <c r="A831" s="142"/>
      <c r="B831" s="169"/>
      <c r="C831" s="142"/>
      <c r="D831" s="170"/>
      <c r="E831" s="81"/>
      <c r="F831" s="115"/>
      <c r="G831" s="115"/>
      <c r="H831" s="115"/>
      <c r="I831" s="142"/>
      <c r="J831" s="81"/>
      <c r="K831" s="121"/>
      <c r="L831" s="122"/>
      <c r="M831" s="121"/>
      <c r="N831" s="121"/>
      <c r="O831" s="121"/>
      <c r="P831" s="121"/>
      <c r="Q831" s="121"/>
      <c r="R831" s="121"/>
      <c r="S831" s="121"/>
      <c r="T831" s="121"/>
      <c r="U831" s="121"/>
      <c r="V831" s="121"/>
    </row>
    <row r="832" ht="15.75" customHeight="1">
      <c r="A832" s="171"/>
      <c r="B832" s="172"/>
      <c r="C832" s="171"/>
      <c r="D832" s="173"/>
      <c r="E832" s="95"/>
      <c r="F832" s="95"/>
      <c r="G832" s="95"/>
      <c r="H832" s="95"/>
      <c r="I832" s="171"/>
      <c r="J832" s="95"/>
      <c r="L832" s="119"/>
    </row>
    <row r="833" ht="15.75" customHeight="1">
      <c r="A833" s="171"/>
      <c r="B833" s="172"/>
      <c r="C833" s="171"/>
      <c r="D833" s="173"/>
      <c r="E833" s="95"/>
      <c r="F833" s="95"/>
      <c r="G833" s="95"/>
      <c r="H833" s="95"/>
      <c r="I833" s="171"/>
      <c r="J833" s="95"/>
      <c r="L833" s="119"/>
    </row>
    <row r="834" ht="15.75" customHeight="1">
      <c r="A834" s="171"/>
      <c r="B834" s="172"/>
      <c r="C834" s="171"/>
      <c r="D834" s="173"/>
      <c r="E834" s="95"/>
      <c r="F834" s="95"/>
      <c r="G834" s="95"/>
      <c r="H834" s="95"/>
      <c r="I834" s="171"/>
      <c r="J834" s="95"/>
      <c r="L834" s="119"/>
    </row>
    <row r="835" ht="15.75" customHeight="1">
      <c r="A835" s="171"/>
      <c r="B835" s="172"/>
      <c r="C835" s="171"/>
      <c r="D835" s="173"/>
      <c r="E835" s="95"/>
      <c r="F835" s="95"/>
      <c r="G835" s="95"/>
      <c r="H835" s="95"/>
      <c r="I835" s="171"/>
      <c r="J835" s="95"/>
      <c r="L835" s="119"/>
    </row>
    <row r="836" ht="15.75" customHeight="1">
      <c r="A836" s="171"/>
      <c r="B836" s="172"/>
      <c r="C836" s="171"/>
      <c r="D836" s="173"/>
      <c r="E836" s="95"/>
      <c r="F836" s="95"/>
      <c r="G836" s="95"/>
      <c r="H836" s="95"/>
      <c r="I836" s="171"/>
      <c r="J836" s="95"/>
      <c r="L836" s="119"/>
    </row>
    <row r="837" ht="15.75" customHeight="1">
      <c r="A837" s="171"/>
      <c r="B837" s="172"/>
      <c r="C837" s="171"/>
      <c r="D837" s="173"/>
      <c r="E837" s="95"/>
      <c r="F837" s="95"/>
      <c r="G837" s="95"/>
      <c r="H837" s="95"/>
      <c r="I837" s="171"/>
      <c r="J837" s="95"/>
      <c r="L837" s="119"/>
    </row>
    <row r="838" ht="15.75" customHeight="1">
      <c r="A838" s="171"/>
      <c r="B838" s="172"/>
      <c r="C838" s="171"/>
      <c r="D838" s="173"/>
      <c r="E838" s="95"/>
      <c r="F838" s="95"/>
      <c r="G838" s="95"/>
      <c r="H838" s="95"/>
      <c r="I838" s="171"/>
      <c r="J838" s="95"/>
      <c r="L838" s="119"/>
    </row>
    <row r="839" ht="15.75" customHeight="1">
      <c r="A839" s="171"/>
      <c r="B839" s="172"/>
      <c r="C839" s="171"/>
      <c r="D839" s="173"/>
      <c r="E839" s="95"/>
      <c r="F839" s="95"/>
      <c r="G839" s="95"/>
      <c r="H839" s="95"/>
      <c r="I839" s="171"/>
      <c r="J839" s="95"/>
      <c r="L839" s="119"/>
    </row>
    <row r="840" ht="15.75" customHeight="1">
      <c r="A840" s="171"/>
      <c r="B840" s="172"/>
      <c r="C840" s="171"/>
      <c r="D840" s="173"/>
      <c r="E840" s="95"/>
      <c r="F840" s="95"/>
      <c r="G840" s="95"/>
      <c r="H840" s="95"/>
      <c r="I840" s="171"/>
      <c r="J840" s="95"/>
      <c r="L840" s="119"/>
    </row>
    <row r="841" ht="15.75" customHeight="1">
      <c r="A841" s="171"/>
      <c r="B841" s="172"/>
      <c r="C841" s="171"/>
      <c r="D841" s="173"/>
      <c r="E841" s="95"/>
      <c r="F841" s="95"/>
      <c r="G841" s="95"/>
      <c r="H841" s="95"/>
      <c r="I841" s="171"/>
      <c r="J841" s="95"/>
      <c r="L841" s="119"/>
    </row>
    <row r="842" ht="15.75" customHeight="1">
      <c r="A842" s="171"/>
      <c r="B842" s="172"/>
      <c r="C842" s="171"/>
      <c r="D842" s="173"/>
      <c r="E842" s="95"/>
      <c r="F842" s="95"/>
      <c r="G842" s="95"/>
      <c r="H842" s="95"/>
      <c r="I842" s="171"/>
      <c r="J842" s="95"/>
      <c r="L842" s="119"/>
    </row>
    <row r="843" ht="15.75" customHeight="1">
      <c r="A843" s="171"/>
      <c r="B843" s="172"/>
      <c r="C843" s="171"/>
      <c r="D843" s="173"/>
      <c r="E843" s="95"/>
      <c r="F843" s="95"/>
      <c r="G843" s="95"/>
      <c r="H843" s="95"/>
      <c r="I843" s="171"/>
      <c r="J843" s="95"/>
      <c r="L843" s="119"/>
    </row>
    <row r="844" ht="15.75" customHeight="1">
      <c r="A844" s="171"/>
      <c r="B844" s="172"/>
      <c r="C844" s="171"/>
      <c r="D844" s="173"/>
      <c r="E844" s="95"/>
      <c r="F844" s="95"/>
      <c r="G844" s="95"/>
      <c r="H844" s="95"/>
      <c r="I844" s="171"/>
      <c r="J844" s="95"/>
      <c r="L844" s="119"/>
    </row>
    <row r="845" ht="15.75" customHeight="1">
      <c r="A845" s="171"/>
      <c r="B845" s="172"/>
      <c r="C845" s="171"/>
      <c r="D845" s="173"/>
      <c r="E845" s="95"/>
      <c r="F845" s="95"/>
      <c r="G845" s="95"/>
      <c r="H845" s="95"/>
      <c r="I845" s="171"/>
      <c r="J845" s="95"/>
      <c r="L845" s="119"/>
    </row>
    <row r="846" ht="15.75" customHeight="1">
      <c r="A846" s="171"/>
      <c r="B846" s="172"/>
      <c r="C846" s="171"/>
      <c r="D846" s="173"/>
      <c r="E846" s="95"/>
      <c r="F846" s="95"/>
      <c r="G846" s="95"/>
      <c r="H846" s="95"/>
      <c r="I846" s="171"/>
      <c r="J846" s="95"/>
      <c r="L846" s="119"/>
    </row>
    <row r="847" ht="15.75" customHeight="1">
      <c r="A847" s="171"/>
      <c r="B847" s="172"/>
      <c r="C847" s="171"/>
      <c r="D847" s="173"/>
      <c r="E847" s="95"/>
      <c r="F847" s="95"/>
      <c r="G847" s="95"/>
      <c r="H847" s="95"/>
      <c r="I847" s="171"/>
      <c r="J847" s="95"/>
      <c r="L847" s="119"/>
    </row>
    <row r="848" ht="15.75" customHeight="1">
      <c r="A848" s="171"/>
      <c r="B848" s="172"/>
      <c r="C848" s="171"/>
      <c r="D848" s="173"/>
      <c r="E848" s="95"/>
      <c r="F848" s="95"/>
      <c r="G848" s="95"/>
      <c r="H848" s="95"/>
      <c r="I848" s="171"/>
      <c r="J848" s="95"/>
      <c r="L848" s="119"/>
    </row>
    <row r="849" ht="15.75" customHeight="1">
      <c r="A849" s="171"/>
      <c r="B849" s="172"/>
      <c r="C849" s="171"/>
      <c r="D849" s="173"/>
      <c r="E849" s="95"/>
      <c r="F849" s="95"/>
      <c r="G849" s="95"/>
      <c r="H849" s="95"/>
      <c r="I849" s="171"/>
      <c r="J849" s="95"/>
      <c r="L849" s="119"/>
    </row>
    <row r="850" ht="15.75" customHeight="1">
      <c r="A850" s="171"/>
      <c r="B850" s="172"/>
      <c r="C850" s="171"/>
      <c r="D850" s="173"/>
      <c r="E850" s="95"/>
      <c r="F850" s="95"/>
      <c r="G850" s="95"/>
      <c r="H850" s="95"/>
      <c r="I850" s="171"/>
      <c r="J850" s="95"/>
      <c r="L850" s="119"/>
    </row>
    <row r="851" ht="15.75" customHeight="1">
      <c r="A851" s="171"/>
      <c r="B851" s="172"/>
      <c r="C851" s="171"/>
      <c r="D851" s="173"/>
      <c r="E851" s="95"/>
      <c r="F851" s="95"/>
      <c r="G851" s="95"/>
      <c r="H851" s="95"/>
      <c r="I851" s="171"/>
      <c r="J851" s="95"/>
      <c r="L851" s="119"/>
    </row>
    <row r="852" ht="15.75" customHeight="1">
      <c r="A852" s="171"/>
      <c r="B852" s="172"/>
      <c r="C852" s="171"/>
      <c r="D852" s="173"/>
      <c r="E852" s="95"/>
      <c r="F852" s="95"/>
      <c r="G852" s="95"/>
      <c r="H852" s="95"/>
      <c r="I852" s="171"/>
      <c r="J852" s="95"/>
      <c r="L852" s="119"/>
    </row>
    <row r="853" ht="15.75" customHeight="1">
      <c r="A853" s="171"/>
      <c r="B853" s="172"/>
      <c r="C853" s="171"/>
      <c r="D853" s="173"/>
      <c r="E853" s="95"/>
      <c r="F853" s="95"/>
      <c r="G853" s="95"/>
      <c r="H853" s="95"/>
      <c r="I853" s="171"/>
      <c r="J853" s="95"/>
      <c r="L853" s="119"/>
    </row>
    <row r="854" ht="15.75" customHeight="1">
      <c r="A854" s="171"/>
      <c r="B854" s="172"/>
      <c r="C854" s="171"/>
      <c r="D854" s="173"/>
      <c r="E854" s="95"/>
      <c r="F854" s="95"/>
      <c r="G854" s="95"/>
      <c r="H854" s="95"/>
      <c r="I854" s="171"/>
      <c r="J854" s="95"/>
      <c r="L854" s="119"/>
    </row>
    <row r="855" ht="15.75" customHeight="1">
      <c r="A855" s="171"/>
      <c r="B855" s="172"/>
      <c r="C855" s="171"/>
      <c r="D855" s="173"/>
      <c r="E855" s="95"/>
      <c r="F855" s="95"/>
      <c r="G855" s="95"/>
      <c r="H855" s="95"/>
      <c r="I855" s="171"/>
      <c r="J855" s="95"/>
      <c r="L855" s="119"/>
    </row>
    <row r="856" ht="15.75" customHeight="1">
      <c r="A856" s="171"/>
      <c r="B856" s="172"/>
      <c r="C856" s="171"/>
      <c r="D856" s="173"/>
      <c r="E856" s="95"/>
      <c r="F856" s="95"/>
      <c r="G856" s="95"/>
      <c r="H856" s="95"/>
      <c r="I856" s="171"/>
      <c r="J856" s="95"/>
      <c r="L856" s="119"/>
    </row>
    <row r="857" ht="15.75" customHeight="1">
      <c r="A857" s="171"/>
      <c r="B857" s="172"/>
      <c r="C857" s="171"/>
      <c r="D857" s="173"/>
      <c r="E857" s="95"/>
      <c r="F857" s="95"/>
      <c r="G857" s="95"/>
      <c r="H857" s="95"/>
      <c r="I857" s="171"/>
      <c r="J857" s="95"/>
      <c r="L857" s="119"/>
    </row>
    <row r="858" ht="15.75" customHeight="1">
      <c r="A858" s="171"/>
      <c r="B858" s="172"/>
      <c r="C858" s="171"/>
      <c r="D858" s="173"/>
      <c r="E858" s="95"/>
      <c r="F858" s="95"/>
      <c r="G858" s="95"/>
      <c r="H858" s="95"/>
      <c r="I858" s="171"/>
      <c r="J858" s="95"/>
      <c r="L858" s="119"/>
    </row>
    <row r="859" ht="15.75" customHeight="1">
      <c r="A859" s="171"/>
      <c r="B859" s="172"/>
      <c r="C859" s="171"/>
      <c r="D859" s="173"/>
      <c r="E859" s="95"/>
      <c r="F859" s="95"/>
      <c r="G859" s="95"/>
      <c r="H859" s="95"/>
      <c r="I859" s="171"/>
      <c r="J859" s="95"/>
      <c r="L859" s="119"/>
    </row>
    <row r="860" ht="15.75" customHeight="1">
      <c r="A860" s="171"/>
      <c r="B860" s="172"/>
      <c r="C860" s="171"/>
      <c r="D860" s="173"/>
      <c r="E860" s="95"/>
      <c r="F860" s="95"/>
      <c r="G860" s="95"/>
      <c r="H860" s="95"/>
      <c r="I860" s="171"/>
      <c r="J860" s="95"/>
      <c r="L860" s="119"/>
    </row>
    <row r="861" ht="15.75" customHeight="1">
      <c r="A861" s="171"/>
      <c r="B861" s="172"/>
      <c r="C861" s="171"/>
      <c r="D861" s="173"/>
      <c r="E861" s="95"/>
      <c r="F861" s="95"/>
      <c r="G861" s="95"/>
      <c r="H861" s="95"/>
      <c r="I861" s="171"/>
      <c r="J861" s="95"/>
      <c r="L861" s="119"/>
    </row>
    <row r="862" ht="15.75" customHeight="1">
      <c r="A862" s="171"/>
      <c r="B862" s="172"/>
      <c r="C862" s="171"/>
      <c r="D862" s="173"/>
      <c r="E862" s="95"/>
      <c r="F862" s="95"/>
      <c r="G862" s="95"/>
      <c r="H862" s="95"/>
      <c r="I862" s="171"/>
      <c r="J862" s="95"/>
      <c r="L862" s="119"/>
    </row>
    <row r="863" ht="15.75" customHeight="1">
      <c r="A863" s="171"/>
      <c r="B863" s="172"/>
      <c r="C863" s="171"/>
      <c r="D863" s="173"/>
      <c r="E863" s="95"/>
      <c r="F863" s="95"/>
      <c r="G863" s="95"/>
      <c r="H863" s="95"/>
      <c r="I863" s="171"/>
      <c r="J863" s="95"/>
      <c r="L863" s="119"/>
    </row>
    <row r="864" ht="15.75" customHeight="1">
      <c r="A864" s="171"/>
      <c r="B864" s="172"/>
      <c r="C864" s="171"/>
      <c r="D864" s="173"/>
      <c r="E864" s="95"/>
      <c r="F864" s="95"/>
      <c r="G864" s="95"/>
      <c r="H864" s="95"/>
      <c r="I864" s="171"/>
      <c r="J864" s="95"/>
      <c r="L864" s="119"/>
    </row>
    <row r="865" ht="15.75" customHeight="1">
      <c r="A865" s="171"/>
      <c r="B865" s="172"/>
      <c r="C865" s="171"/>
      <c r="D865" s="173"/>
      <c r="E865" s="95"/>
      <c r="F865" s="95"/>
      <c r="G865" s="95"/>
      <c r="H865" s="95"/>
      <c r="I865" s="171"/>
      <c r="J865" s="95"/>
      <c r="L865" s="119"/>
    </row>
    <row r="866" ht="15.75" customHeight="1">
      <c r="A866" s="171"/>
      <c r="B866" s="172"/>
      <c r="C866" s="171"/>
      <c r="D866" s="173"/>
      <c r="E866" s="95"/>
      <c r="F866" s="95"/>
      <c r="G866" s="95"/>
      <c r="H866" s="95"/>
      <c r="I866" s="171"/>
      <c r="J866" s="95"/>
      <c r="L866" s="119"/>
    </row>
    <row r="867" ht="15.75" customHeight="1">
      <c r="A867" s="171"/>
      <c r="B867" s="172"/>
      <c r="C867" s="171"/>
      <c r="D867" s="173"/>
      <c r="E867" s="95"/>
      <c r="F867" s="95"/>
      <c r="G867" s="95"/>
      <c r="H867" s="95"/>
      <c r="I867" s="171"/>
      <c r="J867" s="95"/>
      <c r="L867" s="119"/>
    </row>
    <row r="868" ht="15.75" customHeight="1">
      <c r="A868" s="171"/>
      <c r="B868" s="172"/>
      <c r="C868" s="171"/>
      <c r="D868" s="173"/>
      <c r="E868" s="95"/>
      <c r="F868" s="95"/>
      <c r="G868" s="95"/>
      <c r="H868" s="95"/>
      <c r="I868" s="171"/>
      <c r="J868" s="95"/>
      <c r="L868" s="119"/>
    </row>
    <row r="869" ht="15.75" customHeight="1">
      <c r="A869" s="171"/>
      <c r="B869" s="172"/>
      <c r="C869" s="171"/>
      <c r="D869" s="173"/>
      <c r="E869" s="95"/>
      <c r="F869" s="95"/>
      <c r="G869" s="95"/>
      <c r="H869" s="95"/>
      <c r="I869" s="171"/>
      <c r="J869" s="95"/>
      <c r="L869" s="119"/>
    </row>
    <row r="870" ht="15.75" customHeight="1">
      <c r="A870" s="171"/>
      <c r="B870" s="172"/>
      <c r="C870" s="171"/>
      <c r="D870" s="173"/>
      <c r="E870" s="95"/>
      <c r="F870" s="95"/>
      <c r="G870" s="95"/>
      <c r="H870" s="95"/>
      <c r="I870" s="171"/>
      <c r="J870" s="95"/>
      <c r="L870" s="119"/>
    </row>
    <row r="871" ht="15.75" customHeight="1">
      <c r="A871" s="171"/>
      <c r="B871" s="172"/>
      <c r="C871" s="171"/>
      <c r="D871" s="173"/>
      <c r="E871" s="95"/>
      <c r="F871" s="95"/>
      <c r="G871" s="95"/>
      <c r="H871" s="95"/>
      <c r="I871" s="171"/>
      <c r="J871" s="95"/>
      <c r="L871" s="119"/>
    </row>
    <row r="872" ht="15.75" customHeight="1">
      <c r="A872" s="171"/>
      <c r="B872" s="172"/>
      <c r="C872" s="171"/>
      <c r="D872" s="173"/>
      <c r="E872" s="95"/>
      <c r="F872" s="95"/>
      <c r="G872" s="95"/>
      <c r="H872" s="95"/>
      <c r="I872" s="171"/>
      <c r="J872" s="95"/>
      <c r="L872" s="119"/>
    </row>
    <row r="873" ht="15.75" customHeight="1">
      <c r="A873" s="171"/>
      <c r="B873" s="172"/>
      <c r="C873" s="171"/>
      <c r="D873" s="173"/>
      <c r="E873" s="95"/>
      <c r="F873" s="95"/>
      <c r="G873" s="95"/>
      <c r="H873" s="95"/>
      <c r="I873" s="171"/>
      <c r="J873" s="95"/>
      <c r="L873" s="119"/>
    </row>
    <row r="874" ht="15.75" customHeight="1">
      <c r="A874" s="171"/>
      <c r="B874" s="172"/>
      <c r="C874" s="171"/>
      <c r="D874" s="173"/>
      <c r="E874" s="95"/>
      <c r="F874" s="95"/>
      <c r="G874" s="95"/>
      <c r="H874" s="95"/>
      <c r="I874" s="171"/>
      <c r="J874" s="95"/>
      <c r="L874" s="119"/>
    </row>
    <row r="875" ht="15.75" customHeight="1">
      <c r="A875" s="171"/>
      <c r="B875" s="172"/>
      <c r="C875" s="171"/>
      <c r="D875" s="173"/>
      <c r="E875" s="95"/>
      <c r="F875" s="95"/>
      <c r="G875" s="95"/>
      <c r="H875" s="95"/>
      <c r="I875" s="171"/>
      <c r="J875" s="95"/>
      <c r="L875" s="119"/>
    </row>
    <row r="876" ht="15.75" customHeight="1">
      <c r="A876" s="171"/>
      <c r="B876" s="172"/>
      <c r="C876" s="171"/>
      <c r="D876" s="173"/>
      <c r="E876" s="95"/>
      <c r="F876" s="95"/>
      <c r="G876" s="95"/>
      <c r="H876" s="95"/>
      <c r="I876" s="171"/>
      <c r="J876" s="95"/>
      <c r="L876" s="119"/>
    </row>
    <row r="877" ht="15.75" customHeight="1">
      <c r="A877" s="171"/>
      <c r="B877" s="172"/>
      <c r="C877" s="171"/>
      <c r="D877" s="173"/>
      <c r="E877" s="95"/>
      <c r="F877" s="95"/>
      <c r="G877" s="95"/>
      <c r="H877" s="95"/>
      <c r="I877" s="171"/>
      <c r="J877" s="95"/>
      <c r="L877" s="119"/>
    </row>
    <row r="878" ht="15.75" customHeight="1">
      <c r="A878" s="171"/>
      <c r="B878" s="172"/>
      <c r="C878" s="171"/>
      <c r="D878" s="173"/>
      <c r="E878" s="95"/>
      <c r="F878" s="95"/>
      <c r="G878" s="95"/>
      <c r="H878" s="95"/>
      <c r="I878" s="171"/>
      <c r="J878" s="95"/>
      <c r="L878" s="119"/>
    </row>
    <row r="879" ht="15.75" customHeight="1">
      <c r="A879" s="171"/>
      <c r="B879" s="172"/>
      <c r="C879" s="171"/>
      <c r="D879" s="173"/>
      <c r="E879" s="95"/>
      <c r="F879" s="95"/>
      <c r="G879" s="95"/>
      <c r="H879" s="95"/>
      <c r="I879" s="171"/>
      <c r="J879" s="95"/>
      <c r="L879" s="119"/>
    </row>
    <row r="880" ht="15.75" customHeight="1">
      <c r="A880" s="171"/>
      <c r="B880" s="172"/>
      <c r="C880" s="171"/>
      <c r="D880" s="173"/>
      <c r="E880" s="95"/>
      <c r="F880" s="95"/>
      <c r="G880" s="95"/>
      <c r="H880" s="95"/>
      <c r="I880" s="171"/>
      <c r="J880" s="95"/>
      <c r="L880" s="119"/>
    </row>
    <row r="881" ht="15.75" customHeight="1">
      <c r="A881" s="171"/>
      <c r="B881" s="172"/>
      <c r="C881" s="171"/>
      <c r="D881" s="173"/>
      <c r="E881" s="95"/>
      <c r="F881" s="95"/>
      <c r="G881" s="95"/>
      <c r="H881" s="95"/>
      <c r="I881" s="171"/>
      <c r="J881" s="95"/>
      <c r="L881" s="119"/>
    </row>
    <row r="882" ht="15.75" customHeight="1">
      <c r="A882" s="171"/>
      <c r="B882" s="172"/>
      <c r="C882" s="171"/>
      <c r="D882" s="173"/>
      <c r="E882" s="95"/>
      <c r="F882" s="95"/>
      <c r="G882" s="95"/>
      <c r="H882" s="95"/>
      <c r="I882" s="171"/>
      <c r="J882" s="95"/>
      <c r="L882" s="119"/>
    </row>
    <row r="883" ht="15.75" customHeight="1">
      <c r="A883" s="171"/>
      <c r="B883" s="172"/>
      <c r="C883" s="171"/>
      <c r="D883" s="173"/>
      <c r="E883" s="95"/>
      <c r="F883" s="95"/>
      <c r="G883" s="95"/>
      <c r="H883" s="95"/>
      <c r="I883" s="171"/>
      <c r="J883" s="95"/>
      <c r="L883" s="119"/>
    </row>
    <row r="884" ht="15.75" customHeight="1">
      <c r="A884" s="171"/>
      <c r="B884" s="172"/>
      <c r="C884" s="171"/>
      <c r="D884" s="173"/>
      <c r="E884" s="95"/>
      <c r="F884" s="95"/>
      <c r="G884" s="95"/>
      <c r="H884" s="95"/>
      <c r="I884" s="171"/>
      <c r="J884" s="95"/>
      <c r="L884" s="119"/>
    </row>
    <row r="885" ht="15.75" customHeight="1">
      <c r="A885" s="171"/>
      <c r="B885" s="172"/>
      <c r="C885" s="171"/>
      <c r="D885" s="173"/>
      <c r="E885" s="95"/>
      <c r="F885" s="95"/>
      <c r="G885" s="95"/>
      <c r="H885" s="95"/>
      <c r="I885" s="171"/>
      <c r="J885" s="95"/>
      <c r="L885" s="119"/>
    </row>
    <row r="886" ht="15.75" customHeight="1">
      <c r="A886" s="171"/>
      <c r="B886" s="172"/>
      <c r="C886" s="171"/>
      <c r="D886" s="173"/>
      <c r="E886" s="95"/>
      <c r="F886" s="95"/>
      <c r="G886" s="95"/>
      <c r="H886" s="95"/>
      <c r="I886" s="171"/>
      <c r="J886" s="95"/>
      <c r="L886" s="119"/>
    </row>
    <row r="887" ht="15.75" customHeight="1">
      <c r="A887" s="171"/>
      <c r="B887" s="172"/>
      <c r="C887" s="171"/>
      <c r="D887" s="173"/>
      <c r="E887" s="95"/>
      <c r="F887" s="95"/>
      <c r="G887" s="95"/>
      <c r="H887" s="95"/>
      <c r="I887" s="171"/>
      <c r="J887" s="95"/>
      <c r="L887" s="119"/>
    </row>
    <row r="888" ht="15.75" customHeight="1">
      <c r="A888" s="171"/>
      <c r="B888" s="172"/>
      <c r="C888" s="171"/>
      <c r="D888" s="173"/>
      <c r="E888" s="95"/>
      <c r="F888" s="95"/>
      <c r="G888" s="95"/>
      <c r="H888" s="95"/>
      <c r="I888" s="171"/>
      <c r="J888" s="95"/>
      <c r="L888" s="119"/>
    </row>
    <row r="889" ht="15.75" customHeight="1">
      <c r="A889" s="171"/>
      <c r="B889" s="172"/>
      <c r="C889" s="171"/>
      <c r="D889" s="173"/>
      <c r="E889" s="95"/>
      <c r="F889" s="95"/>
      <c r="G889" s="95"/>
      <c r="H889" s="95"/>
      <c r="I889" s="171"/>
      <c r="J889" s="95"/>
      <c r="L889" s="119"/>
    </row>
    <row r="890" ht="15.75" customHeight="1">
      <c r="A890" s="171"/>
      <c r="B890" s="172"/>
      <c r="C890" s="171"/>
      <c r="D890" s="173"/>
      <c r="E890" s="95"/>
      <c r="F890" s="95"/>
      <c r="G890" s="95"/>
      <c r="H890" s="95"/>
      <c r="I890" s="171"/>
      <c r="J890" s="95"/>
      <c r="L890" s="119"/>
    </row>
    <row r="891" ht="15.75" customHeight="1">
      <c r="A891" s="171"/>
      <c r="B891" s="172"/>
      <c r="C891" s="171"/>
      <c r="D891" s="173"/>
      <c r="E891" s="95"/>
      <c r="F891" s="95"/>
      <c r="G891" s="95"/>
      <c r="H891" s="95"/>
      <c r="I891" s="171"/>
      <c r="J891" s="95"/>
      <c r="L891" s="119"/>
    </row>
    <row r="892" ht="15.75" customHeight="1">
      <c r="A892" s="171"/>
      <c r="B892" s="172"/>
      <c r="C892" s="171"/>
      <c r="D892" s="173"/>
      <c r="E892" s="95"/>
      <c r="F892" s="95"/>
      <c r="G892" s="95"/>
      <c r="H892" s="95"/>
      <c r="I892" s="171"/>
      <c r="J892" s="95"/>
      <c r="L892" s="119"/>
    </row>
    <row r="893" ht="15.75" customHeight="1">
      <c r="A893" s="171"/>
      <c r="B893" s="172"/>
      <c r="C893" s="171"/>
      <c r="D893" s="173"/>
      <c r="E893" s="95"/>
      <c r="F893" s="95"/>
      <c r="G893" s="95"/>
      <c r="H893" s="95"/>
      <c r="I893" s="171"/>
      <c r="J893" s="95"/>
      <c r="L893" s="119"/>
    </row>
    <row r="894" ht="15.75" customHeight="1">
      <c r="A894" s="171"/>
      <c r="B894" s="172"/>
      <c r="C894" s="171"/>
      <c r="D894" s="173"/>
      <c r="E894" s="95"/>
      <c r="F894" s="95"/>
      <c r="G894" s="95"/>
      <c r="H894" s="95"/>
      <c r="I894" s="171"/>
      <c r="J894" s="95"/>
      <c r="L894" s="119"/>
    </row>
    <row r="895" ht="15.75" customHeight="1">
      <c r="A895" s="171"/>
      <c r="B895" s="172"/>
      <c r="C895" s="171"/>
      <c r="D895" s="173"/>
      <c r="E895" s="95"/>
      <c r="F895" s="95"/>
      <c r="G895" s="95"/>
      <c r="H895" s="95"/>
      <c r="I895" s="171"/>
      <c r="J895" s="95"/>
      <c r="L895" s="119"/>
    </row>
    <row r="896" ht="15.75" customHeight="1">
      <c r="A896" s="171"/>
      <c r="B896" s="172"/>
      <c r="C896" s="171"/>
      <c r="D896" s="173"/>
      <c r="E896" s="95"/>
      <c r="F896" s="95"/>
      <c r="G896" s="95"/>
      <c r="H896" s="95"/>
      <c r="I896" s="171"/>
      <c r="J896" s="95"/>
      <c r="L896" s="119"/>
    </row>
    <row r="897" ht="15.75" customHeight="1">
      <c r="A897" s="171"/>
      <c r="B897" s="172"/>
      <c r="C897" s="171"/>
      <c r="D897" s="173"/>
      <c r="E897" s="95"/>
      <c r="F897" s="95"/>
      <c r="G897" s="95"/>
      <c r="H897" s="95"/>
      <c r="I897" s="171"/>
      <c r="J897" s="95"/>
      <c r="L897" s="119"/>
    </row>
    <row r="898" ht="15.75" customHeight="1">
      <c r="A898" s="171"/>
      <c r="B898" s="172"/>
      <c r="C898" s="171"/>
      <c r="D898" s="173"/>
      <c r="E898" s="95"/>
      <c r="F898" s="95"/>
      <c r="G898" s="95"/>
      <c r="H898" s="95"/>
      <c r="I898" s="171"/>
      <c r="J898" s="95"/>
      <c r="L898" s="119"/>
    </row>
    <row r="899" ht="15.75" customHeight="1">
      <c r="A899" s="171"/>
      <c r="B899" s="172"/>
      <c r="C899" s="171"/>
      <c r="D899" s="173"/>
      <c r="E899" s="95"/>
      <c r="F899" s="95"/>
      <c r="G899" s="95"/>
      <c r="H899" s="95"/>
      <c r="I899" s="171"/>
      <c r="J899" s="95"/>
      <c r="L899" s="119"/>
    </row>
    <row r="900" ht="15.75" customHeight="1">
      <c r="A900" s="171"/>
      <c r="B900" s="172"/>
      <c r="C900" s="171"/>
      <c r="D900" s="173"/>
      <c r="E900" s="95"/>
      <c r="F900" s="95"/>
      <c r="G900" s="95"/>
      <c r="H900" s="95"/>
      <c r="I900" s="171"/>
      <c r="J900" s="95"/>
      <c r="L900" s="119"/>
    </row>
    <row r="901" ht="15.75" customHeight="1">
      <c r="A901" s="171"/>
      <c r="B901" s="172"/>
      <c r="C901" s="171"/>
      <c r="D901" s="173"/>
      <c r="E901" s="95"/>
      <c r="F901" s="95"/>
      <c r="G901" s="95"/>
      <c r="H901" s="95"/>
      <c r="I901" s="171"/>
      <c r="J901" s="95"/>
      <c r="L901" s="119"/>
    </row>
    <row r="902" ht="15.75" customHeight="1">
      <c r="A902" s="171"/>
      <c r="B902" s="172"/>
      <c r="C902" s="171"/>
      <c r="D902" s="173"/>
      <c r="E902" s="95"/>
      <c r="F902" s="95"/>
      <c r="G902" s="95"/>
      <c r="H902" s="95"/>
      <c r="I902" s="171"/>
      <c r="J902" s="95"/>
      <c r="L902" s="119"/>
    </row>
    <row r="903" ht="15.75" customHeight="1">
      <c r="A903" s="171"/>
      <c r="B903" s="172"/>
      <c r="C903" s="171"/>
      <c r="D903" s="173"/>
      <c r="E903" s="95"/>
      <c r="F903" s="95"/>
      <c r="G903" s="95"/>
      <c r="H903" s="95"/>
      <c r="I903" s="171"/>
      <c r="J903" s="95"/>
      <c r="L903" s="119"/>
    </row>
    <row r="904" ht="15.75" customHeight="1">
      <c r="A904" s="171"/>
      <c r="B904" s="172"/>
      <c r="C904" s="171"/>
      <c r="D904" s="173"/>
      <c r="E904" s="95"/>
      <c r="F904" s="95"/>
      <c r="G904" s="95"/>
      <c r="H904" s="95"/>
      <c r="I904" s="171"/>
      <c r="J904" s="95"/>
      <c r="L904" s="119"/>
    </row>
    <row r="905" ht="15.75" customHeight="1">
      <c r="A905" s="171"/>
      <c r="B905" s="172"/>
      <c r="C905" s="171"/>
      <c r="D905" s="173"/>
      <c r="E905" s="95"/>
      <c r="F905" s="95"/>
      <c r="G905" s="95"/>
      <c r="H905" s="95"/>
      <c r="I905" s="171"/>
      <c r="J905" s="95"/>
      <c r="L905" s="119"/>
    </row>
    <row r="906" ht="15.75" customHeight="1">
      <c r="A906" s="171"/>
      <c r="B906" s="172"/>
      <c r="C906" s="171"/>
      <c r="D906" s="173"/>
      <c r="E906" s="95"/>
      <c r="F906" s="95"/>
      <c r="G906" s="95"/>
      <c r="H906" s="95"/>
      <c r="I906" s="171"/>
      <c r="J906" s="95"/>
      <c r="L906" s="119"/>
    </row>
    <row r="907" ht="15.75" customHeight="1">
      <c r="A907" s="171"/>
      <c r="B907" s="172"/>
      <c r="C907" s="171"/>
      <c r="D907" s="173"/>
      <c r="E907" s="95"/>
      <c r="F907" s="95"/>
      <c r="G907" s="95"/>
      <c r="H907" s="95"/>
      <c r="I907" s="171"/>
      <c r="J907" s="95"/>
      <c r="L907" s="119"/>
    </row>
    <row r="908" ht="15.75" customHeight="1">
      <c r="A908" s="171"/>
      <c r="B908" s="172"/>
      <c r="C908" s="171"/>
      <c r="D908" s="173"/>
      <c r="E908" s="95"/>
      <c r="F908" s="95"/>
      <c r="G908" s="95"/>
      <c r="H908" s="95"/>
      <c r="I908" s="171"/>
      <c r="J908" s="95"/>
      <c r="L908" s="119"/>
    </row>
    <row r="909" ht="15.75" customHeight="1">
      <c r="A909" s="171"/>
      <c r="B909" s="172"/>
      <c r="C909" s="171"/>
      <c r="D909" s="173"/>
      <c r="E909" s="95"/>
      <c r="F909" s="95"/>
      <c r="G909" s="95"/>
      <c r="H909" s="95"/>
      <c r="I909" s="171"/>
      <c r="J909" s="95"/>
      <c r="L909" s="119"/>
    </row>
    <row r="910" ht="15.75" customHeight="1">
      <c r="A910" s="171"/>
      <c r="B910" s="172"/>
      <c r="C910" s="171"/>
      <c r="D910" s="173"/>
      <c r="E910" s="95"/>
      <c r="F910" s="95"/>
      <c r="G910" s="95"/>
      <c r="H910" s="95"/>
      <c r="I910" s="171"/>
      <c r="J910" s="95"/>
      <c r="L910" s="119"/>
    </row>
    <row r="911" ht="15.75" customHeight="1">
      <c r="A911" s="171"/>
      <c r="B911" s="172"/>
      <c r="C911" s="171"/>
      <c r="D911" s="173"/>
      <c r="E911" s="95"/>
      <c r="F911" s="95"/>
      <c r="G911" s="95"/>
      <c r="H911" s="95"/>
      <c r="I911" s="171"/>
      <c r="J911" s="95"/>
      <c r="L911" s="119"/>
    </row>
    <row r="912" ht="15.75" customHeight="1">
      <c r="A912" s="171"/>
      <c r="B912" s="172"/>
      <c r="C912" s="171"/>
      <c r="D912" s="173"/>
      <c r="E912" s="95"/>
      <c r="F912" s="95"/>
      <c r="G912" s="95"/>
      <c r="H912" s="95"/>
      <c r="I912" s="171"/>
      <c r="J912" s="95"/>
      <c r="L912" s="119"/>
    </row>
    <row r="913" ht="15.75" customHeight="1">
      <c r="A913" s="171"/>
      <c r="B913" s="172"/>
      <c r="C913" s="171"/>
      <c r="D913" s="173"/>
      <c r="E913" s="95"/>
      <c r="F913" s="95"/>
      <c r="G913" s="95"/>
      <c r="H913" s="95"/>
      <c r="I913" s="171"/>
      <c r="J913" s="95"/>
      <c r="L913" s="119"/>
    </row>
    <row r="914" ht="15.75" customHeight="1">
      <c r="A914" s="171"/>
      <c r="B914" s="172"/>
      <c r="C914" s="171"/>
      <c r="D914" s="173"/>
      <c r="E914" s="95"/>
      <c r="F914" s="95"/>
      <c r="G914" s="95"/>
      <c r="H914" s="95"/>
      <c r="I914" s="171"/>
      <c r="J914" s="95"/>
      <c r="L914" s="119"/>
    </row>
    <row r="915" ht="15.75" customHeight="1">
      <c r="A915" s="171"/>
      <c r="B915" s="172"/>
      <c r="C915" s="171"/>
      <c r="D915" s="173"/>
      <c r="E915" s="95"/>
      <c r="F915" s="95"/>
      <c r="G915" s="95"/>
      <c r="H915" s="95"/>
      <c r="I915" s="171"/>
      <c r="J915" s="95"/>
      <c r="L915" s="119"/>
    </row>
    <row r="916" ht="15.75" customHeight="1">
      <c r="A916" s="171"/>
      <c r="B916" s="172"/>
      <c r="C916" s="171"/>
      <c r="D916" s="173"/>
      <c r="E916" s="95"/>
      <c r="F916" s="95"/>
      <c r="G916" s="95"/>
      <c r="H916" s="95"/>
      <c r="I916" s="171"/>
      <c r="J916" s="95"/>
      <c r="L916" s="119"/>
    </row>
    <row r="917" ht="15.75" customHeight="1">
      <c r="A917" s="171"/>
      <c r="B917" s="172"/>
      <c r="C917" s="171"/>
      <c r="D917" s="173"/>
      <c r="E917" s="95"/>
      <c r="F917" s="95"/>
      <c r="G917" s="95"/>
      <c r="H917" s="95"/>
      <c r="I917" s="171"/>
      <c r="J917" s="95"/>
      <c r="L917" s="119"/>
    </row>
    <row r="918" ht="15.75" customHeight="1">
      <c r="A918" s="171"/>
      <c r="B918" s="172"/>
      <c r="C918" s="171"/>
      <c r="D918" s="173"/>
      <c r="E918" s="95"/>
      <c r="F918" s="95"/>
      <c r="G918" s="95"/>
      <c r="H918" s="95"/>
      <c r="I918" s="171"/>
      <c r="J918" s="95"/>
      <c r="L918" s="119"/>
    </row>
    <row r="919" ht="15.75" customHeight="1">
      <c r="A919" s="171"/>
      <c r="B919" s="172"/>
      <c r="C919" s="171"/>
      <c r="D919" s="173"/>
      <c r="E919" s="95"/>
      <c r="F919" s="95"/>
      <c r="G919" s="95"/>
      <c r="H919" s="95"/>
      <c r="I919" s="171"/>
      <c r="J919" s="95"/>
      <c r="L919" s="119"/>
    </row>
    <row r="920" ht="15.75" customHeight="1">
      <c r="A920" s="171"/>
      <c r="B920" s="172"/>
      <c r="C920" s="171"/>
      <c r="D920" s="173"/>
      <c r="E920" s="95"/>
      <c r="F920" s="95"/>
      <c r="G920" s="95"/>
      <c r="H920" s="95"/>
      <c r="I920" s="171"/>
      <c r="J920" s="95"/>
      <c r="L920" s="119"/>
    </row>
    <row r="921" ht="15.75" customHeight="1">
      <c r="A921" s="171"/>
      <c r="B921" s="172"/>
      <c r="C921" s="171"/>
      <c r="D921" s="173"/>
      <c r="E921" s="95"/>
      <c r="F921" s="95"/>
      <c r="G921" s="95"/>
      <c r="H921" s="95"/>
      <c r="I921" s="171"/>
      <c r="J921" s="95"/>
      <c r="L921" s="119"/>
    </row>
    <row r="922" ht="15.75" customHeight="1">
      <c r="A922" s="171"/>
      <c r="B922" s="172"/>
      <c r="C922" s="171"/>
      <c r="D922" s="173"/>
      <c r="E922" s="95"/>
      <c r="F922" s="95"/>
      <c r="G922" s="95"/>
      <c r="H922" s="95"/>
      <c r="I922" s="171"/>
      <c r="J922" s="95"/>
      <c r="L922" s="119"/>
    </row>
    <row r="923" ht="15.75" customHeight="1">
      <c r="A923" s="171"/>
      <c r="B923" s="172"/>
      <c r="C923" s="171"/>
      <c r="D923" s="173"/>
      <c r="E923" s="95"/>
      <c r="F923" s="95"/>
      <c r="G923" s="95"/>
      <c r="H923" s="95"/>
      <c r="I923" s="171"/>
      <c r="J923" s="95"/>
      <c r="L923" s="119"/>
    </row>
    <row r="924" ht="15.75" customHeight="1">
      <c r="A924" s="171"/>
      <c r="B924" s="172"/>
      <c r="C924" s="171"/>
      <c r="D924" s="173"/>
      <c r="E924" s="95"/>
      <c r="F924" s="95"/>
      <c r="G924" s="95"/>
      <c r="H924" s="95"/>
      <c r="I924" s="171"/>
      <c r="J924" s="95"/>
      <c r="L924" s="119"/>
    </row>
    <row r="925" ht="15.75" customHeight="1">
      <c r="A925" s="171"/>
      <c r="B925" s="172"/>
      <c r="C925" s="171"/>
      <c r="D925" s="173"/>
      <c r="E925" s="95"/>
      <c r="F925" s="95"/>
      <c r="G925" s="95"/>
      <c r="H925" s="95"/>
      <c r="I925" s="171"/>
      <c r="J925" s="95"/>
      <c r="L925" s="119"/>
    </row>
    <row r="926" ht="15.75" customHeight="1">
      <c r="A926" s="171"/>
      <c r="B926" s="172"/>
      <c r="C926" s="171"/>
      <c r="D926" s="173"/>
      <c r="E926" s="95"/>
      <c r="F926" s="95"/>
      <c r="G926" s="95"/>
      <c r="H926" s="95"/>
      <c r="I926" s="171"/>
      <c r="J926" s="95"/>
      <c r="L926" s="119"/>
    </row>
    <row r="927" ht="15.75" customHeight="1">
      <c r="A927" s="171"/>
      <c r="B927" s="172"/>
      <c r="C927" s="171"/>
      <c r="D927" s="173"/>
      <c r="E927" s="95"/>
      <c r="F927" s="95"/>
      <c r="G927" s="95"/>
      <c r="H927" s="95"/>
      <c r="I927" s="171"/>
      <c r="J927" s="95"/>
      <c r="L927" s="119"/>
    </row>
    <row r="928" ht="15.75" customHeight="1">
      <c r="A928" s="171"/>
      <c r="B928" s="172"/>
      <c r="C928" s="171"/>
      <c r="D928" s="173"/>
      <c r="E928" s="95"/>
      <c r="F928" s="95"/>
      <c r="G928" s="95"/>
      <c r="H928" s="95"/>
      <c r="I928" s="171"/>
      <c r="J928" s="95"/>
      <c r="L928" s="119"/>
    </row>
    <row r="929" ht="15.75" customHeight="1">
      <c r="A929" s="171"/>
      <c r="B929" s="172"/>
      <c r="C929" s="171"/>
      <c r="D929" s="173"/>
      <c r="E929" s="95"/>
      <c r="F929" s="95"/>
      <c r="G929" s="95"/>
      <c r="H929" s="95"/>
      <c r="I929" s="171"/>
      <c r="J929" s="95"/>
      <c r="L929" s="119"/>
    </row>
    <row r="930" ht="15.75" customHeight="1">
      <c r="A930" s="171"/>
      <c r="B930" s="172"/>
      <c r="C930" s="171"/>
      <c r="D930" s="173"/>
      <c r="E930" s="95"/>
      <c r="F930" s="95"/>
      <c r="G930" s="95"/>
      <c r="H930" s="95"/>
      <c r="I930" s="171"/>
      <c r="J930" s="95"/>
      <c r="L930" s="119"/>
    </row>
    <row r="931" ht="15.75" customHeight="1">
      <c r="A931" s="171"/>
      <c r="B931" s="172"/>
      <c r="C931" s="171"/>
      <c r="D931" s="173"/>
      <c r="E931" s="95"/>
      <c r="F931" s="95"/>
      <c r="G931" s="95"/>
      <c r="H931" s="95"/>
      <c r="I931" s="171"/>
      <c r="J931" s="95"/>
      <c r="L931" s="119"/>
    </row>
    <row r="932" ht="15.75" customHeight="1">
      <c r="A932" s="171"/>
      <c r="B932" s="172"/>
      <c r="C932" s="171"/>
      <c r="D932" s="173"/>
      <c r="E932" s="95"/>
      <c r="F932" s="95"/>
      <c r="G932" s="95"/>
      <c r="H932" s="95"/>
      <c r="I932" s="171"/>
      <c r="J932" s="95"/>
      <c r="L932" s="119"/>
    </row>
    <row r="933" ht="15.75" customHeight="1">
      <c r="A933" s="171"/>
      <c r="B933" s="172"/>
      <c r="C933" s="171"/>
      <c r="D933" s="173"/>
      <c r="E933" s="95"/>
      <c r="F933" s="95"/>
      <c r="G933" s="95"/>
      <c r="H933" s="95"/>
      <c r="I933" s="171"/>
      <c r="J933" s="95"/>
      <c r="L933" s="119"/>
    </row>
    <row r="934" ht="15.75" customHeight="1">
      <c r="A934" s="171"/>
      <c r="B934" s="172"/>
      <c r="C934" s="171"/>
      <c r="D934" s="173"/>
      <c r="E934" s="95"/>
      <c r="F934" s="95"/>
      <c r="G934" s="95"/>
      <c r="H934" s="95"/>
      <c r="I934" s="171"/>
      <c r="J934" s="95"/>
      <c r="L934" s="119"/>
    </row>
    <row r="935" ht="15.75" customHeight="1">
      <c r="A935" s="171"/>
      <c r="B935" s="172"/>
      <c r="C935" s="171"/>
      <c r="D935" s="173"/>
      <c r="E935" s="95"/>
      <c r="F935" s="95"/>
      <c r="G935" s="95"/>
      <c r="H935" s="95"/>
      <c r="I935" s="171"/>
      <c r="J935" s="95"/>
      <c r="L935" s="119"/>
    </row>
    <row r="936" ht="15.75" customHeight="1">
      <c r="A936" s="171"/>
      <c r="B936" s="172"/>
      <c r="C936" s="171"/>
      <c r="D936" s="173"/>
      <c r="E936" s="95"/>
      <c r="F936" s="95"/>
      <c r="G936" s="95"/>
      <c r="H936" s="95"/>
      <c r="I936" s="171"/>
      <c r="J936" s="95"/>
      <c r="L936" s="119"/>
    </row>
    <row r="937" ht="15.75" customHeight="1">
      <c r="A937" s="171"/>
      <c r="B937" s="172"/>
      <c r="C937" s="171"/>
      <c r="D937" s="173"/>
      <c r="E937" s="95"/>
      <c r="F937" s="95"/>
      <c r="G937" s="95"/>
      <c r="H937" s="95"/>
      <c r="I937" s="171"/>
      <c r="J937" s="95"/>
      <c r="L937" s="119"/>
    </row>
    <row r="938" ht="15.75" customHeight="1">
      <c r="A938" s="171"/>
      <c r="B938" s="172"/>
      <c r="C938" s="171"/>
      <c r="D938" s="173"/>
      <c r="E938" s="95"/>
      <c r="F938" s="95"/>
      <c r="G938" s="95"/>
      <c r="H938" s="95"/>
      <c r="I938" s="171"/>
      <c r="J938" s="95"/>
      <c r="L938" s="119"/>
    </row>
    <row r="939" ht="15.75" customHeight="1">
      <c r="A939" s="171"/>
      <c r="B939" s="172"/>
      <c r="C939" s="171"/>
      <c r="D939" s="173"/>
      <c r="E939" s="95"/>
      <c r="F939" s="95"/>
      <c r="G939" s="95"/>
      <c r="H939" s="95"/>
      <c r="I939" s="171"/>
      <c r="J939" s="95"/>
      <c r="L939" s="119"/>
    </row>
    <row r="940" ht="15.75" customHeight="1">
      <c r="A940" s="171"/>
      <c r="B940" s="172"/>
      <c r="C940" s="171"/>
      <c r="D940" s="173"/>
      <c r="E940" s="95"/>
      <c r="F940" s="95"/>
      <c r="G940" s="95"/>
      <c r="H940" s="95"/>
      <c r="I940" s="171"/>
      <c r="J940" s="95"/>
      <c r="L940" s="119"/>
    </row>
    <row r="941" ht="15.75" customHeight="1">
      <c r="A941" s="171"/>
      <c r="B941" s="172"/>
      <c r="C941" s="171"/>
      <c r="D941" s="173"/>
      <c r="E941" s="95"/>
      <c r="F941" s="95"/>
      <c r="G941" s="95"/>
      <c r="H941" s="95"/>
      <c r="I941" s="171"/>
      <c r="J941" s="95"/>
      <c r="L941" s="119"/>
    </row>
    <row r="942" ht="15.75" customHeight="1">
      <c r="A942" s="171"/>
      <c r="B942" s="172"/>
      <c r="C942" s="171"/>
      <c r="D942" s="173"/>
      <c r="E942" s="95"/>
      <c r="F942" s="95"/>
      <c r="G942" s="95"/>
      <c r="H942" s="95"/>
      <c r="I942" s="171"/>
      <c r="J942" s="95"/>
      <c r="L942" s="119"/>
    </row>
    <row r="943" ht="15.75" customHeight="1">
      <c r="A943" s="171"/>
      <c r="B943" s="172"/>
      <c r="C943" s="171"/>
      <c r="D943" s="173"/>
      <c r="E943" s="95"/>
      <c r="F943" s="95"/>
      <c r="G943" s="95"/>
      <c r="H943" s="95"/>
      <c r="I943" s="171"/>
      <c r="J943" s="95"/>
      <c r="L943" s="119"/>
    </row>
    <row r="944" ht="15.75" customHeight="1">
      <c r="A944" s="171"/>
      <c r="B944" s="172"/>
      <c r="C944" s="171"/>
      <c r="D944" s="173"/>
      <c r="E944" s="95"/>
      <c r="F944" s="95"/>
      <c r="G944" s="95"/>
      <c r="H944" s="95"/>
      <c r="I944" s="171"/>
      <c r="J944" s="95"/>
      <c r="L944" s="119"/>
    </row>
    <row r="945" ht="15.75" customHeight="1">
      <c r="A945" s="171"/>
      <c r="B945" s="172"/>
      <c r="C945" s="171"/>
      <c r="D945" s="173"/>
      <c r="E945" s="95"/>
      <c r="F945" s="95"/>
      <c r="G945" s="95"/>
      <c r="H945" s="95"/>
      <c r="I945" s="171"/>
      <c r="J945" s="95"/>
      <c r="L945" s="119"/>
    </row>
    <row r="946" ht="15.75" customHeight="1">
      <c r="A946" s="171"/>
      <c r="B946" s="172"/>
      <c r="C946" s="171"/>
      <c r="D946" s="173"/>
      <c r="E946" s="95"/>
      <c r="F946" s="95"/>
      <c r="G946" s="95"/>
      <c r="H946" s="95"/>
      <c r="I946" s="171"/>
      <c r="J946" s="95"/>
      <c r="L946" s="119"/>
    </row>
    <row r="947" ht="15.75" customHeight="1">
      <c r="A947" s="171"/>
      <c r="B947" s="172"/>
      <c r="C947" s="171"/>
      <c r="D947" s="173"/>
      <c r="E947" s="95"/>
      <c r="F947" s="95"/>
      <c r="G947" s="95"/>
      <c r="H947" s="95"/>
      <c r="I947" s="171"/>
      <c r="J947" s="95"/>
      <c r="L947" s="119"/>
    </row>
    <row r="948" ht="15.75" customHeight="1">
      <c r="A948" s="171"/>
      <c r="B948" s="172"/>
      <c r="C948" s="171"/>
      <c r="D948" s="173"/>
      <c r="E948" s="95"/>
      <c r="F948" s="95"/>
      <c r="G948" s="95"/>
      <c r="H948" s="95"/>
      <c r="I948" s="171"/>
      <c r="J948" s="95"/>
      <c r="L948" s="119"/>
    </row>
    <row r="949" ht="15.75" customHeight="1">
      <c r="A949" s="171"/>
      <c r="B949" s="172"/>
      <c r="C949" s="171"/>
      <c r="D949" s="173"/>
      <c r="E949" s="95"/>
      <c r="F949" s="95"/>
      <c r="G949" s="95"/>
      <c r="H949" s="95"/>
      <c r="I949" s="171"/>
      <c r="J949" s="95"/>
      <c r="L949" s="119"/>
    </row>
    <row r="950" ht="15.75" customHeight="1">
      <c r="A950" s="171"/>
      <c r="B950" s="172"/>
      <c r="C950" s="171"/>
      <c r="D950" s="173"/>
      <c r="E950" s="95"/>
      <c r="F950" s="95"/>
      <c r="G950" s="95"/>
      <c r="H950" s="95"/>
      <c r="I950" s="171"/>
      <c r="J950" s="95"/>
      <c r="L950" s="119"/>
    </row>
    <row r="951" ht="15.75" customHeight="1">
      <c r="A951" s="171"/>
      <c r="B951" s="172"/>
      <c r="C951" s="171"/>
      <c r="D951" s="173"/>
      <c r="E951" s="95"/>
      <c r="F951" s="95"/>
      <c r="G951" s="95"/>
      <c r="H951" s="95"/>
      <c r="I951" s="171"/>
      <c r="J951" s="95"/>
      <c r="L951" s="119"/>
    </row>
    <row r="952" ht="15.75" customHeight="1">
      <c r="A952" s="171"/>
      <c r="B952" s="172"/>
      <c r="C952" s="171"/>
      <c r="D952" s="173"/>
      <c r="E952" s="95"/>
      <c r="F952" s="95"/>
      <c r="G952" s="95"/>
      <c r="H952" s="95"/>
      <c r="I952" s="171"/>
      <c r="J952" s="95"/>
      <c r="L952" s="119"/>
    </row>
    <row r="953" ht="15.75" customHeight="1">
      <c r="A953" s="171"/>
      <c r="B953" s="172"/>
      <c r="C953" s="171"/>
      <c r="D953" s="173"/>
      <c r="E953" s="95"/>
      <c r="F953" s="95"/>
      <c r="G953" s="95"/>
      <c r="H953" s="95"/>
      <c r="I953" s="171"/>
      <c r="J953" s="95"/>
      <c r="L953" s="119"/>
    </row>
    <row r="954" ht="15.75" customHeight="1">
      <c r="A954" s="171"/>
      <c r="B954" s="172"/>
      <c r="C954" s="171"/>
      <c r="D954" s="173"/>
      <c r="E954" s="95"/>
      <c r="F954" s="95"/>
      <c r="G954" s="95"/>
      <c r="H954" s="95"/>
      <c r="I954" s="171"/>
      <c r="J954" s="95"/>
      <c r="L954" s="119"/>
    </row>
    <row r="955" ht="15.75" customHeight="1">
      <c r="A955" s="171"/>
      <c r="B955" s="172"/>
      <c r="C955" s="171"/>
      <c r="D955" s="173"/>
      <c r="E955" s="95"/>
      <c r="F955" s="95"/>
      <c r="G955" s="95"/>
      <c r="H955" s="95"/>
      <c r="I955" s="171"/>
      <c r="J955" s="95"/>
      <c r="L955" s="119"/>
    </row>
    <row r="956" ht="15.75" customHeight="1">
      <c r="A956" s="171"/>
      <c r="B956" s="172"/>
      <c r="C956" s="171"/>
      <c r="D956" s="173"/>
      <c r="E956" s="95"/>
      <c r="F956" s="95"/>
      <c r="G956" s="95"/>
      <c r="H956" s="95"/>
      <c r="I956" s="171"/>
      <c r="J956" s="95"/>
      <c r="L956" s="119"/>
    </row>
    <row r="957" ht="15.75" customHeight="1">
      <c r="A957" s="171"/>
      <c r="B957" s="172"/>
      <c r="C957" s="171"/>
      <c r="D957" s="173"/>
      <c r="E957" s="95"/>
      <c r="F957" s="95"/>
      <c r="G957" s="95"/>
      <c r="H957" s="95"/>
      <c r="I957" s="171"/>
      <c r="J957" s="95"/>
      <c r="L957" s="119"/>
    </row>
    <row r="958" ht="15.75" customHeight="1">
      <c r="A958" s="171"/>
      <c r="B958" s="172"/>
      <c r="C958" s="171"/>
      <c r="D958" s="173"/>
      <c r="E958" s="95"/>
      <c r="F958" s="95"/>
      <c r="G958" s="95"/>
      <c r="H958" s="95"/>
      <c r="I958" s="171"/>
      <c r="J958" s="95"/>
      <c r="L958" s="119"/>
    </row>
    <row r="959" ht="15.75" customHeight="1">
      <c r="A959" s="171"/>
      <c r="B959" s="172"/>
      <c r="C959" s="171"/>
      <c r="D959" s="173"/>
      <c r="E959" s="95"/>
      <c r="F959" s="95"/>
      <c r="G959" s="95"/>
      <c r="H959" s="95"/>
      <c r="I959" s="171"/>
      <c r="J959" s="95"/>
      <c r="L959" s="119"/>
    </row>
    <row r="960" ht="15.75" customHeight="1">
      <c r="A960" s="171"/>
      <c r="B960" s="172"/>
      <c r="C960" s="171"/>
      <c r="D960" s="173"/>
      <c r="E960" s="95"/>
      <c r="F960" s="95"/>
      <c r="G960" s="95"/>
      <c r="H960" s="95"/>
      <c r="I960" s="171"/>
      <c r="J960" s="95"/>
      <c r="L960" s="119"/>
    </row>
    <row r="961" ht="15.75" customHeight="1">
      <c r="A961" s="171"/>
      <c r="B961" s="172"/>
      <c r="C961" s="171"/>
      <c r="D961" s="173"/>
      <c r="E961" s="95"/>
      <c r="F961" s="95"/>
      <c r="G961" s="95"/>
      <c r="H961" s="95"/>
      <c r="I961" s="171"/>
      <c r="J961" s="95"/>
      <c r="L961" s="119"/>
    </row>
    <row r="962" ht="15.75" customHeight="1">
      <c r="A962" s="171"/>
      <c r="B962" s="172"/>
      <c r="C962" s="171"/>
      <c r="D962" s="173"/>
      <c r="E962" s="95"/>
      <c r="F962" s="95"/>
      <c r="G962" s="95"/>
      <c r="H962" s="95"/>
      <c r="I962" s="171"/>
      <c r="J962" s="95"/>
      <c r="L962" s="119"/>
    </row>
    <row r="963" ht="15.75" customHeight="1">
      <c r="A963" s="171"/>
      <c r="B963" s="172"/>
      <c r="C963" s="171"/>
      <c r="D963" s="173"/>
      <c r="E963" s="95"/>
      <c r="F963" s="95"/>
      <c r="G963" s="95"/>
      <c r="H963" s="95"/>
      <c r="I963" s="171"/>
      <c r="J963" s="95"/>
      <c r="L963" s="119"/>
    </row>
    <row r="964" ht="15.75" customHeight="1">
      <c r="A964" s="171"/>
      <c r="B964" s="172"/>
      <c r="C964" s="171"/>
      <c r="D964" s="173"/>
      <c r="E964" s="95"/>
      <c r="F964" s="95"/>
      <c r="G964" s="95"/>
      <c r="H964" s="95"/>
      <c r="I964" s="171"/>
      <c r="J964" s="95"/>
      <c r="L964" s="119"/>
    </row>
    <row r="965" ht="15.75" customHeight="1">
      <c r="A965" s="171"/>
      <c r="B965" s="172"/>
      <c r="C965" s="171"/>
      <c r="D965" s="173"/>
      <c r="E965" s="95"/>
      <c r="F965" s="95"/>
      <c r="G965" s="95"/>
      <c r="H965" s="95"/>
      <c r="I965" s="171"/>
      <c r="J965" s="95"/>
      <c r="L965" s="119"/>
    </row>
    <row r="966" ht="15.75" customHeight="1">
      <c r="A966" s="171"/>
      <c r="B966" s="172"/>
      <c r="C966" s="171"/>
      <c r="D966" s="173"/>
      <c r="E966" s="95"/>
      <c r="F966" s="95"/>
      <c r="G966" s="95"/>
      <c r="H966" s="95"/>
      <c r="I966" s="171"/>
      <c r="J966" s="95"/>
      <c r="L966" s="119"/>
    </row>
    <row r="967" ht="15.75" customHeight="1">
      <c r="A967" s="171"/>
      <c r="B967" s="172"/>
      <c r="C967" s="171"/>
      <c r="D967" s="173"/>
      <c r="E967" s="95"/>
      <c r="F967" s="95"/>
      <c r="G967" s="95"/>
      <c r="H967" s="95"/>
      <c r="I967" s="171"/>
      <c r="J967" s="95"/>
      <c r="L967" s="119"/>
    </row>
    <row r="968" ht="15.75" customHeight="1">
      <c r="A968" s="171"/>
      <c r="B968" s="172"/>
      <c r="C968" s="171"/>
      <c r="D968" s="173"/>
      <c r="E968" s="95"/>
      <c r="F968" s="95"/>
      <c r="G968" s="95"/>
      <c r="H968" s="95"/>
      <c r="I968" s="171"/>
      <c r="J968" s="95"/>
      <c r="L968" s="119"/>
    </row>
    <row r="969" ht="15.75" customHeight="1">
      <c r="A969" s="171"/>
      <c r="B969" s="172"/>
      <c r="C969" s="171"/>
      <c r="D969" s="173"/>
      <c r="E969" s="95"/>
      <c r="F969" s="95"/>
      <c r="G969" s="95"/>
      <c r="H969" s="95"/>
      <c r="I969" s="171"/>
      <c r="J969" s="95"/>
      <c r="L969" s="119"/>
    </row>
    <row r="970" ht="15.75" customHeight="1">
      <c r="A970" s="171"/>
      <c r="B970" s="172"/>
      <c r="C970" s="171"/>
      <c r="D970" s="173"/>
      <c r="E970" s="95"/>
      <c r="F970" s="95"/>
      <c r="G970" s="95"/>
      <c r="H970" s="95"/>
      <c r="I970" s="171"/>
      <c r="J970" s="95"/>
      <c r="L970" s="119"/>
    </row>
    <row r="971" ht="15.75" customHeight="1">
      <c r="A971" s="171"/>
      <c r="B971" s="172"/>
      <c r="C971" s="171"/>
      <c r="D971" s="173"/>
      <c r="E971" s="95"/>
      <c r="F971" s="95"/>
      <c r="G971" s="95"/>
      <c r="H971" s="95"/>
      <c r="I971" s="171"/>
      <c r="J971" s="95"/>
      <c r="L971" s="119"/>
    </row>
    <row r="972" ht="15.75" customHeight="1">
      <c r="A972" s="171"/>
      <c r="B972" s="172"/>
      <c r="C972" s="171"/>
      <c r="D972" s="173"/>
      <c r="E972" s="95"/>
      <c r="F972" s="95"/>
      <c r="G972" s="95"/>
      <c r="H972" s="95"/>
      <c r="I972" s="171"/>
      <c r="J972" s="95"/>
      <c r="L972" s="119"/>
    </row>
    <row r="973" ht="15.75" customHeight="1">
      <c r="A973" s="171"/>
      <c r="B973" s="172"/>
      <c r="C973" s="171"/>
      <c r="D973" s="173"/>
      <c r="E973" s="95"/>
      <c r="F973" s="95"/>
      <c r="G973" s="95"/>
      <c r="H973" s="95"/>
      <c r="I973" s="171"/>
      <c r="J973" s="95"/>
      <c r="L973" s="119"/>
    </row>
    <row r="974" ht="15.75" customHeight="1">
      <c r="A974" s="171"/>
      <c r="B974" s="172"/>
      <c r="C974" s="171"/>
      <c r="D974" s="173"/>
      <c r="E974" s="95"/>
      <c r="F974" s="95"/>
      <c r="G974" s="95"/>
      <c r="H974" s="95"/>
      <c r="I974" s="171"/>
      <c r="J974" s="95"/>
      <c r="L974" s="119"/>
    </row>
    <row r="975" ht="15.75" customHeight="1">
      <c r="A975" s="171"/>
      <c r="B975" s="172"/>
      <c r="C975" s="171"/>
      <c r="D975" s="173"/>
      <c r="E975" s="95"/>
      <c r="F975" s="95"/>
      <c r="G975" s="95"/>
      <c r="H975" s="95"/>
      <c r="I975" s="171"/>
      <c r="J975" s="95"/>
      <c r="L975" s="119"/>
    </row>
    <row r="976" ht="15.75" customHeight="1">
      <c r="A976" s="171"/>
      <c r="B976" s="172"/>
      <c r="C976" s="171"/>
      <c r="D976" s="173"/>
      <c r="E976" s="95"/>
      <c r="F976" s="95"/>
      <c r="G976" s="95"/>
      <c r="H976" s="95"/>
      <c r="I976" s="171"/>
      <c r="J976" s="95"/>
      <c r="L976" s="119"/>
    </row>
    <row r="977" ht="15.75" customHeight="1">
      <c r="A977" s="171"/>
      <c r="B977" s="172"/>
      <c r="C977" s="171"/>
      <c r="D977" s="173"/>
      <c r="E977" s="95"/>
      <c r="F977" s="95"/>
      <c r="G977" s="95"/>
      <c r="H977" s="95"/>
      <c r="I977" s="171"/>
      <c r="J977" s="95"/>
      <c r="L977" s="119"/>
    </row>
    <row r="978" ht="15.75" customHeight="1">
      <c r="A978" s="171"/>
      <c r="B978" s="172"/>
      <c r="C978" s="171"/>
      <c r="D978" s="173"/>
      <c r="E978" s="95"/>
      <c r="F978" s="95"/>
      <c r="G978" s="95"/>
      <c r="H978" s="95"/>
      <c r="I978" s="171"/>
      <c r="J978" s="95"/>
      <c r="L978" s="119"/>
    </row>
    <row r="979" ht="15.75" customHeight="1">
      <c r="A979" s="171"/>
      <c r="B979" s="172"/>
      <c r="C979" s="171"/>
      <c r="D979" s="173"/>
      <c r="E979" s="95"/>
      <c r="F979" s="95"/>
      <c r="G979" s="95"/>
      <c r="H979" s="95"/>
      <c r="I979" s="171"/>
      <c r="J979" s="95"/>
      <c r="L979" s="119"/>
    </row>
    <row r="980" ht="15.75" customHeight="1">
      <c r="A980" s="171"/>
      <c r="B980" s="172"/>
      <c r="C980" s="171"/>
      <c r="D980" s="173"/>
      <c r="E980" s="95"/>
      <c r="F980" s="95"/>
      <c r="G980" s="95"/>
      <c r="H980" s="95"/>
      <c r="I980" s="171"/>
      <c r="J980" s="95"/>
      <c r="L980" s="119"/>
    </row>
    <row r="981" ht="15.75" customHeight="1">
      <c r="A981" s="171"/>
      <c r="B981" s="172"/>
      <c r="C981" s="171"/>
      <c r="D981" s="173"/>
      <c r="E981" s="95"/>
      <c r="F981" s="95"/>
      <c r="G981" s="95"/>
      <c r="H981" s="95"/>
      <c r="I981" s="171"/>
      <c r="J981" s="95"/>
      <c r="L981" s="119"/>
    </row>
    <row r="982" ht="15.75" customHeight="1">
      <c r="A982" s="171"/>
      <c r="B982" s="172"/>
      <c r="C982" s="171"/>
      <c r="D982" s="173"/>
      <c r="E982" s="95"/>
      <c r="F982" s="95"/>
      <c r="G982" s="95"/>
      <c r="H982" s="95"/>
      <c r="I982" s="171"/>
      <c r="J982" s="95"/>
      <c r="L982" s="119"/>
    </row>
    <row r="983" ht="15.75" customHeight="1">
      <c r="A983" s="171"/>
      <c r="B983" s="172"/>
      <c r="C983" s="171"/>
      <c r="D983" s="173"/>
      <c r="E983" s="95"/>
      <c r="F983" s="95"/>
      <c r="G983" s="95"/>
      <c r="H983" s="95"/>
      <c r="I983" s="171"/>
      <c r="J983" s="95"/>
      <c r="L983" s="119"/>
    </row>
    <row r="984" ht="15.75" customHeight="1">
      <c r="A984" s="171"/>
      <c r="B984" s="172"/>
      <c r="C984" s="171"/>
      <c r="D984" s="173"/>
      <c r="E984" s="95"/>
      <c r="F984" s="95"/>
      <c r="G984" s="95"/>
      <c r="H984" s="95"/>
      <c r="I984" s="171"/>
      <c r="J984" s="95"/>
      <c r="L984" s="119"/>
    </row>
    <row r="985" ht="15.75" customHeight="1">
      <c r="A985" s="171"/>
      <c r="B985" s="172"/>
      <c r="C985" s="171"/>
      <c r="D985" s="173"/>
      <c r="E985" s="95"/>
      <c r="F985" s="95"/>
      <c r="G985" s="95"/>
      <c r="H985" s="95"/>
      <c r="I985" s="171"/>
      <c r="J985" s="95"/>
      <c r="L985" s="119"/>
    </row>
    <row r="986" ht="15.75" customHeight="1">
      <c r="A986" s="171"/>
      <c r="B986" s="172"/>
      <c r="C986" s="171"/>
      <c r="D986" s="173"/>
      <c r="E986" s="95"/>
      <c r="F986" s="95"/>
      <c r="G986" s="95"/>
      <c r="H986" s="95"/>
      <c r="I986" s="171"/>
      <c r="J986" s="95"/>
      <c r="L986" s="119"/>
    </row>
    <row r="987" ht="15.75" customHeight="1">
      <c r="A987" s="171"/>
      <c r="B987" s="172"/>
      <c r="C987" s="171"/>
      <c r="D987" s="173"/>
      <c r="E987" s="95"/>
      <c r="F987" s="95"/>
      <c r="G987" s="95"/>
      <c r="H987" s="95"/>
      <c r="I987" s="171"/>
      <c r="J987" s="95"/>
      <c r="L987" s="119"/>
    </row>
    <row r="988" ht="15.75" customHeight="1">
      <c r="A988" s="171"/>
      <c r="B988" s="172"/>
      <c r="C988" s="171"/>
      <c r="D988" s="173"/>
      <c r="E988" s="95"/>
      <c r="F988" s="95"/>
      <c r="G988" s="95"/>
      <c r="H988" s="95"/>
      <c r="I988" s="171"/>
      <c r="J988" s="95"/>
      <c r="L988" s="119"/>
    </row>
    <row r="989" ht="15.75" customHeight="1">
      <c r="A989" s="171"/>
      <c r="B989" s="172"/>
      <c r="C989" s="171"/>
      <c r="D989" s="173"/>
      <c r="E989" s="95"/>
      <c r="F989" s="95"/>
      <c r="G989" s="95"/>
      <c r="H989" s="95"/>
      <c r="I989" s="171"/>
      <c r="J989" s="95"/>
      <c r="L989" s="119"/>
    </row>
    <row r="990" ht="15.75" customHeight="1">
      <c r="A990" s="171"/>
      <c r="B990" s="172"/>
      <c r="C990" s="171"/>
      <c r="D990" s="173"/>
      <c r="E990" s="95"/>
      <c r="F990" s="95"/>
      <c r="G990" s="95"/>
      <c r="H990" s="95"/>
      <c r="I990" s="171"/>
      <c r="J990" s="95"/>
      <c r="L990" s="119"/>
    </row>
    <row r="991" ht="15.75" customHeight="1">
      <c r="A991" s="171"/>
      <c r="B991" s="172"/>
      <c r="C991" s="171"/>
      <c r="D991" s="173"/>
      <c r="E991" s="95"/>
      <c r="F991" s="95"/>
      <c r="G991" s="95"/>
      <c r="H991" s="95"/>
      <c r="I991" s="171"/>
      <c r="J991" s="95"/>
      <c r="L991" s="119"/>
    </row>
    <row r="992" ht="15.75" customHeight="1">
      <c r="A992" s="171"/>
      <c r="B992" s="172"/>
      <c r="C992" s="171"/>
      <c r="D992" s="173"/>
      <c r="E992" s="95"/>
      <c r="F992" s="95"/>
      <c r="G992" s="95"/>
      <c r="H992" s="95"/>
      <c r="I992" s="171"/>
      <c r="J992" s="95"/>
      <c r="L992" s="119"/>
    </row>
    <row r="993" ht="15.75" customHeight="1">
      <c r="A993" s="171"/>
      <c r="B993" s="172"/>
      <c r="C993" s="171"/>
      <c r="D993" s="173"/>
      <c r="E993" s="95"/>
      <c r="F993" s="95"/>
      <c r="G993" s="95"/>
      <c r="H993" s="95"/>
      <c r="I993" s="171"/>
      <c r="J993" s="95"/>
      <c r="L993" s="119"/>
    </row>
    <row r="994" ht="15.75" customHeight="1">
      <c r="A994" s="171"/>
      <c r="B994" s="172"/>
      <c r="C994" s="171"/>
      <c r="D994" s="173"/>
      <c r="E994" s="95"/>
      <c r="F994" s="95"/>
      <c r="G994" s="95"/>
      <c r="H994" s="95"/>
      <c r="I994" s="171"/>
      <c r="J994" s="95"/>
      <c r="L994" s="119"/>
    </row>
    <row r="995" ht="15.75" customHeight="1">
      <c r="A995" s="171"/>
      <c r="B995" s="172"/>
      <c r="C995" s="171"/>
      <c r="D995" s="173"/>
      <c r="E995" s="95"/>
      <c r="F995" s="95"/>
      <c r="G995" s="95"/>
      <c r="H995" s="95"/>
      <c r="I995" s="171"/>
      <c r="J995" s="95"/>
      <c r="L995" s="119"/>
    </row>
    <row r="996" ht="15.75" customHeight="1">
      <c r="A996" s="171"/>
      <c r="B996" s="172"/>
      <c r="C996" s="171"/>
      <c r="D996" s="173"/>
      <c r="E996" s="95"/>
      <c r="F996" s="95"/>
      <c r="G996" s="95"/>
      <c r="H996" s="95"/>
      <c r="I996" s="171"/>
      <c r="J996" s="95"/>
      <c r="L996" s="119"/>
    </row>
    <row r="997" ht="15.75" customHeight="1">
      <c r="A997" s="171"/>
      <c r="B997" s="172"/>
      <c r="C997" s="171"/>
      <c r="D997" s="173"/>
      <c r="E997" s="95"/>
      <c r="F997" s="95"/>
      <c r="G997" s="95"/>
      <c r="H997" s="95"/>
      <c r="I997" s="171"/>
      <c r="J997" s="95"/>
      <c r="L997" s="119"/>
    </row>
    <row r="998" ht="15.75" customHeight="1">
      <c r="A998" s="171"/>
      <c r="B998" s="172"/>
      <c r="C998" s="171"/>
      <c r="D998" s="173"/>
      <c r="E998" s="95"/>
      <c r="F998" s="95"/>
      <c r="G998" s="95"/>
      <c r="H998" s="95"/>
      <c r="I998" s="171"/>
      <c r="J998" s="95"/>
      <c r="L998" s="119"/>
    </row>
    <row r="999" ht="15.75" customHeight="1">
      <c r="A999" s="171"/>
      <c r="B999" s="172"/>
      <c r="C999" s="171"/>
      <c r="D999" s="173"/>
      <c r="E999" s="95"/>
      <c r="F999" s="95"/>
      <c r="G999" s="95"/>
      <c r="H999" s="95"/>
      <c r="I999" s="171"/>
      <c r="J999" s="95"/>
      <c r="L999" s="119"/>
    </row>
    <row r="1000" ht="15.75" customHeight="1">
      <c r="A1000" s="171"/>
      <c r="B1000" s="172"/>
      <c r="C1000" s="171"/>
      <c r="D1000" s="173"/>
      <c r="E1000" s="95"/>
      <c r="F1000" s="95"/>
      <c r="G1000" s="95"/>
      <c r="H1000" s="95"/>
      <c r="I1000" s="171"/>
      <c r="J1000" s="95"/>
      <c r="L1000" s="119"/>
    </row>
    <row r="1001" ht="15.75" customHeight="1">
      <c r="A1001" s="171"/>
      <c r="B1001" s="172"/>
      <c r="C1001" s="171"/>
      <c r="D1001" s="173"/>
      <c r="E1001" s="95"/>
      <c r="F1001" s="95"/>
      <c r="G1001" s="95"/>
      <c r="H1001" s="95"/>
      <c r="I1001" s="171"/>
      <c r="J1001" s="95"/>
      <c r="L1001" s="119"/>
    </row>
    <row r="1002" ht="15.75" customHeight="1">
      <c r="A1002" s="171"/>
      <c r="B1002" s="172"/>
      <c r="C1002" s="171"/>
      <c r="D1002" s="173"/>
      <c r="E1002" s="95"/>
      <c r="F1002" s="95"/>
      <c r="G1002" s="95"/>
      <c r="H1002" s="95"/>
      <c r="I1002" s="171"/>
      <c r="J1002" s="95"/>
      <c r="L1002" s="119"/>
    </row>
    <row r="1003" ht="15.75" customHeight="1">
      <c r="A1003" s="171"/>
      <c r="B1003" s="172"/>
      <c r="C1003" s="171"/>
      <c r="D1003" s="173"/>
      <c r="E1003" s="95"/>
      <c r="F1003" s="95"/>
      <c r="G1003" s="95"/>
      <c r="H1003" s="95"/>
      <c r="I1003" s="171"/>
      <c r="J1003" s="95"/>
      <c r="L1003" s="119"/>
    </row>
    <row r="1004" ht="15.75" customHeight="1">
      <c r="A1004" s="171"/>
      <c r="B1004" s="172"/>
      <c r="C1004" s="171"/>
      <c r="D1004" s="173"/>
      <c r="E1004" s="95"/>
      <c r="F1004" s="95"/>
      <c r="G1004" s="95"/>
      <c r="H1004" s="95"/>
      <c r="I1004" s="171"/>
      <c r="J1004" s="95"/>
      <c r="L1004" s="119"/>
    </row>
    <row r="1005" ht="15.75" customHeight="1">
      <c r="A1005" s="171"/>
      <c r="B1005" s="172"/>
      <c r="C1005" s="171"/>
      <c r="D1005" s="173"/>
      <c r="E1005" s="95"/>
      <c r="F1005" s="95"/>
      <c r="G1005" s="95"/>
      <c r="H1005" s="95"/>
      <c r="I1005" s="171"/>
      <c r="J1005" s="95"/>
      <c r="L1005" s="119"/>
    </row>
    <row r="1006" ht="15.75" customHeight="1">
      <c r="A1006" s="171"/>
      <c r="B1006" s="172"/>
      <c r="C1006" s="171"/>
      <c r="D1006" s="173"/>
      <c r="E1006" s="95"/>
      <c r="F1006" s="95"/>
      <c r="G1006" s="95"/>
      <c r="H1006" s="95"/>
      <c r="I1006" s="171"/>
      <c r="J1006" s="95"/>
      <c r="L1006" s="119"/>
    </row>
    <row r="1007" ht="15.75" customHeight="1">
      <c r="A1007" s="171"/>
      <c r="B1007" s="172"/>
      <c r="C1007" s="171"/>
      <c r="D1007" s="173"/>
      <c r="E1007" s="95"/>
      <c r="F1007" s="95"/>
      <c r="G1007" s="95"/>
      <c r="H1007" s="95"/>
      <c r="I1007" s="171"/>
      <c r="J1007" s="95"/>
      <c r="L1007" s="119"/>
    </row>
    <row r="1008" ht="15.75" customHeight="1">
      <c r="A1008" s="171"/>
      <c r="B1008" s="172"/>
      <c r="C1008" s="171"/>
      <c r="D1008" s="173"/>
      <c r="E1008" s="95"/>
      <c r="F1008" s="95"/>
      <c r="G1008" s="95"/>
      <c r="H1008" s="95"/>
      <c r="I1008" s="171"/>
      <c r="J1008" s="95"/>
      <c r="L1008" s="119"/>
    </row>
    <row r="1009" ht="15.75" customHeight="1">
      <c r="A1009" s="171"/>
      <c r="B1009" s="172"/>
      <c r="C1009" s="171"/>
      <c r="D1009" s="173"/>
      <c r="E1009" s="95"/>
      <c r="F1009" s="95"/>
      <c r="G1009" s="95"/>
      <c r="H1009" s="95"/>
      <c r="I1009" s="171"/>
      <c r="J1009" s="95"/>
      <c r="L1009" s="119"/>
    </row>
    <row r="1010" ht="15.75" customHeight="1">
      <c r="A1010" s="171"/>
      <c r="B1010" s="172"/>
      <c r="C1010" s="171"/>
      <c r="D1010" s="173"/>
      <c r="E1010" s="95"/>
      <c r="F1010" s="95"/>
      <c r="G1010" s="95"/>
      <c r="H1010" s="95"/>
      <c r="I1010" s="171"/>
      <c r="J1010" s="95"/>
      <c r="L1010" s="119"/>
    </row>
    <row r="1011" ht="15.75" customHeight="1">
      <c r="A1011" s="171"/>
      <c r="B1011" s="172"/>
      <c r="C1011" s="171"/>
      <c r="D1011" s="173"/>
      <c r="E1011" s="95"/>
      <c r="F1011" s="95"/>
      <c r="G1011" s="95"/>
      <c r="H1011" s="95"/>
      <c r="I1011" s="171"/>
      <c r="J1011" s="95"/>
      <c r="L1011" s="119"/>
    </row>
    <row r="1012" ht="15.75" customHeight="1">
      <c r="A1012" s="171"/>
      <c r="B1012" s="172"/>
      <c r="C1012" s="171"/>
      <c r="D1012" s="173"/>
      <c r="E1012" s="95"/>
      <c r="F1012" s="95"/>
      <c r="G1012" s="95"/>
      <c r="H1012" s="95"/>
      <c r="I1012" s="171"/>
      <c r="J1012" s="95"/>
      <c r="L1012" s="119"/>
    </row>
    <row r="1013" ht="15.75" customHeight="1">
      <c r="A1013" s="171"/>
      <c r="B1013" s="172"/>
      <c r="C1013" s="171"/>
      <c r="D1013" s="173"/>
      <c r="E1013" s="95"/>
      <c r="F1013" s="95"/>
      <c r="G1013" s="95"/>
      <c r="H1013" s="95"/>
      <c r="I1013" s="171"/>
      <c r="J1013" s="95"/>
      <c r="L1013" s="119"/>
    </row>
    <row r="1014" ht="15.75" customHeight="1">
      <c r="A1014" s="171"/>
      <c r="B1014" s="172"/>
      <c r="C1014" s="171"/>
      <c r="D1014" s="173"/>
      <c r="E1014" s="95"/>
      <c r="F1014" s="95"/>
      <c r="G1014" s="95"/>
      <c r="H1014" s="95"/>
      <c r="I1014" s="171"/>
      <c r="J1014" s="95"/>
      <c r="L1014" s="119"/>
    </row>
    <row r="1015" ht="15.75" customHeight="1">
      <c r="A1015" s="171"/>
      <c r="B1015" s="172"/>
      <c r="C1015" s="171"/>
      <c r="D1015" s="173"/>
      <c r="E1015" s="95"/>
      <c r="F1015" s="95"/>
      <c r="G1015" s="95"/>
      <c r="H1015" s="95"/>
      <c r="I1015" s="171"/>
      <c r="J1015" s="95"/>
      <c r="L1015" s="119"/>
    </row>
    <row r="1016" ht="15.75" customHeight="1">
      <c r="A1016" s="171"/>
      <c r="B1016" s="172"/>
      <c r="C1016" s="171"/>
      <c r="D1016" s="173"/>
      <c r="E1016" s="95"/>
      <c r="F1016" s="95"/>
      <c r="G1016" s="95"/>
      <c r="H1016" s="95"/>
      <c r="I1016" s="171"/>
      <c r="J1016" s="95"/>
      <c r="L1016" s="119"/>
    </row>
    <row r="1017" ht="15.75" customHeight="1">
      <c r="A1017" s="171"/>
      <c r="B1017" s="172"/>
      <c r="C1017" s="171"/>
      <c r="D1017" s="173"/>
      <c r="E1017" s="95"/>
      <c r="F1017" s="95"/>
      <c r="G1017" s="95"/>
      <c r="H1017" s="95"/>
      <c r="I1017" s="171"/>
      <c r="J1017" s="95"/>
      <c r="L1017" s="119"/>
    </row>
    <row r="1018" ht="15.75" customHeight="1">
      <c r="A1018" s="171"/>
      <c r="B1018" s="172"/>
      <c r="C1018" s="171"/>
      <c r="D1018" s="173"/>
      <c r="E1018" s="95"/>
      <c r="F1018" s="95"/>
      <c r="G1018" s="95"/>
      <c r="H1018" s="95"/>
      <c r="I1018" s="171"/>
      <c r="J1018" s="95"/>
      <c r="L1018" s="119"/>
    </row>
    <row r="1019" ht="15.75" customHeight="1">
      <c r="A1019" s="171"/>
      <c r="B1019" s="172"/>
      <c r="C1019" s="171"/>
      <c r="D1019" s="173"/>
      <c r="E1019" s="95"/>
      <c r="F1019" s="95"/>
      <c r="G1019" s="95"/>
      <c r="H1019" s="95"/>
      <c r="I1019" s="171"/>
      <c r="J1019" s="95"/>
      <c r="L1019" s="119"/>
    </row>
    <row r="1020" ht="15.75" customHeight="1">
      <c r="A1020" s="171"/>
      <c r="B1020" s="172"/>
      <c r="C1020" s="171"/>
      <c r="D1020" s="173"/>
      <c r="E1020" s="95"/>
      <c r="F1020" s="95"/>
      <c r="G1020" s="95"/>
      <c r="H1020" s="95"/>
      <c r="I1020" s="171"/>
      <c r="J1020" s="95"/>
      <c r="L1020" s="119"/>
    </row>
    <row r="1021" ht="15.75" customHeight="1">
      <c r="A1021" s="171"/>
      <c r="B1021" s="172"/>
      <c r="C1021" s="171"/>
      <c r="D1021" s="173"/>
      <c r="E1021" s="95"/>
      <c r="F1021" s="95"/>
      <c r="G1021" s="95"/>
      <c r="H1021" s="95"/>
      <c r="I1021" s="171"/>
      <c r="J1021" s="95"/>
      <c r="L1021" s="119"/>
    </row>
    <row r="1022" ht="15.75" customHeight="1">
      <c r="A1022" s="171"/>
      <c r="B1022" s="172"/>
      <c r="C1022" s="171"/>
      <c r="D1022" s="173"/>
      <c r="E1022" s="95"/>
      <c r="F1022" s="95"/>
      <c r="G1022" s="95"/>
      <c r="H1022" s="95"/>
      <c r="I1022" s="171"/>
      <c r="J1022" s="95"/>
      <c r="L1022" s="119"/>
    </row>
    <row r="1023" ht="15.75" customHeight="1">
      <c r="A1023" s="171"/>
      <c r="B1023" s="172"/>
      <c r="C1023" s="171"/>
      <c r="D1023" s="173"/>
      <c r="E1023" s="95"/>
      <c r="F1023" s="95"/>
      <c r="G1023" s="95"/>
      <c r="H1023" s="95"/>
      <c r="I1023" s="171"/>
      <c r="J1023" s="95"/>
      <c r="L1023" s="119"/>
    </row>
    <row r="1024" ht="15.75" customHeight="1">
      <c r="A1024" s="171"/>
      <c r="B1024" s="172"/>
      <c r="C1024" s="171"/>
      <c r="D1024" s="173"/>
      <c r="E1024" s="95"/>
      <c r="F1024" s="95"/>
      <c r="G1024" s="95"/>
      <c r="H1024" s="95"/>
      <c r="I1024" s="171"/>
      <c r="J1024" s="95"/>
      <c r="L1024" s="119"/>
    </row>
    <row r="1025" ht="15.75" customHeight="1">
      <c r="A1025" s="171"/>
      <c r="B1025" s="172"/>
      <c r="C1025" s="171"/>
      <c r="D1025" s="173"/>
      <c r="E1025" s="95"/>
      <c r="F1025" s="95"/>
      <c r="G1025" s="95"/>
      <c r="H1025" s="95"/>
      <c r="I1025" s="171"/>
      <c r="J1025" s="95"/>
      <c r="L1025" s="119"/>
    </row>
    <row r="1026" ht="15.75" customHeight="1">
      <c r="A1026" s="171"/>
      <c r="B1026" s="172"/>
      <c r="C1026" s="171"/>
      <c r="D1026" s="173"/>
      <c r="E1026" s="95"/>
      <c r="F1026" s="95"/>
      <c r="G1026" s="95"/>
      <c r="H1026" s="95"/>
      <c r="I1026" s="171"/>
      <c r="J1026" s="95"/>
      <c r="L1026" s="119"/>
    </row>
    <row r="1027" ht="15.75" customHeight="1">
      <c r="A1027" s="171"/>
      <c r="B1027" s="172"/>
      <c r="C1027" s="171"/>
      <c r="D1027" s="173"/>
      <c r="E1027" s="95"/>
      <c r="F1027" s="95"/>
      <c r="G1027" s="95"/>
      <c r="H1027" s="95"/>
      <c r="I1027" s="171"/>
      <c r="J1027" s="95"/>
      <c r="L1027" s="119"/>
    </row>
    <row r="1028" ht="15.75" customHeight="1">
      <c r="A1028" s="171"/>
      <c r="B1028" s="172"/>
      <c r="C1028" s="171"/>
      <c r="D1028" s="173"/>
      <c r="E1028" s="95"/>
      <c r="F1028" s="95"/>
      <c r="G1028" s="95"/>
      <c r="H1028" s="95"/>
      <c r="I1028" s="171"/>
      <c r="J1028" s="95"/>
      <c r="L1028" s="119"/>
    </row>
    <row r="1029" ht="15.75" customHeight="1">
      <c r="A1029" s="171"/>
      <c r="B1029" s="172"/>
      <c r="C1029" s="171"/>
      <c r="D1029" s="173"/>
      <c r="E1029" s="95"/>
      <c r="F1029" s="95"/>
      <c r="G1029" s="95"/>
      <c r="H1029" s="95"/>
      <c r="I1029" s="171"/>
      <c r="J1029" s="95"/>
      <c r="L1029" s="119"/>
    </row>
    <row r="1030" ht="15.75" customHeight="1">
      <c r="A1030" s="171"/>
      <c r="B1030" s="172"/>
      <c r="C1030" s="171"/>
      <c r="D1030" s="173"/>
      <c r="E1030" s="95"/>
      <c r="F1030" s="95"/>
      <c r="G1030" s="95"/>
      <c r="H1030" s="95"/>
      <c r="I1030" s="171"/>
      <c r="J1030" s="95"/>
      <c r="L1030" s="119"/>
    </row>
    <row r="1031" ht="15.75" customHeight="1">
      <c r="A1031" s="171"/>
      <c r="B1031" s="172"/>
      <c r="C1031" s="171"/>
      <c r="D1031" s="173"/>
      <c r="E1031" s="95"/>
      <c r="F1031" s="95"/>
      <c r="G1031" s="95"/>
      <c r="H1031" s="95"/>
      <c r="I1031" s="171"/>
      <c r="J1031" s="95"/>
      <c r="L1031" s="119"/>
    </row>
    <row r="1032" ht="15.75" customHeight="1">
      <c r="A1032" s="171"/>
      <c r="B1032" s="172"/>
      <c r="C1032" s="171"/>
      <c r="D1032" s="173"/>
      <c r="E1032" s="95"/>
      <c r="F1032" s="95"/>
      <c r="G1032" s="95"/>
      <c r="H1032" s="95"/>
      <c r="I1032" s="171"/>
      <c r="J1032" s="95"/>
      <c r="L1032" s="119"/>
    </row>
    <row r="1033" ht="15.75" customHeight="1">
      <c r="A1033" s="171"/>
      <c r="B1033" s="172"/>
      <c r="C1033" s="171"/>
      <c r="D1033" s="173"/>
      <c r="E1033" s="95"/>
      <c r="F1033" s="95"/>
      <c r="G1033" s="95"/>
      <c r="H1033" s="95"/>
      <c r="I1033" s="171"/>
      <c r="J1033" s="95"/>
      <c r="L1033" s="119"/>
    </row>
    <row r="1034" ht="15.75" customHeight="1">
      <c r="A1034" s="171"/>
      <c r="B1034" s="172"/>
      <c r="C1034" s="171"/>
      <c r="D1034" s="173"/>
      <c r="E1034" s="95"/>
      <c r="F1034" s="95"/>
      <c r="G1034" s="95"/>
      <c r="H1034" s="95"/>
      <c r="I1034" s="171"/>
      <c r="J1034" s="95"/>
      <c r="L1034" s="119"/>
    </row>
    <row r="1035" ht="15.75" customHeight="1">
      <c r="A1035" s="171"/>
      <c r="B1035" s="172"/>
      <c r="C1035" s="171"/>
      <c r="D1035" s="173"/>
      <c r="E1035" s="95"/>
      <c r="F1035" s="95"/>
      <c r="G1035" s="95"/>
      <c r="H1035" s="95"/>
      <c r="I1035" s="171"/>
      <c r="J1035" s="95"/>
      <c r="L1035" s="119"/>
    </row>
    <row r="1036" ht="15.75" customHeight="1">
      <c r="A1036" s="171"/>
      <c r="B1036" s="172"/>
      <c r="C1036" s="171"/>
      <c r="D1036" s="173"/>
      <c r="E1036" s="95"/>
      <c r="F1036" s="95"/>
      <c r="G1036" s="95"/>
      <c r="H1036" s="95"/>
      <c r="I1036" s="171"/>
      <c r="J1036" s="95"/>
      <c r="L1036" s="119"/>
    </row>
    <row r="1037" ht="15.75" customHeight="1">
      <c r="A1037" s="171"/>
      <c r="B1037" s="172"/>
      <c r="C1037" s="171"/>
      <c r="D1037" s="173"/>
      <c r="E1037" s="95"/>
      <c r="F1037" s="95"/>
      <c r="G1037" s="95"/>
      <c r="H1037" s="95"/>
      <c r="I1037" s="171"/>
      <c r="J1037" s="95"/>
      <c r="L1037" s="119"/>
    </row>
    <row r="1038" ht="15.75" customHeight="1">
      <c r="A1038" s="171"/>
      <c r="B1038" s="172"/>
      <c r="C1038" s="171"/>
      <c r="D1038" s="173"/>
      <c r="E1038" s="95"/>
      <c r="F1038" s="95"/>
      <c r="G1038" s="95"/>
      <c r="H1038" s="95"/>
      <c r="I1038" s="171"/>
      <c r="J1038" s="95"/>
      <c r="L1038" s="119"/>
    </row>
    <row r="1039" ht="15.75" customHeight="1">
      <c r="A1039" s="171"/>
      <c r="B1039" s="172"/>
      <c r="C1039" s="171"/>
      <c r="D1039" s="173"/>
      <c r="E1039" s="95"/>
      <c r="F1039" s="95"/>
      <c r="G1039" s="95"/>
      <c r="H1039" s="95"/>
      <c r="I1039" s="171"/>
      <c r="J1039" s="95"/>
      <c r="L1039" s="119"/>
    </row>
    <row r="1040" ht="15.75" customHeight="1">
      <c r="A1040" s="171"/>
      <c r="B1040" s="172"/>
      <c r="C1040" s="171"/>
      <c r="D1040" s="173"/>
      <c r="E1040" s="95"/>
      <c r="F1040" s="95"/>
      <c r="G1040" s="95"/>
      <c r="H1040" s="95"/>
      <c r="I1040" s="171"/>
      <c r="J1040" s="95"/>
      <c r="L1040" s="119"/>
    </row>
    <row r="1041" ht="15.75" customHeight="1">
      <c r="A1041" s="171"/>
      <c r="B1041" s="172"/>
      <c r="C1041" s="171"/>
      <c r="D1041" s="173"/>
      <c r="E1041" s="95"/>
      <c r="F1041" s="95"/>
      <c r="G1041" s="95"/>
      <c r="H1041" s="95"/>
      <c r="I1041" s="171"/>
      <c r="J1041" s="95"/>
      <c r="L1041" s="119"/>
    </row>
    <row r="1042" ht="15.75" customHeight="1">
      <c r="A1042" s="171"/>
      <c r="B1042" s="172"/>
      <c r="C1042" s="171"/>
      <c r="D1042" s="173"/>
      <c r="E1042" s="95"/>
      <c r="F1042" s="95"/>
      <c r="G1042" s="95"/>
      <c r="H1042" s="95"/>
      <c r="I1042" s="171"/>
      <c r="J1042" s="95"/>
      <c r="L1042" s="119"/>
    </row>
    <row r="1043" ht="15.75" customHeight="1">
      <c r="A1043" s="171"/>
      <c r="B1043" s="172"/>
      <c r="C1043" s="171"/>
      <c r="D1043" s="173"/>
      <c r="E1043" s="95"/>
      <c r="F1043" s="95"/>
      <c r="G1043" s="95"/>
      <c r="H1043" s="95"/>
      <c r="I1043" s="171"/>
      <c r="J1043" s="95"/>
      <c r="L1043" s="119"/>
    </row>
    <row r="1044" ht="15.75" customHeight="1">
      <c r="A1044" s="171"/>
      <c r="B1044" s="172"/>
      <c r="C1044" s="171"/>
      <c r="D1044" s="173"/>
      <c r="E1044" s="95"/>
      <c r="F1044" s="95"/>
      <c r="G1044" s="95"/>
      <c r="H1044" s="95"/>
      <c r="I1044" s="171"/>
      <c r="J1044" s="95"/>
      <c r="L1044" s="119"/>
    </row>
    <row r="1045" ht="15.75" customHeight="1">
      <c r="A1045" s="171"/>
      <c r="B1045" s="172"/>
      <c r="C1045" s="171"/>
      <c r="D1045" s="173"/>
      <c r="E1045" s="95"/>
      <c r="F1045" s="95"/>
      <c r="G1045" s="95"/>
      <c r="H1045" s="95"/>
      <c r="I1045" s="171"/>
      <c r="J1045" s="95"/>
      <c r="L1045" s="119"/>
    </row>
    <row r="1046" ht="15.75" customHeight="1">
      <c r="A1046" s="171"/>
      <c r="B1046" s="172"/>
      <c r="C1046" s="171"/>
      <c r="D1046" s="173"/>
      <c r="E1046" s="95"/>
      <c r="F1046" s="95"/>
      <c r="G1046" s="95"/>
      <c r="H1046" s="95"/>
      <c r="I1046" s="171"/>
      <c r="J1046" s="95"/>
      <c r="L1046" s="119"/>
    </row>
    <row r="1047" ht="15.75" customHeight="1">
      <c r="A1047" s="171"/>
      <c r="B1047" s="172"/>
      <c r="C1047" s="171"/>
      <c r="D1047" s="173"/>
      <c r="E1047" s="95"/>
      <c r="F1047" s="95"/>
      <c r="G1047" s="95"/>
      <c r="H1047" s="95"/>
      <c r="I1047" s="171"/>
      <c r="J1047" s="95"/>
      <c r="L1047" s="119"/>
    </row>
    <row r="1048" ht="15.75" customHeight="1">
      <c r="A1048" s="171"/>
      <c r="B1048" s="172"/>
      <c r="C1048" s="171"/>
      <c r="D1048" s="173"/>
      <c r="E1048" s="95"/>
      <c r="F1048" s="95"/>
      <c r="G1048" s="95"/>
      <c r="H1048" s="95"/>
      <c r="I1048" s="171"/>
      <c r="J1048" s="95"/>
      <c r="L1048" s="119"/>
    </row>
    <row r="1049" ht="15.75" customHeight="1">
      <c r="A1049" s="171"/>
      <c r="B1049" s="172"/>
      <c r="C1049" s="171"/>
      <c r="D1049" s="173"/>
      <c r="E1049" s="95"/>
      <c r="F1049" s="95"/>
      <c r="G1049" s="95"/>
      <c r="H1049" s="95"/>
      <c r="I1049" s="171"/>
      <c r="J1049" s="95"/>
      <c r="L1049" s="119"/>
    </row>
    <row r="1050" ht="15.75" customHeight="1">
      <c r="A1050" s="171"/>
      <c r="B1050" s="172"/>
      <c r="C1050" s="171"/>
      <c r="D1050" s="173"/>
      <c r="E1050" s="95"/>
      <c r="F1050" s="95"/>
      <c r="G1050" s="95"/>
      <c r="H1050" s="95"/>
      <c r="I1050" s="171"/>
      <c r="J1050" s="95"/>
      <c r="L1050" s="119"/>
    </row>
    <row r="1051" ht="15.75" customHeight="1">
      <c r="A1051" s="171"/>
      <c r="B1051" s="172"/>
      <c r="C1051" s="171"/>
      <c r="D1051" s="173"/>
      <c r="E1051" s="95"/>
      <c r="F1051" s="95"/>
      <c r="G1051" s="95"/>
      <c r="H1051" s="95"/>
      <c r="I1051" s="171"/>
      <c r="J1051" s="95"/>
      <c r="L1051" s="119"/>
    </row>
    <row r="1052" ht="15.75" customHeight="1">
      <c r="A1052" s="171"/>
      <c r="B1052" s="172"/>
      <c r="C1052" s="171"/>
      <c r="D1052" s="173"/>
      <c r="E1052" s="95"/>
      <c r="F1052" s="95"/>
      <c r="G1052" s="95"/>
      <c r="H1052" s="95"/>
      <c r="I1052" s="171"/>
      <c r="J1052" s="95"/>
      <c r="L1052" s="119"/>
    </row>
    <row r="1053" ht="15.75" customHeight="1">
      <c r="A1053" s="171"/>
      <c r="B1053" s="172"/>
      <c r="C1053" s="171"/>
      <c r="D1053" s="173"/>
      <c r="E1053" s="95"/>
      <c r="F1053" s="95"/>
      <c r="G1053" s="95"/>
      <c r="H1053" s="95"/>
      <c r="I1053" s="171"/>
      <c r="J1053" s="95"/>
      <c r="L1053" s="119"/>
    </row>
    <row r="1054" ht="15.75" customHeight="1">
      <c r="A1054" s="171"/>
      <c r="B1054" s="172"/>
      <c r="C1054" s="171"/>
      <c r="D1054" s="173"/>
      <c r="E1054" s="95"/>
      <c r="F1054" s="95"/>
      <c r="G1054" s="95"/>
      <c r="H1054" s="95"/>
      <c r="I1054" s="171"/>
      <c r="J1054" s="95"/>
      <c r="L1054" s="119"/>
    </row>
    <row r="1055" ht="15.75" customHeight="1">
      <c r="A1055" s="171"/>
      <c r="B1055" s="172"/>
      <c r="C1055" s="171"/>
      <c r="D1055" s="173"/>
      <c r="E1055" s="95"/>
      <c r="F1055" s="95"/>
      <c r="G1055" s="95"/>
      <c r="H1055" s="95"/>
      <c r="I1055" s="171"/>
      <c r="J1055" s="95"/>
      <c r="L1055" s="119"/>
    </row>
    <row r="1056" ht="15.75" customHeight="1">
      <c r="A1056" s="171"/>
      <c r="B1056" s="172"/>
      <c r="C1056" s="171"/>
      <c r="D1056" s="173"/>
      <c r="E1056" s="95"/>
      <c r="F1056" s="95"/>
      <c r="G1056" s="95"/>
      <c r="H1056" s="95"/>
      <c r="I1056" s="171"/>
      <c r="J1056" s="95"/>
      <c r="L1056" s="119"/>
    </row>
    <row r="1057" ht="15.75" customHeight="1">
      <c r="A1057" s="171"/>
      <c r="B1057" s="172"/>
      <c r="C1057" s="171"/>
      <c r="D1057" s="173"/>
      <c r="E1057" s="95"/>
      <c r="F1057" s="95"/>
      <c r="G1057" s="95"/>
      <c r="H1057" s="95"/>
      <c r="I1057" s="171"/>
      <c r="J1057" s="95"/>
      <c r="L1057" s="119"/>
    </row>
    <row r="1058" ht="15.75" customHeight="1">
      <c r="A1058" s="171"/>
      <c r="B1058" s="172"/>
      <c r="C1058" s="171"/>
      <c r="D1058" s="173"/>
      <c r="E1058" s="95"/>
      <c r="F1058" s="95"/>
      <c r="G1058" s="95"/>
      <c r="H1058" s="95"/>
      <c r="I1058" s="171"/>
      <c r="J1058" s="95"/>
      <c r="L1058" s="119"/>
    </row>
    <row r="1059" ht="15.75" customHeight="1">
      <c r="A1059" s="171"/>
      <c r="B1059" s="172"/>
      <c r="C1059" s="171"/>
      <c r="D1059" s="173"/>
      <c r="E1059" s="95"/>
      <c r="F1059" s="95"/>
      <c r="G1059" s="95"/>
      <c r="H1059" s="95"/>
      <c r="I1059" s="171"/>
      <c r="J1059" s="95"/>
      <c r="L1059" s="119"/>
    </row>
    <row r="1060" ht="15.75" customHeight="1">
      <c r="A1060" s="171"/>
      <c r="B1060" s="172"/>
      <c r="C1060" s="171"/>
      <c r="D1060" s="173"/>
      <c r="E1060" s="95"/>
      <c r="F1060" s="95"/>
      <c r="G1060" s="95"/>
      <c r="H1060" s="95"/>
      <c r="I1060" s="171"/>
      <c r="J1060" s="95"/>
      <c r="L1060" s="119"/>
    </row>
    <row r="1061" ht="15.75" customHeight="1">
      <c r="A1061" s="171"/>
      <c r="B1061" s="172"/>
      <c r="C1061" s="171"/>
      <c r="D1061" s="173"/>
      <c r="E1061" s="95"/>
      <c r="F1061" s="95"/>
      <c r="G1061" s="95"/>
      <c r="H1061" s="95"/>
      <c r="I1061" s="171"/>
      <c r="J1061" s="95"/>
      <c r="L1061" s="119"/>
    </row>
    <row r="1062" ht="15.75" customHeight="1">
      <c r="A1062" s="171"/>
      <c r="B1062" s="172"/>
      <c r="C1062" s="171"/>
      <c r="D1062" s="173"/>
      <c r="E1062" s="95"/>
      <c r="F1062" s="95"/>
      <c r="G1062" s="95"/>
      <c r="H1062" s="95"/>
      <c r="I1062" s="171"/>
      <c r="J1062" s="95"/>
      <c r="L1062" s="119"/>
    </row>
    <row r="1063" ht="15.75" customHeight="1">
      <c r="A1063" s="171"/>
      <c r="B1063" s="172"/>
      <c r="C1063" s="171"/>
      <c r="D1063" s="173"/>
      <c r="E1063" s="95"/>
      <c r="F1063" s="95"/>
      <c r="G1063" s="95"/>
      <c r="H1063" s="95"/>
      <c r="I1063" s="171"/>
      <c r="J1063" s="95"/>
      <c r="L1063" s="119"/>
    </row>
    <row r="1064" ht="15.75" customHeight="1">
      <c r="A1064" s="171"/>
      <c r="B1064" s="172"/>
      <c r="C1064" s="171"/>
      <c r="D1064" s="173"/>
      <c r="E1064" s="95"/>
      <c r="F1064" s="95"/>
      <c r="G1064" s="95"/>
      <c r="H1064" s="95"/>
      <c r="I1064" s="171"/>
      <c r="J1064" s="95"/>
      <c r="L1064" s="119"/>
    </row>
    <row r="1065" ht="15.75" customHeight="1">
      <c r="A1065" s="171"/>
      <c r="B1065" s="172"/>
      <c r="C1065" s="171"/>
      <c r="D1065" s="173"/>
      <c r="E1065" s="95"/>
      <c r="F1065" s="95"/>
      <c r="G1065" s="95"/>
      <c r="H1065" s="95"/>
      <c r="I1065" s="171"/>
      <c r="J1065" s="95"/>
      <c r="L1065" s="119"/>
    </row>
    <row r="1066" ht="15.75" customHeight="1">
      <c r="A1066" s="171"/>
      <c r="B1066" s="172"/>
      <c r="C1066" s="171"/>
      <c r="D1066" s="173"/>
      <c r="E1066" s="95"/>
      <c r="F1066" s="95"/>
      <c r="G1066" s="95"/>
      <c r="H1066" s="95"/>
      <c r="I1066" s="171"/>
      <c r="J1066" s="95"/>
      <c r="L1066" s="119"/>
    </row>
    <row r="1067" ht="15.75" customHeight="1">
      <c r="A1067" s="171"/>
      <c r="B1067" s="172"/>
      <c r="C1067" s="171"/>
      <c r="D1067" s="173"/>
      <c r="E1067" s="95"/>
      <c r="F1067" s="95"/>
      <c r="G1067" s="95"/>
      <c r="H1067" s="95"/>
      <c r="I1067" s="171"/>
      <c r="J1067" s="95"/>
      <c r="L1067" s="119"/>
    </row>
    <row r="1068" ht="15.75" customHeight="1">
      <c r="A1068" s="171"/>
      <c r="B1068" s="172"/>
      <c r="C1068" s="171"/>
      <c r="D1068" s="173"/>
      <c r="E1068" s="95"/>
      <c r="F1068" s="95"/>
      <c r="G1068" s="95"/>
      <c r="H1068" s="95"/>
      <c r="I1068" s="171"/>
      <c r="J1068" s="95"/>
      <c r="L1068" s="119"/>
    </row>
    <row r="1069" ht="15.75" customHeight="1">
      <c r="A1069" s="171"/>
      <c r="B1069" s="172"/>
      <c r="C1069" s="171"/>
      <c r="D1069" s="173"/>
      <c r="E1069" s="95"/>
      <c r="F1069" s="95"/>
      <c r="G1069" s="95"/>
      <c r="H1069" s="95"/>
      <c r="I1069" s="171"/>
      <c r="J1069" s="95"/>
      <c r="L1069" s="119"/>
    </row>
    <row r="1070" ht="15.75" customHeight="1">
      <c r="A1070" s="171"/>
      <c r="B1070" s="172"/>
      <c r="C1070" s="171"/>
      <c r="D1070" s="173"/>
      <c r="E1070" s="95"/>
      <c r="F1070" s="95"/>
      <c r="G1070" s="95"/>
      <c r="H1070" s="95"/>
      <c r="I1070" s="171"/>
      <c r="J1070" s="95"/>
      <c r="L1070" s="119"/>
    </row>
    <row r="1071" ht="15.75" customHeight="1">
      <c r="A1071" s="171"/>
      <c r="B1071" s="172"/>
      <c r="C1071" s="171"/>
      <c r="D1071" s="173"/>
      <c r="E1071" s="95"/>
      <c r="F1071" s="95"/>
      <c r="G1071" s="95"/>
      <c r="H1071" s="95"/>
      <c r="I1071" s="171"/>
      <c r="J1071" s="95"/>
      <c r="L1071" s="119"/>
    </row>
    <row r="1072" ht="15.75" customHeight="1">
      <c r="A1072" s="171"/>
      <c r="B1072" s="172"/>
      <c r="C1072" s="171"/>
      <c r="D1072" s="173"/>
      <c r="E1072" s="95"/>
      <c r="F1072" s="95"/>
      <c r="G1072" s="95"/>
      <c r="H1072" s="95"/>
      <c r="I1072" s="171"/>
      <c r="J1072" s="95"/>
      <c r="L1072" s="119"/>
    </row>
    <row r="1073" ht="15.75" customHeight="1">
      <c r="A1073" s="171"/>
      <c r="B1073" s="172"/>
      <c r="C1073" s="171"/>
      <c r="D1073" s="173"/>
      <c r="E1073" s="95"/>
      <c r="F1073" s="95"/>
      <c r="G1073" s="95"/>
      <c r="H1073" s="95"/>
      <c r="I1073" s="171"/>
      <c r="J1073" s="95"/>
      <c r="L1073" s="119"/>
    </row>
    <row r="1074" ht="15.75" customHeight="1">
      <c r="A1074" s="171"/>
      <c r="B1074" s="172"/>
      <c r="C1074" s="171"/>
      <c r="D1074" s="173"/>
      <c r="E1074" s="95"/>
      <c r="F1074" s="95"/>
      <c r="G1074" s="95"/>
      <c r="H1074" s="95"/>
      <c r="I1074" s="171"/>
      <c r="J1074" s="95"/>
      <c r="L1074" s="119"/>
    </row>
    <row r="1075" ht="15.75" customHeight="1">
      <c r="A1075" s="171"/>
      <c r="B1075" s="172"/>
      <c r="C1075" s="171"/>
      <c r="D1075" s="173"/>
      <c r="E1075" s="95"/>
      <c r="F1075" s="95"/>
      <c r="G1075" s="95"/>
      <c r="H1075" s="95"/>
      <c r="I1075" s="171"/>
      <c r="J1075" s="95"/>
      <c r="L1075" s="119"/>
    </row>
    <row r="1076" ht="15.75" customHeight="1">
      <c r="A1076" s="171"/>
      <c r="B1076" s="172"/>
      <c r="C1076" s="171"/>
      <c r="D1076" s="173"/>
      <c r="E1076" s="95"/>
      <c r="F1076" s="95"/>
      <c r="G1076" s="95"/>
      <c r="H1076" s="95"/>
      <c r="I1076" s="171"/>
      <c r="J1076" s="95"/>
      <c r="L1076" s="119"/>
    </row>
    <row r="1077" ht="15.75" customHeight="1">
      <c r="A1077" s="171"/>
      <c r="B1077" s="172"/>
      <c r="C1077" s="171"/>
      <c r="D1077" s="173"/>
      <c r="E1077" s="95"/>
      <c r="F1077" s="95"/>
      <c r="G1077" s="95"/>
      <c r="H1077" s="95"/>
      <c r="I1077" s="171"/>
      <c r="J1077" s="95"/>
      <c r="L1077" s="119"/>
    </row>
    <row r="1078" ht="15.75" customHeight="1">
      <c r="A1078" s="171"/>
      <c r="B1078" s="172"/>
      <c r="C1078" s="171"/>
      <c r="D1078" s="173"/>
      <c r="E1078" s="95"/>
      <c r="F1078" s="95"/>
      <c r="G1078" s="95"/>
      <c r="H1078" s="95"/>
      <c r="I1078" s="171"/>
      <c r="J1078" s="95"/>
      <c r="L1078" s="119"/>
    </row>
    <row r="1079" ht="15.75" customHeight="1">
      <c r="A1079" s="171"/>
      <c r="B1079" s="172"/>
      <c r="C1079" s="171"/>
      <c r="D1079" s="173"/>
      <c r="E1079" s="95"/>
      <c r="F1079" s="95"/>
      <c r="G1079" s="95"/>
      <c r="H1079" s="95"/>
      <c r="I1079" s="171"/>
      <c r="J1079" s="95"/>
      <c r="L1079" s="119"/>
    </row>
    <row r="1080" ht="15.75" customHeight="1">
      <c r="A1080" s="171"/>
      <c r="B1080" s="172"/>
      <c r="C1080" s="171"/>
      <c r="D1080" s="173"/>
      <c r="E1080" s="95"/>
      <c r="F1080" s="95"/>
      <c r="G1080" s="95"/>
      <c r="H1080" s="95"/>
      <c r="I1080" s="171"/>
      <c r="J1080" s="95"/>
      <c r="L1080" s="119"/>
    </row>
    <row r="1081" ht="15.75" customHeight="1">
      <c r="A1081" s="171"/>
      <c r="B1081" s="172"/>
      <c r="C1081" s="171"/>
      <c r="D1081" s="173"/>
      <c r="E1081" s="95"/>
      <c r="F1081" s="95"/>
      <c r="G1081" s="95"/>
      <c r="H1081" s="95"/>
      <c r="I1081" s="171"/>
      <c r="J1081" s="95"/>
      <c r="L1081" s="119"/>
    </row>
    <row r="1082" ht="15.75" customHeight="1">
      <c r="A1082" s="171"/>
      <c r="B1082" s="172"/>
      <c r="C1082" s="171"/>
      <c r="D1082" s="173"/>
      <c r="E1082" s="95"/>
      <c r="F1082" s="95"/>
      <c r="G1082" s="95"/>
      <c r="H1082" s="95"/>
      <c r="I1082" s="171"/>
      <c r="J1082" s="95"/>
      <c r="L1082" s="119"/>
    </row>
    <row r="1083" ht="15.75" customHeight="1">
      <c r="A1083" s="171"/>
      <c r="B1083" s="172"/>
      <c r="C1083" s="171"/>
      <c r="D1083" s="173"/>
      <c r="E1083" s="95"/>
      <c r="F1083" s="95"/>
      <c r="G1083" s="95"/>
      <c r="H1083" s="95"/>
      <c r="I1083" s="171"/>
      <c r="J1083" s="95"/>
      <c r="L1083" s="119"/>
    </row>
    <row r="1084" ht="15.75" customHeight="1">
      <c r="A1084" s="171"/>
      <c r="B1084" s="172"/>
      <c r="C1084" s="171"/>
      <c r="D1084" s="173"/>
      <c r="E1084" s="95"/>
      <c r="F1084" s="95"/>
      <c r="G1084" s="95"/>
      <c r="H1084" s="95"/>
      <c r="I1084" s="171"/>
      <c r="J1084" s="95"/>
      <c r="L1084" s="119"/>
    </row>
    <row r="1085" ht="15.75" customHeight="1">
      <c r="A1085" s="171"/>
      <c r="B1085" s="172"/>
      <c r="C1085" s="171"/>
      <c r="D1085" s="173"/>
      <c r="E1085" s="95"/>
      <c r="F1085" s="95"/>
      <c r="G1085" s="95"/>
      <c r="H1085" s="95"/>
      <c r="I1085" s="171"/>
      <c r="J1085" s="95"/>
      <c r="L1085" s="119"/>
    </row>
    <row r="1086" ht="15.75" customHeight="1">
      <c r="A1086" s="171"/>
      <c r="B1086" s="172"/>
      <c r="C1086" s="171"/>
      <c r="D1086" s="173"/>
      <c r="E1086" s="95"/>
      <c r="F1086" s="95"/>
      <c r="G1086" s="95"/>
      <c r="H1086" s="95"/>
      <c r="I1086" s="171"/>
      <c r="J1086" s="95"/>
      <c r="L1086" s="119"/>
    </row>
    <row r="1087" ht="15.75" customHeight="1">
      <c r="A1087" s="171"/>
      <c r="B1087" s="172"/>
      <c r="C1087" s="171"/>
      <c r="D1087" s="173"/>
      <c r="E1087" s="95"/>
      <c r="F1087" s="95"/>
      <c r="G1087" s="95"/>
      <c r="H1087" s="95"/>
      <c r="I1087" s="171"/>
      <c r="J1087" s="95"/>
      <c r="L1087" s="119"/>
    </row>
    <row r="1088" ht="15.75" customHeight="1">
      <c r="A1088" s="171"/>
      <c r="B1088" s="172"/>
      <c r="C1088" s="171"/>
      <c r="D1088" s="173"/>
      <c r="E1088" s="95"/>
      <c r="F1088" s="95"/>
      <c r="G1088" s="95"/>
      <c r="H1088" s="95"/>
      <c r="I1088" s="171"/>
      <c r="J1088" s="95"/>
      <c r="L1088" s="119"/>
    </row>
    <row r="1089" ht="15.75" customHeight="1">
      <c r="A1089" s="171"/>
      <c r="B1089" s="172"/>
      <c r="C1089" s="171"/>
      <c r="D1089" s="173"/>
      <c r="E1089" s="95"/>
      <c r="F1089" s="95"/>
      <c r="G1089" s="95"/>
      <c r="H1089" s="95"/>
      <c r="I1089" s="171"/>
      <c r="J1089" s="95"/>
      <c r="L1089" s="119"/>
    </row>
    <row r="1090" ht="15.75" customHeight="1">
      <c r="A1090" s="171"/>
      <c r="B1090" s="172"/>
      <c r="C1090" s="171"/>
      <c r="D1090" s="173"/>
      <c r="E1090" s="95"/>
      <c r="F1090" s="95"/>
      <c r="G1090" s="95"/>
      <c r="H1090" s="95"/>
      <c r="I1090" s="171"/>
      <c r="J1090" s="95"/>
      <c r="L1090" s="119"/>
    </row>
    <row r="1091" ht="15.75" customHeight="1">
      <c r="A1091" s="171"/>
      <c r="B1091" s="172"/>
      <c r="C1091" s="171"/>
      <c r="D1091" s="173"/>
      <c r="E1091" s="95"/>
      <c r="F1091" s="95"/>
      <c r="G1091" s="95"/>
      <c r="H1091" s="95"/>
      <c r="I1091" s="171"/>
      <c r="J1091" s="95"/>
      <c r="L1091" s="119"/>
    </row>
    <row r="1092" ht="15.75" customHeight="1">
      <c r="A1092" s="171"/>
      <c r="B1092" s="172"/>
      <c r="C1092" s="171"/>
      <c r="D1092" s="173"/>
      <c r="E1092" s="95"/>
      <c r="F1092" s="95"/>
      <c r="G1092" s="95"/>
      <c r="H1092" s="95"/>
      <c r="I1092" s="171"/>
      <c r="J1092" s="95"/>
      <c r="L1092" s="119"/>
    </row>
    <row r="1093" ht="15.75" customHeight="1">
      <c r="A1093" s="171"/>
      <c r="B1093" s="172"/>
      <c r="C1093" s="171"/>
      <c r="D1093" s="173"/>
      <c r="E1093" s="95"/>
      <c r="F1093" s="95"/>
      <c r="G1093" s="95"/>
      <c r="H1093" s="95"/>
      <c r="I1093" s="171"/>
      <c r="J1093" s="95"/>
      <c r="L1093" s="119"/>
    </row>
    <row r="1094" ht="15.75" customHeight="1">
      <c r="A1094" s="171"/>
      <c r="B1094" s="172"/>
      <c r="C1094" s="171"/>
      <c r="D1094" s="173"/>
      <c r="E1094" s="95"/>
      <c r="F1094" s="95"/>
      <c r="G1094" s="95"/>
      <c r="H1094" s="95"/>
      <c r="I1094" s="171"/>
      <c r="J1094" s="95"/>
      <c r="L1094" s="119"/>
    </row>
    <row r="1095" ht="15.75" customHeight="1">
      <c r="A1095" s="171"/>
      <c r="B1095" s="172"/>
      <c r="C1095" s="171"/>
      <c r="D1095" s="173"/>
      <c r="E1095" s="95"/>
      <c r="F1095" s="95"/>
      <c r="G1095" s="95"/>
      <c r="H1095" s="95"/>
      <c r="I1095" s="171"/>
      <c r="J1095" s="95"/>
      <c r="L1095" s="119"/>
    </row>
    <row r="1096" ht="15.75" customHeight="1">
      <c r="A1096" s="171"/>
      <c r="B1096" s="172"/>
      <c r="C1096" s="171"/>
      <c r="D1096" s="173"/>
      <c r="E1096" s="95"/>
      <c r="F1096" s="95"/>
      <c r="G1096" s="95"/>
      <c r="H1096" s="95"/>
      <c r="I1096" s="171"/>
      <c r="J1096" s="95"/>
      <c r="L1096" s="119"/>
    </row>
    <row r="1097" ht="15.75" customHeight="1">
      <c r="A1097" s="171"/>
      <c r="B1097" s="172"/>
      <c r="C1097" s="171"/>
      <c r="D1097" s="173"/>
      <c r="E1097" s="95"/>
      <c r="F1097" s="95"/>
      <c r="G1097" s="95"/>
      <c r="H1097" s="95"/>
      <c r="I1097" s="171"/>
      <c r="J1097" s="95"/>
      <c r="L1097" s="119"/>
    </row>
    <row r="1098" ht="15.75" customHeight="1">
      <c r="A1098" s="171"/>
      <c r="B1098" s="172"/>
      <c r="C1098" s="171"/>
      <c r="D1098" s="173"/>
      <c r="E1098" s="95"/>
      <c r="F1098" s="95"/>
      <c r="G1098" s="95"/>
      <c r="H1098" s="95"/>
      <c r="I1098" s="171"/>
      <c r="J1098" s="95"/>
      <c r="L1098" s="119"/>
    </row>
    <row r="1099" ht="15.75" customHeight="1">
      <c r="A1099" s="171"/>
      <c r="B1099" s="172"/>
      <c r="C1099" s="171"/>
      <c r="D1099" s="173"/>
      <c r="E1099" s="95"/>
      <c r="F1099" s="95"/>
      <c r="G1099" s="95"/>
      <c r="H1099" s="95"/>
      <c r="I1099" s="171"/>
      <c r="J1099" s="95"/>
      <c r="L1099" s="119"/>
    </row>
    <row r="1100" ht="15.75" customHeight="1">
      <c r="A1100" s="171"/>
      <c r="B1100" s="172"/>
      <c r="C1100" s="171"/>
      <c r="D1100" s="173"/>
      <c r="E1100" s="95"/>
      <c r="F1100" s="95"/>
      <c r="G1100" s="95"/>
      <c r="H1100" s="95"/>
      <c r="I1100" s="171"/>
      <c r="J1100" s="95"/>
      <c r="L1100" s="119"/>
    </row>
    <row r="1101" ht="15.75" customHeight="1">
      <c r="A1101" s="171"/>
      <c r="B1101" s="172"/>
      <c r="C1101" s="171"/>
      <c r="D1101" s="173"/>
      <c r="E1101" s="95"/>
      <c r="F1101" s="95"/>
      <c r="G1101" s="95"/>
      <c r="H1101" s="95"/>
      <c r="I1101" s="171"/>
      <c r="J1101" s="95"/>
      <c r="L1101" s="119"/>
    </row>
    <row r="1102" ht="15.75" customHeight="1">
      <c r="A1102" s="171"/>
      <c r="B1102" s="172"/>
      <c r="C1102" s="171"/>
      <c r="D1102" s="173"/>
      <c r="E1102" s="95"/>
      <c r="F1102" s="95"/>
      <c r="G1102" s="95"/>
      <c r="H1102" s="95"/>
      <c r="I1102" s="171"/>
      <c r="J1102" s="95"/>
      <c r="L1102" s="119"/>
    </row>
    <row r="1103" ht="15.75" customHeight="1">
      <c r="A1103" s="171"/>
      <c r="B1103" s="172"/>
      <c r="C1103" s="171"/>
      <c r="D1103" s="173"/>
      <c r="E1103" s="95"/>
      <c r="F1103" s="95"/>
      <c r="G1103" s="95"/>
      <c r="H1103" s="95"/>
      <c r="I1103" s="171"/>
      <c r="J1103" s="95"/>
      <c r="L1103" s="119"/>
    </row>
    <row r="1104" ht="15.75" customHeight="1">
      <c r="A1104" s="171"/>
      <c r="B1104" s="172"/>
      <c r="C1104" s="171"/>
      <c r="D1104" s="173"/>
      <c r="E1104" s="95"/>
      <c r="F1104" s="95"/>
      <c r="G1104" s="95"/>
      <c r="H1104" s="95"/>
      <c r="I1104" s="171"/>
      <c r="J1104" s="95"/>
      <c r="L1104" s="119"/>
    </row>
    <row r="1105" ht="15.75" customHeight="1">
      <c r="A1105" s="171"/>
      <c r="B1105" s="172"/>
      <c r="C1105" s="171"/>
      <c r="D1105" s="173"/>
      <c r="E1105" s="95"/>
      <c r="F1105" s="95"/>
      <c r="G1105" s="95"/>
      <c r="H1105" s="95"/>
      <c r="I1105" s="171"/>
      <c r="J1105" s="95"/>
      <c r="L1105" s="119"/>
    </row>
    <row r="1106" ht="15.75" customHeight="1">
      <c r="A1106" s="171"/>
      <c r="B1106" s="172"/>
      <c r="C1106" s="171"/>
      <c r="D1106" s="173"/>
      <c r="E1106" s="95"/>
      <c r="F1106" s="95"/>
      <c r="G1106" s="95"/>
      <c r="H1106" s="95"/>
      <c r="I1106" s="171"/>
      <c r="J1106" s="95"/>
      <c r="L1106" s="119"/>
    </row>
    <row r="1107" ht="15.75" customHeight="1">
      <c r="A1107" s="171"/>
      <c r="B1107" s="172"/>
      <c r="C1107" s="171"/>
      <c r="D1107" s="173"/>
      <c r="E1107" s="95"/>
      <c r="F1107" s="95"/>
      <c r="G1107" s="95"/>
      <c r="H1107" s="95"/>
      <c r="I1107" s="171"/>
      <c r="J1107" s="95"/>
      <c r="L1107" s="119"/>
    </row>
    <row r="1108" ht="15.75" customHeight="1">
      <c r="A1108" s="171"/>
      <c r="B1108" s="172"/>
      <c r="C1108" s="171"/>
      <c r="D1108" s="173"/>
      <c r="E1108" s="95"/>
      <c r="F1108" s="95"/>
      <c r="G1108" s="95"/>
      <c r="H1108" s="95"/>
      <c r="I1108" s="171"/>
      <c r="J1108" s="95"/>
      <c r="L1108" s="119"/>
    </row>
    <row r="1109" ht="15.75" customHeight="1">
      <c r="A1109" s="171"/>
      <c r="B1109" s="172"/>
      <c r="C1109" s="171"/>
      <c r="D1109" s="173"/>
      <c r="E1109" s="95"/>
      <c r="F1109" s="95"/>
      <c r="G1109" s="95"/>
      <c r="H1109" s="95"/>
      <c r="I1109" s="171"/>
      <c r="J1109" s="95"/>
      <c r="L1109" s="119"/>
    </row>
    <row r="1110" ht="15.75" customHeight="1">
      <c r="A1110" s="171"/>
      <c r="B1110" s="172"/>
      <c r="C1110" s="171"/>
      <c r="D1110" s="173"/>
      <c r="E1110" s="95"/>
      <c r="F1110" s="95"/>
      <c r="G1110" s="95"/>
      <c r="H1110" s="95"/>
      <c r="I1110" s="171"/>
      <c r="J1110" s="95"/>
      <c r="L1110" s="119"/>
    </row>
    <row r="1111" ht="15.75" customHeight="1">
      <c r="A1111" s="171"/>
      <c r="B1111" s="172"/>
      <c r="C1111" s="171"/>
      <c r="D1111" s="173"/>
      <c r="E1111" s="95"/>
      <c r="F1111" s="95"/>
      <c r="G1111" s="95"/>
      <c r="H1111" s="95"/>
      <c r="I1111" s="171"/>
      <c r="J1111" s="95"/>
      <c r="L1111" s="119"/>
    </row>
    <row r="1112" ht="15.75" customHeight="1">
      <c r="A1112" s="171"/>
      <c r="B1112" s="172"/>
      <c r="C1112" s="171"/>
      <c r="D1112" s="173"/>
      <c r="E1112" s="95"/>
      <c r="F1112" s="95"/>
      <c r="G1112" s="95"/>
      <c r="H1112" s="95"/>
      <c r="I1112" s="171"/>
      <c r="J1112" s="95"/>
      <c r="L1112" s="119"/>
    </row>
    <row r="1113" ht="15.75" customHeight="1">
      <c r="A1113" s="171"/>
      <c r="B1113" s="172"/>
      <c r="C1113" s="171"/>
      <c r="D1113" s="173"/>
      <c r="E1113" s="95"/>
      <c r="F1113" s="95"/>
      <c r="G1113" s="95"/>
      <c r="H1113" s="95"/>
      <c r="I1113" s="171"/>
      <c r="J1113" s="95"/>
      <c r="L1113" s="119"/>
    </row>
    <row r="1114" ht="15.75" customHeight="1">
      <c r="A1114" s="171"/>
      <c r="B1114" s="172"/>
      <c r="C1114" s="171"/>
      <c r="D1114" s="173"/>
      <c r="E1114" s="95"/>
      <c r="F1114" s="95"/>
      <c r="G1114" s="95"/>
      <c r="H1114" s="95"/>
      <c r="I1114" s="171"/>
      <c r="J1114" s="95"/>
      <c r="L1114" s="119"/>
    </row>
    <row r="1115" ht="15.75" customHeight="1">
      <c r="A1115" s="171"/>
      <c r="B1115" s="172"/>
      <c r="C1115" s="171"/>
      <c r="D1115" s="173"/>
      <c r="E1115" s="95"/>
      <c r="F1115" s="95"/>
      <c r="G1115" s="95"/>
      <c r="H1115" s="95"/>
      <c r="I1115" s="171"/>
      <c r="J1115" s="95"/>
      <c r="L1115" s="119"/>
    </row>
    <row r="1116" ht="15.75" customHeight="1">
      <c r="A1116" s="171"/>
      <c r="B1116" s="172"/>
      <c r="C1116" s="171"/>
      <c r="D1116" s="173"/>
      <c r="E1116" s="95"/>
      <c r="F1116" s="95"/>
      <c r="G1116" s="95"/>
      <c r="H1116" s="95"/>
      <c r="I1116" s="171"/>
      <c r="J1116" s="95"/>
      <c r="L1116" s="119"/>
    </row>
    <row r="1117" ht="15.75" customHeight="1">
      <c r="A1117" s="171"/>
      <c r="B1117" s="172"/>
      <c r="C1117" s="171"/>
      <c r="D1117" s="173"/>
      <c r="E1117" s="95"/>
      <c r="F1117" s="95"/>
      <c r="G1117" s="95"/>
      <c r="H1117" s="95"/>
      <c r="I1117" s="171"/>
      <c r="J1117" s="95"/>
      <c r="L1117" s="119"/>
    </row>
    <row r="1118" ht="15.75" customHeight="1">
      <c r="A1118" s="171"/>
      <c r="B1118" s="172"/>
      <c r="C1118" s="171"/>
      <c r="D1118" s="173"/>
      <c r="E1118" s="95"/>
      <c r="F1118" s="95"/>
      <c r="G1118" s="95"/>
      <c r="H1118" s="95"/>
      <c r="I1118" s="171"/>
      <c r="J1118" s="95"/>
      <c r="L1118" s="119"/>
    </row>
    <row r="1119" ht="15.75" customHeight="1">
      <c r="A1119" s="171"/>
      <c r="B1119" s="172"/>
      <c r="C1119" s="171"/>
      <c r="D1119" s="173"/>
      <c r="E1119" s="95"/>
      <c r="F1119" s="95"/>
      <c r="G1119" s="95"/>
      <c r="H1119" s="95"/>
      <c r="I1119" s="171"/>
      <c r="J1119" s="95"/>
      <c r="L1119" s="119"/>
    </row>
    <row r="1120" ht="15.75" customHeight="1">
      <c r="A1120" s="171"/>
      <c r="B1120" s="172"/>
      <c r="C1120" s="171"/>
      <c r="D1120" s="173"/>
      <c r="E1120" s="95"/>
      <c r="F1120" s="95"/>
      <c r="G1120" s="95"/>
      <c r="H1120" s="95"/>
      <c r="I1120" s="171"/>
      <c r="J1120" s="95"/>
      <c r="L1120" s="119"/>
    </row>
    <row r="1121" ht="15.75" customHeight="1">
      <c r="A1121" s="171"/>
      <c r="B1121" s="172"/>
      <c r="C1121" s="171"/>
      <c r="D1121" s="173"/>
      <c r="E1121" s="95"/>
      <c r="F1121" s="95"/>
      <c r="G1121" s="95"/>
      <c r="H1121" s="95"/>
      <c r="I1121" s="171"/>
      <c r="J1121" s="95"/>
      <c r="L1121" s="119"/>
    </row>
    <row r="1122" ht="15.75" customHeight="1">
      <c r="A1122" s="171"/>
      <c r="B1122" s="172"/>
      <c r="C1122" s="171"/>
      <c r="D1122" s="173"/>
      <c r="E1122" s="95"/>
      <c r="F1122" s="95"/>
      <c r="G1122" s="95"/>
      <c r="H1122" s="95"/>
      <c r="I1122" s="171"/>
      <c r="J1122" s="95"/>
      <c r="L1122" s="119"/>
    </row>
    <row r="1123" ht="15.75" customHeight="1">
      <c r="A1123" s="171"/>
      <c r="B1123" s="172"/>
      <c r="C1123" s="171"/>
      <c r="D1123" s="173"/>
      <c r="E1123" s="95"/>
      <c r="F1123" s="95"/>
      <c r="G1123" s="95"/>
      <c r="H1123" s="95"/>
      <c r="I1123" s="171"/>
      <c r="J1123" s="95"/>
      <c r="L1123" s="119"/>
    </row>
    <row r="1124" ht="15.75" customHeight="1">
      <c r="A1124" s="171"/>
      <c r="B1124" s="172"/>
      <c r="C1124" s="171"/>
      <c r="D1124" s="173"/>
      <c r="E1124" s="95"/>
      <c r="F1124" s="95"/>
      <c r="G1124" s="95"/>
      <c r="H1124" s="95"/>
      <c r="I1124" s="171"/>
      <c r="J1124" s="95"/>
      <c r="L1124" s="119"/>
    </row>
    <row r="1125" ht="15.75" customHeight="1">
      <c r="A1125" s="171"/>
      <c r="B1125" s="172"/>
      <c r="C1125" s="171"/>
      <c r="D1125" s="173"/>
      <c r="E1125" s="95"/>
      <c r="F1125" s="95"/>
      <c r="G1125" s="95"/>
      <c r="H1125" s="95"/>
      <c r="I1125" s="171"/>
      <c r="J1125" s="95"/>
      <c r="L1125" s="119"/>
    </row>
    <row r="1126" ht="15.75" customHeight="1">
      <c r="A1126" s="171"/>
      <c r="B1126" s="172"/>
      <c r="C1126" s="171"/>
      <c r="D1126" s="173"/>
      <c r="E1126" s="95"/>
      <c r="F1126" s="95"/>
      <c r="G1126" s="95"/>
      <c r="H1126" s="95"/>
      <c r="I1126" s="171"/>
      <c r="J1126" s="95"/>
      <c r="L1126" s="119"/>
    </row>
    <row r="1127" ht="15.75" customHeight="1">
      <c r="A1127" s="171"/>
      <c r="B1127" s="172"/>
      <c r="C1127" s="171"/>
      <c r="D1127" s="173"/>
      <c r="E1127" s="95"/>
      <c r="F1127" s="95"/>
      <c r="G1127" s="95"/>
      <c r="H1127" s="95"/>
      <c r="I1127" s="171"/>
      <c r="J1127" s="95"/>
      <c r="L1127" s="119"/>
    </row>
    <row r="1128" ht="15.75" customHeight="1">
      <c r="A1128" s="171"/>
      <c r="B1128" s="172"/>
      <c r="C1128" s="171"/>
      <c r="D1128" s="173"/>
      <c r="E1128" s="95"/>
      <c r="F1128" s="95"/>
      <c r="G1128" s="95"/>
      <c r="H1128" s="95"/>
      <c r="I1128" s="171"/>
      <c r="J1128" s="95"/>
      <c r="L1128" s="119"/>
    </row>
    <row r="1129" ht="15.75" customHeight="1">
      <c r="A1129" s="171"/>
      <c r="B1129" s="172"/>
      <c r="C1129" s="171"/>
      <c r="D1129" s="173"/>
      <c r="E1129" s="95"/>
      <c r="F1129" s="95"/>
      <c r="G1129" s="95"/>
      <c r="H1129" s="95"/>
      <c r="I1129" s="171"/>
      <c r="J1129" s="95"/>
      <c r="L1129" s="119"/>
    </row>
    <row r="1130" ht="15.75" customHeight="1">
      <c r="A1130" s="171"/>
      <c r="B1130" s="172"/>
      <c r="C1130" s="171"/>
      <c r="D1130" s="173"/>
      <c r="E1130" s="95"/>
      <c r="F1130" s="95"/>
      <c r="G1130" s="95"/>
      <c r="H1130" s="95"/>
      <c r="I1130" s="171"/>
      <c r="J1130" s="95"/>
      <c r="L1130" s="119"/>
    </row>
    <row r="1131" ht="15.75" customHeight="1">
      <c r="A1131" s="171"/>
      <c r="B1131" s="172"/>
      <c r="C1131" s="171"/>
      <c r="D1131" s="173"/>
      <c r="E1131" s="95"/>
      <c r="F1131" s="95"/>
      <c r="G1131" s="95"/>
      <c r="H1131" s="95"/>
      <c r="I1131" s="171"/>
      <c r="J1131" s="95"/>
      <c r="L1131" s="119"/>
    </row>
    <row r="1132" ht="15.75" customHeight="1">
      <c r="A1132" s="171"/>
      <c r="B1132" s="172"/>
      <c r="C1132" s="171"/>
      <c r="D1132" s="173"/>
      <c r="E1132" s="95"/>
      <c r="F1132" s="95"/>
      <c r="G1132" s="95"/>
      <c r="H1132" s="95"/>
      <c r="I1132" s="171"/>
      <c r="J1132" s="95"/>
      <c r="L1132" s="119"/>
    </row>
    <row r="1133" ht="15.75" customHeight="1">
      <c r="A1133" s="171"/>
      <c r="B1133" s="172"/>
      <c r="C1133" s="171"/>
      <c r="D1133" s="173"/>
      <c r="E1133" s="95"/>
      <c r="F1133" s="95"/>
      <c r="G1133" s="95"/>
      <c r="H1133" s="95"/>
      <c r="I1133" s="171"/>
      <c r="J1133" s="95"/>
      <c r="L1133" s="119"/>
    </row>
    <row r="1134" ht="15.75" customHeight="1">
      <c r="A1134" s="171"/>
      <c r="B1134" s="172"/>
      <c r="C1134" s="171"/>
      <c r="D1134" s="173"/>
      <c r="E1134" s="95"/>
      <c r="F1134" s="95"/>
      <c r="G1134" s="95"/>
      <c r="H1134" s="95"/>
      <c r="I1134" s="171"/>
      <c r="J1134" s="95"/>
      <c r="L1134" s="119"/>
    </row>
    <row r="1135" ht="15.75" customHeight="1">
      <c r="A1135" s="171"/>
      <c r="B1135" s="172"/>
      <c r="C1135" s="171"/>
      <c r="D1135" s="173"/>
      <c r="E1135" s="95"/>
      <c r="F1135" s="95"/>
      <c r="G1135" s="95"/>
      <c r="H1135" s="95"/>
      <c r="I1135" s="171"/>
      <c r="J1135" s="95"/>
      <c r="L1135" s="119"/>
    </row>
    <row r="1136" ht="15.75" customHeight="1">
      <c r="A1136" s="171"/>
      <c r="B1136" s="172"/>
      <c r="C1136" s="171"/>
      <c r="D1136" s="173"/>
      <c r="E1136" s="95"/>
      <c r="F1136" s="95"/>
      <c r="G1136" s="95"/>
      <c r="H1136" s="95"/>
      <c r="I1136" s="171"/>
      <c r="J1136" s="95"/>
      <c r="L1136" s="119"/>
    </row>
    <row r="1137" ht="15.75" customHeight="1">
      <c r="A1137" s="171"/>
      <c r="B1137" s="172"/>
      <c r="C1137" s="171"/>
      <c r="D1137" s="173"/>
      <c r="E1137" s="95"/>
      <c r="F1137" s="95"/>
      <c r="G1137" s="95"/>
      <c r="H1137" s="95"/>
      <c r="I1137" s="171"/>
      <c r="J1137" s="95"/>
      <c r="L1137" s="119"/>
    </row>
    <row r="1138" ht="15.75" customHeight="1">
      <c r="A1138" s="171"/>
      <c r="B1138" s="172"/>
      <c r="C1138" s="171"/>
      <c r="D1138" s="173"/>
      <c r="E1138" s="95"/>
      <c r="F1138" s="95"/>
      <c r="G1138" s="95"/>
      <c r="H1138" s="95"/>
      <c r="I1138" s="171"/>
      <c r="J1138" s="95"/>
      <c r="L1138" s="119"/>
    </row>
    <row r="1139" ht="15.75" customHeight="1">
      <c r="A1139" s="171"/>
      <c r="B1139" s="172"/>
      <c r="C1139" s="171"/>
      <c r="D1139" s="173"/>
      <c r="E1139" s="95"/>
      <c r="F1139" s="95"/>
      <c r="G1139" s="95"/>
      <c r="H1139" s="95"/>
      <c r="I1139" s="171"/>
      <c r="J1139" s="95"/>
      <c r="L1139" s="119"/>
    </row>
    <row r="1140" ht="15.75" customHeight="1">
      <c r="A1140" s="171"/>
      <c r="B1140" s="172"/>
      <c r="C1140" s="171"/>
      <c r="D1140" s="173"/>
      <c r="E1140" s="95"/>
      <c r="F1140" s="95"/>
      <c r="G1140" s="95"/>
      <c r="H1140" s="95"/>
      <c r="I1140" s="171"/>
      <c r="J1140" s="95"/>
      <c r="L1140" s="119"/>
    </row>
    <row r="1141" ht="15.75" customHeight="1">
      <c r="A1141" s="171"/>
      <c r="B1141" s="172"/>
      <c r="C1141" s="171"/>
      <c r="D1141" s="173"/>
      <c r="E1141" s="95"/>
      <c r="F1141" s="95"/>
      <c r="G1141" s="95"/>
      <c r="H1141" s="95"/>
      <c r="I1141" s="171"/>
      <c r="J1141" s="95"/>
      <c r="L1141" s="119"/>
    </row>
    <row r="1142" ht="15.75" customHeight="1">
      <c r="A1142" s="171"/>
      <c r="B1142" s="172"/>
      <c r="C1142" s="171"/>
      <c r="D1142" s="173"/>
      <c r="E1142" s="95"/>
      <c r="F1142" s="95"/>
      <c r="G1142" s="95"/>
      <c r="H1142" s="95"/>
      <c r="I1142" s="171"/>
      <c r="J1142" s="95"/>
      <c r="L1142" s="119"/>
    </row>
    <row r="1143" ht="15.75" customHeight="1">
      <c r="A1143" s="171"/>
      <c r="B1143" s="172"/>
      <c r="C1143" s="171"/>
      <c r="D1143" s="173"/>
      <c r="E1143" s="95"/>
      <c r="F1143" s="95"/>
      <c r="G1143" s="95"/>
      <c r="H1143" s="95"/>
      <c r="I1143" s="171"/>
      <c r="J1143" s="95"/>
      <c r="L1143" s="119"/>
    </row>
    <row r="1144" ht="15.75" customHeight="1">
      <c r="A1144" s="171"/>
      <c r="B1144" s="172"/>
      <c r="C1144" s="171"/>
      <c r="D1144" s="173"/>
      <c r="E1144" s="95"/>
      <c r="F1144" s="95"/>
      <c r="G1144" s="95"/>
      <c r="H1144" s="95"/>
      <c r="I1144" s="171"/>
      <c r="J1144" s="95"/>
      <c r="L1144" s="119"/>
    </row>
    <row r="1145" ht="15.75" customHeight="1">
      <c r="A1145" s="171"/>
      <c r="B1145" s="172"/>
      <c r="C1145" s="171"/>
      <c r="D1145" s="173"/>
      <c r="E1145" s="95"/>
      <c r="F1145" s="95"/>
      <c r="G1145" s="95"/>
      <c r="H1145" s="95"/>
      <c r="I1145" s="171"/>
      <c r="J1145" s="95"/>
      <c r="L1145" s="119"/>
    </row>
    <row r="1146" ht="15.75" customHeight="1">
      <c r="A1146" s="171"/>
      <c r="B1146" s="172"/>
      <c r="C1146" s="171"/>
      <c r="D1146" s="173"/>
      <c r="E1146" s="95"/>
      <c r="F1146" s="95"/>
      <c r="G1146" s="95"/>
      <c r="H1146" s="95"/>
      <c r="I1146" s="171"/>
      <c r="J1146" s="95"/>
      <c r="L1146" s="119"/>
    </row>
    <row r="1147" ht="15.75" customHeight="1">
      <c r="A1147" s="171"/>
      <c r="B1147" s="172"/>
      <c r="C1147" s="171"/>
      <c r="D1147" s="173"/>
      <c r="E1147" s="95"/>
      <c r="F1147" s="95"/>
      <c r="G1147" s="95"/>
      <c r="H1147" s="95"/>
      <c r="I1147" s="171"/>
      <c r="J1147" s="95"/>
      <c r="L1147" s="119"/>
    </row>
    <row r="1148" ht="15.75" customHeight="1">
      <c r="A1148" s="171"/>
      <c r="B1148" s="172"/>
      <c r="C1148" s="171"/>
      <c r="D1148" s="173"/>
      <c r="E1148" s="95"/>
      <c r="F1148" s="95"/>
      <c r="G1148" s="95"/>
      <c r="H1148" s="95"/>
      <c r="I1148" s="171"/>
      <c r="J1148" s="95"/>
      <c r="L1148" s="119"/>
    </row>
    <row r="1149" ht="15.75" customHeight="1">
      <c r="A1149" s="171"/>
      <c r="B1149" s="172"/>
      <c r="C1149" s="171"/>
      <c r="D1149" s="173"/>
      <c r="E1149" s="95"/>
      <c r="F1149" s="95"/>
      <c r="G1149" s="95"/>
      <c r="H1149" s="95"/>
      <c r="I1149" s="171"/>
      <c r="J1149" s="95"/>
      <c r="L1149" s="119"/>
    </row>
    <row r="1150" ht="15.75" customHeight="1">
      <c r="A1150" s="171"/>
      <c r="B1150" s="172"/>
      <c r="C1150" s="171"/>
      <c r="D1150" s="173"/>
      <c r="E1150" s="95"/>
      <c r="F1150" s="95"/>
      <c r="G1150" s="95"/>
      <c r="H1150" s="95"/>
      <c r="I1150" s="171"/>
      <c r="J1150" s="95"/>
      <c r="L1150" s="119"/>
    </row>
    <row r="1151" ht="15.75" customHeight="1">
      <c r="A1151" s="171"/>
      <c r="B1151" s="172"/>
      <c r="C1151" s="171"/>
      <c r="D1151" s="173"/>
      <c r="E1151" s="95"/>
      <c r="F1151" s="95"/>
      <c r="G1151" s="95"/>
      <c r="H1151" s="95"/>
      <c r="I1151" s="171"/>
      <c r="J1151" s="95"/>
      <c r="L1151" s="119"/>
    </row>
    <row r="1152" ht="15.75" customHeight="1">
      <c r="A1152" s="171"/>
      <c r="B1152" s="172"/>
      <c r="C1152" s="171"/>
      <c r="D1152" s="173"/>
      <c r="E1152" s="95"/>
      <c r="F1152" s="95"/>
      <c r="G1152" s="95"/>
      <c r="H1152" s="95"/>
      <c r="I1152" s="171"/>
      <c r="J1152" s="95"/>
      <c r="L1152" s="119"/>
    </row>
    <row r="1153" ht="15.75" customHeight="1">
      <c r="A1153" s="171"/>
      <c r="B1153" s="172"/>
      <c r="C1153" s="171"/>
      <c r="D1153" s="173"/>
      <c r="E1153" s="95"/>
      <c r="F1153" s="95"/>
      <c r="G1153" s="95"/>
      <c r="H1153" s="95"/>
      <c r="I1153" s="171"/>
      <c r="J1153" s="95"/>
      <c r="L1153" s="119"/>
    </row>
    <row r="1154" ht="15.75" customHeight="1">
      <c r="A1154" s="171"/>
      <c r="B1154" s="172"/>
      <c r="C1154" s="171"/>
      <c r="D1154" s="173"/>
      <c r="E1154" s="95"/>
      <c r="F1154" s="95"/>
      <c r="G1154" s="95"/>
      <c r="H1154" s="95"/>
      <c r="I1154" s="171"/>
      <c r="J1154" s="95"/>
      <c r="L1154" s="119"/>
    </row>
    <row r="1155" ht="15.75" customHeight="1">
      <c r="A1155" s="171"/>
      <c r="B1155" s="172"/>
      <c r="C1155" s="171"/>
      <c r="D1155" s="173"/>
      <c r="E1155" s="95"/>
      <c r="F1155" s="95"/>
      <c r="G1155" s="95"/>
      <c r="H1155" s="95"/>
      <c r="I1155" s="171"/>
      <c r="J1155" s="95"/>
      <c r="L1155" s="119"/>
    </row>
    <row r="1156" ht="15.75" customHeight="1">
      <c r="A1156" s="171"/>
      <c r="B1156" s="172"/>
      <c r="C1156" s="171"/>
      <c r="D1156" s="173"/>
      <c r="E1156" s="95"/>
      <c r="F1156" s="95"/>
      <c r="G1156" s="95"/>
      <c r="H1156" s="95"/>
      <c r="I1156" s="171"/>
      <c r="J1156" s="95"/>
      <c r="L1156" s="119"/>
    </row>
    <row r="1157" ht="15.75" customHeight="1">
      <c r="A1157" s="171"/>
      <c r="B1157" s="172"/>
      <c r="C1157" s="171"/>
      <c r="D1157" s="173"/>
      <c r="E1157" s="95"/>
      <c r="F1157" s="95"/>
      <c r="G1157" s="95"/>
      <c r="H1157" s="95"/>
      <c r="I1157" s="171"/>
      <c r="J1157" s="95"/>
      <c r="L1157" s="119"/>
    </row>
    <row r="1158" ht="15.75" customHeight="1">
      <c r="A1158" s="171"/>
      <c r="B1158" s="172"/>
      <c r="C1158" s="171"/>
      <c r="D1158" s="173"/>
      <c r="E1158" s="95"/>
      <c r="F1158" s="95"/>
      <c r="G1158" s="95"/>
      <c r="H1158" s="95"/>
      <c r="I1158" s="171"/>
      <c r="J1158" s="95"/>
      <c r="L1158" s="119"/>
    </row>
    <row r="1159" ht="15.75" customHeight="1">
      <c r="A1159" s="171"/>
      <c r="B1159" s="172"/>
      <c r="C1159" s="171"/>
      <c r="D1159" s="173"/>
      <c r="E1159" s="95"/>
      <c r="F1159" s="95"/>
      <c r="G1159" s="95"/>
      <c r="H1159" s="95"/>
      <c r="I1159" s="171"/>
      <c r="J1159" s="95"/>
      <c r="L1159" s="119"/>
    </row>
    <row r="1160" ht="15.75" customHeight="1">
      <c r="A1160" s="171"/>
      <c r="B1160" s="172"/>
      <c r="C1160" s="171"/>
      <c r="D1160" s="173"/>
      <c r="E1160" s="95"/>
      <c r="F1160" s="95"/>
      <c r="G1160" s="95"/>
      <c r="H1160" s="95"/>
      <c r="I1160" s="171"/>
      <c r="J1160" s="95"/>
      <c r="L1160" s="119"/>
    </row>
    <row r="1161" ht="15.75" customHeight="1">
      <c r="A1161" s="171"/>
      <c r="B1161" s="172"/>
      <c r="C1161" s="171"/>
      <c r="D1161" s="173"/>
      <c r="E1161" s="95"/>
      <c r="F1161" s="95"/>
      <c r="G1161" s="95"/>
      <c r="H1161" s="95"/>
      <c r="I1161" s="171"/>
      <c r="J1161" s="95"/>
      <c r="L1161" s="119"/>
    </row>
    <row r="1162" ht="15.75" customHeight="1">
      <c r="A1162" s="171"/>
      <c r="B1162" s="172"/>
      <c r="C1162" s="171"/>
      <c r="D1162" s="173"/>
      <c r="E1162" s="95"/>
      <c r="F1162" s="95"/>
      <c r="G1162" s="95"/>
      <c r="H1162" s="95"/>
      <c r="I1162" s="171"/>
      <c r="J1162" s="95"/>
      <c r="L1162" s="119"/>
    </row>
    <row r="1163" ht="15.75" customHeight="1">
      <c r="A1163" s="171"/>
      <c r="B1163" s="172"/>
      <c r="C1163" s="171"/>
      <c r="D1163" s="173"/>
      <c r="E1163" s="95"/>
      <c r="F1163" s="95"/>
      <c r="G1163" s="95"/>
      <c r="H1163" s="95"/>
      <c r="I1163" s="171"/>
      <c r="J1163" s="95"/>
      <c r="L1163" s="119"/>
    </row>
    <row r="1164" ht="15.75" customHeight="1">
      <c r="A1164" s="171"/>
      <c r="B1164" s="172"/>
      <c r="C1164" s="171"/>
      <c r="D1164" s="173"/>
      <c r="E1164" s="95"/>
      <c r="F1164" s="95"/>
      <c r="G1164" s="95"/>
      <c r="H1164" s="95"/>
      <c r="I1164" s="171"/>
      <c r="J1164" s="95"/>
      <c r="L1164" s="119"/>
    </row>
    <row r="1165" ht="15.75" customHeight="1">
      <c r="A1165" s="171"/>
      <c r="B1165" s="172"/>
      <c r="C1165" s="171"/>
      <c r="D1165" s="173"/>
      <c r="E1165" s="95"/>
      <c r="F1165" s="95"/>
      <c r="G1165" s="95"/>
      <c r="H1165" s="95"/>
      <c r="I1165" s="171"/>
      <c r="J1165" s="95"/>
      <c r="L1165" s="119"/>
    </row>
    <row r="1166" ht="15.75" customHeight="1">
      <c r="A1166" s="171"/>
      <c r="B1166" s="172"/>
      <c r="C1166" s="171"/>
      <c r="D1166" s="173"/>
      <c r="E1166" s="95"/>
      <c r="F1166" s="95"/>
      <c r="G1166" s="95"/>
      <c r="H1166" s="95"/>
      <c r="I1166" s="171"/>
      <c r="J1166" s="95"/>
      <c r="L1166" s="119"/>
    </row>
    <row r="1167" ht="15.75" customHeight="1">
      <c r="A1167" s="171"/>
      <c r="B1167" s="172"/>
      <c r="C1167" s="171"/>
      <c r="D1167" s="173"/>
      <c r="E1167" s="95"/>
      <c r="F1167" s="95"/>
      <c r="G1167" s="95"/>
      <c r="H1167" s="95"/>
      <c r="I1167" s="171"/>
      <c r="J1167" s="95"/>
      <c r="L1167" s="119"/>
    </row>
    <row r="1168" ht="15.75" customHeight="1">
      <c r="A1168" s="171"/>
      <c r="B1168" s="172"/>
      <c r="C1168" s="171"/>
      <c r="D1168" s="173"/>
      <c r="E1168" s="95"/>
      <c r="F1168" s="95"/>
      <c r="G1168" s="95"/>
      <c r="H1168" s="95"/>
      <c r="I1168" s="171"/>
      <c r="J1168" s="95"/>
      <c r="L1168" s="119"/>
    </row>
    <row r="1169" ht="15.75" customHeight="1">
      <c r="A1169" s="171"/>
      <c r="B1169" s="172"/>
      <c r="C1169" s="171"/>
      <c r="D1169" s="173"/>
      <c r="E1169" s="95"/>
      <c r="F1169" s="95"/>
      <c r="G1169" s="95"/>
      <c r="H1169" s="95"/>
      <c r="I1169" s="171"/>
      <c r="J1169" s="95"/>
      <c r="L1169" s="119"/>
    </row>
    <row r="1170" ht="15.75" customHeight="1">
      <c r="A1170" s="171"/>
      <c r="B1170" s="172"/>
      <c r="C1170" s="171"/>
      <c r="D1170" s="173"/>
      <c r="E1170" s="95"/>
      <c r="F1170" s="95"/>
      <c r="G1170" s="95"/>
      <c r="H1170" s="95"/>
      <c r="I1170" s="171"/>
      <c r="J1170" s="95"/>
      <c r="L1170" s="119"/>
    </row>
    <row r="1171" ht="15.75" customHeight="1">
      <c r="A1171" s="171"/>
      <c r="B1171" s="172"/>
      <c r="C1171" s="171"/>
      <c r="D1171" s="173"/>
      <c r="E1171" s="95"/>
      <c r="F1171" s="95"/>
      <c r="G1171" s="95"/>
      <c r="H1171" s="95"/>
      <c r="I1171" s="171"/>
      <c r="J1171" s="95"/>
      <c r="L1171" s="119"/>
    </row>
    <row r="1172" ht="15.75" customHeight="1">
      <c r="A1172" s="171"/>
      <c r="B1172" s="172"/>
      <c r="C1172" s="171"/>
      <c r="D1172" s="173"/>
      <c r="E1172" s="95"/>
      <c r="F1172" s="95"/>
      <c r="G1172" s="95"/>
      <c r="H1172" s="95"/>
      <c r="I1172" s="171"/>
      <c r="J1172" s="95"/>
      <c r="L1172" s="119"/>
    </row>
    <row r="1173" ht="15.75" customHeight="1">
      <c r="A1173" s="171"/>
      <c r="B1173" s="172"/>
      <c r="C1173" s="171"/>
      <c r="D1173" s="173"/>
      <c r="E1173" s="95"/>
      <c r="F1173" s="95"/>
      <c r="G1173" s="95"/>
      <c r="H1173" s="95"/>
      <c r="I1173" s="171"/>
      <c r="J1173" s="95"/>
      <c r="L1173" s="119"/>
    </row>
    <row r="1174" ht="15.75" customHeight="1">
      <c r="A1174" s="171"/>
      <c r="B1174" s="172"/>
      <c r="C1174" s="171"/>
      <c r="D1174" s="173"/>
      <c r="E1174" s="95"/>
      <c r="F1174" s="95"/>
      <c r="G1174" s="95"/>
      <c r="H1174" s="95"/>
      <c r="I1174" s="171"/>
      <c r="J1174" s="95"/>
      <c r="L1174" s="119"/>
    </row>
    <row r="1175" ht="15.75" customHeight="1">
      <c r="A1175" s="171"/>
      <c r="B1175" s="172"/>
      <c r="C1175" s="171"/>
      <c r="D1175" s="173"/>
      <c r="E1175" s="95"/>
      <c r="F1175" s="95"/>
      <c r="G1175" s="95"/>
      <c r="H1175" s="95"/>
      <c r="I1175" s="171"/>
      <c r="J1175" s="95"/>
      <c r="L1175" s="119"/>
    </row>
    <row r="1176" ht="15.75" customHeight="1">
      <c r="A1176" s="171"/>
      <c r="B1176" s="172"/>
      <c r="C1176" s="171"/>
      <c r="D1176" s="173"/>
      <c r="E1176" s="95"/>
      <c r="F1176" s="95"/>
      <c r="G1176" s="95"/>
      <c r="H1176" s="95"/>
      <c r="I1176" s="171"/>
      <c r="J1176" s="95"/>
      <c r="L1176" s="119"/>
    </row>
    <row r="1177" ht="15.75" customHeight="1">
      <c r="A1177" s="171"/>
      <c r="B1177" s="172"/>
      <c r="C1177" s="171"/>
      <c r="D1177" s="173"/>
      <c r="E1177" s="95"/>
      <c r="F1177" s="95"/>
      <c r="G1177" s="95"/>
      <c r="H1177" s="95"/>
      <c r="I1177" s="171"/>
      <c r="J1177" s="95"/>
      <c r="L1177" s="119"/>
    </row>
    <row r="1178" ht="15.75" customHeight="1">
      <c r="A1178" s="171"/>
      <c r="B1178" s="172"/>
      <c r="C1178" s="171"/>
      <c r="D1178" s="173"/>
      <c r="E1178" s="95"/>
      <c r="F1178" s="95"/>
      <c r="G1178" s="95"/>
      <c r="H1178" s="95"/>
      <c r="I1178" s="171"/>
      <c r="J1178" s="95"/>
      <c r="L1178" s="119"/>
    </row>
    <row r="1179" ht="15.75" customHeight="1">
      <c r="A1179" s="171"/>
      <c r="B1179" s="172"/>
      <c r="C1179" s="171"/>
      <c r="D1179" s="173"/>
      <c r="E1179" s="95"/>
      <c r="F1179" s="103"/>
      <c r="G1179" s="95"/>
      <c r="H1179" s="95"/>
      <c r="I1179" s="171"/>
      <c r="J1179" s="95"/>
      <c r="L1179" s="119"/>
    </row>
  </sheetData>
  <mergeCells count="51">
    <mergeCell ref="G36:H36"/>
    <mergeCell ref="G38:H38"/>
    <mergeCell ref="G39:H39"/>
    <mergeCell ref="G108:H108"/>
    <mergeCell ref="G167:H167"/>
    <mergeCell ref="G220:H220"/>
    <mergeCell ref="G226:H226"/>
    <mergeCell ref="G227:H227"/>
    <mergeCell ref="G237:H237"/>
    <mergeCell ref="G245:H245"/>
    <mergeCell ref="G254:H254"/>
    <mergeCell ref="G255:H255"/>
    <mergeCell ref="G267:H267"/>
    <mergeCell ref="G287:H287"/>
    <mergeCell ref="G295:H295"/>
    <mergeCell ref="G296:H296"/>
    <mergeCell ref="G307:H307"/>
    <mergeCell ref="G312:H312"/>
    <mergeCell ref="G320:H320"/>
    <mergeCell ref="G345:H345"/>
    <mergeCell ref="G346:H346"/>
    <mergeCell ref="G351:H351"/>
    <mergeCell ref="G357:H357"/>
    <mergeCell ref="G358:H358"/>
    <mergeCell ref="G360:H360"/>
    <mergeCell ref="G361:H361"/>
    <mergeCell ref="G363:H363"/>
    <mergeCell ref="G376:H376"/>
    <mergeCell ref="G378:H378"/>
    <mergeCell ref="G382:H382"/>
    <mergeCell ref="G387:H387"/>
    <mergeCell ref="G391:H391"/>
    <mergeCell ref="G392:H392"/>
    <mergeCell ref="G399:H399"/>
    <mergeCell ref="B685:J685"/>
    <mergeCell ref="I756:I757"/>
    <mergeCell ref="J756:J757"/>
    <mergeCell ref="A800:A801"/>
    <mergeCell ref="B800:B801"/>
    <mergeCell ref="C800:C801"/>
    <mergeCell ref="D800:D801"/>
    <mergeCell ref="E800:E801"/>
    <mergeCell ref="F800:F801"/>
    <mergeCell ref="J800:J801"/>
    <mergeCell ref="A756:A757"/>
    <mergeCell ref="B756:B757"/>
    <mergeCell ref="C756:C757"/>
    <mergeCell ref="D756:D757"/>
    <mergeCell ref="E756:E757"/>
    <mergeCell ref="F756:F757"/>
    <mergeCell ref="H756:H757"/>
  </mergeCells>
  <hyperlinks>
    <hyperlink r:id="rId2" ref="J361"/>
    <hyperlink r:id="rId3" ref="J364"/>
    <hyperlink r:id="rId4" ref="J487"/>
  </hyperlinks>
  <printOptions/>
  <pageMargins bottom="0.75" footer="0.0" header="0.0" left="0.7" right="0.7" top="0.75"/>
  <pageSetup paperSize="9" orientation="portrait"/>
  <drawing r:id="rId5"/>
  <legacyDrawing r:id="rId6"/>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4" max="4" width="57.25"/>
  </cols>
  <sheetData>
    <row r="1">
      <c r="A1" s="62">
        <v>3.0</v>
      </c>
      <c r="B1" s="62" t="s">
        <v>4735</v>
      </c>
      <c r="C1" s="478" t="s">
        <v>4736</v>
      </c>
      <c r="D1" s="479" t="s">
        <v>4737</v>
      </c>
    </row>
    <row r="2">
      <c r="A2" s="478">
        <v>7.0</v>
      </c>
      <c r="B2" s="478" t="s">
        <v>4738</v>
      </c>
      <c r="C2" s="478" t="s">
        <v>4739</v>
      </c>
      <c r="D2" s="479" t="s">
        <v>4740</v>
      </c>
    </row>
    <row r="3">
      <c r="A3" s="62">
        <v>31.0</v>
      </c>
      <c r="B3" s="62" t="s">
        <v>4741</v>
      </c>
      <c r="C3" s="478" t="s">
        <v>4739</v>
      </c>
      <c r="D3" s="479" t="s">
        <v>4742</v>
      </c>
    </row>
    <row r="4">
      <c r="A4" s="478">
        <v>33.0</v>
      </c>
      <c r="B4" s="478" t="s">
        <v>4743</v>
      </c>
      <c r="C4" s="478" t="s">
        <v>4744</v>
      </c>
      <c r="D4" s="479" t="s">
        <v>4745</v>
      </c>
    </row>
    <row r="5">
      <c r="A5" s="478">
        <v>73.0</v>
      </c>
      <c r="B5" s="478" t="s">
        <v>4746</v>
      </c>
      <c r="C5" s="478" t="s">
        <v>4739</v>
      </c>
      <c r="D5" s="479" t="s">
        <v>4747</v>
      </c>
      <c r="E5" s="29" t="s">
        <v>4748</v>
      </c>
    </row>
    <row r="6">
      <c r="A6" s="62">
        <v>87.0</v>
      </c>
      <c r="B6" s="62" t="s">
        <v>4749</v>
      </c>
      <c r="C6" s="478" t="s">
        <v>4736</v>
      </c>
      <c r="D6" s="479" t="s">
        <v>4750</v>
      </c>
      <c r="E6" s="29" t="s">
        <v>4748</v>
      </c>
    </row>
    <row r="7">
      <c r="A7" s="478">
        <v>92.0</v>
      </c>
      <c r="B7" s="478" t="s">
        <v>4751</v>
      </c>
      <c r="C7" s="478" t="s">
        <v>4739</v>
      </c>
      <c r="D7" s="479" t="s">
        <v>4752</v>
      </c>
      <c r="E7" s="29" t="s">
        <v>4748</v>
      </c>
    </row>
    <row r="8">
      <c r="A8" s="54">
        <v>126.0</v>
      </c>
      <c r="B8" s="54" t="s">
        <v>4753</v>
      </c>
      <c r="C8" s="54" t="s">
        <v>4736</v>
      </c>
      <c r="D8" s="479" t="s">
        <v>4752</v>
      </c>
      <c r="E8" s="29" t="s">
        <v>4748</v>
      </c>
    </row>
    <row r="9">
      <c r="A9" s="478">
        <v>145.0</v>
      </c>
      <c r="B9" s="478" t="s">
        <v>4754</v>
      </c>
      <c r="C9" s="478" t="s">
        <v>4739</v>
      </c>
      <c r="D9" s="479" t="s">
        <v>4752</v>
      </c>
      <c r="E9" s="29" t="s">
        <v>4748</v>
      </c>
    </row>
    <row r="10">
      <c r="A10" s="62">
        <v>177.0</v>
      </c>
      <c r="B10" s="478" t="s">
        <v>4755</v>
      </c>
      <c r="C10" s="478" t="s">
        <v>4736</v>
      </c>
      <c r="D10" s="479" t="s">
        <v>4752</v>
      </c>
    </row>
    <row r="11">
      <c r="A11" s="62">
        <v>202.0</v>
      </c>
      <c r="B11" s="54" t="s">
        <v>4756</v>
      </c>
      <c r="C11" s="54" t="s">
        <v>4736</v>
      </c>
      <c r="D11" s="479" t="s">
        <v>4757</v>
      </c>
    </row>
    <row r="12">
      <c r="A12" s="478">
        <v>223.0</v>
      </c>
      <c r="B12" s="478" t="s">
        <v>4758</v>
      </c>
      <c r="C12" s="478" t="s">
        <v>4759</v>
      </c>
      <c r="D12" s="479" t="s">
        <v>4760</v>
      </c>
    </row>
    <row r="13">
      <c r="A13" s="478">
        <v>230.0</v>
      </c>
      <c r="B13" s="478" t="s">
        <v>4761</v>
      </c>
      <c r="C13" s="478" t="s">
        <v>4736</v>
      </c>
      <c r="D13" s="479" t="s">
        <v>4760</v>
      </c>
    </row>
    <row r="14">
      <c r="A14" s="62">
        <v>243.0</v>
      </c>
      <c r="B14" s="62" t="s">
        <v>4762</v>
      </c>
      <c r="C14" s="478" t="s">
        <v>4759</v>
      </c>
      <c r="D14" s="479" t="s">
        <v>4763</v>
      </c>
    </row>
    <row r="15">
      <c r="A15" s="62">
        <v>244.0</v>
      </c>
      <c r="B15" s="62" t="s">
        <v>4764</v>
      </c>
      <c r="C15" s="73" t="s">
        <v>4759</v>
      </c>
      <c r="D15" s="479" t="s">
        <v>4765</v>
      </c>
    </row>
    <row r="16">
      <c r="A16" s="478">
        <v>248.0</v>
      </c>
      <c r="B16" s="478" t="s">
        <v>4766</v>
      </c>
      <c r="C16" s="478" t="s">
        <v>4736</v>
      </c>
      <c r="D16" s="479" t="s">
        <v>4750</v>
      </c>
    </row>
    <row r="17">
      <c r="A17" s="480">
        <v>300.0</v>
      </c>
      <c r="B17" s="480" t="s">
        <v>4767</v>
      </c>
      <c r="C17" s="478" t="s">
        <v>4768</v>
      </c>
      <c r="D17" s="479" t="s">
        <v>4752</v>
      </c>
    </row>
    <row r="18">
      <c r="A18" s="62">
        <v>298.0</v>
      </c>
      <c r="B18" s="62" t="s">
        <v>4769</v>
      </c>
      <c r="C18" s="478" t="s">
        <v>4736</v>
      </c>
      <c r="D18" s="481" t="s">
        <v>4770</v>
      </c>
    </row>
    <row r="19">
      <c r="A19" s="54"/>
      <c r="B19" s="54"/>
      <c r="C19" s="54"/>
      <c r="D19" s="464"/>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0.13"/>
    <col customWidth="1" min="3" max="3" width="40.25"/>
    <col customWidth="1" min="12" max="12" width="20.25"/>
    <col customWidth="1" min="13" max="13" width="27.25"/>
    <col customWidth="1" min="14" max="14" width="19.75"/>
    <col customWidth="1" min="15" max="15" width="15.0"/>
  </cols>
  <sheetData>
    <row r="1">
      <c r="A1" s="482" t="s">
        <v>4771</v>
      </c>
      <c r="B1" s="144"/>
      <c r="C1" s="144"/>
      <c r="D1" s="144"/>
      <c r="E1" s="144"/>
      <c r="F1" s="144"/>
      <c r="G1" s="144"/>
      <c r="H1" s="144"/>
      <c r="I1" s="144"/>
      <c r="J1" s="144"/>
      <c r="K1" s="144"/>
      <c r="L1" s="144"/>
      <c r="M1" s="144"/>
      <c r="N1" s="144"/>
      <c r="O1" s="26"/>
    </row>
    <row r="2">
      <c r="A2" s="483" t="s">
        <v>4772</v>
      </c>
      <c r="B2" s="483" t="s">
        <v>4773</v>
      </c>
      <c r="C2" s="483" t="s">
        <v>4774</v>
      </c>
      <c r="D2" s="483" t="s">
        <v>4731</v>
      </c>
      <c r="E2" s="483" t="s">
        <v>4562</v>
      </c>
      <c r="F2" s="483" t="s">
        <v>4775</v>
      </c>
      <c r="G2" s="483" t="s">
        <v>4776</v>
      </c>
      <c r="H2" s="483" t="s">
        <v>4777</v>
      </c>
      <c r="I2" s="483" t="s">
        <v>4778</v>
      </c>
      <c r="J2" s="483" t="s">
        <v>4779</v>
      </c>
      <c r="K2" s="483" t="s">
        <v>4780</v>
      </c>
      <c r="L2" s="483" t="s">
        <v>4781</v>
      </c>
      <c r="M2" s="483" t="s">
        <v>4782</v>
      </c>
      <c r="N2" s="483" t="s">
        <v>4783</v>
      </c>
      <c r="O2" s="483" t="s">
        <v>4784</v>
      </c>
    </row>
    <row r="3">
      <c r="A3" s="484" t="s">
        <v>4785</v>
      </c>
      <c r="B3" s="484" t="s">
        <v>4786</v>
      </c>
      <c r="C3" s="484" t="s">
        <v>4787</v>
      </c>
      <c r="D3" s="485">
        <v>1.004160394E9</v>
      </c>
      <c r="E3" s="485">
        <v>9.85149134E8</v>
      </c>
      <c r="F3" s="486">
        <v>44431.0</v>
      </c>
      <c r="G3" s="487">
        <v>44498.0</v>
      </c>
      <c r="H3" s="485" t="s">
        <v>4788</v>
      </c>
      <c r="I3" s="486">
        <v>44426.0</v>
      </c>
      <c r="J3" s="487">
        <v>44510.0</v>
      </c>
      <c r="K3" s="485" t="s">
        <v>4789</v>
      </c>
      <c r="L3" s="485"/>
      <c r="M3" s="485" t="s">
        <v>4790</v>
      </c>
      <c r="N3" s="488" t="s">
        <v>4791</v>
      </c>
      <c r="O3" s="488" t="s">
        <v>4792</v>
      </c>
    </row>
    <row r="4">
      <c r="A4" s="484" t="s">
        <v>4785</v>
      </c>
      <c r="B4" s="484" t="s">
        <v>4786</v>
      </c>
      <c r="C4" s="484" t="s">
        <v>4793</v>
      </c>
      <c r="D4" s="485">
        <v>1.003753637E9</v>
      </c>
      <c r="E4" s="485">
        <v>9.85344905E8</v>
      </c>
      <c r="F4" s="486">
        <v>44431.0</v>
      </c>
      <c r="G4" s="487">
        <v>44498.0</v>
      </c>
      <c r="H4" s="485" t="s">
        <v>4788</v>
      </c>
      <c r="I4" s="486">
        <v>44426.0</v>
      </c>
      <c r="J4" s="487">
        <v>44510.0</v>
      </c>
      <c r="K4" s="485" t="s">
        <v>4789</v>
      </c>
      <c r="L4" s="485"/>
      <c r="M4" s="485" t="s">
        <v>4790</v>
      </c>
      <c r="N4" s="488" t="s">
        <v>4791</v>
      </c>
      <c r="O4" s="488" t="s">
        <v>4792</v>
      </c>
    </row>
    <row r="5">
      <c r="A5" s="484" t="s">
        <v>4785</v>
      </c>
      <c r="B5" s="484" t="s">
        <v>4786</v>
      </c>
      <c r="C5" s="484" t="s">
        <v>4794</v>
      </c>
      <c r="D5" s="485">
        <v>1.003868351E9</v>
      </c>
      <c r="E5" s="485">
        <v>9.63218555E8</v>
      </c>
      <c r="F5" s="486">
        <v>44431.0</v>
      </c>
      <c r="G5" s="487">
        <v>44498.0</v>
      </c>
      <c r="H5" s="485" t="s">
        <v>4788</v>
      </c>
      <c r="I5" s="486">
        <v>44426.0</v>
      </c>
      <c r="J5" s="487">
        <v>44510.0</v>
      </c>
      <c r="K5" s="485" t="s">
        <v>4789</v>
      </c>
      <c r="L5" s="485"/>
      <c r="M5" s="485" t="s">
        <v>4790</v>
      </c>
      <c r="N5" s="488" t="s">
        <v>4791</v>
      </c>
      <c r="O5" s="488" t="s">
        <v>4792</v>
      </c>
    </row>
    <row r="6">
      <c r="A6" s="484" t="s">
        <v>4785</v>
      </c>
      <c r="B6" s="484" t="s">
        <v>4786</v>
      </c>
      <c r="C6" s="484" t="s">
        <v>4795</v>
      </c>
      <c r="D6" s="485">
        <v>1.004070676E9</v>
      </c>
      <c r="E6" s="485">
        <v>9.94607443E8</v>
      </c>
      <c r="F6" s="486">
        <v>44431.0</v>
      </c>
      <c r="G6" s="487">
        <v>44498.0</v>
      </c>
      <c r="H6" s="485" t="s">
        <v>4788</v>
      </c>
      <c r="I6" s="486">
        <v>44426.0</v>
      </c>
      <c r="J6" s="487">
        <v>44510.0</v>
      </c>
      <c r="K6" s="485" t="s">
        <v>4789</v>
      </c>
      <c r="L6" s="485"/>
      <c r="M6" s="485" t="s">
        <v>4790</v>
      </c>
      <c r="N6" s="488" t="s">
        <v>4791</v>
      </c>
      <c r="O6" s="488" t="s">
        <v>4792</v>
      </c>
    </row>
    <row r="7">
      <c r="A7" s="484" t="s">
        <v>4785</v>
      </c>
      <c r="B7" s="484" t="s">
        <v>4786</v>
      </c>
      <c r="C7" s="484" t="s">
        <v>4796</v>
      </c>
      <c r="D7" s="485">
        <v>1.00360039E9</v>
      </c>
      <c r="E7" s="485">
        <v>9.83792173E8</v>
      </c>
      <c r="F7" s="486">
        <v>44426.0</v>
      </c>
      <c r="G7" s="486">
        <v>44583.0</v>
      </c>
      <c r="H7" s="485" t="s">
        <v>4788</v>
      </c>
      <c r="I7" s="486">
        <v>44426.0</v>
      </c>
      <c r="J7" s="487">
        <v>44510.0</v>
      </c>
      <c r="K7" s="485" t="s">
        <v>36</v>
      </c>
      <c r="L7" s="485"/>
      <c r="M7" s="485" t="s">
        <v>4797</v>
      </c>
      <c r="N7" s="489"/>
      <c r="O7" s="488" t="s">
        <v>4792</v>
      </c>
    </row>
    <row r="8">
      <c r="A8" s="484" t="s">
        <v>4785</v>
      </c>
      <c r="B8" s="484" t="s">
        <v>4786</v>
      </c>
      <c r="C8" s="485" t="s">
        <v>4798</v>
      </c>
      <c r="D8" s="485">
        <v>1.004015259E9</v>
      </c>
      <c r="E8" s="485">
        <v>9.84488062E8</v>
      </c>
      <c r="F8" s="490">
        <v>44540.0</v>
      </c>
      <c r="G8" s="491">
        <v>44602.0</v>
      </c>
      <c r="H8" s="485" t="s">
        <v>4799</v>
      </c>
      <c r="I8" s="486">
        <v>44615.0</v>
      </c>
      <c r="J8" s="486">
        <v>44615.0</v>
      </c>
      <c r="K8" s="485" t="s">
        <v>4800</v>
      </c>
      <c r="L8" s="485"/>
      <c r="M8" s="485" t="s">
        <v>4801</v>
      </c>
      <c r="N8" s="488"/>
      <c r="O8" s="488" t="s">
        <v>4792</v>
      </c>
    </row>
    <row r="9">
      <c r="A9" s="484" t="s">
        <v>4785</v>
      </c>
      <c r="B9" s="484" t="s">
        <v>4786</v>
      </c>
      <c r="C9" s="485" t="s">
        <v>4802</v>
      </c>
      <c r="D9" s="485">
        <v>1.725456832E9</v>
      </c>
      <c r="E9" s="485">
        <v>9.39005028E8</v>
      </c>
      <c r="F9" s="490">
        <v>44543.0</v>
      </c>
      <c r="G9" s="491">
        <v>44606.0</v>
      </c>
      <c r="H9" s="485" t="s">
        <v>4803</v>
      </c>
      <c r="I9" s="486">
        <v>44632.0</v>
      </c>
      <c r="J9" s="486">
        <v>44632.0</v>
      </c>
      <c r="K9" s="485" t="s">
        <v>4804</v>
      </c>
      <c r="L9" s="485"/>
      <c r="M9" s="485"/>
      <c r="N9" s="488" t="s">
        <v>4805</v>
      </c>
      <c r="O9" s="489"/>
    </row>
    <row r="10">
      <c r="A10" s="484" t="s">
        <v>4785</v>
      </c>
      <c r="B10" s="484" t="s">
        <v>4786</v>
      </c>
      <c r="C10" s="485" t="s">
        <v>4806</v>
      </c>
      <c r="D10" s="485">
        <v>1.718605478E9</v>
      </c>
      <c r="E10" s="485">
        <v>9.63639112E8</v>
      </c>
      <c r="F10" s="490">
        <v>44613.0</v>
      </c>
      <c r="G10" s="491"/>
      <c r="H10" s="485" t="s">
        <v>4799</v>
      </c>
      <c r="I10" s="486">
        <v>44613.0</v>
      </c>
      <c r="J10" s="486"/>
      <c r="K10" s="485" t="s">
        <v>4804</v>
      </c>
      <c r="L10" s="485"/>
      <c r="M10" s="485" t="s">
        <v>4807</v>
      </c>
      <c r="N10" s="489"/>
      <c r="O10" s="488" t="s">
        <v>4792</v>
      </c>
    </row>
    <row r="11">
      <c r="A11" s="484" t="s">
        <v>4785</v>
      </c>
      <c r="B11" s="484" t="s">
        <v>4786</v>
      </c>
      <c r="C11" s="485" t="s">
        <v>4808</v>
      </c>
      <c r="D11" s="485">
        <v>1.003213228E9</v>
      </c>
      <c r="E11" s="485">
        <v>9.85694109E8</v>
      </c>
      <c r="F11" s="490">
        <v>44627.0</v>
      </c>
      <c r="G11" s="491">
        <v>44669.0</v>
      </c>
      <c r="H11" s="485" t="s">
        <v>4809</v>
      </c>
      <c r="I11" s="486">
        <v>44677.0</v>
      </c>
      <c r="J11" s="486">
        <v>44676.0</v>
      </c>
      <c r="K11" s="485" t="s">
        <v>4804</v>
      </c>
      <c r="L11" s="485"/>
      <c r="M11" s="485" t="s">
        <v>4807</v>
      </c>
      <c r="N11" s="488" t="s">
        <v>4805</v>
      </c>
      <c r="O11" s="488"/>
    </row>
    <row r="12">
      <c r="A12" s="484" t="s">
        <v>4785</v>
      </c>
      <c r="B12" s="484" t="s">
        <v>4786</v>
      </c>
      <c r="C12" s="485" t="s">
        <v>4810</v>
      </c>
      <c r="D12" s="492"/>
      <c r="E12" s="492"/>
      <c r="F12" s="490"/>
      <c r="G12" s="491"/>
      <c r="H12" s="492"/>
      <c r="I12" s="486"/>
      <c r="J12" s="486"/>
      <c r="K12" s="485"/>
      <c r="L12" s="485"/>
      <c r="M12" s="485"/>
      <c r="N12" s="489"/>
      <c r="O12" s="489"/>
    </row>
    <row r="13">
      <c r="A13" s="492"/>
      <c r="B13" s="492"/>
      <c r="C13" s="492"/>
      <c r="D13" s="492"/>
      <c r="E13" s="492"/>
      <c r="F13" s="490"/>
      <c r="G13" s="491"/>
      <c r="H13" s="492"/>
      <c r="I13" s="486"/>
      <c r="J13" s="486"/>
      <c r="K13" s="485"/>
      <c r="L13" s="485"/>
      <c r="M13" s="485"/>
      <c r="N13" s="489"/>
      <c r="O13" s="489"/>
    </row>
    <row r="14">
      <c r="A14" s="492"/>
      <c r="B14" s="492"/>
      <c r="C14" s="492"/>
      <c r="D14" s="492"/>
      <c r="E14" s="492"/>
      <c r="F14" s="490"/>
      <c r="G14" s="491"/>
      <c r="H14" s="492"/>
      <c r="I14" s="486"/>
      <c r="J14" s="486"/>
      <c r="K14" s="485"/>
      <c r="L14" s="485"/>
      <c r="M14" s="485"/>
      <c r="N14" s="489"/>
      <c r="O14" s="489"/>
    </row>
    <row r="15">
      <c r="A15" s="492"/>
      <c r="B15" s="492"/>
      <c r="C15" s="492"/>
      <c r="D15" s="492"/>
      <c r="E15" s="492"/>
      <c r="F15" s="490"/>
      <c r="G15" s="491"/>
      <c r="H15" s="492"/>
      <c r="I15" s="486"/>
      <c r="J15" s="486"/>
      <c r="K15" s="485"/>
      <c r="L15" s="485"/>
      <c r="M15" s="485"/>
      <c r="N15" s="489"/>
      <c r="O15" s="489"/>
    </row>
    <row r="16">
      <c r="A16" s="492"/>
      <c r="B16" s="492"/>
      <c r="C16" s="492"/>
      <c r="D16" s="492"/>
      <c r="E16" s="492"/>
      <c r="F16" s="490"/>
      <c r="G16" s="491"/>
      <c r="H16" s="492"/>
      <c r="I16" s="486"/>
      <c r="J16" s="486"/>
      <c r="K16" s="485"/>
      <c r="L16" s="485"/>
      <c r="M16" s="485"/>
      <c r="N16" s="489"/>
      <c r="O16" s="489"/>
    </row>
    <row r="17">
      <c r="A17" s="492"/>
      <c r="B17" s="492"/>
      <c r="C17" s="492"/>
      <c r="D17" s="492"/>
      <c r="E17" s="492"/>
      <c r="F17" s="490"/>
      <c r="G17" s="491"/>
      <c r="H17" s="492"/>
      <c r="I17" s="486"/>
      <c r="J17" s="486"/>
      <c r="K17" s="485"/>
      <c r="L17" s="485"/>
      <c r="M17" s="485"/>
      <c r="N17" s="489"/>
      <c r="O17" s="489"/>
    </row>
    <row r="18">
      <c r="A18" s="492"/>
      <c r="B18" s="492"/>
      <c r="C18" s="492"/>
      <c r="D18" s="492"/>
      <c r="E18" s="492"/>
      <c r="F18" s="490"/>
      <c r="G18" s="491"/>
      <c r="H18" s="492"/>
      <c r="I18" s="486"/>
      <c r="J18" s="486"/>
      <c r="K18" s="485"/>
      <c r="L18" s="485"/>
      <c r="M18" s="485"/>
      <c r="N18" s="489"/>
      <c r="O18" s="489"/>
    </row>
    <row r="19">
      <c r="A19" s="492"/>
      <c r="B19" s="492"/>
      <c r="C19" s="492"/>
      <c r="D19" s="492"/>
      <c r="E19" s="492"/>
      <c r="F19" s="490"/>
      <c r="G19" s="491"/>
      <c r="H19" s="492"/>
      <c r="I19" s="486"/>
      <c r="J19" s="486"/>
      <c r="K19" s="485"/>
      <c r="L19" s="485"/>
      <c r="M19" s="485"/>
      <c r="N19" s="489"/>
      <c r="O19" s="489"/>
    </row>
    <row r="20">
      <c r="A20" s="492"/>
      <c r="B20" s="492"/>
      <c r="C20" s="492"/>
      <c r="D20" s="492"/>
      <c r="E20" s="492"/>
      <c r="F20" s="490"/>
      <c r="G20" s="491"/>
      <c r="H20" s="492"/>
      <c r="I20" s="486"/>
      <c r="J20" s="486"/>
      <c r="K20" s="485"/>
      <c r="L20" s="485"/>
      <c r="M20" s="485"/>
      <c r="N20" s="489"/>
      <c r="O20" s="489"/>
    </row>
    <row r="21">
      <c r="A21" s="492"/>
      <c r="B21" s="492"/>
      <c r="C21" s="492"/>
      <c r="D21" s="492"/>
      <c r="E21" s="492"/>
      <c r="F21" s="490"/>
      <c r="G21" s="491"/>
      <c r="H21" s="492"/>
      <c r="I21" s="486"/>
      <c r="J21" s="486"/>
      <c r="K21" s="489"/>
      <c r="L21" s="489"/>
      <c r="M21" s="489"/>
      <c r="N21" s="489"/>
      <c r="O21" s="489"/>
    </row>
    <row r="22">
      <c r="A22" s="492"/>
      <c r="B22" s="492"/>
      <c r="C22" s="492"/>
      <c r="D22" s="492"/>
      <c r="E22" s="492"/>
      <c r="F22" s="490"/>
      <c r="G22" s="491"/>
      <c r="H22" s="492"/>
      <c r="I22" s="486"/>
      <c r="J22" s="486"/>
      <c r="K22" s="489"/>
      <c r="L22" s="489"/>
      <c r="M22" s="489"/>
      <c r="N22" s="489"/>
      <c r="O22" s="489"/>
    </row>
    <row r="23">
      <c r="A23" s="492"/>
      <c r="B23" s="492"/>
      <c r="C23" s="492"/>
      <c r="D23" s="492"/>
      <c r="E23" s="492"/>
      <c r="F23" s="490"/>
      <c r="G23" s="491"/>
      <c r="H23" s="492"/>
      <c r="I23" s="486"/>
      <c r="J23" s="486"/>
      <c r="K23" s="489"/>
      <c r="L23" s="489"/>
      <c r="M23" s="489"/>
      <c r="N23" s="489"/>
      <c r="O23" s="489"/>
    </row>
    <row r="24">
      <c r="A24" s="492"/>
      <c r="B24" s="492"/>
      <c r="C24" s="492"/>
      <c r="D24" s="492"/>
      <c r="E24" s="492"/>
      <c r="F24" s="490"/>
      <c r="G24" s="491"/>
      <c r="H24" s="492"/>
      <c r="I24" s="486"/>
      <c r="J24" s="486"/>
      <c r="K24" s="489"/>
      <c r="L24" s="489"/>
      <c r="M24" s="489"/>
      <c r="N24" s="489"/>
      <c r="O24" s="489"/>
    </row>
    <row r="25">
      <c r="A25" s="492"/>
      <c r="B25" s="492"/>
      <c r="C25" s="492"/>
      <c r="D25" s="492"/>
      <c r="E25" s="492"/>
      <c r="F25" s="490"/>
      <c r="G25" s="491"/>
      <c r="H25" s="492"/>
      <c r="I25" s="486"/>
      <c r="J25" s="486"/>
      <c r="K25" s="489"/>
      <c r="L25" s="489"/>
      <c r="M25" s="489"/>
      <c r="N25" s="489"/>
      <c r="O25" s="489"/>
    </row>
    <row r="26">
      <c r="A26" s="492"/>
      <c r="B26" s="492"/>
      <c r="C26" s="492"/>
      <c r="D26" s="492"/>
      <c r="E26" s="492"/>
      <c r="F26" s="490"/>
      <c r="G26" s="491"/>
      <c r="H26" s="492"/>
      <c r="I26" s="486"/>
      <c r="J26" s="486"/>
      <c r="K26" s="489"/>
      <c r="L26" s="489"/>
      <c r="M26" s="489"/>
      <c r="N26" s="489"/>
      <c r="O26" s="489"/>
    </row>
    <row r="27">
      <c r="A27" s="492"/>
      <c r="B27" s="492"/>
      <c r="C27" s="492"/>
      <c r="D27" s="492"/>
      <c r="E27" s="492"/>
      <c r="F27" s="490"/>
      <c r="G27" s="491"/>
      <c r="H27" s="492"/>
      <c r="I27" s="492"/>
      <c r="J27" s="492"/>
      <c r="K27" s="489"/>
      <c r="L27" s="489"/>
      <c r="M27" s="489"/>
      <c r="N27" s="489"/>
      <c r="O27" s="489"/>
    </row>
    <row r="28">
      <c r="A28" s="492"/>
      <c r="B28" s="492"/>
      <c r="C28" s="492"/>
      <c r="D28" s="492"/>
      <c r="E28" s="492"/>
      <c r="F28" s="490"/>
      <c r="G28" s="491"/>
      <c r="H28" s="492"/>
      <c r="I28" s="492"/>
      <c r="J28" s="492"/>
      <c r="K28" s="489"/>
      <c r="L28" s="489"/>
      <c r="M28" s="489"/>
      <c r="N28" s="489"/>
      <c r="O28" s="489"/>
    </row>
    <row r="29">
      <c r="A29" s="492"/>
      <c r="B29" s="492"/>
      <c r="C29" s="492"/>
      <c r="D29" s="492"/>
      <c r="E29" s="492"/>
      <c r="F29" s="490"/>
      <c r="G29" s="491"/>
      <c r="H29" s="492"/>
      <c r="I29" s="492"/>
      <c r="J29" s="492"/>
      <c r="K29" s="489"/>
      <c r="L29" s="489"/>
      <c r="M29" s="489"/>
      <c r="N29" s="489"/>
      <c r="O29" s="489"/>
    </row>
    <row r="30">
      <c r="A30" s="492"/>
      <c r="B30" s="492"/>
      <c r="C30" s="492"/>
      <c r="D30" s="492"/>
      <c r="E30" s="492"/>
      <c r="F30" s="490"/>
      <c r="G30" s="491"/>
      <c r="H30" s="492"/>
      <c r="I30" s="492"/>
      <c r="J30" s="492"/>
      <c r="K30" s="489"/>
      <c r="L30" s="489"/>
      <c r="M30" s="489"/>
      <c r="N30" s="489"/>
      <c r="O30" s="489"/>
    </row>
    <row r="31">
      <c r="A31" s="492"/>
      <c r="B31" s="492"/>
      <c r="C31" s="492"/>
      <c r="D31" s="492"/>
      <c r="E31" s="492"/>
      <c r="F31" s="490"/>
      <c r="G31" s="491"/>
      <c r="H31" s="492"/>
      <c r="I31" s="492"/>
      <c r="J31" s="492"/>
      <c r="K31" s="489"/>
      <c r="L31" s="489"/>
      <c r="M31" s="489"/>
      <c r="N31" s="489"/>
      <c r="O31" s="489"/>
    </row>
  </sheetData>
  <mergeCells count="1">
    <mergeCell ref="A1:O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2" max="2" width="23.5"/>
    <col customWidth="1" min="3" max="3" width="19.75"/>
    <col customWidth="1" min="4" max="4" width="65.5"/>
    <col customWidth="1" min="5" max="5" width="22.13"/>
  </cols>
  <sheetData>
    <row r="1">
      <c r="A1" s="29" t="s">
        <v>3693</v>
      </c>
      <c r="B1" s="29" t="s">
        <v>3694</v>
      </c>
      <c r="C1" s="29" t="s">
        <v>3695</v>
      </c>
      <c r="D1" s="29" t="s">
        <v>3696</v>
      </c>
      <c r="E1" s="29" t="s">
        <v>3697</v>
      </c>
    </row>
    <row r="2">
      <c r="A2" s="174">
        <v>49.0</v>
      </c>
      <c r="B2" s="175" t="s">
        <v>3698</v>
      </c>
      <c r="C2" s="175" t="s">
        <v>3699</v>
      </c>
      <c r="D2" s="176" t="str">
        <f>VLOOKUP(A2,INFORMACION!A2:K691,7)</f>
        <v>GENERAL ENRIQUEZ Y ALFREDO BOADA</v>
      </c>
      <c r="E2" s="177" t="str">
        <f>VLOOKUP(A2,INFORMACION!A2:K691,4)</f>
        <v>0968375966 - 0997406457</v>
      </c>
    </row>
    <row r="3">
      <c r="A3" s="174">
        <v>67.0</v>
      </c>
      <c r="B3" s="175" t="s">
        <v>3700</v>
      </c>
      <c r="C3" s="175" t="s">
        <v>3701</v>
      </c>
      <c r="D3" s="176" t="str">
        <f>VLOOKUP(A3,INFORMACION!A3:K692,7)</f>
        <v>RIELES 21 DE NOVIEMBRE, ENTRE MIGUEL ANGEL DE LA FUENTE Y ENCALADA</v>
      </c>
      <c r="E3" s="177" t="str">
        <f>VLOOKUP(A3,INFORMACION!A3:K692,4)</f>
        <v>0983608881 - 0994869070</v>
      </c>
    </row>
    <row r="4">
      <c r="A4" s="178">
        <v>76.0</v>
      </c>
      <c r="B4" s="179" t="s">
        <v>3702</v>
      </c>
      <c r="C4" s="179" t="s">
        <v>3703</v>
      </c>
      <c r="D4" s="176" t="str">
        <f>VLOOKUP(A4,INFORMACION!A4:K693,7)</f>
        <v>PICHINCHA ENTRE AV. JULIO MIGUEL AGUINAGA Y SUCRE</v>
      </c>
      <c r="E4" s="177" t="str">
        <f>VLOOKUP(A4,INFORMACION!A4:K693,4)</f>
        <v>0968355985 / 0987398098</v>
      </c>
    </row>
    <row r="5">
      <c r="A5" s="174">
        <v>96.0</v>
      </c>
      <c r="B5" s="175" t="s">
        <v>3704</v>
      </c>
      <c r="C5" s="175" t="s">
        <v>3705</v>
      </c>
      <c r="D5" s="176" t="str">
        <f>VLOOKUP(A5,INFORMACION!A5:K694,7)</f>
        <v>A MEDIA CUADRA DE LA CASA DEL CUY</v>
      </c>
      <c r="E5" s="177" t="str">
        <f>VLOOKUP(A5,INFORMACION!A5:K694,4)</f>
        <v>995719308 / 0964103385</v>
      </c>
    </row>
    <row r="6">
      <c r="A6" s="174">
        <v>163.0</v>
      </c>
      <c r="B6" s="175" t="s">
        <v>3706</v>
      </c>
      <c r="C6" s="175" t="s">
        <v>3707</v>
      </c>
      <c r="D6" s="176" t="str">
        <f>VLOOKUP(A6,INFORMACION!A6:K695,7)</f>
        <v>28 SEPTIEMBRE, ENTRADA A CHALTURA</v>
      </c>
      <c r="E6" s="177" t="str">
        <f>VLOOKUP(A6,INFORMACION!A6:K695,4)</f>
        <v>0969549278 / 0939606213</v>
      </c>
    </row>
    <row r="7">
      <c r="A7" s="174">
        <v>170.0</v>
      </c>
      <c r="B7" s="175" t="s">
        <v>3708</v>
      </c>
      <c r="C7" s="175" t="s">
        <v>3709</v>
      </c>
      <c r="D7" s="176" t="str">
        <f>VLOOKUP(A7,INFORMACION!A7:K696,7)</f>
        <v>LOS LAURELES Y BUENOS AIRES</v>
      </c>
      <c r="E7" s="177" t="str">
        <f>VLOOKUP(A7,INFORMACION!A7:K696,4)</f>
        <v>0987443322 / 0993801165</v>
      </c>
    </row>
    <row r="8">
      <c r="A8" s="174">
        <v>194.0</v>
      </c>
      <c r="B8" s="175" t="s">
        <v>3710</v>
      </c>
      <c r="C8" s="175" t="s">
        <v>3711</v>
      </c>
      <c r="D8" s="176" t="str">
        <f>VLOOKUP(A8,INFORMACION!A8:K697,7)</f>
        <v>RIO AMAZONAS Y LAS VERTIENTES</v>
      </c>
      <c r="E8" s="177" t="str">
        <f>VLOOKUP(A8,INFORMACION!A8:K697,4)</f>
        <v>0986923330 / 0992062631</v>
      </c>
    </row>
    <row r="9">
      <c r="A9" s="174">
        <v>250.0</v>
      </c>
      <c r="B9" s="175" t="s">
        <v>3712</v>
      </c>
      <c r="C9" s="175" t="s">
        <v>3713</v>
      </c>
      <c r="D9" s="176" t="str">
        <f>VLOOKUP(A9,INFORMACION!A9:K698,7)</f>
        <v>SAN MIGUEL DE ARCANGEL</v>
      </c>
      <c r="E9" s="177">
        <f>VLOOKUP(A9,INFORMACION!A9:K698,4)</f>
        <v>983185190</v>
      </c>
    </row>
    <row r="10">
      <c r="A10" s="174">
        <v>258.0</v>
      </c>
      <c r="B10" s="175" t="s">
        <v>3714</v>
      </c>
      <c r="C10" s="175" t="s">
        <v>3715</v>
      </c>
      <c r="D10" s="176" t="str">
        <f>VLOOKUP(A10,INFORMACION!A10:K699,7)</f>
        <v>BARRIO LOS SOLES</v>
      </c>
      <c r="E10" s="177" t="str">
        <f>VLOOKUP(A10,INFORMACION!A10:K699,4)</f>
        <v>0983966179 / 0968245523</v>
      </c>
    </row>
    <row r="11">
      <c r="A11" s="174">
        <v>267.0</v>
      </c>
      <c r="B11" s="175" t="s">
        <v>3716</v>
      </c>
      <c r="C11" s="175" t="s">
        <v>3717</v>
      </c>
      <c r="D11" s="176" t="str">
        <f>VLOOKUP(A11,INFORMACION!A11:K700,7)</f>
        <v>VIA IMBAYA 9-39</v>
      </c>
      <c r="E11" s="177">
        <f>VLOOKUP(A11,INFORMACION!A11:K700,4)</f>
        <v>958882471</v>
      </c>
    </row>
    <row r="12">
      <c r="A12" s="174">
        <v>270.0</v>
      </c>
      <c r="B12" s="175" t="s">
        <v>3718</v>
      </c>
      <c r="C12" s="175" t="s">
        <v>3719</v>
      </c>
      <c r="D12" s="176" t="str">
        <f>VLOOKUP(A12,INFORMACION!A12:K701,7)</f>
        <v>CALLE PRINCIPAL SOLES</v>
      </c>
      <c r="E12" s="177">
        <f>VLOOKUP(A12,INFORMACION!A12:K701,4)</f>
        <v>969836990</v>
      </c>
    </row>
    <row r="13">
      <c r="A13" s="180">
        <v>273.0</v>
      </c>
      <c r="B13" s="181" t="s">
        <v>3720</v>
      </c>
      <c r="C13" s="181" t="s">
        <v>3721</v>
      </c>
      <c r="D13" s="176" t="str">
        <f>VLOOKUP(A13,INFORMACION!A13:K702,7)</f>
        <v>VIA PRINCIPAL LOS SOLES</v>
      </c>
      <c r="E13" s="177">
        <f>VLOOKUP(A13,INFORMACION!A13:K702,4)</f>
        <v>-989867018</v>
      </c>
    </row>
    <row r="14">
      <c r="A14" s="174">
        <v>280.0</v>
      </c>
      <c r="B14" s="175" t="s">
        <v>3722</v>
      </c>
      <c r="C14" s="175" t="s">
        <v>3723</v>
      </c>
      <c r="D14" s="176" t="str">
        <f>VLOOKUP(A14,INFORMACION!A14:K703,7)</f>
        <v>CALLE 7 DE ABRIL Y PRIMAVERA</v>
      </c>
      <c r="E14" s="177" t="str">
        <f>VLOOKUP(A14,INFORMACION!A14:K703,4)</f>
        <v>0939157806 / 0939988093</v>
      </c>
    </row>
    <row r="15">
      <c r="A15" s="174">
        <v>299.0</v>
      </c>
      <c r="B15" s="175" t="s">
        <v>3724</v>
      </c>
      <c r="C15" s="175" t="s">
        <v>3725</v>
      </c>
      <c r="D15" s="176" t="str">
        <f>VLOOKUP(A15,INFORMACION!A15:K704,7)</f>
        <v>EUGENIO ESPEJO, ENTRE GONZALES SUAREZ Y GENERAL ENRIQUEZ</v>
      </c>
      <c r="E15" s="177">
        <f>VLOOKUP(A15,INFORMACION!A15:K704,4)</f>
        <v>997664337</v>
      </c>
    </row>
    <row r="16">
      <c r="A16" s="174">
        <v>313.0</v>
      </c>
      <c r="B16" s="175" t="s">
        <v>3726</v>
      </c>
      <c r="C16" s="175" t="s">
        <v>3727</v>
      </c>
      <c r="D16" s="176" t="str">
        <f>VLOOKUP(A16,INFORMACION!A16:K705,7)</f>
        <v>JORGE REGALADO Y AV. LUIS LEORO FRANCO</v>
      </c>
      <c r="E16" s="177">
        <f>VLOOKUP(A16,INFORMACION!A16:K705,4)</f>
        <v>981918993</v>
      </c>
    </row>
    <row r="17">
      <c r="A17" s="174">
        <v>317.0</v>
      </c>
      <c r="B17" s="175" t="s">
        <v>3702</v>
      </c>
      <c r="C17" s="175" t="s">
        <v>3728</v>
      </c>
      <c r="D17" s="176" t="str">
        <f>VLOOKUP(A17,INFORMACION!A17:K706,7)</f>
        <v>PICHINCHA Y SUCRE</v>
      </c>
      <c r="E17" s="177">
        <f>VLOOKUP(A17,INFORMACION!A17:K706,4)</f>
        <v>987398098</v>
      </c>
    </row>
    <row r="18">
      <c r="A18" s="174">
        <v>321.0</v>
      </c>
      <c r="B18" s="175" t="s">
        <v>3729</v>
      </c>
      <c r="C18" s="175" t="s">
        <v>3730</v>
      </c>
      <c r="D18" s="176" t="str">
        <f>VLOOKUP(A18,INFORMACION!A18:K707,7)</f>
        <v>BELLAVISTA BAJO, PASANDO ESTADIO SAN ANTONIO</v>
      </c>
      <c r="E18" s="177">
        <f>VLOOKUP(A18,INFORMACION!A18:K707,4)</f>
        <v>979573652</v>
      </c>
    </row>
    <row r="19">
      <c r="A19" s="180">
        <v>336.0</v>
      </c>
      <c r="B19" s="181" t="s">
        <v>3731</v>
      </c>
      <c r="C19" s="181" t="s">
        <v>3732</v>
      </c>
      <c r="D19" s="176" t="str">
        <f>VLOOKUP(A19,INFORMACION!A19:K708,7)</f>
        <v>PANAMERICANA Y AVENIDA SALINAS</v>
      </c>
      <c r="E19" s="177">
        <f>VLOOKUP(A19,INFORMACION!A19:K708,4)</f>
        <v>984652891</v>
      </c>
    </row>
    <row r="20">
      <c r="A20" s="174">
        <v>362.0</v>
      </c>
      <c r="B20" s="175" t="s">
        <v>3733</v>
      </c>
      <c r="C20" s="175" t="s">
        <v>3734</v>
      </c>
      <c r="D20" s="176" t="str">
        <f>VLOOKUP(A20,INFORMACION!A20:K709,7)</f>
        <v>ABDON CALDERON Y GENERAL ENRIQUEZ</v>
      </c>
      <c r="E20" s="177">
        <f>VLOOKUP(A20,INFORMACION!A20:K709,4)</f>
        <v>959741022</v>
      </c>
    </row>
    <row r="21">
      <c r="A21" s="174">
        <v>365.0</v>
      </c>
      <c r="B21" s="175" t="s">
        <v>3735</v>
      </c>
      <c r="C21" s="175" t="s">
        <v>3736</v>
      </c>
      <c r="D21" s="176" t="str">
        <f>VLOOKUP(A21,INFORMACION!A21:K710,7)</f>
        <v>LAS ORQUIDEAS</v>
      </c>
      <c r="E21" s="177">
        <f>VLOOKUP(A21,INFORMACION!A21:K710,4)</f>
        <v>990154480</v>
      </c>
    </row>
    <row r="22">
      <c r="A22" s="182">
        <v>375.0</v>
      </c>
      <c r="B22" s="183" t="s">
        <v>3737</v>
      </c>
      <c r="C22" s="183" t="s">
        <v>3738</v>
      </c>
      <c r="D22" s="176" t="str">
        <f>VLOOKUP(A22,INFORMACION!A22:K711,7)</f>
        <v>SAN SEBASTIAN Y GARCIA MORENO</v>
      </c>
      <c r="E22" s="177">
        <f>VLOOKUP(A22,INFORMACION!A22:K711,4)</f>
        <v>990857674</v>
      </c>
    </row>
    <row r="23">
      <c r="A23" s="174">
        <v>387.0</v>
      </c>
      <c r="B23" s="175" t="s">
        <v>3739</v>
      </c>
      <c r="C23" s="175" t="s">
        <v>3740</v>
      </c>
      <c r="D23" s="176" t="str">
        <f>VLOOKUP(A23,INFORMACION!A23:K712,7)</f>
        <v>PANAMERICANA Y GONZALES SUAREZ</v>
      </c>
      <c r="E23" s="177">
        <f>VLOOKUP(A23,INFORMACION!A23:K712,4)</f>
        <v>993659446</v>
      </c>
    </row>
    <row r="24">
      <c r="A24" s="180">
        <v>390.0</v>
      </c>
      <c r="B24" s="181" t="s">
        <v>3741</v>
      </c>
      <c r="C24" s="181" t="s">
        <v>3742</v>
      </c>
      <c r="D24" s="176" t="str">
        <f>VLOOKUP(A24,INFORMACION!A24:K713,7)</f>
        <v>GERMAN MARTINEZ Y PANAMERICANA</v>
      </c>
      <c r="E24" s="177">
        <f>VLOOKUP(A24,INFORMACION!A24:K713,4)</f>
        <v>986069948</v>
      </c>
    </row>
    <row r="25">
      <c r="A25" s="174">
        <v>400.0</v>
      </c>
      <c r="B25" s="175" t="s">
        <v>3743</v>
      </c>
      <c r="C25" s="175" t="s">
        <v>3744</v>
      </c>
      <c r="D25" s="176" t="str">
        <f>VLOOKUP(A25,INFORMACION!A25:K714,7)</f>
        <v>ATAHUALPA Y SALINAS</v>
      </c>
      <c r="E25" s="177">
        <f>VLOOKUP(A25,INFORMACION!A25:K714,4)</f>
        <v>968869989</v>
      </c>
    </row>
    <row r="26">
      <c r="A26" s="174">
        <v>406.0</v>
      </c>
      <c r="B26" s="175" t="s">
        <v>3745</v>
      </c>
      <c r="C26" s="175" t="s">
        <v>3746</v>
      </c>
      <c r="D26" s="176" t="str">
        <f>VLOOKUP(A26,INFORMACION!A26:K715,7)</f>
        <v/>
      </c>
      <c r="E26" s="177">
        <f>VLOOKUP(A26,INFORMACION!A26:K715,4)</f>
        <v>995640505</v>
      </c>
    </row>
    <row r="27">
      <c r="A27" s="174">
        <v>421.0</v>
      </c>
      <c r="B27" s="175" t="s">
        <v>3747</v>
      </c>
      <c r="C27" s="175" t="s">
        <v>3748</v>
      </c>
      <c r="D27" s="176" t="str">
        <f>VLOOKUP(A27,INFORMACION!A27:K716,7)</f>
        <v>BOLIVAR Y 13 DE FEBRERO</v>
      </c>
      <c r="E27" s="177">
        <f>VLOOKUP(A27,INFORMACION!A27:K716,4)</f>
        <v>992566257</v>
      </c>
    </row>
    <row r="28">
      <c r="A28" s="174">
        <v>428.0</v>
      </c>
      <c r="B28" s="175" t="s">
        <v>3749</v>
      </c>
      <c r="C28" s="175" t="s">
        <v>3750</v>
      </c>
      <c r="D28" s="176" t="str">
        <f>VLOOKUP(A28,INFORMACION!A28:K717,7)</f>
        <v>AYACUCHO Y SANCHEZ Y CIFUENTES</v>
      </c>
      <c r="E28" s="177">
        <f>VLOOKUP(A28,INFORMACION!A28:K717,4)</f>
        <v>963292769</v>
      </c>
    </row>
    <row r="29">
      <c r="A29" s="174">
        <v>429.0</v>
      </c>
      <c r="B29" s="175" t="s">
        <v>3751</v>
      </c>
      <c r="C29" s="175" t="s">
        <v>3752</v>
      </c>
      <c r="D29" s="176" t="str">
        <f>VLOOKUP(A29,INFORMACION!A29:K718,7)</f>
        <v>LOS LAURELES</v>
      </c>
      <c r="E29" s="177">
        <f>VLOOKUP(A29,INFORMACION!A29:K718,4)</f>
        <v>939394981</v>
      </c>
    </row>
    <row r="30">
      <c r="A30" s="174">
        <v>433.0</v>
      </c>
      <c r="B30" s="175" t="s">
        <v>3753</v>
      </c>
      <c r="C30" s="175" t="s">
        <v>3754</v>
      </c>
      <c r="D30" s="176" t="str">
        <f>VLOOKUP(A30,INFORMACION!A30:K719,7)</f>
        <v>ESQUINA CALLE OLMEDO Y ATAHUALPA</v>
      </c>
      <c r="E30" s="177">
        <f>VLOOKUP(A30,INFORMACION!A30:K719,4)</f>
        <v>996241303</v>
      </c>
    </row>
    <row r="31">
      <c r="A31" s="174">
        <v>440.0</v>
      </c>
      <c r="B31" s="175" t="s">
        <v>3755</v>
      </c>
      <c r="C31" s="175" t="s">
        <v>3756</v>
      </c>
      <c r="D31" s="176" t="str">
        <f>VLOOKUP(A31,INFORMACION!A31:K720,7)</f>
        <v>PASAJE COLLAHUAZO-LOS LAURELES</v>
      </c>
      <c r="E31" s="177">
        <f>VLOOKUP(A31,INFORMACION!A31:K720,4)</f>
        <v>980130741</v>
      </c>
    </row>
    <row r="32">
      <c r="A32" s="174">
        <v>442.0</v>
      </c>
      <c r="B32" s="175" t="s">
        <v>3757</v>
      </c>
      <c r="C32" s="175" t="s">
        <v>3758</v>
      </c>
      <c r="D32" s="176" t="str">
        <f>VLOOKUP(A32,INFORMACION!A32:K721,7)</f>
        <v>FAUSTO CASTRO Y PANAMERICANA</v>
      </c>
      <c r="E32" s="177">
        <f>VLOOKUP(A32,INFORMACION!A32:K721,4)</f>
        <v>990644228</v>
      </c>
    </row>
    <row r="33">
      <c r="A33" s="174">
        <v>446.0</v>
      </c>
      <c r="B33" s="175" t="s">
        <v>3759</v>
      </c>
      <c r="C33" s="175" t="s">
        <v>3760</v>
      </c>
      <c r="D33" s="176" t="str">
        <f>VLOOKUP(A33,INFORMACION!A33:K722,7)</f>
        <v>LOS GERANIOS</v>
      </c>
      <c r="E33" s="177">
        <f>VLOOKUP(A33,INFORMACION!A33:K722,4)</f>
        <v>967108940</v>
      </c>
    </row>
    <row r="34">
      <c r="A34" s="174">
        <v>457.0</v>
      </c>
      <c r="B34" s="175" t="s">
        <v>3761</v>
      </c>
      <c r="C34" s="175" t="s">
        <v>3762</v>
      </c>
      <c r="D34" s="176" t="str">
        <f>VLOOKUP(A34,INFORMACION!A34:K723,7)</f>
        <v>PANAMERICANA Y ORDOÑEZ CRESPO</v>
      </c>
      <c r="E34" s="177">
        <f>VLOOKUP(A34,INFORMACION!A34:K723,4)</f>
        <v>967838795</v>
      </c>
    </row>
    <row r="35">
      <c r="A35" s="174">
        <v>464.0</v>
      </c>
      <c r="B35" s="175" t="s">
        <v>3763</v>
      </c>
      <c r="C35" s="175" t="s">
        <v>3764</v>
      </c>
      <c r="D35" s="176" t="str">
        <f>VLOOKUP(A35,INFORMACION!A35:K724,7)</f>
        <v>PANAMERICANA Y VENCEDORES</v>
      </c>
      <c r="E35" s="177">
        <f>VLOOKUP(A35,INFORMACION!A35:K724,4)</f>
        <v>999837857</v>
      </c>
    </row>
    <row r="36">
      <c r="A36" s="174">
        <v>470.0</v>
      </c>
      <c r="B36" s="175" t="s">
        <v>3765</v>
      </c>
      <c r="C36" s="175" t="s">
        <v>3766</v>
      </c>
      <c r="D36" s="176" t="str">
        <f>VLOOKUP(A36,INFORMACION!A36:K725,7)</f>
        <v>ABELARDO MORAN MUÑOZ Y VICTOR GOMEZ JURADO</v>
      </c>
      <c r="E36" s="177" t="str">
        <f>VLOOKUP(A36,INFORMACION!A36:K725,4)</f>
        <v>995488959/ 0983878636</v>
      </c>
    </row>
    <row r="37">
      <c r="A37" s="174">
        <v>481.0</v>
      </c>
      <c r="B37" s="175" t="s">
        <v>3767</v>
      </c>
      <c r="C37" s="175" t="s">
        <v>3768</v>
      </c>
      <c r="D37" s="176" t="str">
        <f>VLOOKUP(A37,INFORMACION!A37:K726,7)</f>
        <v>PANAMERICANA-GONZALO YEPEZ</v>
      </c>
      <c r="E37" s="177">
        <f>VLOOKUP(A37,INFORMACION!A37:K726,4)</f>
        <v>979334834</v>
      </c>
    </row>
    <row r="38">
      <c r="A38" s="174">
        <v>498.0</v>
      </c>
      <c r="B38" s="175" t="s">
        <v>3769</v>
      </c>
      <c r="C38" s="175" t="s">
        <v>3770</v>
      </c>
      <c r="D38" s="176" t="str">
        <f>VLOOKUP(A38,INFORMACION!A38:K727,7)</f>
        <v>1 DE MAYO Y 27 DE DICIEMBRE</v>
      </c>
      <c r="E38" s="177">
        <f>VLOOKUP(A38,INFORMACION!A38:K727,4)</f>
        <v>991972183</v>
      </c>
    </row>
    <row r="39">
      <c r="A39" s="174">
        <v>500.0</v>
      </c>
      <c r="B39" s="175" t="s">
        <v>3771</v>
      </c>
      <c r="C39" s="175" t="s">
        <v>3772</v>
      </c>
      <c r="D39" s="176" t="str">
        <f>VLOOKUP(A39,INFORMACION!A39:K728,7)</f>
        <v>CIUDADELA ANDREA TOBAR 1-19</v>
      </c>
      <c r="E39" s="177">
        <f>VLOOKUP(A39,INFORMACION!A39:K728,4)</f>
        <v>989116794</v>
      </c>
    </row>
    <row r="40">
      <c r="A40" s="174">
        <v>503.0</v>
      </c>
      <c r="B40" s="175" t="s">
        <v>3773</v>
      </c>
      <c r="C40" s="175" t="s">
        <v>3774</v>
      </c>
      <c r="D40" s="176" t="str">
        <f>VLOOKUP(A40,INFORMACION!A40:K729,7)</f>
        <v>GONZALES SUAREZ Y BOLIVAR</v>
      </c>
      <c r="E40" s="177">
        <f>VLOOKUP(A40,INFORMACION!A40:K729,4)</f>
        <v>959179278</v>
      </c>
    </row>
    <row r="41">
      <c r="A41" s="174">
        <v>506.0</v>
      </c>
      <c r="B41" s="175" t="s">
        <v>3775</v>
      </c>
      <c r="C41" s="175" t="s">
        <v>3776</v>
      </c>
      <c r="D41" s="176" t="str">
        <f>VLOOKUP(A41,INFORMACION!A41:K730,7)</f>
        <v>LOS NOGALES Y GARCIA MORENO</v>
      </c>
      <c r="E41" s="177">
        <f>VLOOKUP(A41,INFORMACION!A41:K730,4)</f>
        <v>987727725</v>
      </c>
    </row>
    <row r="42">
      <c r="A42" s="174">
        <v>512.0</v>
      </c>
      <c r="B42" s="184" t="s">
        <v>3777</v>
      </c>
      <c r="C42" s="185" t="s">
        <v>3778</v>
      </c>
      <c r="D42" s="176" t="str">
        <f>VLOOKUP(A42,INFORMACION!A42:K731,7)</f>
        <v>LOS NOGALES Y GARCIA MORENO</v>
      </c>
      <c r="E42" s="177">
        <f>VLOOKUP(A42,INFORMACION!A42:K731,4)</f>
        <v>981343374</v>
      </c>
    </row>
    <row r="43">
      <c r="A43" s="174">
        <v>536.0</v>
      </c>
      <c r="B43" s="175" t="s">
        <v>3779</v>
      </c>
      <c r="C43" s="175" t="s">
        <v>3780</v>
      </c>
      <c r="D43" s="176" t="str">
        <f>VLOOKUP(A43,INFORMACION!A43:K732,7)</f>
        <v>10 DE AGOSTO Y CALLEJON</v>
      </c>
      <c r="E43" s="177">
        <f>VLOOKUP(A43,INFORMACION!A43:K732,4)</f>
        <v>960680838</v>
      </c>
    </row>
    <row r="44">
      <c r="A44" s="174">
        <v>537.0</v>
      </c>
      <c r="B44" s="175" t="s">
        <v>3781</v>
      </c>
      <c r="C44" s="175" t="s">
        <v>3782</v>
      </c>
      <c r="D44" s="176" t="str">
        <f>VLOOKUP(A44,INFORMACION!A44:K733,7)</f>
        <v>RIELES Y SUCRE</v>
      </c>
      <c r="E44" s="177">
        <f>VLOOKUP(A44,INFORMACION!A44:K733,4)</f>
        <v>993346915</v>
      </c>
    </row>
    <row r="45">
      <c r="A45" s="174">
        <v>547.0</v>
      </c>
      <c r="B45" s="175" t="s">
        <v>3783</v>
      </c>
      <c r="C45" s="175" t="s">
        <v>3784</v>
      </c>
      <c r="D45" s="176" t="str">
        <f>VLOOKUP(A45,INFORMACION!A45:K734,7)</f>
        <v>LOS LAURELES Y GERANIOS</v>
      </c>
      <c r="E45" s="177">
        <f>VLOOKUP(A45,INFORMACION!A45:K734,4)</f>
        <v>983180688</v>
      </c>
    </row>
    <row r="46">
      <c r="A46" s="174">
        <v>551.0</v>
      </c>
      <c r="B46" s="175" t="s">
        <v>3785</v>
      </c>
      <c r="C46" s="175" t="s">
        <v>3786</v>
      </c>
      <c r="D46" s="176" t="str">
        <f>VLOOKUP(A46,INFORMACION!A46:K735,7)</f>
        <v>ARTURO PEREZ Y BOOLIVAR</v>
      </c>
      <c r="E46" s="177">
        <f>VLOOKUP(A46,INFORMACION!A46:K735,4)</f>
        <v>998932826</v>
      </c>
    </row>
    <row r="47">
      <c r="A47" s="174">
        <v>558.0</v>
      </c>
      <c r="B47" s="175" t="s">
        <v>3787</v>
      </c>
      <c r="C47" s="175" t="s">
        <v>3788</v>
      </c>
      <c r="D47" s="176" t="str">
        <f>VLOOKUP(A47,INFORMACION!A47:K736,7)</f>
        <v>GONZALES SUAREZ Y PANAMERICANA</v>
      </c>
      <c r="E47" s="177">
        <f>VLOOKUP(A47,INFORMACION!A47:K736,4)</f>
        <v>992107483</v>
      </c>
    </row>
    <row r="48">
      <c r="A48" s="174">
        <v>575.0</v>
      </c>
      <c r="B48" s="175" t="s">
        <v>3789</v>
      </c>
      <c r="C48" s="175" t="s">
        <v>3790</v>
      </c>
      <c r="D48" s="176" t="str">
        <f>VLOOKUP(A48,INFORMACION!A48:K737,7)</f>
        <v>SIMON BOLIVAR </v>
      </c>
      <c r="E48" s="177">
        <f>VLOOKUP(A48,INFORMACION!A48:K737,4)</f>
        <v>993677747</v>
      </c>
    </row>
    <row r="49">
      <c r="A49" s="186">
        <v>600.0</v>
      </c>
      <c r="B49" s="187" t="s">
        <v>3791</v>
      </c>
      <c r="C49" s="187" t="s">
        <v>3792</v>
      </c>
      <c r="D49" s="176" t="str">
        <f>VLOOKUP(A49,INFORMACION!A49:K738,7)</f>
        <v>BARRIO EL MADRIGAL-LOS ALAMOS</v>
      </c>
      <c r="E49" s="177">
        <f>VLOOKUP(A49,INFORMACION!A49:K738,4)</f>
        <v>999391532</v>
      </c>
    </row>
    <row r="50">
      <c r="A50" s="186">
        <v>678.0</v>
      </c>
      <c r="B50" s="187" t="s">
        <v>3793</v>
      </c>
      <c r="C50" s="187" t="s">
        <v>3794</v>
      </c>
      <c r="D50" s="176" t="str">
        <f>VLOOKUP(A50,INFORMACION!A50:K739,7)</f>
        <v>CALLE RIO AMAZONAS</v>
      </c>
      <c r="E50" s="177">
        <f>VLOOKUP(A50,INFORMACION!A50:K739,4)</f>
        <v>982759666</v>
      </c>
    </row>
    <row r="51">
      <c r="A51" s="174">
        <v>687.0</v>
      </c>
      <c r="B51" s="175" t="s">
        <v>3795</v>
      </c>
      <c r="C51" s="175" t="s">
        <v>3796</v>
      </c>
      <c r="D51" s="176" t="str">
        <f>VLOOKUP(A51,INFORMACION!A51:K740,7)</f>
        <v>LOS GIRASOLES Y LAS ORQUIDEAS</v>
      </c>
      <c r="E51" s="177">
        <f>VLOOKUP(A51,INFORMACION!A51:K740,4)</f>
        <v>980586625</v>
      </c>
    </row>
    <row r="52">
      <c r="A52" s="174">
        <v>711.0</v>
      </c>
      <c r="B52" s="175" t="s">
        <v>3797</v>
      </c>
      <c r="C52" s="175" t="s">
        <v>3798</v>
      </c>
      <c r="D52" s="176" t="str">
        <f>VLOOKUP(A52,INFORMACION!A52:K741,7)</f>
        <v>PARQUE CENTRAL</v>
      </c>
      <c r="E52" s="177">
        <f>VLOOKUP(A52,INFORMACION!A52:K741,4)</f>
        <v>987418520</v>
      </c>
    </row>
  </sheetData>
  <printOptions gridLines="1" horizontalCentered="1"/>
  <pageMargins bottom="0.75" footer="0.0" header="0.0" left="0.7" right="0.7" top="0.75"/>
  <pageSetup fitToHeight="0" paperSize="9"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3.5"/>
    <col customWidth="1" min="3" max="3" width="20.88"/>
    <col customWidth="1" min="4" max="4" width="20.13"/>
  </cols>
  <sheetData>
    <row r="1">
      <c r="A1" s="188" t="s">
        <v>3799</v>
      </c>
      <c r="B1" s="189" t="s">
        <v>3800</v>
      </c>
      <c r="C1" s="189" t="s">
        <v>3801</v>
      </c>
      <c r="D1" s="190" t="s">
        <v>9</v>
      </c>
      <c r="E1" s="29" t="s">
        <v>10</v>
      </c>
    </row>
    <row r="2">
      <c r="A2" s="191">
        <v>5.0</v>
      </c>
      <c r="B2" s="192" t="s">
        <v>3802</v>
      </c>
      <c r="C2" s="192" t="s">
        <v>3803</v>
      </c>
      <c r="D2" s="193" t="str">
        <f>VLOOKUP(A2,INFORMACION!A2:K691,11)</f>
        <v>kevinmarceloruiz</v>
      </c>
      <c r="E2" s="176" t="str">
        <f>VLOOKUP(A2,INFORMACION!A2:L691,12)</f>
        <v>ATUNTAQUI</v>
      </c>
    </row>
    <row r="3">
      <c r="A3" s="194">
        <v>7.0</v>
      </c>
      <c r="B3" s="195" t="s">
        <v>3804</v>
      </c>
      <c r="C3" s="195" t="s">
        <v>3805</v>
      </c>
      <c r="D3" s="193" t="str">
        <f>VLOOKUP(A3,INFORMACION!A3:K692,11)</f>
        <v>dianacarolinanavarro</v>
      </c>
      <c r="E3" s="176" t="str">
        <f>VLOOKUP(A3,INFORMACION!A3:L692,12)</f>
        <v>ATUNTAQUI</v>
      </c>
    </row>
    <row r="4">
      <c r="A4" s="196">
        <v>10.0</v>
      </c>
      <c r="B4" s="197" t="s">
        <v>3806</v>
      </c>
      <c r="C4" s="197" t="s">
        <v>3807</v>
      </c>
      <c r="D4" s="193" t="str">
        <f>VLOOKUP(A4,INFORMACION!A4:K693,11)</f>
        <v>ELIMINADO</v>
      </c>
      <c r="E4" s="176" t="str">
        <f>VLOOKUP(A4,INFORMACION!A4:L693,12)</f>
        <v>ATUNTAQUI</v>
      </c>
    </row>
    <row r="5">
      <c r="A5" s="198">
        <v>11.0</v>
      </c>
      <c r="B5" s="199" t="s">
        <v>3808</v>
      </c>
      <c r="C5" s="199" t="s">
        <v>3809</v>
      </c>
      <c r="D5" s="193" t="str">
        <f>VLOOKUP(A5,INFORMACION!A5:K694,11)</f>
        <v>marcojaviercadena</v>
      </c>
      <c r="E5" s="176" t="str">
        <f>VLOOKUP(A5,INFORMACION!A5:L694,12)</f>
        <v>ATUNTAQUI</v>
      </c>
    </row>
    <row r="6">
      <c r="A6" s="191">
        <v>17.0</v>
      </c>
      <c r="B6" s="192" t="s">
        <v>3810</v>
      </c>
      <c r="C6" s="192" t="s">
        <v>3811</v>
      </c>
      <c r="D6" s="193" t="str">
        <f>VLOOKUP(A6,INFORMACION!A6:K695,11)</f>
        <v>bettyamparomontenegro</v>
      </c>
      <c r="E6" s="176" t="str">
        <f>VLOOKUP(A6,INFORMACION!A6:L695,12)</f>
        <v>ATUNTAQUI</v>
      </c>
    </row>
    <row r="7">
      <c r="A7" s="191">
        <v>23.0</v>
      </c>
      <c r="B7" s="192" t="s">
        <v>3812</v>
      </c>
      <c r="C7" s="192" t="s">
        <v>3813</v>
      </c>
      <c r="D7" s="193" t="str">
        <f>VLOOKUP(A7,INFORMACION!A7:K696,11)</f>
        <v>cristianfernandocarlosama</v>
      </c>
      <c r="E7" s="176" t="str">
        <f>VLOOKUP(A7,INFORMACION!A7:L696,12)</f>
        <v>ATUNTAQUI</v>
      </c>
    </row>
    <row r="8">
      <c r="A8" s="191">
        <v>25.0</v>
      </c>
      <c r="B8" s="192" t="s">
        <v>3814</v>
      </c>
      <c r="C8" s="192" t="s">
        <v>3815</v>
      </c>
      <c r="D8" s="193" t="str">
        <f>VLOOKUP(A8,INFORMACION!A8:K697,11)</f>
        <v>guidofernandochiriboga</v>
      </c>
      <c r="E8" s="176" t="str">
        <f>VLOOKUP(A8,INFORMACION!A8:L697,12)</f>
        <v>ATUNTAQUI</v>
      </c>
    </row>
    <row r="9">
      <c r="A9" s="191">
        <v>29.0</v>
      </c>
      <c r="B9" s="192" t="s">
        <v>3816</v>
      </c>
      <c r="C9" s="192" t="s">
        <v>3817</v>
      </c>
      <c r="D9" s="193" t="str">
        <f>VLOOKUP(A9,INFORMACION!A9:K698,11)</f>
        <v>edgarfernandotana</v>
      </c>
      <c r="E9" s="176" t="str">
        <f>VLOOKUP(A9,INFORMACION!A9:L698,12)</f>
        <v>ATUNTAQUI</v>
      </c>
    </row>
    <row r="10">
      <c r="A10" s="191">
        <v>31.0</v>
      </c>
      <c r="B10" s="192" t="s">
        <v>3818</v>
      </c>
      <c r="C10" s="192" t="s">
        <v>3819</v>
      </c>
      <c r="D10" s="193" t="str">
        <f>VLOOKUP(A10,INFORMACION!A10:K699,11)</f>
        <v>ivanandresrecalde</v>
      </c>
      <c r="E10" s="176" t="str">
        <f>VLOOKUP(A10,INFORMACION!A10:L699,12)</f>
        <v>ATUNTAQUI</v>
      </c>
    </row>
    <row r="11">
      <c r="A11" s="191">
        <v>32.0</v>
      </c>
      <c r="B11" s="192" t="s">
        <v>3820</v>
      </c>
      <c r="C11" s="192" t="s">
        <v>3821</v>
      </c>
      <c r="D11" s="193" t="str">
        <f>VLOOKUP(A11,INFORMACION!A11:K700,11)</f>
        <v>miguelangelcaragulla</v>
      </c>
      <c r="E11" s="176" t="str">
        <f>VLOOKUP(A11,INFORMACION!A11:L700,12)</f>
        <v>ATUNTAQUI</v>
      </c>
    </row>
    <row r="12">
      <c r="A12" s="194">
        <v>33.0</v>
      </c>
      <c r="B12" s="195" t="s">
        <v>3822</v>
      </c>
      <c r="C12" s="195" t="s">
        <v>3823</v>
      </c>
      <c r="D12" s="193" t="str">
        <f>VLOOKUP(A12,INFORMACION!A12:K701,11)</f>
        <v>byronefrenrosero</v>
      </c>
      <c r="E12" s="176" t="str">
        <f>VLOOKUP(A12,INFORMACION!A12:L701,12)</f>
        <v>ATUNTAQUI</v>
      </c>
    </row>
    <row r="13">
      <c r="A13" s="196">
        <v>41.0</v>
      </c>
      <c r="B13" s="197" t="s">
        <v>3824</v>
      </c>
      <c r="C13" s="197" t="s">
        <v>3825</v>
      </c>
      <c r="D13" s="193" t="str">
        <f>VLOOKUP(A13,INFORMACION!A13:K702,11)</f>
        <v>ELIMINADO</v>
      </c>
      <c r="E13" s="176" t="str">
        <f>VLOOKUP(A13,INFORMACION!A13:L702,12)</f>
        <v>ATUNTAQUI</v>
      </c>
    </row>
    <row r="14">
      <c r="A14" s="191">
        <v>43.0</v>
      </c>
      <c r="B14" s="192" t="s">
        <v>3826</v>
      </c>
      <c r="C14" s="192" t="s">
        <v>3827</v>
      </c>
      <c r="D14" s="193" t="str">
        <f>VLOOKUP(A14,INFORMACION!A14:K703,11)</f>
        <v>borisandresjacome</v>
      </c>
      <c r="E14" s="176" t="str">
        <f>VLOOKUP(A14,INFORMACION!A14:L703,12)</f>
        <v>ATUNTAQUI</v>
      </c>
    </row>
    <row r="15">
      <c r="A15" s="196">
        <v>46.0</v>
      </c>
      <c r="B15" s="197" t="s">
        <v>3828</v>
      </c>
      <c r="C15" s="197" t="s">
        <v>3829</v>
      </c>
      <c r="D15" s="193" t="str">
        <f>VLOOKUP(A15,INFORMACION!A15:K704,11)</f>
        <v>cristinavaleriavizuete</v>
      </c>
      <c r="E15" s="176" t="str">
        <f>VLOOKUP(A15,INFORMACION!A15:L704,12)</f>
        <v>ATUNTAQUI</v>
      </c>
    </row>
    <row r="16">
      <c r="A16" s="191">
        <v>49.0</v>
      </c>
      <c r="B16" s="192" t="s">
        <v>3698</v>
      </c>
      <c r="C16" s="192" t="s">
        <v>3699</v>
      </c>
      <c r="D16" s="193" t="str">
        <f>VLOOKUP(A16,INFORMACION!A16:K705,11)</f>
        <v>alejandramishelpenafiel</v>
      </c>
      <c r="E16" s="176" t="str">
        <f>VLOOKUP(A16,INFORMACION!A16:L705,12)</f>
        <v>ATUNTAQUI</v>
      </c>
    </row>
    <row r="17">
      <c r="A17" s="200">
        <v>55.0</v>
      </c>
      <c r="B17" s="201" t="s">
        <v>3830</v>
      </c>
      <c r="C17" s="201" t="s">
        <v>3831</v>
      </c>
      <c r="D17" s="193" t="str">
        <f>VLOOKUP(A17,INFORMACION!A17:K706,11)</f>
        <v>marcopatricioestevez</v>
      </c>
      <c r="E17" s="176" t="str">
        <f>VLOOKUP(A17,INFORMACION!A17:L706,12)</f>
        <v>ATUNTAQUI</v>
      </c>
    </row>
    <row r="18">
      <c r="A18" s="196">
        <v>63.0</v>
      </c>
      <c r="B18" s="197" t="s">
        <v>3832</v>
      </c>
      <c r="C18" s="197" t="s">
        <v>3833</v>
      </c>
      <c r="D18" s="193" t="str">
        <f>VLOOKUP(A18,INFORMACION!A19:K708,11)</f>
        <v>ELIMINADO</v>
      </c>
      <c r="E18" s="176" t="str">
        <f>VLOOKUP(A18,INFORMACION!A19:L708,12)</f>
        <v>ATUNTAQUI</v>
      </c>
    </row>
    <row r="19">
      <c r="A19" s="196">
        <v>65.0</v>
      </c>
      <c r="B19" s="197" t="s">
        <v>3743</v>
      </c>
      <c r="C19" s="197" t="s">
        <v>3834</v>
      </c>
      <c r="D19" s="193" t="str">
        <f>VLOOKUP(A19,INFORMACION!A20:K709,11)</f>
        <v>ELIMINADO</v>
      </c>
      <c r="E19" s="176" t="str">
        <f>VLOOKUP(A19,INFORMACION!A20:L709,12)</f>
        <v>ATUNTAQUI</v>
      </c>
    </row>
    <row r="20">
      <c r="A20" s="191">
        <v>67.0</v>
      </c>
      <c r="B20" s="192" t="s">
        <v>3700</v>
      </c>
      <c r="C20" s="192" t="s">
        <v>3701</v>
      </c>
      <c r="D20" s="193" t="str">
        <f>VLOOKUP(A20,INFORMACION!A21:K710,11)</f>
        <v>analuciadelgado</v>
      </c>
      <c r="E20" s="176" t="str">
        <f>VLOOKUP(A20,INFORMACION!A21:L710,12)</f>
        <v>ATUNTAQUI</v>
      </c>
    </row>
    <row r="21">
      <c r="A21" s="191">
        <v>72.0</v>
      </c>
      <c r="B21" s="192" t="s">
        <v>3835</v>
      </c>
      <c r="C21" s="192" t="s">
        <v>3836</v>
      </c>
      <c r="D21" s="193" t="str">
        <f>VLOOKUP(A21,INFORMACION!A22:K711,11)</f>
        <v>carloshernansuarez</v>
      </c>
      <c r="E21" s="176" t="str">
        <f>VLOOKUP(A21,INFORMACION!A22:L711,12)</f>
        <v>ATUNTAQUI</v>
      </c>
    </row>
    <row r="22">
      <c r="A22" s="194">
        <v>73.0</v>
      </c>
      <c r="B22" s="195" t="s">
        <v>3837</v>
      </c>
      <c r="C22" s="195" t="s">
        <v>3838</v>
      </c>
      <c r="D22" s="193" t="str">
        <f>VLOOKUP(A22,INFORMACION!A23:K712,11)</f>
        <v>davidarellanavallejos</v>
      </c>
      <c r="E22" s="176" t="str">
        <f>VLOOKUP(A22,INFORMACION!A23:L712,12)</f>
        <v>ATUNTAQUI</v>
      </c>
    </row>
    <row r="23">
      <c r="A23" s="191">
        <v>76.0</v>
      </c>
      <c r="B23" s="192" t="s">
        <v>3702</v>
      </c>
      <c r="C23" s="192" t="s">
        <v>3703</v>
      </c>
      <c r="D23" s="193" t="str">
        <f>VLOOKUP(A23,INFORMACION!A24:K713,11)</f>
        <v>christiansantiagosuarez</v>
      </c>
      <c r="E23" s="176" t="str">
        <f>VLOOKUP(A23,INFORMACION!A24:L713,12)</f>
        <v>ATUNTAQUI</v>
      </c>
    </row>
    <row r="24">
      <c r="A24" s="191">
        <v>83.0</v>
      </c>
      <c r="B24" s="192" t="s">
        <v>3839</v>
      </c>
      <c r="C24" s="192" t="s">
        <v>3840</v>
      </c>
      <c r="D24" s="193" t="str">
        <f>VLOOKUP(A24,INFORMACION!A25:K714,11)</f>
        <v>samuelmijaelguaman</v>
      </c>
      <c r="E24" s="176" t="str">
        <f>VLOOKUP(A24,INFORMACION!A25:L714,12)</f>
        <v>ATUNTAQUI</v>
      </c>
    </row>
    <row r="25">
      <c r="A25" s="194">
        <v>87.0</v>
      </c>
      <c r="B25" s="195" t="s">
        <v>3841</v>
      </c>
      <c r="C25" s="195" t="s">
        <v>3842</v>
      </c>
      <c r="D25" s="193" t="str">
        <f>VLOOKUP(A25,INFORMACION!A26:K715,11)</f>
        <v>mariaisabelsanchez</v>
      </c>
      <c r="E25" s="176" t="str">
        <f>VLOOKUP(A25,INFORMACION!A26:L715,12)</f>
        <v>ATUNTAQUI</v>
      </c>
    </row>
    <row r="26">
      <c r="A26" s="194">
        <v>92.0</v>
      </c>
      <c r="B26" s="195" t="s">
        <v>3843</v>
      </c>
      <c r="C26" s="195" t="s">
        <v>3844</v>
      </c>
      <c r="D26" s="193" t="str">
        <f>VLOOKUP(A26,INFORMACION!A27:K716,11)</f>
        <v>marcojaviersarzosa</v>
      </c>
      <c r="E26" s="176" t="str">
        <f>VLOOKUP(A26,INFORMACION!A27:L716,12)</f>
        <v>ATUNTAQUI</v>
      </c>
    </row>
    <row r="27">
      <c r="A27" s="191">
        <v>96.0</v>
      </c>
      <c r="B27" s="192" t="s">
        <v>3704</v>
      </c>
      <c r="C27" s="192" t="s">
        <v>3705</v>
      </c>
      <c r="D27" s="193" t="str">
        <f>VLOOKUP(A27,INFORMACION!A28:K717,11)</f>
        <v>jairofilibertoarcos</v>
      </c>
      <c r="E27" s="176" t="str">
        <f>VLOOKUP(A27,INFORMACION!A28:L717,12)</f>
        <v>ATUNTAQUI</v>
      </c>
    </row>
    <row r="28">
      <c r="A28" s="194">
        <v>97.0</v>
      </c>
      <c r="B28" s="195" t="s">
        <v>3845</v>
      </c>
      <c r="C28" s="195" t="s">
        <v>3846</v>
      </c>
      <c r="D28" s="193" t="str">
        <f>VLOOKUP(A28,INFORMACION!A29:K718,11)</f>
        <v>luismiguelvinueza</v>
      </c>
      <c r="E28" s="176" t="str">
        <f>VLOOKUP(A28,INFORMACION!A29:L718,12)</f>
        <v>ATUNTAQUI</v>
      </c>
    </row>
    <row r="29">
      <c r="A29" s="196">
        <v>99.0</v>
      </c>
      <c r="B29" s="197" t="s">
        <v>3847</v>
      </c>
      <c r="C29" s="197" t="s">
        <v>3848</v>
      </c>
      <c r="D29" s="193" t="str">
        <f>VLOOKUP(A29,INFORMACION!A30:K719,11)</f>
        <v>ELIMINADO</v>
      </c>
      <c r="E29" s="176" t="str">
        <f>VLOOKUP(A29,INFORMACION!A30:L719,12)</f>
        <v>ATUNTAQUI</v>
      </c>
    </row>
    <row r="30">
      <c r="A30" s="196">
        <v>100.0</v>
      </c>
      <c r="B30" s="197" t="s">
        <v>3849</v>
      </c>
      <c r="C30" s="197" t="s">
        <v>3850</v>
      </c>
      <c r="D30" s="193" t="str">
        <f>VLOOKUP(A30,INFORMACION!A31:K720,11)</f>
        <v>ELIMINADO</v>
      </c>
      <c r="E30" s="176" t="str">
        <f>VLOOKUP(A30,INFORMACION!A31:L720,12)</f>
        <v>ATUNTAQUI</v>
      </c>
    </row>
    <row r="31">
      <c r="A31" s="194">
        <v>103.0</v>
      </c>
      <c r="B31" s="195" t="s">
        <v>3851</v>
      </c>
      <c r="C31" s="195" t="s">
        <v>3852</v>
      </c>
      <c r="D31" s="193" t="str">
        <f>VLOOKUP(A31,INFORMACION!A32:K721,11)</f>
        <v>diegofranciscovillegas</v>
      </c>
      <c r="E31" s="176" t="str">
        <f>VLOOKUP(A31,INFORMACION!A32:L721,12)</f>
        <v>ATUNTAQUI</v>
      </c>
    </row>
    <row r="32">
      <c r="A32" s="191">
        <v>104.0</v>
      </c>
      <c r="B32" s="192" t="s">
        <v>3853</v>
      </c>
      <c r="C32" s="192" t="s">
        <v>3854</v>
      </c>
      <c r="D32" s="193" t="str">
        <f>VLOOKUP(A32,INFORMACION!A33:K722,11)</f>
        <v>mariafernandacusin</v>
      </c>
      <c r="E32" s="176" t="str">
        <f>VLOOKUP(A32,INFORMACION!A33:L722,12)</f>
        <v>ATUNTAQUI</v>
      </c>
    </row>
    <row r="33">
      <c r="A33" s="191">
        <v>110.0</v>
      </c>
      <c r="B33" s="192" t="s">
        <v>3855</v>
      </c>
      <c r="C33" s="192" t="s">
        <v>3856</v>
      </c>
      <c r="D33" s="193" t="str">
        <f>VLOOKUP(A33,INFORMACION!A34:K723,11)</f>
        <v>mariaamaliayampuezan</v>
      </c>
      <c r="E33" s="176" t="str">
        <f>VLOOKUP(A33,INFORMACION!A34:L723,12)</f>
        <v>ATUNTAQUI</v>
      </c>
    </row>
    <row r="34">
      <c r="A34" s="196">
        <v>116.0</v>
      </c>
      <c r="B34" s="197" t="s">
        <v>3857</v>
      </c>
      <c r="C34" s="197" t="s">
        <v>3858</v>
      </c>
      <c r="D34" s="193" t="str">
        <f>VLOOKUP(A34,INFORMACION!A35:K724,11)</f>
        <v>ELIMINADO</v>
      </c>
      <c r="E34" s="176" t="str">
        <f>VLOOKUP(A34,INFORMACION!A35:L724,12)</f>
        <v>ATUNTAQUI</v>
      </c>
    </row>
    <row r="35">
      <c r="A35" s="196">
        <v>117.0</v>
      </c>
      <c r="B35" s="197" t="s">
        <v>3859</v>
      </c>
      <c r="C35" s="197" t="s">
        <v>3860</v>
      </c>
      <c r="D35" s="193" t="str">
        <f>VLOOKUP(A35,INFORMACION!A36:K725,11)</f>
        <v>ELIMINADO</v>
      </c>
      <c r="E35" s="176" t="str">
        <f>VLOOKUP(A35,INFORMACION!A36:L725,12)</f>
        <v>ATUNTAQUI</v>
      </c>
    </row>
    <row r="36">
      <c r="A36" s="194">
        <v>123.0</v>
      </c>
      <c r="B36" s="195" t="s">
        <v>3861</v>
      </c>
      <c r="C36" s="195" t="s">
        <v>3862</v>
      </c>
      <c r="D36" s="193" t="str">
        <f>VLOOKUP(A36,INFORMACION!A37:K726,11)</f>
        <v>ramirojaviermartinez</v>
      </c>
      <c r="E36" s="176" t="str">
        <f>VLOOKUP(A36,INFORMACION!A37:L726,12)</f>
        <v>ATUNTAQUI</v>
      </c>
    </row>
    <row r="37">
      <c r="A37" s="196">
        <v>126.0</v>
      </c>
      <c r="B37" s="197" t="s">
        <v>3863</v>
      </c>
      <c r="C37" s="197" t="s">
        <v>3864</v>
      </c>
      <c r="D37" s="193" t="str">
        <f>VLOOKUP(A37,INFORMACION!A38:K727,11)</f>
        <v>patricioguillermoarcos</v>
      </c>
      <c r="E37" s="176" t="str">
        <f>VLOOKUP(A37,INFORMACION!A38:L727,12)</f>
        <v>ATUNTAQUI</v>
      </c>
    </row>
    <row r="38">
      <c r="A38" s="191">
        <v>127.0</v>
      </c>
      <c r="B38" s="192" t="s">
        <v>3865</v>
      </c>
      <c r="C38" s="192" t="s">
        <v>3866</v>
      </c>
      <c r="D38" s="193" t="str">
        <f>VLOOKUP(A38,INFORMACION!A39:K728,11)</f>
        <v>juliocesarflores</v>
      </c>
      <c r="E38" s="176" t="str">
        <f>VLOOKUP(A38,INFORMACION!A39:L728,12)</f>
        <v>ATUNTAQUI</v>
      </c>
    </row>
    <row r="39">
      <c r="A39" s="191">
        <v>128.0</v>
      </c>
      <c r="B39" s="192" t="s">
        <v>3865</v>
      </c>
      <c r="C39" s="192" t="s">
        <v>3866</v>
      </c>
      <c r="D39" s="193" t="str">
        <f>VLOOKUP(A39,INFORMACION!A40:K729,11)</f>
        <v>juliocesarflores2</v>
      </c>
      <c r="E39" s="176" t="str">
        <f>VLOOKUP(A39,INFORMACION!A40:L729,12)</f>
        <v>ATUNTAQUI</v>
      </c>
    </row>
    <row r="40">
      <c r="A40" s="196">
        <v>129.0</v>
      </c>
      <c r="B40" s="197" t="s">
        <v>3867</v>
      </c>
      <c r="C40" s="197" t="s">
        <v>3868</v>
      </c>
      <c r="D40" s="193" t="str">
        <f>VLOOKUP(A40,INFORMACION!A41:K730,11)</f>
        <v>eduardorafaelvinueza</v>
      </c>
      <c r="E40" s="176" t="str">
        <f>VLOOKUP(A40,INFORMACION!A41:L730,12)</f>
        <v>ATUNTAQUI</v>
      </c>
    </row>
    <row r="41">
      <c r="A41" s="191">
        <v>130.0</v>
      </c>
      <c r="B41" s="192" t="s">
        <v>3869</v>
      </c>
      <c r="C41" s="192" t="s">
        <v>3870</v>
      </c>
      <c r="D41" s="193" t="str">
        <f>VLOOKUP(A41,INFORMACION!A42:K731,11)</f>
        <v>cesaranibalcacuango</v>
      </c>
      <c r="E41" s="176" t="str">
        <f>VLOOKUP(A41,INFORMACION!A42:L731,12)</f>
        <v>ATUNTAQUI</v>
      </c>
    </row>
    <row r="42">
      <c r="A42" s="191">
        <v>131.0</v>
      </c>
      <c r="B42" s="192" t="s">
        <v>3871</v>
      </c>
      <c r="C42" s="192" t="s">
        <v>3872</v>
      </c>
      <c r="D42" s="193" t="str">
        <f>VLOOKUP(A42,INFORMACION!A43:K732,11)</f>
        <v>armandoantonioguerrero</v>
      </c>
      <c r="E42" s="176" t="str">
        <f>VLOOKUP(A42,INFORMACION!A43:L732,12)</f>
        <v>ATUNTAQUI</v>
      </c>
    </row>
    <row r="43">
      <c r="A43" s="191">
        <v>136.0</v>
      </c>
      <c r="B43" s="192" t="s">
        <v>3873</v>
      </c>
      <c r="C43" s="192" t="s">
        <v>3874</v>
      </c>
      <c r="D43" s="193" t="str">
        <f>VLOOKUP(A43,INFORMACION!A44:K733,11)</f>
        <v>marcoanibaltituana</v>
      </c>
      <c r="E43" s="176" t="str">
        <f>VLOOKUP(A43,INFORMACION!A44:L733,12)</f>
        <v>ATUNTAQUI</v>
      </c>
    </row>
    <row r="44">
      <c r="A44" s="191">
        <v>141.0</v>
      </c>
      <c r="B44" s="192" t="s">
        <v>3875</v>
      </c>
      <c r="C44" s="192" t="s">
        <v>3876</v>
      </c>
      <c r="D44" s="193" t="str">
        <f>VLOOKUP(A44,INFORMACION!A45:K734,11)</f>
        <v>leninmesiasramirez</v>
      </c>
      <c r="E44" s="176" t="str">
        <f>VLOOKUP(A44,INFORMACION!A45:L734,12)</f>
        <v>ATUNTAQUI</v>
      </c>
    </row>
    <row r="45">
      <c r="A45" s="194">
        <v>145.0</v>
      </c>
      <c r="B45" s="195" t="s">
        <v>3877</v>
      </c>
      <c r="C45" s="195" t="s">
        <v>3878</v>
      </c>
      <c r="D45" s="193" t="str">
        <f>VLOOKUP(A45,INFORMACION!A46:K735,11)</f>
        <v>nildanoemizurita2</v>
      </c>
      <c r="E45" s="176" t="str">
        <f>VLOOKUP(A45,INFORMACION!A46:L735,12)</f>
        <v>ATUNTAQUI</v>
      </c>
      <c r="F45" s="176" t="str">
        <f>VLOOKUP(B45,INFORMACION!B46:M735,12)</f>
        <v/>
      </c>
    </row>
    <row r="46">
      <c r="A46" s="202">
        <v>155.0</v>
      </c>
      <c r="B46" s="203" t="s">
        <v>3879</v>
      </c>
      <c r="C46" s="203" t="s">
        <v>3880</v>
      </c>
      <c r="D46" s="193" t="str">
        <f>VLOOKUP(A46,INFORMACION!A47:K736,11)</f>
        <v/>
      </c>
      <c r="E46" s="176" t="str">
        <f>VLOOKUP(A46,INFORMACION!A47:L736,12)</f>
        <v>ATUNTAQUI</v>
      </c>
      <c r="F46" s="176" t="str">
        <f>VLOOKUP(B46,INFORMACION!B47:M736,12)</f>
        <v/>
      </c>
    </row>
    <row r="47">
      <c r="A47" s="191">
        <v>163.0</v>
      </c>
      <c r="B47" s="192" t="s">
        <v>3706</v>
      </c>
      <c r="C47" s="192" t="s">
        <v>3707</v>
      </c>
      <c r="D47" s="193" t="str">
        <f>VLOOKUP(A47,INFORMACION!A48:K737,11)</f>
        <v>karenestefaniaperez</v>
      </c>
      <c r="E47" s="176" t="str">
        <f>VLOOKUP(A47,INFORMACION!A48:L737,12)</f>
        <v>ATUNTAQUI</v>
      </c>
    </row>
    <row r="48">
      <c r="A48" s="191">
        <v>164.0</v>
      </c>
      <c r="B48" s="192" t="s">
        <v>3881</v>
      </c>
      <c r="C48" s="192" t="s">
        <v>3882</v>
      </c>
      <c r="D48" s="193" t="str">
        <f>VLOOKUP(A48,INFORMACION!A49:K738,11)</f>
        <v>alexisgermangarzon</v>
      </c>
      <c r="E48" s="176" t="str">
        <f>VLOOKUP(A48,INFORMACION!A49:L738,12)</f>
        <v>ATUNTAQUI</v>
      </c>
    </row>
    <row r="49">
      <c r="A49" s="191">
        <v>170.0</v>
      </c>
      <c r="B49" s="192" t="s">
        <v>3708</v>
      </c>
      <c r="C49" s="192" t="s">
        <v>3709</v>
      </c>
      <c r="D49" s="193" t="str">
        <f>VLOOKUP(A49,INFORMACION!A50:K739,11)</f>
        <v>luismauriciopicuasi</v>
      </c>
      <c r="E49" s="176" t="str">
        <f>VLOOKUP(A49,INFORMACION!A50:L739,12)</f>
        <v>ATUNTAQUI</v>
      </c>
    </row>
    <row r="50">
      <c r="A50" s="191">
        <v>180.0</v>
      </c>
      <c r="B50" s="192" t="s">
        <v>3883</v>
      </c>
      <c r="C50" s="192" t="s">
        <v>3884</v>
      </c>
      <c r="D50" s="193" t="str">
        <f>VLOOKUP(A50,INFORMACION!A51:K740,11)</f>
        <v>washintongoctaviovillegas</v>
      </c>
      <c r="E50" s="176" t="str">
        <f>VLOOKUP(A50,INFORMACION!A51:L740,12)</f>
        <v>ATUNTAQUI</v>
      </c>
    </row>
    <row r="51">
      <c r="A51" s="191">
        <v>185.0</v>
      </c>
      <c r="B51" s="192" t="s">
        <v>3885</v>
      </c>
      <c r="C51" s="192" t="s">
        <v>3886</v>
      </c>
      <c r="D51" s="193" t="str">
        <f>VLOOKUP(A51,INFORMACION!A52:K741,11)</f>
        <v>marthabeatrizreyes</v>
      </c>
      <c r="E51" s="176" t="str">
        <f>VLOOKUP(A51,INFORMACION!A52:L741,12)</f>
        <v>ATUNTAQUI</v>
      </c>
    </row>
    <row r="52">
      <c r="A52" s="191">
        <v>189.0</v>
      </c>
      <c r="B52" s="192" t="s">
        <v>3887</v>
      </c>
      <c r="C52" s="192" t="s">
        <v>3888</v>
      </c>
      <c r="D52" s="193" t="str">
        <f>VLOOKUP(A52,INFORMACION!A53:K742,11)</f>
        <v>ronnygeovannybolanos</v>
      </c>
      <c r="E52" s="176" t="str">
        <f>VLOOKUP(A52,INFORMACION!A53:L742,12)</f>
        <v>ATUNTAQUI</v>
      </c>
    </row>
    <row r="53">
      <c r="A53" s="194">
        <v>192.0</v>
      </c>
      <c r="B53" s="195" t="s">
        <v>3710</v>
      </c>
      <c r="C53" s="195" t="s">
        <v>3711</v>
      </c>
      <c r="D53" s="193" t="str">
        <f>VLOOKUP(A53,INFORMACION!A54:K743,11)</f>
        <v>jessicalilianairua1</v>
      </c>
      <c r="E53" s="176" t="str">
        <f>VLOOKUP(A53,INFORMACION!A54:L743,12)</f>
        <v>ATUNTAQUI</v>
      </c>
    </row>
    <row r="54">
      <c r="A54" s="191">
        <v>194.0</v>
      </c>
      <c r="B54" s="192" t="s">
        <v>3710</v>
      </c>
      <c r="C54" s="192" t="s">
        <v>3711</v>
      </c>
      <c r="D54" s="193" t="str">
        <f>VLOOKUP(A54,INFORMACION!A55:K744,11)</f>
        <v>jessicalilianairua</v>
      </c>
      <c r="E54" s="176" t="str">
        <f>VLOOKUP(A54,INFORMACION!A55:L744,12)</f>
        <v>ATUNTAQUI</v>
      </c>
    </row>
    <row r="55">
      <c r="A55" s="191">
        <v>200.0</v>
      </c>
      <c r="B55" s="204" t="s">
        <v>3889</v>
      </c>
      <c r="C55" s="192" t="s">
        <v>3890</v>
      </c>
      <c r="D55" s="193" t="str">
        <f>VLOOKUP(A55,INFORMACION!A56:K745,11)</f>
        <v>giovanakarinajacome</v>
      </c>
      <c r="E55" s="176" t="str">
        <f>VLOOKUP(A55,INFORMACION!A56:L745,12)</f>
        <v>ATUNTAQUI</v>
      </c>
    </row>
    <row r="56">
      <c r="A56" s="194">
        <v>201.0</v>
      </c>
      <c r="B56" s="205" t="s">
        <v>3891</v>
      </c>
      <c r="C56" s="195" t="s">
        <v>3892</v>
      </c>
      <c r="D56" s="193" t="str">
        <f>VLOOKUP(A56,INFORMACION!A57:K746,11)</f>
        <v>juangabrielvallejo</v>
      </c>
      <c r="E56" s="176" t="str">
        <f>VLOOKUP(A56,INFORMACION!A57:L746,12)</f>
        <v>ATUNTAQUI</v>
      </c>
    </row>
    <row r="57">
      <c r="A57" s="194">
        <v>202.0</v>
      </c>
      <c r="B57" s="205" t="s">
        <v>3893</v>
      </c>
      <c r="C57" s="195" t="s">
        <v>3894</v>
      </c>
      <c r="D57" s="193" t="str">
        <f>VLOOKUP(A57,INFORMACION!A58:K747,11)</f>
        <v>hernanviniciopalacios</v>
      </c>
      <c r="E57" s="176" t="str">
        <f>VLOOKUP(A57,INFORMACION!A58:L747,12)</f>
        <v>ATUNTAQUI</v>
      </c>
    </row>
    <row r="58">
      <c r="A58" s="191">
        <v>203.0</v>
      </c>
      <c r="B58" s="204" t="s">
        <v>3895</v>
      </c>
      <c r="C58" s="192" t="s">
        <v>3896</v>
      </c>
      <c r="D58" s="193" t="str">
        <f>VLOOKUP(A58,INFORMACION!A59:K748,11)</f>
        <v>alvarosebastiancadena</v>
      </c>
      <c r="E58" s="176" t="str">
        <f>VLOOKUP(A58,INFORMACION!A59:L748,12)</f>
        <v>ATUNTAQUI</v>
      </c>
    </row>
    <row r="59">
      <c r="A59" s="191">
        <v>204.0</v>
      </c>
      <c r="B59" s="204" t="s">
        <v>3897</v>
      </c>
      <c r="C59" s="192" t="s">
        <v>3898</v>
      </c>
      <c r="D59" s="193" t="str">
        <f>VLOOKUP(A59,INFORMACION!A60:K749,11)</f>
        <v>diegoromanchimbo</v>
      </c>
      <c r="E59" s="176" t="str">
        <f>VLOOKUP(A59,INFORMACION!A60:L749,12)</f>
        <v>ATUNTAQUI</v>
      </c>
    </row>
    <row r="60">
      <c r="A60" s="191">
        <v>205.0</v>
      </c>
      <c r="B60" s="204" t="s">
        <v>3899</v>
      </c>
      <c r="C60" s="192" t="s">
        <v>3900</v>
      </c>
      <c r="D60" s="193" t="str">
        <f>VLOOKUP(A60,INFORMACION!A61:K750,11)</f>
        <v>lucialeonordiaz</v>
      </c>
      <c r="E60" s="176" t="str">
        <f>VLOOKUP(A60,INFORMACION!A61:L750,12)</f>
        <v>ATUNTAQUI</v>
      </c>
    </row>
    <row r="61">
      <c r="A61" s="191">
        <v>209.0</v>
      </c>
      <c r="B61" s="204" t="s">
        <v>3901</v>
      </c>
      <c r="C61" s="192" t="s">
        <v>3902</v>
      </c>
      <c r="D61" s="193" t="str">
        <f>VLOOKUP(A61,INFORMACION!A62:K751,11)</f>
        <v>marinaofeliacordova</v>
      </c>
      <c r="E61" s="176" t="str">
        <f>VLOOKUP(A61,INFORMACION!A62:L751,12)</f>
        <v>ATUNTAQUI</v>
      </c>
    </row>
    <row r="62">
      <c r="A62" s="202">
        <v>216.0</v>
      </c>
      <c r="B62" s="203" t="s">
        <v>3903</v>
      </c>
      <c r="C62" s="203" t="s">
        <v>3904</v>
      </c>
      <c r="D62" s="193" t="str">
        <f>VLOOKUP(A62,INFORMACION!A63:K752,11)</f>
        <v/>
      </c>
      <c r="E62" s="176" t="str">
        <f>VLOOKUP(A62,INFORMACION!A63:L752,12)</f>
        <v>ATUNTAQUI</v>
      </c>
    </row>
    <row r="63">
      <c r="A63" s="191">
        <v>221.0</v>
      </c>
      <c r="B63" s="192" t="s">
        <v>3905</v>
      </c>
      <c r="C63" s="192" t="s">
        <v>3906</v>
      </c>
      <c r="D63" s="193" t="str">
        <f>VLOOKUP(A63,INFORMACION!A64:K753,11)</f>
        <v>fabianmarroquin</v>
      </c>
      <c r="E63" s="176" t="str">
        <f>VLOOKUP(A63,INFORMACION!A64:L753,12)</f>
        <v>ATUNTAQUI</v>
      </c>
    </row>
    <row r="64">
      <c r="A64" s="191">
        <v>222.0</v>
      </c>
      <c r="B64" s="192" t="s">
        <v>3907</v>
      </c>
      <c r="C64" s="192" t="s">
        <v>3908</v>
      </c>
      <c r="D64" s="193" t="str">
        <f>VLOOKUP(A64,INFORMACION!A65:K754,11)</f>
        <v>bryanissacaguirre</v>
      </c>
      <c r="E64" s="176" t="str">
        <f>VLOOKUP(A64,INFORMACION!A65:L754,12)</f>
        <v>ATUNTAQUI</v>
      </c>
    </row>
    <row r="65">
      <c r="A65" s="191">
        <v>223.0</v>
      </c>
      <c r="B65" s="192" t="s">
        <v>3839</v>
      </c>
      <c r="C65" s="192" t="s">
        <v>3840</v>
      </c>
      <c r="D65" s="193" t="str">
        <f>VLOOKUP(A65,INFORMACION!A66:K755,11)</f>
        <v>samuelmijaelguaman2</v>
      </c>
      <c r="E65" s="176" t="str">
        <f>VLOOKUP(A65,INFORMACION!A66:L755,12)</f>
        <v>ATUNTAQUI</v>
      </c>
    </row>
    <row r="66">
      <c r="A66" s="191">
        <v>226.0</v>
      </c>
      <c r="B66" s="192" t="s">
        <v>3909</v>
      </c>
      <c r="C66" s="192" t="s">
        <v>3910</v>
      </c>
      <c r="D66" s="193" t="str">
        <f>VLOOKUP(A66,INFORMACION!A67:K756,11)</f>
        <v>rosamercedesrodriguez</v>
      </c>
      <c r="E66" s="176" t="str">
        <f>VLOOKUP(A66,INFORMACION!A67:L756,12)</f>
        <v>ATUNTAQUI</v>
      </c>
    </row>
    <row r="67">
      <c r="A67" s="191">
        <v>230.0</v>
      </c>
      <c r="B67" s="192" t="s">
        <v>3911</v>
      </c>
      <c r="C67" s="192" t="s">
        <v>3912</v>
      </c>
      <c r="D67" s="193" t="str">
        <f>VLOOKUP(A67,INFORMACION!A68:K757,11)</f>
        <v>blancaluciamartinez</v>
      </c>
      <c r="E67" s="176" t="str">
        <f>VLOOKUP(A67,INFORMACION!A68:L757,12)</f>
        <v>ATUNTAQUI</v>
      </c>
    </row>
    <row r="68">
      <c r="A68" s="194">
        <v>239.0</v>
      </c>
      <c r="B68" s="195" t="s">
        <v>3913</v>
      </c>
      <c r="C68" s="195" t="s">
        <v>3914</v>
      </c>
      <c r="D68" s="193" t="str">
        <f>VLOOKUP(A68,INFORMACION!A69:K758,11)</f>
        <v>danielfernandobaez</v>
      </c>
      <c r="E68" s="176" t="str">
        <f>VLOOKUP(A68,INFORMACION!A69:L758,12)</f>
        <v>ATUNTAQUI</v>
      </c>
    </row>
    <row r="69">
      <c r="A69" s="191">
        <v>242.0</v>
      </c>
      <c r="B69" s="192" t="s">
        <v>3915</v>
      </c>
      <c r="C69" s="192" t="s">
        <v>3916</v>
      </c>
      <c r="D69" s="193" t="str">
        <f>VLOOKUP(A69,INFORMACION!A70:K759,11)</f>
        <v>andreamarlenealban</v>
      </c>
      <c r="E69" s="176" t="str">
        <f>VLOOKUP(A69,INFORMACION!A70:L759,12)</f>
        <v>ATUNTAQUI</v>
      </c>
    </row>
    <row r="70">
      <c r="A70" s="194">
        <v>243.0</v>
      </c>
      <c r="B70" s="195" t="s">
        <v>3917</v>
      </c>
      <c r="C70" s="195" t="s">
        <v>3918</v>
      </c>
      <c r="D70" s="193" t="str">
        <f>VLOOKUP(A70,INFORMACION!A71:K760,11)</f>
        <v>wagnerisraelcaragulla</v>
      </c>
      <c r="E70" s="176" t="str">
        <f>VLOOKUP(A70,INFORMACION!A71:L760,12)</f>
        <v>ATUNTAQUI</v>
      </c>
    </row>
    <row r="71">
      <c r="A71" s="194">
        <v>244.0</v>
      </c>
      <c r="B71" s="195" t="s">
        <v>3919</v>
      </c>
      <c r="C71" s="195" t="s">
        <v>3920</v>
      </c>
      <c r="D71" s="193" t="str">
        <f>VLOOKUP(A71,INFORMACION!A72:K761,11)</f>
        <v>vivianteresaquiroz</v>
      </c>
      <c r="E71" s="176" t="str">
        <f>VLOOKUP(A71,INFORMACION!A72:L761,12)</f>
        <v>ATUNTAQUI</v>
      </c>
    </row>
    <row r="72">
      <c r="A72" s="191">
        <v>245.0</v>
      </c>
      <c r="B72" s="192" t="s">
        <v>3921</v>
      </c>
      <c r="C72" s="192" t="s">
        <v>3922</v>
      </c>
      <c r="D72" s="193" t="str">
        <f>VLOOKUP(A72,INFORMACION!A73:K762,11)</f>
        <v>laurovitalinoendara</v>
      </c>
      <c r="E72" s="176" t="str">
        <f>VLOOKUP(A72,INFORMACION!A73:L762,12)</f>
        <v>ATUNTAQUI</v>
      </c>
    </row>
    <row r="73">
      <c r="A73" s="206">
        <v>246.0</v>
      </c>
      <c r="B73" s="207" t="s">
        <v>3923</v>
      </c>
      <c r="C73" s="207" t="s">
        <v>3924</v>
      </c>
      <c r="D73" s="193" t="str">
        <f>VLOOKUP(A73,INFORMACION!A74:K763,11)</f>
        <v>deliamariaecheverria</v>
      </c>
      <c r="E73" s="176" t="str">
        <f>VLOOKUP(A73,INFORMACION!A74:L763,12)</f>
        <v>ATUNTAQUI</v>
      </c>
    </row>
    <row r="74">
      <c r="A74" s="194">
        <v>248.0</v>
      </c>
      <c r="B74" s="195" t="s">
        <v>3925</v>
      </c>
      <c r="C74" s="195" t="s">
        <v>3926</v>
      </c>
      <c r="D74" s="193" t="str">
        <f>VLOOKUP(A74,INFORMACION!A75:K764,11)</f>
        <v>pablopatriciogarzon</v>
      </c>
      <c r="E74" s="176" t="str">
        <f>VLOOKUP(A74,INFORMACION!A75:L764,12)</f>
        <v>ATUNTAQUI</v>
      </c>
    </row>
    <row r="75">
      <c r="A75" s="191">
        <v>249.0</v>
      </c>
      <c r="B75" s="192" t="s">
        <v>3927</v>
      </c>
      <c r="C75" s="192" t="s">
        <v>3928</v>
      </c>
      <c r="D75" s="193" t="str">
        <f>VLOOKUP(A75,INFORMACION!A76:K765,11)</f>
        <v>normaesperanzameza</v>
      </c>
      <c r="E75" s="176" t="str">
        <f>VLOOKUP(A75,INFORMACION!A76:L765,12)</f>
        <v>ATUNTAQUI</v>
      </c>
    </row>
    <row r="76">
      <c r="A76" s="191">
        <v>250.0</v>
      </c>
      <c r="B76" s="192" t="s">
        <v>3712</v>
      </c>
      <c r="C76" s="192" t="s">
        <v>3713</v>
      </c>
      <c r="D76" s="193" t="str">
        <f>VLOOKUP(A76,INFORMACION!A77:K766,11)</f>
        <v>luisfabianpuetate</v>
      </c>
      <c r="E76" s="176" t="str">
        <f>VLOOKUP(A76,INFORMACION!A77:L766,12)</f>
        <v>ATUNTAQUI</v>
      </c>
    </row>
    <row r="77">
      <c r="A77" s="191">
        <v>257.0</v>
      </c>
      <c r="B77" s="192" t="s">
        <v>3929</v>
      </c>
      <c r="C77" s="192" t="s">
        <v>3930</v>
      </c>
      <c r="D77" s="193" t="str">
        <f>VLOOKUP(A77,INFORMACION!A78:K767,11)</f>
        <v>giselaelizabethibadango</v>
      </c>
      <c r="E77" s="176" t="str">
        <f>VLOOKUP(A77,INFORMACION!A78:L767,12)</f>
        <v>ATUNTAQUI</v>
      </c>
    </row>
    <row r="78">
      <c r="A78" s="191">
        <v>258.0</v>
      </c>
      <c r="B78" s="192" t="s">
        <v>3714</v>
      </c>
      <c r="C78" s="192" t="s">
        <v>3715</v>
      </c>
      <c r="D78" s="193" t="str">
        <f>VLOOKUP(A78,INFORMACION!A79:K768,11)</f>
        <v>calistoidelfonsoalcoser</v>
      </c>
      <c r="E78" s="176" t="str">
        <f>VLOOKUP(A78,INFORMACION!A79:L768,12)</f>
        <v>ATUNTAQUI</v>
      </c>
    </row>
    <row r="79">
      <c r="A79" s="191">
        <v>262.0</v>
      </c>
      <c r="B79" s="192" t="s">
        <v>3931</v>
      </c>
      <c r="C79" s="192" t="s">
        <v>3932</v>
      </c>
      <c r="D79" s="193" t="str">
        <f>VLOOKUP(A79,INFORMACION!A80:K769,11)</f>
        <v>ximenaanaliarivera</v>
      </c>
      <c r="E79" s="176" t="str">
        <f>VLOOKUP(A79,INFORMACION!A80:L769,12)</f>
        <v>ATUNTAQUI</v>
      </c>
    </row>
    <row r="80">
      <c r="A80" s="191">
        <v>264.0</v>
      </c>
      <c r="B80" s="192" t="s">
        <v>3933</v>
      </c>
      <c r="C80" s="192" t="s">
        <v>3934</v>
      </c>
      <c r="D80" s="193" t="str">
        <f>VLOOKUP(A80,INFORMACION!A81:K770,11)</f>
        <v>bryanandresruiz</v>
      </c>
      <c r="E80" s="176" t="str">
        <f>VLOOKUP(A80,INFORMACION!A81:L770,12)</f>
        <v>ATUNTAQUI</v>
      </c>
    </row>
    <row r="81">
      <c r="A81" s="191">
        <v>266.0</v>
      </c>
      <c r="B81" s="192" t="s">
        <v>3935</v>
      </c>
      <c r="C81" s="192" t="s">
        <v>3936</v>
      </c>
      <c r="D81" s="193" t="str">
        <f>VLOOKUP(A81,INFORMACION!A82:K771,11)</f>
        <v>luisgermantuquerres</v>
      </c>
      <c r="E81" s="176" t="str">
        <f>VLOOKUP(A81,INFORMACION!A82:L771,12)</f>
        <v>ATUNTAQUI</v>
      </c>
    </row>
    <row r="82">
      <c r="A82" s="191">
        <v>267.0</v>
      </c>
      <c r="B82" s="192" t="s">
        <v>3716</v>
      </c>
      <c r="C82" s="192" t="s">
        <v>3717</v>
      </c>
      <c r="D82" s="193" t="str">
        <f>VLOOKUP(A82,INFORMACION!A83:K772,11)</f>
        <v>adrianarosacaiza</v>
      </c>
      <c r="E82" s="176" t="str">
        <f>VLOOKUP(A82,INFORMACION!A83:L772,12)</f>
        <v>ATUNTAQUI</v>
      </c>
    </row>
    <row r="83">
      <c r="A83" s="191">
        <v>269.0</v>
      </c>
      <c r="B83" s="192" t="s">
        <v>3937</v>
      </c>
      <c r="C83" s="192" t="s">
        <v>3938</v>
      </c>
      <c r="D83" s="193" t="str">
        <f>VLOOKUP(A83,INFORMACION!A84:K773,11)</f>
        <v>pedrorobertoteran</v>
      </c>
      <c r="E83" s="176" t="str">
        <f>VLOOKUP(A83,INFORMACION!A84:L773,12)</f>
        <v>ATUNTAQUI</v>
      </c>
    </row>
    <row r="84">
      <c r="A84" s="191">
        <v>270.0</v>
      </c>
      <c r="B84" s="192" t="s">
        <v>3718</v>
      </c>
      <c r="C84" s="192" t="s">
        <v>3719</v>
      </c>
      <c r="D84" s="193" t="str">
        <f>VLOOKUP(A84,INFORMACION!A85:K774,11)</f>
        <v>joseluisangamarca</v>
      </c>
      <c r="E84" s="176" t="str">
        <f>VLOOKUP(A84,INFORMACION!A85:L774,12)</f>
        <v>ATUNTAQUI</v>
      </c>
    </row>
    <row r="85">
      <c r="A85" s="196">
        <v>271.0</v>
      </c>
      <c r="B85" s="197" t="s">
        <v>3939</v>
      </c>
      <c r="C85" s="197" t="s">
        <v>3940</v>
      </c>
      <c r="D85" s="193" t="str">
        <f>VLOOKUP(A85,INFORMACION!A86:K775,11)</f>
        <v>dormanraimundotrujillo</v>
      </c>
      <c r="E85" s="176" t="str">
        <f>VLOOKUP(A85,INFORMACION!A86:L775,12)</f>
        <v>ATUNTAQUI</v>
      </c>
    </row>
    <row r="86">
      <c r="A86" s="194">
        <v>273.0</v>
      </c>
      <c r="B86" s="195" t="s">
        <v>3720</v>
      </c>
      <c r="C86" s="195" t="s">
        <v>3721</v>
      </c>
      <c r="D86" s="193" t="str">
        <f>VLOOKUP(A86,INFORMACION!A87:K776,11)</f>
        <v>fabioladelrociomoreno</v>
      </c>
      <c r="E86" s="176" t="str">
        <f>VLOOKUP(A86,INFORMACION!A87:L776,12)</f>
        <v>ATUNTAQUI</v>
      </c>
    </row>
    <row r="87">
      <c r="A87" s="191">
        <v>275.0</v>
      </c>
      <c r="B87" s="192" t="s">
        <v>3941</v>
      </c>
      <c r="C87" s="192" t="s">
        <v>3942</v>
      </c>
      <c r="D87" s="193" t="str">
        <f>VLOOKUP(A87,INFORMACION!A88:K777,11)</f>
        <v>richardmanuellandazuri</v>
      </c>
      <c r="E87" s="176" t="str">
        <f>VLOOKUP(A87,INFORMACION!A88:L777,12)</f>
        <v>ATUNTAQUI</v>
      </c>
    </row>
    <row r="88">
      <c r="A88" s="191">
        <v>280.0</v>
      </c>
      <c r="B88" s="192" t="s">
        <v>3722</v>
      </c>
      <c r="C88" s="192" t="s">
        <v>3723</v>
      </c>
      <c r="D88" s="193" t="str">
        <f>VLOOKUP(A88,INFORMACION!A89:K778,11)</f>
        <v>rosaanabocancho</v>
      </c>
      <c r="E88" s="176" t="str">
        <f>VLOOKUP(A88,INFORMACION!A89:L778,12)</f>
        <v>ATUNTAQUI</v>
      </c>
    </row>
    <row r="89">
      <c r="A89" s="191">
        <v>281.0</v>
      </c>
      <c r="B89" s="192" t="s">
        <v>3943</v>
      </c>
      <c r="C89" s="192" t="s">
        <v>3944</v>
      </c>
      <c r="D89" s="193" t="str">
        <f>VLOOKUP(A89,INFORMACION!A90:K779,11)</f>
        <v>taniapaulinasarauz</v>
      </c>
      <c r="E89" s="176" t="str">
        <f>VLOOKUP(A89,INFORMACION!A90:L779,12)</f>
        <v>ATUNTAQUI</v>
      </c>
    </row>
    <row r="90">
      <c r="A90" s="191">
        <v>284.0</v>
      </c>
      <c r="B90" s="192" t="s">
        <v>3945</v>
      </c>
      <c r="C90" s="192" t="s">
        <v>3946</v>
      </c>
      <c r="D90" s="193" t="str">
        <f>VLOOKUP(A90,INFORMACION!A91:K780,11)</f>
        <v>celiofidelmoreta</v>
      </c>
      <c r="E90" s="176" t="str">
        <f>VLOOKUP(A90,INFORMACION!A91:L780,12)</f>
        <v>ATUNTAQUI</v>
      </c>
    </row>
    <row r="91">
      <c r="A91" s="191">
        <v>288.0</v>
      </c>
      <c r="B91" s="192" t="s">
        <v>3947</v>
      </c>
      <c r="C91" s="192" t="s">
        <v>3850</v>
      </c>
      <c r="D91" s="193" t="str">
        <f>VLOOKUP(A91,INFORMACION!A92:K781,11)</f>
        <v>emmabeatriztianga</v>
      </c>
      <c r="E91" s="176" t="str">
        <f>VLOOKUP(A91,INFORMACION!A92:L781,12)</f>
        <v>ATUNTAQUI</v>
      </c>
    </row>
    <row r="92">
      <c r="A92" s="191">
        <v>293.0</v>
      </c>
      <c r="B92" s="192" t="s">
        <v>3948</v>
      </c>
      <c r="C92" s="192" t="s">
        <v>3949</v>
      </c>
      <c r="D92" s="193" t="str">
        <f>VLOOKUP(A92,INFORMACION!A93:K782,11)</f>
        <v>jesusandresandrade</v>
      </c>
      <c r="E92" s="176" t="str">
        <f>VLOOKUP(A92,INFORMACION!A93:L782,12)</f>
        <v>ATUNTAQUI</v>
      </c>
    </row>
    <row r="93">
      <c r="A93" s="208">
        <v>295.0</v>
      </c>
      <c r="B93" s="209" t="s">
        <v>3950</v>
      </c>
      <c r="C93" s="209" t="s">
        <v>3951</v>
      </c>
      <c r="D93" s="193" t="str">
        <f>VLOOKUP(A93,INFORMACION!A94:K783,11)</f>
        <v/>
      </c>
      <c r="E93" s="176" t="str">
        <f>VLOOKUP(A93,INFORMACION!A94:L783,12)</f>
        <v>ATUNTAQUI</v>
      </c>
    </row>
    <row r="94">
      <c r="A94" s="206">
        <v>298.0</v>
      </c>
      <c r="B94" s="207" t="s">
        <v>3952</v>
      </c>
      <c r="C94" s="207" t="s">
        <v>3953</v>
      </c>
      <c r="D94" s="193" t="str">
        <f>VLOOKUP(A94,INFORMACION!A95:K784,11)</f>
        <v>gladyselizabethespinoza</v>
      </c>
      <c r="E94" s="176" t="str">
        <f>VLOOKUP(A94,INFORMACION!A95:L784,12)</f>
        <v>ATUNTAQUI</v>
      </c>
    </row>
    <row r="95">
      <c r="A95" s="191">
        <v>299.0</v>
      </c>
      <c r="B95" s="192" t="s">
        <v>3724</v>
      </c>
      <c r="C95" s="192" t="s">
        <v>3725</v>
      </c>
      <c r="D95" s="193" t="str">
        <f>VLOOKUP(A95,INFORMACION!A96:K785,11)</f>
        <v>domenicapaulinaestevez</v>
      </c>
      <c r="E95" s="176" t="str">
        <f>VLOOKUP(A95,INFORMACION!A96:L785,12)</f>
        <v>ATUNTAQUI</v>
      </c>
    </row>
    <row r="96">
      <c r="A96" s="194">
        <v>300.0</v>
      </c>
      <c r="B96" s="195" t="s">
        <v>3954</v>
      </c>
      <c r="C96" s="195" t="s">
        <v>3955</v>
      </c>
      <c r="D96" s="193" t="str">
        <f>VLOOKUP(A96,INFORMACION!A97:K786,11)</f>
        <v>juancarlosbolanos2</v>
      </c>
      <c r="E96" s="176" t="str">
        <f>VLOOKUP(A96,INFORMACION!A97:L786,12)</f>
        <v>ATUNTAQUI</v>
      </c>
    </row>
    <row r="97">
      <c r="A97" s="191">
        <v>303.0</v>
      </c>
      <c r="B97" s="192" t="s">
        <v>3956</v>
      </c>
      <c r="C97" s="192" t="s">
        <v>3957</v>
      </c>
      <c r="D97" s="193" t="str">
        <f>VLOOKUP(A97,INFORMACION!A98:K787,11)</f>
        <v>carlosjonathanbayetero</v>
      </c>
      <c r="E97" s="176" t="str">
        <f>VLOOKUP(A97,INFORMACION!A98:L787,12)</f>
        <v>ATUNTAQUI</v>
      </c>
    </row>
    <row r="98">
      <c r="A98" s="191">
        <v>304.0</v>
      </c>
      <c r="B98" s="192" t="s">
        <v>3958</v>
      </c>
      <c r="C98" s="192" t="s">
        <v>3959</v>
      </c>
      <c r="D98" s="193" t="str">
        <f>VLOOKUP(A98,INFORMACION!A99:K788,11)</f>
        <v>manuelantonioceron</v>
      </c>
      <c r="E98" s="176" t="str">
        <f>VLOOKUP(A98,INFORMACION!A99:L788,12)</f>
        <v>ATUNTAQUI</v>
      </c>
    </row>
    <row r="99">
      <c r="A99" s="191">
        <v>307.0</v>
      </c>
      <c r="B99" s="192" t="s">
        <v>3960</v>
      </c>
      <c r="C99" s="192" t="s">
        <v>3961</v>
      </c>
      <c r="D99" s="193" t="str">
        <f>VLOOKUP(A99,INFORMACION!A100:K789,11)</f>
        <v>carlamishellmorales</v>
      </c>
      <c r="E99" s="176" t="str">
        <f>VLOOKUP(A99,INFORMACION!A100:L789,12)</f>
        <v>ATUNTAQUI</v>
      </c>
    </row>
    <row r="100">
      <c r="A100" s="191">
        <v>308.0</v>
      </c>
      <c r="B100" s="192" t="s">
        <v>3962</v>
      </c>
      <c r="C100" s="192" t="s">
        <v>3963</v>
      </c>
      <c r="D100" s="193" t="str">
        <f>VLOOKUP(A100,INFORMACION!A101:K790,11)</f>
        <v>luisfranciscoloza</v>
      </c>
      <c r="E100" s="176" t="str">
        <f>VLOOKUP(A100,INFORMACION!A101:L790,12)</f>
        <v>ATUNTAQUI</v>
      </c>
    </row>
    <row r="101">
      <c r="A101" s="191">
        <v>313.0</v>
      </c>
      <c r="B101" s="192" t="s">
        <v>3726</v>
      </c>
      <c r="C101" s="192" t="s">
        <v>3727</v>
      </c>
      <c r="D101" s="193" t="str">
        <f>VLOOKUP(A101,INFORMACION!A102:K791,11)</f>
        <v>angelicaraquelrosero</v>
      </c>
      <c r="E101" s="176" t="str">
        <f>VLOOKUP(A101,INFORMACION!A102:L791,12)</f>
        <v>ATUNTAQUI</v>
      </c>
    </row>
    <row r="102">
      <c r="A102" s="191">
        <v>316.0</v>
      </c>
      <c r="B102" s="192" t="s">
        <v>3964</v>
      </c>
      <c r="C102" s="192" t="s">
        <v>3965</v>
      </c>
      <c r="D102" s="193" t="str">
        <f>VLOOKUP(A102,INFORMACION!A103:K792,11)</f>
        <v>eduardocorneliomaya</v>
      </c>
      <c r="E102" s="176" t="str">
        <f>VLOOKUP(A102,INFORMACION!A103:L792,12)</f>
        <v>ATUNTAQUI</v>
      </c>
    </row>
    <row r="103">
      <c r="A103" s="191">
        <v>317.0</v>
      </c>
      <c r="B103" s="192" t="s">
        <v>3702</v>
      </c>
      <c r="C103" s="192" t="s">
        <v>3728</v>
      </c>
      <c r="D103" s="193" t="str">
        <f>VLOOKUP(A103,INFORMACION!A104:K793,11)</f>
        <v>jessicapaulinasuarez</v>
      </c>
      <c r="E103" s="176" t="str">
        <f>VLOOKUP(A103,INFORMACION!A104:L793,12)</f>
        <v>ATUNTAQUI</v>
      </c>
    </row>
    <row r="104">
      <c r="A104" s="191">
        <v>321.0</v>
      </c>
      <c r="B104" s="192" t="s">
        <v>3729</v>
      </c>
      <c r="C104" s="192" t="s">
        <v>3730</v>
      </c>
      <c r="D104" s="193" t="str">
        <f>VLOOKUP(A104,INFORMACION!A105:K794,11)</f>
        <v>jessicavivianapenateca</v>
      </c>
      <c r="E104" s="176" t="str">
        <f>VLOOKUP(A104,INFORMACION!A105:L794,12)</f>
        <v>ATUNTAQUI</v>
      </c>
    </row>
    <row r="105">
      <c r="A105" s="191">
        <v>322.0</v>
      </c>
      <c r="B105" s="192" t="s">
        <v>3966</v>
      </c>
      <c r="C105" s="192" t="s">
        <v>3967</v>
      </c>
      <c r="D105" s="193" t="str">
        <f>VLOOKUP(A105,INFORMACION!A106:K795,11)</f>
        <v>marciageovanaaguirre</v>
      </c>
      <c r="E105" s="176" t="str">
        <f>VLOOKUP(A105,INFORMACION!A106:L795,12)</f>
        <v>ATUNTAQUI</v>
      </c>
    </row>
    <row r="106">
      <c r="A106" s="191">
        <v>330.0</v>
      </c>
      <c r="B106" s="192" t="s">
        <v>3968</v>
      </c>
      <c r="C106" s="192" t="s">
        <v>3969</v>
      </c>
      <c r="D106" s="193" t="str">
        <f>VLOOKUP(A106,INFORMACION!A107:K796,11)</f>
        <v>dennysmireyatapia</v>
      </c>
      <c r="E106" s="176" t="str">
        <f>VLOOKUP(A106,INFORMACION!A107:L796,12)</f>
        <v>ATUNTAQUI</v>
      </c>
    </row>
    <row r="107">
      <c r="A107" s="191">
        <v>335.0</v>
      </c>
      <c r="B107" s="192" t="s">
        <v>3970</v>
      </c>
      <c r="C107" s="192" t="s">
        <v>3971</v>
      </c>
      <c r="D107" s="193" t="str">
        <f>VLOOKUP(A107,INFORMACION!A108:K797,11)</f>
        <v>jenifermaricelaruiz</v>
      </c>
      <c r="E107" s="176" t="str">
        <f>VLOOKUP(A107,INFORMACION!A108:L797,12)</f>
        <v>ATUNTAQUI</v>
      </c>
    </row>
    <row r="108">
      <c r="A108" s="194">
        <v>336.0</v>
      </c>
      <c r="B108" s="195" t="s">
        <v>3731</v>
      </c>
      <c r="C108" s="195" t="s">
        <v>3732</v>
      </c>
      <c r="D108" s="193" t="str">
        <f>VLOOKUP(A108,INFORMACION!A109:K798,11)</f>
        <v>cristianantoniopantoja</v>
      </c>
      <c r="E108" s="176" t="str">
        <f>VLOOKUP(A108,INFORMACION!A109:L798,12)</f>
        <v>ATUNTAQUI</v>
      </c>
    </row>
    <row r="109">
      <c r="A109" s="194">
        <v>340.0</v>
      </c>
      <c r="B109" s="195" t="s">
        <v>3972</v>
      </c>
      <c r="C109" s="195" t="s">
        <v>3973</v>
      </c>
      <c r="D109" s="193" t="str">
        <f>VLOOKUP(A109,INFORMACION!A110:K799,11)</f>
        <v>cintyayadhirateran</v>
      </c>
      <c r="E109" s="176" t="str">
        <f>VLOOKUP(A109,INFORMACION!A110:L799,12)</f>
        <v>ATUNTAQUI</v>
      </c>
    </row>
    <row r="110">
      <c r="A110" s="191">
        <v>341.0</v>
      </c>
      <c r="B110" s="192" t="s">
        <v>3974</v>
      </c>
      <c r="C110" s="192" t="s">
        <v>3975</v>
      </c>
      <c r="D110" s="193" t="str">
        <f>VLOOKUP(A110,INFORMACION!A111:K800,11)</f>
        <v>nancymarcelaguaman</v>
      </c>
      <c r="E110" s="176" t="str">
        <f>VLOOKUP(A110,INFORMACION!A111:L800,12)</f>
        <v>ATUNTAQUI</v>
      </c>
    </row>
    <row r="111">
      <c r="A111" s="196">
        <v>349.0</v>
      </c>
      <c r="B111" s="197" t="s">
        <v>3976</v>
      </c>
      <c r="C111" s="197" t="s">
        <v>3977</v>
      </c>
      <c r="D111" s="193" t="str">
        <f>VLOOKUP(A111,INFORMACION!A112:K801,11)</f>
        <v>estalinjaviercollahuazo</v>
      </c>
      <c r="E111" s="176" t="str">
        <f>VLOOKUP(A111,INFORMACION!A112:L801,12)</f>
        <v>ATUNTAQUI</v>
      </c>
    </row>
    <row r="112">
      <c r="A112" s="196">
        <v>351.0</v>
      </c>
      <c r="B112" s="197" t="s">
        <v>3978</v>
      </c>
      <c r="C112" s="197" t="s">
        <v>3979</v>
      </c>
      <c r="D112" s="193" t="str">
        <f>VLOOKUP(A112,INFORMACION!A113:K802,11)</f>
        <v/>
      </c>
      <c r="E112" s="176" t="str">
        <f>VLOOKUP(A112,INFORMACION!A113:L802,12)</f>
        <v>ATUNTAQUI</v>
      </c>
    </row>
    <row r="113">
      <c r="A113" s="191">
        <v>355.0</v>
      </c>
      <c r="B113" s="210" t="s">
        <v>3980</v>
      </c>
      <c r="C113" s="210" t="s">
        <v>3981</v>
      </c>
      <c r="D113" s="193" t="str">
        <f>VLOOKUP(A113,INFORMACION!A114:K803,11)</f>
        <v>alvaroxavierruiz</v>
      </c>
      <c r="E113" s="176" t="str">
        <f>VLOOKUP(A113,INFORMACION!A114:L803,12)</f>
        <v>ATUNTAQUI</v>
      </c>
    </row>
    <row r="114">
      <c r="A114" s="191">
        <v>357.0</v>
      </c>
      <c r="B114" s="192" t="s">
        <v>3982</v>
      </c>
      <c r="C114" s="192" t="s">
        <v>3983</v>
      </c>
      <c r="D114" s="193" t="str">
        <f>VLOOKUP(A114,INFORMACION!A115:K804,11)</f>
        <v>mariaeulaliapuetate</v>
      </c>
      <c r="E114" s="176" t="str">
        <f>VLOOKUP(A114,INFORMACION!A115:L804,12)</f>
        <v>ATUNTAQUI</v>
      </c>
    </row>
    <row r="115">
      <c r="A115" s="211">
        <v>358.0</v>
      </c>
      <c r="B115" s="212" t="s">
        <v>3984</v>
      </c>
      <c r="C115" s="212" t="s">
        <v>3985</v>
      </c>
      <c r="D115" s="193" t="str">
        <f>VLOOKUP(A115,INFORMACION!A116:K805,11)</f>
        <v>SANTA ISABEL DE PILASCACHO: </v>
      </c>
      <c r="E115" s="176" t="str">
        <f>VLOOKUP(A115,INFORMACION!A116:L805,12)</f>
        <v>ATUNTAQUI</v>
      </c>
    </row>
    <row r="116">
      <c r="A116" s="191">
        <v>362.0</v>
      </c>
      <c r="B116" s="192" t="s">
        <v>3733</v>
      </c>
      <c r="C116" s="192" t="s">
        <v>3734</v>
      </c>
      <c r="D116" s="193" t="str">
        <f>VLOOKUP(A116,INFORMACION!A117:K806,11)</f>
        <v>gabrielrolandorojas</v>
      </c>
      <c r="E116" s="176" t="str">
        <f>VLOOKUP(A116,INFORMACION!A117:L806,12)</f>
        <v>ATUNTAQUI</v>
      </c>
    </row>
    <row r="117">
      <c r="A117" s="196">
        <v>364.0</v>
      </c>
      <c r="B117" s="197" t="s">
        <v>3986</v>
      </c>
      <c r="C117" s="197" t="s">
        <v>3987</v>
      </c>
      <c r="D117" s="193" t="str">
        <f>VLOOKUP(A117,INFORMACION!A118:K807,11)</f>
        <v/>
      </c>
      <c r="E117" s="176" t="str">
        <f>VLOOKUP(A117,INFORMACION!A118:L807,12)</f>
        <v>ATUNTAQUI</v>
      </c>
    </row>
    <row r="118">
      <c r="A118" s="191">
        <v>365.0</v>
      </c>
      <c r="B118" s="192" t="s">
        <v>3735</v>
      </c>
      <c r="C118" s="192" t="s">
        <v>3736</v>
      </c>
      <c r="D118" s="193" t="str">
        <f>VLOOKUP(A118,INFORMACION!A119:K808,11)</f>
        <v>rosauramariaandi</v>
      </c>
      <c r="E118" s="176" t="str">
        <f>VLOOKUP(A118,INFORMACION!A119:L808,12)</f>
        <v>ATUNTAQUI</v>
      </c>
    </row>
    <row r="119">
      <c r="A119" s="191">
        <v>366.0</v>
      </c>
      <c r="B119" s="192" t="s">
        <v>3988</v>
      </c>
      <c r="C119" s="192" t="s">
        <v>3989</v>
      </c>
      <c r="D119" s="193" t="str">
        <f>VLOOKUP(A119,INFORMACION!A120:K809,11)</f>
        <v>ricardoxavierunda</v>
      </c>
      <c r="E119" s="176" t="str">
        <f>VLOOKUP(A119,INFORMACION!A120:L809,12)</f>
        <v>ATUNTAQUI</v>
      </c>
    </row>
    <row r="120">
      <c r="A120" s="191">
        <v>375.0</v>
      </c>
      <c r="B120" s="192" t="s">
        <v>3737</v>
      </c>
      <c r="C120" s="192" t="s">
        <v>3738</v>
      </c>
      <c r="D120" s="193" t="str">
        <f>VLOOKUP(A120,INFORMACION!A121:K810,11)</f>
        <v>jesusamablecalderon</v>
      </c>
      <c r="E120" s="176" t="str">
        <f>VLOOKUP(A120,INFORMACION!A121:L810,12)</f>
        <v>ATUNTAQUI</v>
      </c>
    </row>
    <row r="121">
      <c r="A121" s="194">
        <v>379.0</v>
      </c>
      <c r="B121" s="195" t="s">
        <v>3990</v>
      </c>
      <c r="C121" s="195" t="s">
        <v>3991</v>
      </c>
      <c r="D121" s="193" t="str">
        <f>VLOOKUP(A121,INFORMACION!A122:K811,11)</f>
        <v/>
      </c>
      <c r="E121" s="176" t="str">
        <f>VLOOKUP(A121,INFORMACION!A122:L811,12)</f>
        <v>ATUNTAQUI</v>
      </c>
    </row>
    <row r="122">
      <c r="A122" s="191">
        <v>387.0</v>
      </c>
      <c r="B122" s="192" t="s">
        <v>3739</v>
      </c>
      <c r="C122" s="192" t="s">
        <v>3740</v>
      </c>
      <c r="D122" s="193" t="str">
        <f>VLOOKUP(A122,INFORMACION!A123:K812,11)</f>
        <v>adrianayolandaramirez</v>
      </c>
      <c r="E122" s="176" t="str">
        <f>VLOOKUP(A122,INFORMACION!A123:L812,12)</f>
        <v>ATUNTAQUI</v>
      </c>
    </row>
    <row r="123">
      <c r="A123" s="194">
        <v>390.0</v>
      </c>
      <c r="B123" s="195" t="s">
        <v>3741</v>
      </c>
      <c r="C123" s="195" t="s">
        <v>3742</v>
      </c>
      <c r="D123" s="193" t="str">
        <f>VLOOKUP(A123,INFORMACION!A124:K813,11)</f>
        <v>nanyelipamelaayala</v>
      </c>
      <c r="E123" s="176" t="str">
        <f>VLOOKUP(A123,INFORMACION!A124:L813,12)</f>
        <v>ATUNTAQUI</v>
      </c>
    </row>
    <row r="124">
      <c r="A124" s="196">
        <v>393.0</v>
      </c>
      <c r="B124" s="197" t="s">
        <v>3917</v>
      </c>
      <c r="C124" s="197" t="s">
        <v>3992</v>
      </c>
      <c r="D124" s="193" t="str">
        <f>VLOOKUP(A124,INFORMACION!A125:K814,11)</f>
        <v>ELIMINADO</v>
      </c>
      <c r="E124" s="176" t="str">
        <f>VLOOKUP(A124,INFORMACION!A125:L814,12)</f>
        <v>ATUNTAQUI</v>
      </c>
    </row>
    <row r="125">
      <c r="A125" s="208">
        <v>394.0</v>
      </c>
      <c r="B125" s="209" t="s">
        <v>3993</v>
      </c>
      <c r="C125" s="209" t="s">
        <v>3994</v>
      </c>
      <c r="D125" s="193" t="str">
        <f>VLOOKUP(A125,INFORMACION!A126:K815,11)</f>
        <v/>
      </c>
      <c r="E125" s="176" t="str">
        <f>VLOOKUP(A125,INFORMACION!A126:L815,12)</f>
        <v>ATUNTAQUI</v>
      </c>
    </row>
    <row r="126">
      <c r="A126" s="196">
        <v>396.0</v>
      </c>
      <c r="B126" s="197" t="s">
        <v>3995</v>
      </c>
      <c r="C126" s="197" t="s">
        <v>3996</v>
      </c>
      <c r="D126" s="193" t="str">
        <f>VLOOKUP(A126,INFORMACION!A127:K816,11)</f>
        <v>carlossebastianbucheli</v>
      </c>
      <c r="E126" s="176" t="str">
        <f>VLOOKUP(A126,INFORMACION!A127:L816,12)</f>
        <v>ATUNTAQUI</v>
      </c>
    </row>
    <row r="127">
      <c r="A127" s="191">
        <v>400.0</v>
      </c>
      <c r="B127" s="192" t="s">
        <v>3743</v>
      </c>
      <c r="C127" s="192" t="s">
        <v>3744</v>
      </c>
      <c r="D127" s="193" t="str">
        <f>VLOOKUP(A127,INFORMACION!A128:K817,11)</f>
        <v>nicolalejandralopez</v>
      </c>
      <c r="E127" s="176" t="str">
        <f>VLOOKUP(A127,INFORMACION!A128:L817,12)</f>
        <v>ATUNTAQUI</v>
      </c>
    </row>
    <row r="128">
      <c r="A128" s="191">
        <v>401.0</v>
      </c>
      <c r="B128" s="192" t="s">
        <v>3997</v>
      </c>
      <c r="C128" s="192" t="s">
        <v>3998</v>
      </c>
      <c r="D128" s="193" t="str">
        <f>VLOOKUP(A128,INFORMACION!A129:K818,11)</f>
        <v>davidandresespinosa</v>
      </c>
      <c r="E128" s="176" t="str">
        <f>VLOOKUP(A128,INFORMACION!A129:L818,12)</f>
        <v>ATUNTAQUI</v>
      </c>
    </row>
    <row r="129">
      <c r="A129" s="191">
        <v>402.0</v>
      </c>
      <c r="B129" s="192" t="s">
        <v>3999</v>
      </c>
      <c r="C129" s="192" t="s">
        <v>4000</v>
      </c>
      <c r="D129" s="193" t="str">
        <f>VLOOKUP(A129,INFORMACION!A130:K819,11)</f>
        <v>sergiomiguelcastillo</v>
      </c>
      <c r="E129" s="176" t="str">
        <f>VLOOKUP(A129,INFORMACION!A130:L819,12)</f>
        <v>ATUNTAQUI</v>
      </c>
    </row>
    <row r="130">
      <c r="A130" s="194">
        <v>405.0</v>
      </c>
      <c r="B130" s="195" t="s">
        <v>4001</v>
      </c>
      <c r="C130" s="195" t="s">
        <v>4002</v>
      </c>
      <c r="D130" s="193" t="str">
        <f>VLOOKUP(A130,INFORMACION!A131:K820,11)</f>
        <v>karenroserosahona</v>
      </c>
      <c r="E130" s="176" t="str">
        <f>VLOOKUP(A130,INFORMACION!A131:L820,12)</f>
        <v>SAN ANTONIO</v>
      </c>
    </row>
    <row r="131">
      <c r="A131" s="191">
        <v>406.0</v>
      </c>
      <c r="B131" s="192" t="s">
        <v>3745</v>
      </c>
      <c r="C131" s="192" t="s">
        <v>3746</v>
      </c>
      <c r="D131" s="193" t="str">
        <f>VLOOKUP(A131,INFORMACION!A132:K821,11)</f>
        <v>johannamilagrosmejias</v>
      </c>
      <c r="E131" s="176" t="str">
        <f>VLOOKUP(A131,INFORMACION!A132:L821,12)</f>
        <v>ATUNTAQUI</v>
      </c>
    </row>
    <row r="132">
      <c r="A132" s="196">
        <v>407.0</v>
      </c>
      <c r="B132" s="197" t="s">
        <v>4003</v>
      </c>
      <c r="C132" s="197" t="s">
        <v>4004</v>
      </c>
      <c r="D132" s="193" t="str">
        <f>VLOOKUP(A132,INFORMACION!A133:K822,11)</f>
        <v>ronnygeovannybolanos1</v>
      </c>
      <c r="E132" s="176" t="str">
        <f>VLOOKUP(A132,INFORMACION!A133:L822,12)</f>
        <v>ATUNTAQUI</v>
      </c>
    </row>
    <row r="133">
      <c r="A133" s="191">
        <v>410.0</v>
      </c>
      <c r="B133" s="192" t="s">
        <v>4005</v>
      </c>
      <c r="C133" s="192" t="s">
        <v>4006</v>
      </c>
      <c r="D133" s="193" t="str">
        <f>VLOOKUP(A133,INFORMACION!A134:K823,11)</f>
        <v>javiereduardoflores</v>
      </c>
      <c r="E133" s="176" t="str">
        <f>VLOOKUP(A133,INFORMACION!A134:L823,12)</f>
        <v>ATUNTAQUI</v>
      </c>
    </row>
    <row r="134">
      <c r="A134" s="191">
        <v>416.0</v>
      </c>
      <c r="B134" s="192" t="s">
        <v>4007</v>
      </c>
      <c r="C134" s="192" t="s">
        <v>4008</v>
      </c>
      <c r="D134" s="193" t="str">
        <f>VLOOKUP(A134,INFORMACION!A135:K824,11)</f>
        <v>jordanpaulcando</v>
      </c>
      <c r="E134" s="176" t="str">
        <f>VLOOKUP(A134,INFORMACION!A135:L824,12)</f>
        <v>ATUNTAQUI</v>
      </c>
    </row>
    <row r="135">
      <c r="A135" s="191">
        <v>419.0</v>
      </c>
      <c r="B135" s="192" t="s">
        <v>4009</v>
      </c>
      <c r="C135" s="192" t="s">
        <v>4010</v>
      </c>
      <c r="D135" s="193" t="str">
        <f>VLOOKUP(A135,INFORMACION!A136:K825,11)</f>
        <v>ileanarosmerytello</v>
      </c>
      <c r="E135" s="176" t="str">
        <f>VLOOKUP(A135,INFORMACION!A136:L825,12)</f>
        <v>ATUNTAQUI</v>
      </c>
    </row>
    <row r="136">
      <c r="A136" s="191">
        <v>420.0</v>
      </c>
      <c r="B136" s="192" t="s">
        <v>4011</v>
      </c>
      <c r="C136" s="192" t="s">
        <v>4012</v>
      </c>
      <c r="D136" s="193" t="str">
        <f>VLOOKUP(A136,INFORMACION!A137:K826,11)</f>
        <v>marjoriecarolinamontalvo</v>
      </c>
      <c r="E136" s="176" t="str">
        <f>VLOOKUP(A136,INFORMACION!A137:L826,12)</f>
        <v>ATUNTAQUI</v>
      </c>
    </row>
    <row r="137">
      <c r="A137" s="191">
        <v>421.0</v>
      </c>
      <c r="B137" s="192" t="s">
        <v>3747</v>
      </c>
      <c r="C137" s="192" t="s">
        <v>3748</v>
      </c>
      <c r="D137" s="193" t="str">
        <f>VLOOKUP(A137,INFORMACION!A138:K827,11)</f>
        <v>wilsonguillermocabezas</v>
      </c>
      <c r="E137" s="176" t="str">
        <f>VLOOKUP(A137,INFORMACION!A138:L827,12)</f>
        <v>ATUNTAQUI</v>
      </c>
    </row>
    <row r="138">
      <c r="A138" s="191">
        <v>424.0</v>
      </c>
      <c r="B138" s="192" t="s">
        <v>4013</v>
      </c>
      <c r="C138" s="192" t="s">
        <v>4014</v>
      </c>
      <c r="D138" s="193" t="str">
        <f>VLOOKUP(A138,INFORMACION!A139:K828,11)</f>
        <v>janethalexandralema2</v>
      </c>
      <c r="E138" s="176" t="str">
        <f>VLOOKUP(A138,INFORMACION!A139:L828,12)</f>
        <v>ATUNTAQUI</v>
      </c>
    </row>
    <row r="139">
      <c r="A139" s="191">
        <v>425.0</v>
      </c>
      <c r="B139" s="192" t="s">
        <v>4015</v>
      </c>
      <c r="C139" s="192" t="s">
        <v>4016</v>
      </c>
      <c r="D139" s="193" t="str">
        <f>VLOOKUP(A139,INFORMACION!A140:K829,11)</f>
        <v>marthamarinaestevez</v>
      </c>
      <c r="E139" s="176" t="str">
        <f>VLOOKUP(A139,INFORMACION!A140:L829,12)</f>
        <v>ATUNTAQUI</v>
      </c>
    </row>
    <row r="140">
      <c r="A140" s="191">
        <v>426.0</v>
      </c>
      <c r="B140" s="192" t="s">
        <v>4017</v>
      </c>
      <c r="C140" s="192" t="s">
        <v>4018</v>
      </c>
      <c r="D140" s="193" t="str">
        <f>VLOOKUP(A140,INFORMACION!A141:K830,11)</f>
        <v>darwinoswaldoveintimilla</v>
      </c>
      <c r="E140" s="176" t="str">
        <f>VLOOKUP(A140,INFORMACION!A141:L830,12)</f>
        <v>ATUNTAQUI</v>
      </c>
    </row>
    <row r="141">
      <c r="A141" s="191">
        <v>428.0</v>
      </c>
      <c r="B141" s="192" t="s">
        <v>3749</v>
      </c>
      <c r="C141" s="192" t="s">
        <v>3750</v>
      </c>
      <c r="D141" s="193" t="str">
        <f>VLOOKUP(A141,INFORMACION!A142:K831,11)</f>
        <v>carlosleopoldoramirez</v>
      </c>
      <c r="E141" s="176" t="str">
        <f>VLOOKUP(A141,INFORMACION!A142:L831,12)</f>
        <v>ATUNTAQUI</v>
      </c>
    </row>
    <row r="142">
      <c r="A142" s="191">
        <v>429.0</v>
      </c>
      <c r="B142" s="192" t="s">
        <v>3751</v>
      </c>
      <c r="C142" s="192" t="s">
        <v>3752</v>
      </c>
      <c r="D142" s="193" t="str">
        <f>VLOOKUP(A142,INFORMACION!A143:K832,11)</f>
        <v>marcogeovanniherrera</v>
      </c>
      <c r="E142" s="176" t="str">
        <f>VLOOKUP(A142,INFORMACION!A143:L832,12)</f>
        <v>ATUNTAQUI</v>
      </c>
    </row>
    <row r="143">
      <c r="A143" s="191">
        <v>431.0</v>
      </c>
      <c r="B143" s="192" t="s">
        <v>4019</v>
      </c>
      <c r="C143" s="192" t="s">
        <v>4020</v>
      </c>
      <c r="D143" s="193" t="str">
        <f>VLOOKUP(A143,INFORMACION!A144:K833,11)</f>
        <v>taniagermaniaespana</v>
      </c>
      <c r="E143" s="176" t="str">
        <f>VLOOKUP(A143,INFORMACION!A144:L833,12)</f>
        <v>ATUNTAQUI</v>
      </c>
    </row>
    <row r="144">
      <c r="A144" s="191">
        <v>433.0</v>
      </c>
      <c r="B144" s="192" t="s">
        <v>3753</v>
      </c>
      <c r="C144" s="192" t="s">
        <v>3754</v>
      </c>
      <c r="D144" s="193" t="str">
        <f>VLOOKUP(A144,INFORMACION!A145:K834,11)</f>
        <v>marthacumandavillalobos</v>
      </c>
      <c r="E144" s="176" t="str">
        <f>VLOOKUP(A144,INFORMACION!A145:L834,12)</f>
        <v>ATUNTAQUI</v>
      </c>
    </row>
    <row r="145">
      <c r="A145" s="191">
        <v>435.0</v>
      </c>
      <c r="B145" s="192" t="s">
        <v>4021</v>
      </c>
      <c r="C145" s="192" t="s">
        <v>4022</v>
      </c>
      <c r="D145" s="193" t="str">
        <f>VLOOKUP(A145,INFORMACION!A146:K835,11)</f>
        <v>michellealexandrarueda</v>
      </c>
      <c r="E145" s="176" t="str">
        <f>VLOOKUP(A145,INFORMACION!A146:L835,12)</f>
        <v>SAN ANTONIO</v>
      </c>
    </row>
    <row r="146">
      <c r="A146" s="191">
        <v>438.0</v>
      </c>
      <c r="B146" s="192" t="s">
        <v>4023</v>
      </c>
      <c r="C146" s="192" t="s">
        <v>4024</v>
      </c>
      <c r="D146" s="193" t="str">
        <f>VLOOKUP(A146,INFORMACION!A147:K836,11)</f>
        <v>faustomarceloguerrero</v>
      </c>
      <c r="E146" s="176" t="str">
        <f>VLOOKUP(A146,INFORMACION!A147:L836,12)</f>
        <v>ATUNTAQUI</v>
      </c>
    </row>
    <row r="147">
      <c r="A147" s="191">
        <v>440.0</v>
      </c>
      <c r="B147" s="192" t="s">
        <v>3755</v>
      </c>
      <c r="C147" s="192" t="s">
        <v>3756</v>
      </c>
      <c r="D147" s="193" t="str">
        <f>VLOOKUP(A147,INFORMACION!A148:K837,11)</f>
        <v>jonathanfernandoguacales</v>
      </c>
      <c r="E147" s="176" t="str">
        <f>VLOOKUP(A147,INFORMACION!A148:L837,12)</f>
        <v>SAN ANTONIO</v>
      </c>
    </row>
    <row r="148">
      <c r="A148" s="191">
        <v>442.0</v>
      </c>
      <c r="B148" s="192" t="s">
        <v>3757</v>
      </c>
      <c r="C148" s="192" t="s">
        <v>3758</v>
      </c>
      <c r="D148" s="193" t="str">
        <f>VLOOKUP(A148,INFORMACION!A149:K838,11)</f>
        <v>alexandropaulvillota</v>
      </c>
      <c r="E148" s="176" t="str">
        <f>VLOOKUP(A148,INFORMACION!A149:L838,12)</f>
        <v>ATUNTAQUI</v>
      </c>
    </row>
    <row r="149">
      <c r="A149" s="191">
        <v>446.0</v>
      </c>
      <c r="B149" s="192" t="s">
        <v>3759</v>
      </c>
      <c r="C149" s="192" t="s">
        <v>3760</v>
      </c>
      <c r="D149" s="193" t="str">
        <f>VLOOKUP(A149,INFORMACION!A150:K839,11)</f>
        <v>janethdelrosariopineda</v>
      </c>
      <c r="E149" s="176" t="str">
        <f>VLOOKUP(A149,INFORMACION!A150:L839,12)</f>
        <v>ATUNTAQUI</v>
      </c>
    </row>
    <row r="150">
      <c r="A150" s="208">
        <v>447.0</v>
      </c>
      <c r="B150" s="209" t="s">
        <v>4025</v>
      </c>
      <c r="C150" s="209" t="s">
        <v>4026</v>
      </c>
      <c r="D150" s="193" t="str">
        <f>VLOOKUP(A150,INFORMACION!A151:K840,11)</f>
        <v>dianaalexandracardenas</v>
      </c>
      <c r="E150" s="176" t="str">
        <f>VLOOKUP(A150,INFORMACION!A151:L840,12)</f>
        <v>ATUNTAQUI</v>
      </c>
    </row>
    <row r="151">
      <c r="A151" s="191">
        <v>457.0</v>
      </c>
      <c r="B151" s="192" t="s">
        <v>3761</v>
      </c>
      <c r="C151" s="192" t="s">
        <v>3762</v>
      </c>
      <c r="D151" s="193" t="str">
        <f>VLOOKUP(A151,INFORMACION!A152:K841,11)</f>
        <v>segundorafaeldelacruz</v>
      </c>
      <c r="E151" s="176" t="str">
        <f>VLOOKUP(A151,INFORMACION!A152:L841,12)</f>
        <v>ATUNTAQUI</v>
      </c>
    </row>
    <row r="152">
      <c r="A152" s="191">
        <v>464.0</v>
      </c>
      <c r="B152" s="192" t="s">
        <v>3763</v>
      </c>
      <c r="C152" s="192" t="s">
        <v>3764</v>
      </c>
      <c r="D152" s="193" t="str">
        <f>VLOOKUP(A152,INFORMACION!A153:K842,11)</f>
        <v>edmundorolandoalvarez</v>
      </c>
      <c r="E152" s="176" t="str">
        <f>VLOOKUP(A152,INFORMACION!A153:L842,12)</f>
        <v>ATUNTAQUI</v>
      </c>
    </row>
    <row r="153">
      <c r="A153" s="191">
        <v>465.0</v>
      </c>
      <c r="B153" s="213" t="s">
        <v>4027</v>
      </c>
      <c r="C153" s="192" t="s">
        <v>4028</v>
      </c>
      <c r="D153" s="193" t="str">
        <f>VLOOKUP(A153,INFORMACION!A154:K843,11)</f>
        <v>irmairenelopez</v>
      </c>
      <c r="E153" s="176" t="str">
        <f>VLOOKUP(A153,INFORMACION!A154:L843,12)</f>
        <v>ATUNTAQUI</v>
      </c>
    </row>
    <row r="154">
      <c r="A154" s="191">
        <v>470.0</v>
      </c>
      <c r="B154" s="192" t="s">
        <v>3765</v>
      </c>
      <c r="C154" s="192" t="s">
        <v>3766</v>
      </c>
      <c r="D154" s="193" t="str">
        <f>VLOOKUP(A154,INFORMACION!A155:K844,11)</f>
        <v>simonbolivarguerrero</v>
      </c>
      <c r="E154" s="176" t="str">
        <f>VLOOKUP(A154,INFORMACION!A155:L844,12)</f>
        <v>SAN ANTONIO</v>
      </c>
    </row>
    <row r="155">
      <c r="A155" s="191">
        <v>472.0</v>
      </c>
      <c r="B155" s="192" t="s">
        <v>4029</v>
      </c>
      <c r="C155" s="192" t="s">
        <v>4030</v>
      </c>
      <c r="D155" s="193" t="str">
        <f>VLOOKUP(A155,INFORMACION!A156:K845,11)</f>
        <v>ELIMINADO</v>
      </c>
      <c r="E155" s="176" t="str">
        <f>VLOOKUP(A155,INFORMACION!A156:L845,12)</f>
        <v>SAN ANTONIO</v>
      </c>
    </row>
    <row r="156">
      <c r="A156" s="191">
        <v>477.0</v>
      </c>
      <c r="B156" s="192" t="s">
        <v>4031</v>
      </c>
      <c r="C156" s="192" t="s">
        <v>4032</v>
      </c>
      <c r="D156" s="193" t="str">
        <f>VLOOKUP(A156,INFORMACION!A157:K846,11)</f>
        <v>kevinjesusmafla</v>
      </c>
      <c r="E156" s="176" t="str">
        <f>VLOOKUP(A156,INFORMACION!A157:L846,12)</f>
        <v>ATUNTAQUI</v>
      </c>
    </row>
    <row r="157">
      <c r="A157" s="191">
        <v>481.0</v>
      </c>
      <c r="B157" s="192" t="s">
        <v>3767</v>
      </c>
      <c r="C157" s="192" t="s">
        <v>3768</v>
      </c>
      <c r="D157" s="193" t="str">
        <f>VLOOKUP(A157,INFORMACION!A158:K847,11)</f>
        <v>karinadayanetmangui</v>
      </c>
      <c r="E157" s="176" t="str">
        <f>VLOOKUP(A157,INFORMACION!A158:L847,12)</f>
        <v>ATUNTAQUI</v>
      </c>
    </row>
    <row r="158">
      <c r="A158" s="191">
        <v>482.0</v>
      </c>
      <c r="B158" s="192" t="s">
        <v>4033</v>
      </c>
      <c r="C158" s="192" t="s">
        <v>4034</v>
      </c>
      <c r="D158" s="193" t="str">
        <f>VLOOKUP(A158,INFORMACION!A159:K848,11)</f>
        <v>anthonysebastianandrade</v>
      </c>
      <c r="E158" s="176" t="str">
        <f>VLOOKUP(A158,INFORMACION!A159:L848,12)</f>
        <v>ATUNTAQUI</v>
      </c>
    </row>
    <row r="159">
      <c r="A159" s="191">
        <v>483.0</v>
      </c>
      <c r="B159" s="192" t="s">
        <v>4035</v>
      </c>
      <c r="C159" s="192" t="s">
        <v>4036</v>
      </c>
      <c r="D159" s="193" t="str">
        <f>VLOOKUP(A159,INFORMACION!A160:K849,11)</f>
        <v>dianaveronicavilanez</v>
      </c>
      <c r="E159" s="176" t="str">
        <f>VLOOKUP(A159,INFORMACION!A160:L849,12)</f>
        <v>SAN ANTONIO</v>
      </c>
    </row>
    <row r="160">
      <c r="A160" s="191">
        <v>486.0</v>
      </c>
      <c r="B160" s="192" t="s">
        <v>4037</v>
      </c>
      <c r="C160" s="192" t="s">
        <v>4038</v>
      </c>
      <c r="D160" s="193" t="str">
        <f>VLOOKUP(A160,INFORMACION!A161:K850,11)</f>
        <v>humbertoreneandrade</v>
      </c>
      <c r="E160" s="176" t="str">
        <f>VLOOKUP(A160,INFORMACION!A161:L850,12)</f>
        <v>SAN ANTONIO</v>
      </c>
    </row>
    <row r="161">
      <c r="A161" s="191">
        <v>488.0</v>
      </c>
      <c r="B161" s="192" t="s">
        <v>4039</v>
      </c>
      <c r="C161" s="192" t="s">
        <v>4040</v>
      </c>
      <c r="D161" s="193" t="str">
        <f>VLOOKUP(A161,INFORMACION!A162:K851,11)</f>
        <v>pamelaestefaniavalladares</v>
      </c>
      <c r="E161" s="176" t="str">
        <f>VLOOKUP(A161,INFORMACION!A162:L851,12)</f>
        <v>SAN ANTONIO</v>
      </c>
    </row>
    <row r="162">
      <c r="A162" s="191">
        <v>490.0</v>
      </c>
      <c r="B162" s="192" t="s">
        <v>4041</v>
      </c>
      <c r="C162" s="192" t="s">
        <v>4042</v>
      </c>
      <c r="D162" s="193" t="str">
        <f>VLOOKUP(A162,INFORMACION!A163:K852,11)</f>
        <v>juancarlosmejia</v>
      </c>
      <c r="E162" s="176" t="str">
        <f>VLOOKUP(A162,INFORMACION!A163:L852,12)</f>
        <v>ATUNTAQUI</v>
      </c>
    </row>
    <row r="163">
      <c r="A163" s="191">
        <v>491.0</v>
      </c>
      <c r="B163" s="192" t="s">
        <v>4043</v>
      </c>
      <c r="C163" s="192" t="s">
        <v>4044</v>
      </c>
      <c r="D163" s="193" t="str">
        <f>VLOOKUP(A163,INFORMACION!A164:K853,11)</f>
        <v>faviowilfridomalquin</v>
      </c>
      <c r="E163" s="176" t="str">
        <f>VLOOKUP(A163,INFORMACION!A164:L853,12)</f>
        <v>ATUNTAQUI</v>
      </c>
    </row>
    <row r="164">
      <c r="A164" s="191">
        <v>496.0</v>
      </c>
      <c r="B164" s="192" t="s">
        <v>4045</v>
      </c>
      <c r="C164" s="192" t="s">
        <v>4046</v>
      </c>
      <c r="D164" s="193" t="str">
        <f>VLOOKUP(A164,INFORMACION!A165:K854,11)</f>
        <v>pedroestefanopantoja </v>
      </c>
      <c r="E164" s="176" t="str">
        <f>VLOOKUP(A164,INFORMACION!A165:L854,12)</f>
        <v>SAN ANTONIO</v>
      </c>
    </row>
    <row r="165">
      <c r="A165" s="191">
        <v>498.0</v>
      </c>
      <c r="B165" s="192" t="s">
        <v>3769</v>
      </c>
      <c r="C165" s="192" t="s">
        <v>3770</v>
      </c>
      <c r="D165" s="193" t="str">
        <f>VLOOKUP(A165,INFORMACION!A166:K855,11)</f>
        <v>janethelizabethrojas</v>
      </c>
      <c r="E165" s="176" t="str">
        <f>VLOOKUP(A165,INFORMACION!A166:L855,12)</f>
        <v>SAN ANTONIO</v>
      </c>
    </row>
    <row r="166">
      <c r="A166" s="191">
        <v>500.0</v>
      </c>
      <c r="B166" s="192" t="s">
        <v>3771</v>
      </c>
      <c r="C166" s="192" t="s">
        <v>3772</v>
      </c>
      <c r="D166" s="193" t="str">
        <f>VLOOKUP(A166,INFORMACION!A167:K856,11)</f>
        <v>ELIMINADO</v>
      </c>
      <c r="E166" s="176" t="str">
        <f>VLOOKUP(A166,INFORMACION!A167:L856,12)</f>
        <v>SAN ANTONIO</v>
      </c>
    </row>
    <row r="167">
      <c r="A167" s="191">
        <v>502.0</v>
      </c>
      <c r="B167" s="192" t="s">
        <v>4047</v>
      </c>
      <c r="C167" s="192" t="s">
        <v>4048</v>
      </c>
      <c r="D167" s="193" t="str">
        <f>VLOOKUP(A167,INFORMACION!A168:K857,11)</f>
        <v>angelicaisabelalvarez</v>
      </c>
      <c r="E167" s="176" t="str">
        <f>VLOOKUP(A167,INFORMACION!A168:L857,12)</f>
        <v>ATUNTAQUI</v>
      </c>
    </row>
    <row r="168">
      <c r="A168" s="191">
        <v>503.0</v>
      </c>
      <c r="B168" s="192" t="s">
        <v>3773</v>
      </c>
      <c r="C168" s="192" t="s">
        <v>3774</v>
      </c>
      <c r="D168" s="193" t="str">
        <f>VLOOKUP(A168,INFORMACION!A169:K858,11)</f>
        <v>juliangeovannycevallos</v>
      </c>
      <c r="E168" s="176" t="str">
        <f>VLOOKUP(A168,INFORMACION!A169:L858,12)</f>
        <v>ATUNTAQUI</v>
      </c>
    </row>
    <row r="169">
      <c r="A169" s="191">
        <v>506.0</v>
      </c>
      <c r="B169" s="192" t="s">
        <v>3775</v>
      </c>
      <c r="C169" s="192" t="s">
        <v>3776</v>
      </c>
      <c r="D169" s="193" t="str">
        <f>VLOOKUP(A169,INFORMACION!A170:K859,11)</f>
        <v>luisantoniochele</v>
      </c>
      <c r="E169" s="176" t="str">
        <f>VLOOKUP(A169,INFORMACION!A170:L859,12)</f>
        <v>ATUNTAQUI</v>
      </c>
    </row>
    <row r="170">
      <c r="A170" s="191">
        <v>512.0</v>
      </c>
      <c r="B170" s="210" t="s">
        <v>3777</v>
      </c>
      <c r="C170" s="214" t="s">
        <v>3778</v>
      </c>
      <c r="D170" s="193" t="str">
        <f>VLOOKUP(A170,INFORMACION!A171:K860,11)</f>
        <v>edisondanilojijon</v>
      </c>
      <c r="E170" s="176" t="str">
        <f>VLOOKUP(A170,INFORMACION!A171:L860,12)</f>
        <v>ATUNTAQUI</v>
      </c>
    </row>
    <row r="171">
      <c r="A171" s="196">
        <v>514.0</v>
      </c>
      <c r="B171" s="197" t="s">
        <v>4049</v>
      </c>
      <c r="C171" s="197" t="s">
        <v>4050</v>
      </c>
      <c r="D171" s="193" t="str">
        <f>VLOOKUP(A171,INFORMACION!A172:K861,11)</f>
        <v>tonyalfredopenafiel</v>
      </c>
      <c r="E171" s="176" t="str">
        <f>VLOOKUP(A171,INFORMACION!A172:L861,12)</f>
        <v>ATUNTAQUI</v>
      </c>
    </row>
    <row r="172">
      <c r="A172" s="191">
        <v>517.0</v>
      </c>
      <c r="B172" s="192" t="s">
        <v>4051</v>
      </c>
      <c r="C172" s="192" t="s">
        <v>4052</v>
      </c>
      <c r="D172" s="193" t="str">
        <f>VLOOKUP(A172,INFORMACION!A173:K862,11)</f>
        <v>andresfelipeperea</v>
      </c>
      <c r="E172" s="176" t="str">
        <f>VLOOKUP(A172,INFORMACION!A173:L862,12)</f>
        <v>ATUNTAQUI</v>
      </c>
    </row>
    <row r="173">
      <c r="A173" s="191">
        <v>519.0</v>
      </c>
      <c r="B173" s="192" t="s">
        <v>4053</v>
      </c>
      <c r="C173" s="192" t="s">
        <v>4054</v>
      </c>
      <c r="D173" s="193" t="str">
        <f>VLOOKUP(A173,INFORMACION!A174:K863,11)</f>
        <v>jennymagalybenavides</v>
      </c>
      <c r="E173" s="176" t="str">
        <f>VLOOKUP(A173,INFORMACION!A174:L863,12)</f>
        <v>SAN ANTONIO</v>
      </c>
    </row>
    <row r="174">
      <c r="A174" s="196">
        <v>520.0</v>
      </c>
      <c r="B174" s="215"/>
      <c r="C174" s="215"/>
      <c r="D174" s="193" t="str">
        <f>VLOOKUP(A174,INFORMACION!A175:K864,11)</f>
        <v>ANULADO POR FALTA DE COBERTURA</v>
      </c>
      <c r="E174" s="176" t="str">
        <f>VLOOKUP(A174,INFORMACION!A175:L864,12)</f>
        <v/>
      </c>
    </row>
    <row r="175">
      <c r="A175" s="191">
        <v>529.0</v>
      </c>
      <c r="B175" s="192" t="s">
        <v>4055</v>
      </c>
      <c r="C175" s="192" t="s">
        <v>4056</v>
      </c>
      <c r="D175" s="193" t="str">
        <f>VLOOKUP(A175,INFORMACION!A176:K865,11)</f>
        <v>carmenameliapita</v>
      </c>
      <c r="E175" s="176" t="str">
        <f>VLOOKUP(A175,INFORMACION!A176:L865,12)</f>
        <v>ATUNTAQUI</v>
      </c>
    </row>
    <row r="176">
      <c r="A176" s="191">
        <v>530.0</v>
      </c>
      <c r="B176" s="192" t="s">
        <v>4057</v>
      </c>
      <c r="C176" s="192" t="s">
        <v>4058</v>
      </c>
      <c r="D176" s="193" t="str">
        <f>VLOOKUP(A176,INFORMACION!A177:K866,11)</f>
        <v>jhonjairocadena</v>
      </c>
      <c r="E176" s="176" t="str">
        <f>VLOOKUP(A176,INFORMACION!A177:L866,12)</f>
        <v>IBARRA</v>
      </c>
    </row>
    <row r="177">
      <c r="A177" s="191">
        <v>531.0</v>
      </c>
      <c r="B177" s="192" t="s">
        <v>4059</v>
      </c>
      <c r="C177" s="192" t="s">
        <v>4060</v>
      </c>
      <c r="D177" s="193" t="str">
        <f>VLOOKUP(A177,INFORMACION!A178:K867,11)</f>
        <v>jhonnyalexanderlozada</v>
      </c>
      <c r="E177" s="176" t="str">
        <f>VLOOKUP(A177,INFORMACION!A178:L867,12)</f>
        <v>ATUNTAQUI</v>
      </c>
    </row>
    <row r="178">
      <c r="A178" s="191">
        <v>533.0</v>
      </c>
      <c r="B178" s="192" t="s">
        <v>4061</v>
      </c>
      <c r="C178" s="192" t="s">
        <v>4042</v>
      </c>
      <c r="D178" s="193" t="str">
        <f>VLOOKUP(A178,INFORMACION!A179:K868,11)</f>
        <v>juancarlosortiz</v>
      </c>
      <c r="E178" s="176" t="str">
        <f>VLOOKUP(A178,INFORMACION!A179:L868,12)</f>
        <v>ATUNTAQUI</v>
      </c>
    </row>
    <row r="179">
      <c r="A179" s="191">
        <v>536.0</v>
      </c>
      <c r="B179" s="192" t="s">
        <v>3779</v>
      </c>
      <c r="C179" s="192" t="s">
        <v>3780</v>
      </c>
      <c r="D179" s="193" t="str">
        <f>VLOOKUP(A179,INFORMACION!A180:K869,11)</f>
        <v>ELIMINADO</v>
      </c>
      <c r="E179" s="176" t="str">
        <f>VLOOKUP(A179,INFORMACION!A180:L869,12)</f>
        <v>SAN ANTONIO</v>
      </c>
    </row>
    <row r="180">
      <c r="A180" s="191">
        <v>537.0</v>
      </c>
      <c r="B180" s="192" t="s">
        <v>3781</v>
      </c>
      <c r="C180" s="192" t="s">
        <v>3782</v>
      </c>
      <c r="D180" s="193" t="str">
        <f>VLOOKUP(A180,INFORMACION!A181:K870,11)</f>
        <v>ELIMINADO</v>
      </c>
      <c r="E180" s="176" t="str">
        <f>VLOOKUP(A180,INFORMACION!A181:L870,12)</f>
        <v>SAN ANTONIO</v>
      </c>
    </row>
    <row r="181">
      <c r="A181" s="191">
        <v>543.0</v>
      </c>
      <c r="B181" s="192" t="s">
        <v>4062</v>
      </c>
      <c r="C181" s="192" t="s">
        <v>4063</v>
      </c>
      <c r="D181" s="193" t="str">
        <f>VLOOKUP(A181,INFORMACION!A182:K871,11)</f>
        <v>wilsonandresipiales</v>
      </c>
      <c r="E181" s="176" t="str">
        <f>VLOOKUP(A181,INFORMACION!A182:L871,12)</f>
        <v>SAN ANTONIO</v>
      </c>
    </row>
    <row r="182">
      <c r="A182" s="191">
        <v>547.0</v>
      </c>
      <c r="B182" s="192" t="s">
        <v>3783</v>
      </c>
      <c r="C182" s="192" t="s">
        <v>3784</v>
      </c>
      <c r="D182" s="193" t="str">
        <f>VLOOKUP(A182,INFORMACION!A183:K872,11)</f>
        <v>gladysgeovanapalacios</v>
      </c>
      <c r="E182" s="176" t="str">
        <f>VLOOKUP(A182,INFORMACION!A183:L872,12)</f>
        <v>ATUNTAQUI</v>
      </c>
    </row>
    <row r="183">
      <c r="A183" s="191">
        <v>551.0</v>
      </c>
      <c r="B183" s="192" t="s">
        <v>3785</v>
      </c>
      <c r="C183" s="192" t="s">
        <v>3786</v>
      </c>
      <c r="D183" s="193" t="str">
        <f>VLOOKUP(A183,INFORMACION!A184:K873,11)</f>
        <v>veronicasalomeposso</v>
      </c>
      <c r="E183" s="176" t="str">
        <f>VLOOKUP(A183,INFORMACION!A184:L873,12)</f>
        <v>ATUNTAQUI</v>
      </c>
    </row>
    <row r="184">
      <c r="A184" s="191">
        <v>558.0</v>
      </c>
      <c r="B184" s="192" t="s">
        <v>3787</v>
      </c>
      <c r="C184" s="192" t="s">
        <v>3788</v>
      </c>
      <c r="D184" s="193" t="str">
        <f>VLOOKUP(A184,INFORMACION!A185:K874,11)</f>
        <v>ronnyalexanderdiaz</v>
      </c>
      <c r="E184" s="176" t="str">
        <f>VLOOKUP(A184,INFORMACION!A185:L874,12)</f>
        <v>ATUNTAQUI</v>
      </c>
    </row>
    <row r="185">
      <c r="A185" s="191">
        <v>559.0</v>
      </c>
      <c r="B185" s="192" t="s">
        <v>4064</v>
      </c>
      <c r="C185" s="192" t="s">
        <v>4065</v>
      </c>
      <c r="D185" s="193" t="str">
        <f>VLOOKUP(A185,INFORMACION!A186:K875,11)</f>
        <v>mariabelencacuango</v>
      </c>
      <c r="E185" s="176" t="str">
        <f>VLOOKUP(A185,INFORMACION!A186:L875,12)</f>
        <v>ATUNTAQUI</v>
      </c>
    </row>
    <row r="186">
      <c r="A186" s="191">
        <v>565.0</v>
      </c>
      <c r="B186" s="192" t="s">
        <v>4066</v>
      </c>
      <c r="C186" s="192" t="s">
        <v>4067</v>
      </c>
      <c r="D186" s="193" t="str">
        <f>VLOOKUP(A186,INFORMACION!A187:K876,11)</f>
        <v>rubisilvanachicaiza</v>
      </c>
      <c r="E186" s="176" t="str">
        <f>VLOOKUP(A186,INFORMACION!A187:L876,12)</f>
        <v>SAN ANTONIO</v>
      </c>
    </row>
    <row r="187">
      <c r="A187" s="191">
        <v>566.0</v>
      </c>
      <c r="B187" s="192" t="s">
        <v>4068</v>
      </c>
      <c r="C187" s="192" t="s">
        <v>4069</v>
      </c>
      <c r="D187" s="193" t="str">
        <f>VLOOKUP(A187,INFORMACION!A188:K877,11)</f>
        <v>galofranciscodelatorre</v>
      </c>
      <c r="E187" s="176" t="str">
        <f>VLOOKUP(A187,INFORMACION!A188:L877,12)</f>
        <v>ATUNTAQUI</v>
      </c>
    </row>
    <row r="188">
      <c r="A188" s="191">
        <v>568.0</v>
      </c>
      <c r="B188" s="192" t="s">
        <v>4070</v>
      </c>
      <c r="C188" s="192" t="s">
        <v>4071</v>
      </c>
      <c r="D188" s="193" t="str">
        <f>VLOOKUP(A188,INFORMACION!A189:K878,11)</f>
        <v>sandradorislatacumba</v>
      </c>
      <c r="E188" s="176" t="str">
        <f>VLOOKUP(A188,INFORMACION!A189:L878,12)</f>
        <v>ATUNTAQUI</v>
      </c>
    </row>
    <row r="189">
      <c r="A189" s="191">
        <v>569.0</v>
      </c>
      <c r="B189" s="192" t="s">
        <v>4072</v>
      </c>
      <c r="C189" s="192" t="s">
        <v>4073</v>
      </c>
      <c r="D189" s="193" t="str">
        <f>VLOOKUP(A189,INFORMACION!A190:K879,11)</f>
        <v>luisgermanmaigua</v>
      </c>
      <c r="E189" s="176" t="str">
        <f>VLOOKUP(A189,INFORMACION!A190:L879,12)</f>
        <v>ATUNTAQUI</v>
      </c>
    </row>
    <row r="190">
      <c r="A190" s="191">
        <v>570.0</v>
      </c>
      <c r="B190" s="192" t="s">
        <v>4074</v>
      </c>
      <c r="C190" s="192" t="s">
        <v>4075</v>
      </c>
      <c r="D190" s="193" t="str">
        <f>VLOOKUP(A190,INFORMACION!A191:K880,11)</f>
        <v>ELIMINADO</v>
      </c>
      <c r="E190" s="176" t="str">
        <f>VLOOKUP(A190,INFORMACION!A191:L880,12)</f>
        <v>ATUNTAQUI</v>
      </c>
    </row>
    <row r="191">
      <c r="A191" s="191">
        <v>571.0</v>
      </c>
      <c r="B191" s="192" t="s">
        <v>4076</v>
      </c>
      <c r="C191" s="192" t="s">
        <v>4077</v>
      </c>
      <c r="D191" s="193" t="str">
        <f>VLOOKUP(A191,INFORMACION!A192:K881,11)</f>
        <v>vanessaestefaniavillegas</v>
      </c>
      <c r="E191" s="176" t="str">
        <f>VLOOKUP(A191,INFORMACION!A192:L881,12)</f>
        <v>ATUNTAQUI</v>
      </c>
    </row>
    <row r="192">
      <c r="A192" s="191">
        <v>573.0</v>
      </c>
      <c r="B192" s="192" t="s">
        <v>4078</v>
      </c>
      <c r="C192" s="192" t="s">
        <v>4079</v>
      </c>
      <c r="D192" s="193" t="str">
        <f>VLOOKUP(A192,INFORMACION!A193:K882,11)</f>
        <v>jorgerodrigocolcha</v>
      </c>
      <c r="E192" s="176" t="str">
        <f>VLOOKUP(A192,INFORMACION!A193:L882,12)</f>
        <v>ATUNTAQUI</v>
      </c>
    </row>
    <row r="193">
      <c r="A193" s="191">
        <v>574.0</v>
      </c>
      <c r="B193" s="192" t="s">
        <v>4080</v>
      </c>
      <c r="C193" s="192" t="s">
        <v>4081</v>
      </c>
      <c r="D193" s="193" t="str">
        <f>VLOOKUP(A193,INFORMACION!A194:K883,11)</f>
        <v>janethluciaculcha</v>
      </c>
      <c r="E193" s="176" t="str">
        <f>VLOOKUP(A193,INFORMACION!A194:L883,12)</f>
        <v>ATUNTAQUI</v>
      </c>
    </row>
    <row r="194">
      <c r="A194" s="191">
        <v>575.0</v>
      </c>
      <c r="B194" s="192" t="s">
        <v>3789</v>
      </c>
      <c r="C194" s="192" t="s">
        <v>3790</v>
      </c>
      <c r="D194" s="193" t="str">
        <f>VLOOKUP(A194,INFORMACION!A195:K884,11)</f>
        <v>mariorenepotosi</v>
      </c>
      <c r="E194" s="176" t="str">
        <f>VLOOKUP(A194,INFORMACION!A195:L884,12)</f>
        <v>ATUNTAQUI</v>
      </c>
    </row>
    <row r="195">
      <c r="A195" s="191">
        <v>579.0</v>
      </c>
      <c r="B195" s="192" t="s">
        <v>4082</v>
      </c>
      <c r="C195" s="192" t="s">
        <v>4083</v>
      </c>
      <c r="D195" s="193" t="str">
        <f>VLOOKUP(A195,INFORMACION!A196:K885,11)</f>
        <v>dennyjavierverastegui</v>
      </c>
      <c r="E195" s="176" t="str">
        <f>VLOOKUP(A195,INFORMACION!A196:L885,12)</f>
        <v>ATUNTAQUI</v>
      </c>
    </row>
    <row r="196">
      <c r="A196" s="191">
        <v>586.0</v>
      </c>
      <c r="B196" s="192" t="s">
        <v>4084</v>
      </c>
      <c r="C196" s="192" t="s">
        <v>4085</v>
      </c>
      <c r="D196" s="193" t="str">
        <f>VLOOKUP(A196,INFORMACION!A197:K886,11)</f>
        <v>ligiamireyamendez</v>
      </c>
      <c r="E196" s="176" t="str">
        <f>VLOOKUP(A196,INFORMACION!A197:L886,12)</f>
        <v>ATUNTAQUI</v>
      </c>
    </row>
    <row r="197">
      <c r="A197" s="191">
        <v>587.0</v>
      </c>
      <c r="B197" s="192" t="s">
        <v>4086</v>
      </c>
      <c r="C197" s="192" t="s">
        <v>4087</v>
      </c>
      <c r="D197" s="193" t="str">
        <f>VLOOKUP(A197,INFORMACION!A198:K887,11)</f>
        <v>segundoantoniocollahuazo</v>
      </c>
      <c r="E197" s="176" t="str">
        <f>VLOOKUP(A197,INFORMACION!A198:L887,12)</f>
        <v>SAN ANTONIO</v>
      </c>
    </row>
    <row r="198">
      <c r="A198" s="191">
        <v>593.0</v>
      </c>
      <c r="B198" s="192" t="s">
        <v>4088</v>
      </c>
      <c r="C198" s="192" t="s">
        <v>4089</v>
      </c>
      <c r="D198" s="193" t="str">
        <f>VLOOKUP(A198,INFORMACION!A199:K888,11)</f>
        <v>yohanaelizabethcastro</v>
      </c>
      <c r="E198" s="176" t="str">
        <f>VLOOKUP(A198,INFORMACION!A199:L888,12)</f>
        <v>ATUNTAQUI</v>
      </c>
    </row>
    <row r="199">
      <c r="A199" s="191">
        <v>595.0</v>
      </c>
      <c r="B199" s="192" t="s">
        <v>4090</v>
      </c>
      <c r="C199" s="192" t="s">
        <v>4091</v>
      </c>
      <c r="D199" s="193" t="str">
        <f>VLOOKUP(A199,INFORMACION!A200:K889,11)</f>
        <v>stivencambindoalvarez</v>
      </c>
      <c r="E199" s="176" t="str">
        <f>VLOOKUP(A199,INFORMACION!A200:L889,12)</f>
        <v>ATUNTAQUI</v>
      </c>
    </row>
    <row r="200">
      <c r="A200" s="191">
        <v>597.0</v>
      </c>
      <c r="B200" s="192" t="s">
        <v>4092</v>
      </c>
      <c r="C200" s="192" t="s">
        <v>4093</v>
      </c>
      <c r="D200" s="193" t="str">
        <f>VLOOKUP(A200,INFORMACION!A201:K890,11)</f>
        <v>oscargeovannyramirez</v>
      </c>
      <c r="E200" s="176" t="str">
        <f>VLOOKUP(A200,INFORMACION!A201:L890,12)</f>
        <v>ATUNTAQUI</v>
      </c>
    </row>
    <row r="201">
      <c r="A201" s="191">
        <v>598.0</v>
      </c>
      <c r="B201" s="192" t="s">
        <v>4094</v>
      </c>
      <c r="C201" s="192" t="s">
        <v>4095</v>
      </c>
      <c r="D201" s="193" t="str">
        <f>VLOOKUP(A201,INFORMACION!A202:K891,11)</f>
        <v>blancalindaecheverria</v>
      </c>
      <c r="E201" s="176" t="str">
        <f>VLOOKUP(A201,INFORMACION!A202:L891,12)</f>
        <v>ATUNTAQUI</v>
      </c>
    </row>
    <row r="202">
      <c r="A202" s="191">
        <v>599.0</v>
      </c>
      <c r="B202" s="192" t="s">
        <v>4096</v>
      </c>
      <c r="C202" s="192" t="s">
        <v>4097</v>
      </c>
      <c r="D202" s="193" t="str">
        <f>VLOOKUP(A202,INFORMACION!A203:K892,11)</f>
        <v>carenalexandracalderon</v>
      </c>
      <c r="E202" s="176" t="str">
        <f>VLOOKUP(A202,INFORMACION!A203:L892,12)</f>
        <v>ATUNTAQUI</v>
      </c>
    </row>
    <row r="203">
      <c r="A203" s="216">
        <v>600.0</v>
      </c>
      <c r="B203" s="217" t="s">
        <v>3791</v>
      </c>
      <c r="C203" s="217" t="s">
        <v>3792</v>
      </c>
      <c r="D203" s="193" t="str">
        <f>VLOOKUP(A203,INFORMACION!A204:K893,11)</f>
        <v>richardjoseperez</v>
      </c>
      <c r="E203" s="176" t="str">
        <f>VLOOKUP(A203,INFORMACION!A204:L893,12)</f>
        <v>ATUNTAQUI</v>
      </c>
    </row>
    <row r="204">
      <c r="A204" s="191">
        <v>604.0</v>
      </c>
      <c r="B204" s="192" t="s">
        <v>4098</v>
      </c>
      <c r="C204" s="192" t="s">
        <v>4099</v>
      </c>
      <c r="D204" s="193" t="str">
        <f>VLOOKUP(A204,INFORMACION!A205:K894,11)</f>
        <v>mariodomingochalar</v>
      </c>
      <c r="E204" s="176" t="str">
        <f>VLOOKUP(A204,INFORMACION!A205:L894,12)</f>
        <v>ATUNTAQUI</v>
      </c>
    </row>
    <row r="205">
      <c r="A205" s="191">
        <v>606.0</v>
      </c>
      <c r="B205" s="192" t="s">
        <v>4100</v>
      </c>
      <c r="C205" s="192" t="s">
        <v>4101</v>
      </c>
      <c r="D205" s="193" t="str">
        <f>VLOOKUP(A205,INFORMACION!A206:K895,11)</f>
        <v>pietrosalvadorbrucil</v>
      </c>
      <c r="E205" s="176" t="str">
        <f>VLOOKUP(A205,INFORMACION!A206:L895,12)</f>
        <v>SAN ANTONIO</v>
      </c>
    </row>
    <row r="206">
      <c r="A206" s="191">
        <v>607.0</v>
      </c>
      <c r="B206" s="192" t="s">
        <v>4102</v>
      </c>
      <c r="C206" s="192" t="s">
        <v>4103</v>
      </c>
      <c r="D206" s="193" t="str">
        <f>VLOOKUP(A206,INFORMACION!A207:K896,11)</f>
        <v>marinadelcarmenmendez</v>
      </c>
      <c r="E206" s="176" t="str">
        <f>VLOOKUP(A206,INFORMACION!A207:L896,12)</f>
        <v>IBARRA</v>
      </c>
    </row>
    <row r="207">
      <c r="A207" s="191">
        <v>608.0</v>
      </c>
      <c r="B207" s="192" t="s">
        <v>4104</v>
      </c>
      <c r="C207" s="192" t="s">
        <v>4042</v>
      </c>
      <c r="D207" s="193" t="str">
        <f>VLOOKUP(A207,INFORMACION!A208:K897,11)</f>
        <v>juancarlossuquillo</v>
      </c>
      <c r="E207" s="176" t="str">
        <f>VLOOKUP(A207,INFORMACION!A208:L897,12)</f>
        <v>ATUNTAQUI</v>
      </c>
    </row>
    <row r="208">
      <c r="A208" s="191">
        <v>611.0</v>
      </c>
      <c r="B208" s="192" t="s">
        <v>4105</v>
      </c>
      <c r="C208" s="192" t="s">
        <v>4106</v>
      </c>
      <c r="D208" s="193" t="str">
        <f>VLOOKUP(A208,INFORMACION!A209:K898,11)</f>
        <v>isabelcarolinanavarrete</v>
      </c>
      <c r="E208" s="176" t="str">
        <f>VLOOKUP(A208,INFORMACION!A209:L898,12)</f>
        <v>IBARRA</v>
      </c>
    </row>
    <row r="209">
      <c r="A209" s="191">
        <v>614.0</v>
      </c>
      <c r="B209" s="192" t="s">
        <v>4107</v>
      </c>
      <c r="C209" s="192" t="s">
        <v>4108</v>
      </c>
      <c r="D209" s="193" t="str">
        <f>VLOOKUP(A209,INFORMACION!A210:K899,11)</f>
        <v>nemesisfernandazubiria</v>
      </c>
      <c r="E209" s="176" t="str">
        <f>VLOOKUP(A209,INFORMACION!A210:L899,12)</f>
        <v>ATUNTAQUI</v>
      </c>
    </row>
    <row r="210">
      <c r="A210" s="191">
        <v>615.0</v>
      </c>
      <c r="B210" s="192" t="s">
        <v>4109</v>
      </c>
      <c r="C210" s="192" t="s">
        <v>4110</v>
      </c>
      <c r="D210" s="193" t="str">
        <f>VLOOKUP(A210,INFORMACION!A211:K900,11)</f>
        <v>marjoiriebelensuarez</v>
      </c>
      <c r="E210" s="176" t="str">
        <f>VLOOKUP(A210,INFORMACION!A211:L900,12)</f>
        <v>SAN ANTONIO</v>
      </c>
    </row>
    <row r="211">
      <c r="A211" s="191">
        <v>622.0</v>
      </c>
      <c r="B211" s="192" t="s">
        <v>4111</v>
      </c>
      <c r="C211" s="192" t="s">
        <v>4112</v>
      </c>
      <c r="D211" s="193" t="str">
        <f>VLOOKUP(A211,INFORMACION!A212:K901,11)</f>
        <v>nicolalejandralopez2</v>
      </c>
      <c r="E211" s="176" t="str">
        <f>VLOOKUP(A211,INFORMACION!A212:L901,12)</f>
        <v>ATUNTAQUI</v>
      </c>
    </row>
    <row r="212">
      <c r="A212" s="191">
        <v>625.0</v>
      </c>
      <c r="B212" s="192" t="s">
        <v>4113</v>
      </c>
      <c r="C212" s="192" t="s">
        <v>4114</v>
      </c>
      <c r="D212" s="193" t="str">
        <f>VLOOKUP(A212,INFORMACION!A213:K902,11)</f>
        <v>darwinjeffersonguerrero</v>
      </c>
      <c r="E212" s="176" t="str">
        <f>VLOOKUP(A212,INFORMACION!A213:L902,12)</f>
        <v>ATUNTAQUI</v>
      </c>
    </row>
    <row r="213">
      <c r="A213" s="191">
        <v>628.0</v>
      </c>
      <c r="B213" s="192" t="s">
        <v>4115</v>
      </c>
      <c r="C213" s="192" t="s">
        <v>4116</v>
      </c>
      <c r="D213" s="193" t="str">
        <f>VLOOKUP(A213,INFORMACION!A214:K903,11)</f>
        <v>ivanramirocaiza</v>
      </c>
      <c r="E213" s="176" t="str">
        <f>VLOOKUP(A213,INFORMACION!A214:L903,12)</f>
        <v>ATUNTAQUI</v>
      </c>
    </row>
    <row r="214">
      <c r="A214" s="191">
        <v>631.0</v>
      </c>
      <c r="B214" s="192" t="s">
        <v>4080</v>
      </c>
      <c r="C214" s="192" t="s">
        <v>4081</v>
      </c>
      <c r="D214" s="193" t="str">
        <f>VLOOKUP(A214,INFORMACION!A215:K904,11)</f>
        <v>janethluciaculcha2</v>
      </c>
      <c r="E214" s="176" t="str">
        <f>VLOOKUP(A214,INFORMACION!A215:L904,12)</f>
        <v>ATUNTAQUI</v>
      </c>
    </row>
    <row r="215">
      <c r="A215" s="191">
        <v>643.0</v>
      </c>
      <c r="B215" s="192" t="s">
        <v>4117</v>
      </c>
      <c r="C215" s="192" t="s">
        <v>4118</v>
      </c>
      <c r="D215" s="193" t="str">
        <f>VLOOKUP(A215,INFORMACION!A216:K905,11)</f>
        <v>ceciliamarisoldiaz</v>
      </c>
      <c r="E215" s="176" t="str">
        <f>VLOOKUP(A215,INFORMACION!A216:L905,12)</f>
        <v>ATUNTAQUI</v>
      </c>
    </row>
    <row r="216">
      <c r="A216" s="191">
        <v>645.0</v>
      </c>
      <c r="B216" s="192" t="s">
        <v>4015</v>
      </c>
      <c r="C216" s="192" t="s">
        <v>4119</v>
      </c>
      <c r="D216" s="193" t="str">
        <f>VLOOKUP(A216,INFORMACION!A217:K906,11)</f>
        <v>josemiguelestevez</v>
      </c>
      <c r="E216" s="176" t="str">
        <f>VLOOKUP(A216,INFORMACION!A217:L906,12)</f>
        <v>ATUNTAQUI</v>
      </c>
    </row>
    <row r="217">
      <c r="A217" s="191">
        <v>646.0</v>
      </c>
      <c r="B217" s="192" t="s">
        <v>4120</v>
      </c>
      <c r="C217" s="192" t="s">
        <v>4121</v>
      </c>
      <c r="D217" s="193" t="str">
        <f>VLOOKUP(A217,INFORMACION!A218:K907,11)</f>
        <v>katherinelizethvasquez</v>
      </c>
      <c r="E217" s="176" t="str">
        <f>VLOOKUP(A217,INFORMACION!A218:L907,12)</f>
        <v>SAN ANTONIO</v>
      </c>
    </row>
    <row r="218">
      <c r="A218" s="191">
        <v>657.0</v>
      </c>
      <c r="B218" s="192" t="s">
        <v>4013</v>
      </c>
      <c r="C218" s="192" t="s">
        <v>4122</v>
      </c>
      <c r="D218" s="193" t="str">
        <f>VLOOKUP(A218,INFORMACION!A219:K908,11)</f>
        <v>cinthyaestefanialema</v>
      </c>
      <c r="E218" s="176" t="str">
        <f>VLOOKUP(A218,INFORMACION!A219:L908,12)</f>
        <v>ATUNTAQUI</v>
      </c>
    </row>
    <row r="219">
      <c r="A219" s="191">
        <v>658.0</v>
      </c>
      <c r="B219" s="192" t="s">
        <v>4123</v>
      </c>
      <c r="C219" s="192" t="s">
        <v>4124</v>
      </c>
      <c r="D219" s="193" t="str">
        <f>VLOOKUP(A219,INFORMACION!A220:K909,11)</f>
        <v>jonathanmauriciocampania</v>
      </c>
      <c r="E219" s="176" t="str">
        <f>VLOOKUP(A219,INFORMACION!A220:L909,12)</f>
        <v>SAN ANTONIO</v>
      </c>
    </row>
    <row r="220">
      <c r="A220" s="191">
        <v>662.0</v>
      </c>
      <c r="B220" s="192" t="s">
        <v>4125</v>
      </c>
      <c r="C220" s="192" t="s">
        <v>4126</v>
      </c>
      <c r="D220" s="193" t="str">
        <f>VLOOKUP(A220,INFORMACION!A221:K910,11)</f>
        <v>cristinaelizabethcarvajal</v>
      </c>
      <c r="E220" s="176" t="str">
        <f>VLOOKUP(A220,INFORMACION!A221:L910,12)</f>
        <v>IBARRA</v>
      </c>
    </row>
    <row r="221">
      <c r="A221" s="191">
        <v>663.0</v>
      </c>
      <c r="B221" s="192" t="s">
        <v>4127</v>
      </c>
      <c r="C221" s="192" t="s">
        <v>4128</v>
      </c>
      <c r="D221" s="193" t="str">
        <f>VLOOKUP(A221,INFORMACION!A222:K911,11)</f>
        <v>edwinomarcordova</v>
      </c>
      <c r="E221" s="176" t="str">
        <f>VLOOKUP(A221,INFORMACION!A222:L911,12)</f>
        <v>SAN ANTONIO</v>
      </c>
    </row>
    <row r="222">
      <c r="A222" s="191">
        <v>667.0</v>
      </c>
      <c r="B222" s="192" t="s">
        <v>4015</v>
      </c>
      <c r="C222" s="192" t="s">
        <v>4119</v>
      </c>
      <c r="D222" s="193" t="str">
        <f>VLOOKUP(A222,INFORMACION!A223:K912,11)</f>
        <v>josemiguelestevez</v>
      </c>
      <c r="E222" s="176" t="str">
        <f>VLOOKUP(A222,INFORMACION!A223:L912,12)</f>
        <v>IBARRA</v>
      </c>
    </row>
    <row r="223">
      <c r="A223" s="191">
        <v>671.0</v>
      </c>
      <c r="B223" s="192" t="s">
        <v>4129</v>
      </c>
      <c r="C223" s="192" t="s">
        <v>4130</v>
      </c>
      <c r="D223" s="193" t="str">
        <f>VLOOKUP(A223,INFORMACION!A224:K913,11)</f>
        <v>nancymarinafuentes</v>
      </c>
      <c r="E223" s="176" t="str">
        <f>VLOOKUP(A223,INFORMACION!A224:L913,12)</f>
        <v>SAN ANTONIO</v>
      </c>
    </row>
    <row r="224">
      <c r="A224" s="191">
        <v>673.0</v>
      </c>
      <c r="B224" s="192" t="s">
        <v>4131</v>
      </c>
      <c r="C224" s="192" t="s">
        <v>4132</v>
      </c>
      <c r="D224" s="193" t="str">
        <f>VLOOKUP(A224,INFORMACION!A225:K914,11)</f>
        <v>erikaestefaniavalencia</v>
      </c>
      <c r="E224" s="176" t="str">
        <f>VLOOKUP(A224,INFORMACION!A225:L914,12)</f>
        <v>ATUNTAQUI</v>
      </c>
    </row>
    <row r="225">
      <c r="A225" s="191">
        <v>675.0</v>
      </c>
      <c r="B225" s="192" t="s">
        <v>4133</v>
      </c>
      <c r="C225" s="192" t="s">
        <v>4134</v>
      </c>
      <c r="D225" s="193" t="str">
        <f>VLOOKUP(A225,INFORMACION!A226:K915,11)</f>
        <v>amparojanethurbano</v>
      </c>
      <c r="E225" s="176" t="str">
        <f>VLOOKUP(A225,INFORMACION!A226:L915,12)</f>
        <v>SAN ANTONIO</v>
      </c>
    </row>
    <row r="226">
      <c r="A226" s="216">
        <v>678.0</v>
      </c>
      <c r="B226" s="217" t="s">
        <v>3793</v>
      </c>
      <c r="C226" s="217" t="s">
        <v>3794</v>
      </c>
      <c r="D226" s="193" t="str">
        <f>VLOOKUP(A226,INFORMACION!A227:K916,11)</f>
        <v>dianaceciliaquilumbango</v>
      </c>
      <c r="E226" s="176" t="str">
        <f>VLOOKUP(A226,INFORMACION!A227:L916,12)</f>
        <v>ATUNTAQUI</v>
      </c>
    </row>
    <row r="227">
      <c r="A227" s="191">
        <v>684.0</v>
      </c>
      <c r="B227" s="192" t="s">
        <v>4088</v>
      </c>
      <c r="C227" s="192" t="s">
        <v>4135</v>
      </c>
      <c r="D227" s="193" t="str">
        <f>VLOOKUP(A227,INFORMACION!A228:K917,11)</f>
        <v>yilbererleycastro</v>
      </c>
      <c r="E227" s="176" t="str">
        <f>VLOOKUP(A227,INFORMACION!A228:L917,12)</f>
        <v>ATUNTAQUI</v>
      </c>
    </row>
    <row r="228">
      <c r="A228" s="216">
        <v>685.0</v>
      </c>
      <c r="B228" s="218" t="s">
        <v>3175</v>
      </c>
      <c r="C228" s="144"/>
      <c r="D228" s="193" t="str">
        <f>VLOOKUP(A228,INFORMACION!A229:K918,11)</f>
        <v/>
      </c>
      <c r="E228" s="176" t="str">
        <f>VLOOKUP(A228,INFORMACION!A229:L918,12)</f>
        <v/>
      </c>
    </row>
    <row r="229">
      <c r="A229" s="191">
        <v>687.0</v>
      </c>
      <c r="B229" s="192" t="s">
        <v>3795</v>
      </c>
      <c r="C229" s="192" t="s">
        <v>3796</v>
      </c>
      <c r="D229" s="193" t="str">
        <f>VLOOKUP(A229,INFORMACION!A230:K919,11)</f>
        <v>victoremilioestrada</v>
      </c>
      <c r="E229" s="176" t="str">
        <f>VLOOKUP(A229,INFORMACION!A230:L919,12)</f>
        <v>SAN ANTONIO</v>
      </c>
    </row>
    <row r="230">
      <c r="A230" s="191">
        <v>689.0</v>
      </c>
      <c r="B230" s="192" t="s">
        <v>4136</v>
      </c>
      <c r="C230" s="192" t="s">
        <v>4137</v>
      </c>
      <c r="D230" s="193" t="str">
        <f>VLOOKUP(A230,INFORMACION!A231:K920,11)</f>
        <v>anaelizabethmontalvo</v>
      </c>
      <c r="E230" s="176" t="str">
        <f>VLOOKUP(A230,INFORMACION!A231:L920,12)</f>
        <v>ATUNTAQUI</v>
      </c>
    </row>
    <row r="231">
      <c r="A231" s="191">
        <v>690.0</v>
      </c>
      <c r="B231" s="192" t="s">
        <v>4138</v>
      </c>
      <c r="C231" s="192" t="s">
        <v>4139</v>
      </c>
      <c r="D231" s="193" t="str">
        <f>VLOOKUP(A231,INFORMACION!A232:K921,11)</f>
        <v>cesarismaelmalitaxi</v>
      </c>
      <c r="E231" s="176" t="str">
        <f>VLOOKUP(A231,INFORMACION!A232:L921,12)</f>
        <v>SAN ANTONIO</v>
      </c>
    </row>
    <row r="232">
      <c r="A232" s="191">
        <v>692.0</v>
      </c>
      <c r="B232" s="192" t="s">
        <v>4140</v>
      </c>
      <c r="C232" s="192" t="s">
        <v>4141</v>
      </c>
      <c r="D232" s="193" t="str">
        <f>VLOOKUP(A232,INFORMACION!A233:K922,11)</f>
        <v>dianaalejandratamami</v>
      </c>
      <c r="E232" s="176" t="str">
        <f>VLOOKUP(A232,INFORMACION!A233:L922,12)</f>
        <v>ATUNTAQUI</v>
      </c>
    </row>
    <row r="233">
      <c r="A233" s="191">
        <v>694.0</v>
      </c>
      <c r="B233" s="192" t="s">
        <v>4142</v>
      </c>
      <c r="C233" s="192" t="s">
        <v>4143</v>
      </c>
      <c r="D233" s="193" t="str">
        <f>VLOOKUP(A233,INFORMACION!A234:K923,11)</f>
        <v>adrianamisheltituana2</v>
      </c>
      <c r="E233" s="176" t="str">
        <f>VLOOKUP(A233,INFORMACION!A234:L923,12)</f>
        <v>ATUNTAQUI</v>
      </c>
    </row>
    <row r="234">
      <c r="A234" s="191">
        <v>701.0</v>
      </c>
      <c r="B234" s="192" t="s">
        <v>4144</v>
      </c>
      <c r="C234" s="192" t="s">
        <v>4145</v>
      </c>
      <c r="D234" s="193" t="str">
        <f>VLOOKUP(A234,INFORMACION!A235:K924,11)</f>
        <v>taniaisabelcarrera</v>
      </c>
      <c r="E234" s="176" t="str">
        <f>VLOOKUP(A234,INFORMACION!A235:L924,12)</f>
        <v>SAN ANTONIO</v>
      </c>
    </row>
    <row r="235">
      <c r="A235" s="191">
        <v>704.0</v>
      </c>
      <c r="B235" s="192" t="s">
        <v>4146</v>
      </c>
      <c r="C235" s="192" t="s">
        <v>4147</v>
      </c>
      <c r="D235" s="193" t="str">
        <f>VLOOKUP(A235,INFORMACION!A236:K925,11)</f>
        <v>laurencycristalaponte</v>
      </c>
      <c r="E235" s="176" t="str">
        <f>VLOOKUP(A235,INFORMACION!A236:L925,12)</f>
        <v>IBARRA</v>
      </c>
    </row>
    <row r="236">
      <c r="A236" s="191">
        <v>706.0</v>
      </c>
      <c r="B236" s="192" t="s">
        <v>4148</v>
      </c>
      <c r="C236" s="192" t="s">
        <v>4149</v>
      </c>
      <c r="D236" s="193" t="str">
        <f>VLOOKUP(A236,INFORMACION!A237:K926,11)</f>
        <v>franciayonayibarguen</v>
      </c>
      <c r="E236" s="176" t="str">
        <f>VLOOKUP(A236,INFORMACION!A237:L926,12)</f>
        <v>IBARRA</v>
      </c>
    </row>
    <row r="237">
      <c r="A237" s="191">
        <v>711.0</v>
      </c>
      <c r="B237" s="192" t="s">
        <v>3797</v>
      </c>
      <c r="C237" s="192" t="s">
        <v>3798</v>
      </c>
      <c r="D237" s="193" t="str">
        <f>VLOOKUP(A237,INFORMACION!A238:K927,11)</f>
        <v>berthamariapineda</v>
      </c>
      <c r="E237" s="176" t="str">
        <f>VLOOKUP(A237,INFORMACION!A238:L927,12)</f>
        <v>ATUNTAQUI</v>
      </c>
    </row>
    <row r="238">
      <c r="A238" s="191">
        <v>716.0</v>
      </c>
      <c r="B238" s="192" t="s">
        <v>4150</v>
      </c>
      <c r="C238" s="192" t="s">
        <v>4151</v>
      </c>
      <c r="D238" s="193" t="str">
        <f>VLOOKUP(A238,INFORMACION!A239:K928,11)</f>
        <v>wilsonmarceloviveros</v>
      </c>
      <c r="E238" s="176" t="str">
        <f>VLOOKUP(A238,INFORMACION!A239:L928,12)</f>
        <v>SAN ANTONIO</v>
      </c>
    </row>
    <row r="239">
      <c r="A239" s="191">
        <v>717.0</v>
      </c>
      <c r="B239" s="192" t="s">
        <v>4152</v>
      </c>
      <c r="C239" s="192" t="s">
        <v>4153</v>
      </c>
      <c r="D239" s="193" t="str">
        <f>VLOOKUP(A239,INFORMACION!A240:K929,11)</f>
        <v>samanthajaquelinevillegas</v>
      </c>
      <c r="E239" s="176" t="str">
        <f>VLOOKUP(A239,INFORMACION!A240:L929,12)</f>
        <v>IBARRA</v>
      </c>
    </row>
    <row r="240">
      <c r="A240" s="191">
        <v>721.0</v>
      </c>
      <c r="B240" s="192" t="s">
        <v>4015</v>
      </c>
      <c r="C240" s="192" t="s">
        <v>4119</v>
      </c>
      <c r="D240" s="193" t="str">
        <f>VLOOKUP(A240,INFORMACION!A241:K930,11)</f>
        <v>josemiguelestevez3</v>
      </c>
      <c r="E240" s="176" t="str">
        <f>VLOOKUP(A240,INFORMACION!A241:L930,12)</f>
        <v>IBARRA</v>
      </c>
    </row>
    <row r="241">
      <c r="A241" s="191">
        <v>722.0</v>
      </c>
      <c r="B241" s="192" t="s">
        <v>4154</v>
      </c>
      <c r="C241" s="192" t="s">
        <v>4155</v>
      </c>
      <c r="D241" s="193" t="str">
        <f>VLOOKUP(A241,INFORMACION!A242:K931,11)</f>
        <v>ubaldomaximotroncozo</v>
      </c>
      <c r="E241" s="176" t="str">
        <f>VLOOKUP(A241,INFORMACION!A242:L931,12)</f>
        <v>IBARRA</v>
      </c>
    </row>
    <row r="242">
      <c r="A242" s="191">
        <v>723.0</v>
      </c>
      <c r="B242" s="192" t="s">
        <v>4156</v>
      </c>
      <c r="C242" s="192" t="s">
        <v>4157</v>
      </c>
      <c r="D242" s="193" t="str">
        <f>VLOOKUP(A242,INFORMACION!A243:K932,11)</f>
        <v>flabiosiriloaucay2</v>
      </c>
      <c r="E242" s="176" t="str">
        <f>VLOOKUP(A242,INFORMACION!A243:L932,12)</f>
        <v>ATUNTAQUI</v>
      </c>
    </row>
    <row r="243">
      <c r="A243" s="191">
        <v>725.0</v>
      </c>
      <c r="B243" s="192" t="s">
        <v>4158</v>
      </c>
      <c r="C243" s="192" t="s">
        <v>4159</v>
      </c>
      <c r="D243" s="193" t="str">
        <f>VLOOKUP(A243,INFORMACION!A244:K933,11)</f>
        <v>mariaestefanyrodriguez</v>
      </c>
      <c r="E243" s="176" t="str">
        <f>VLOOKUP(A243,INFORMACION!A244:L933,12)</f>
        <v>ATUNTAQUI</v>
      </c>
    </row>
    <row r="244">
      <c r="A244" s="191">
        <v>727.0</v>
      </c>
      <c r="B244" s="192" t="s">
        <v>4160</v>
      </c>
      <c r="C244" s="192" t="s">
        <v>4161</v>
      </c>
      <c r="D244" s="193" t="str">
        <f>VLOOKUP(A244,INFORMACION!A245:K934,11)</f>
        <v>yeihashawkimohamed</v>
      </c>
      <c r="E244" s="176" t="str">
        <f>VLOOKUP(A244,INFORMACION!A245:L934,12)</f>
        <v>SAN ANTONIO</v>
      </c>
    </row>
    <row r="245">
      <c r="A245" s="191">
        <v>728.0</v>
      </c>
      <c r="B245" s="192" t="s">
        <v>4162</v>
      </c>
      <c r="C245" s="192" t="s">
        <v>4163</v>
      </c>
      <c r="D245" s="193" t="str">
        <f>VLOOKUP(A245,INFORMACION!A246:K935,11)</f>
        <v>luisfernandoruales</v>
      </c>
      <c r="E245" s="176" t="str">
        <f>VLOOKUP(A245,INFORMACION!A246:L935,12)</f>
        <v>SAN ANTONIO</v>
      </c>
    </row>
    <row r="246">
      <c r="A246" s="216">
        <v>740.0</v>
      </c>
      <c r="B246" s="217" t="s">
        <v>3175</v>
      </c>
      <c r="C246" s="219"/>
      <c r="D246" s="193" t="str">
        <f>VLOOKUP(A246,INFORMACION!A247:K936,11)</f>
        <v/>
      </c>
      <c r="E246" s="176" t="str">
        <f>VLOOKUP(A246,INFORMACION!A247:L936,12)</f>
        <v/>
      </c>
    </row>
    <row r="247">
      <c r="A247" s="191">
        <v>741.0</v>
      </c>
      <c r="B247" s="192" t="s">
        <v>4164</v>
      </c>
      <c r="C247" s="192" t="s">
        <v>4165</v>
      </c>
      <c r="D247" s="193" t="str">
        <f>VLOOKUP(A247,INFORMACION!A248:K937,11)</f>
        <v>tomasagustinbravo</v>
      </c>
      <c r="E247" s="176" t="str">
        <f>VLOOKUP(A247,INFORMACION!A248:L937,12)</f>
        <v>ATUNTAQUI</v>
      </c>
    </row>
    <row r="248">
      <c r="A248" s="191">
        <v>745.0</v>
      </c>
      <c r="B248" s="192" t="s">
        <v>4166</v>
      </c>
      <c r="C248" s="192" t="s">
        <v>4167</v>
      </c>
      <c r="D248" s="193" t="str">
        <f>VLOOKUP(A248,INFORMACION!A249:K938,11)</f>
        <v>mercedesaracellymera</v>
      </c>
      <c r="E248" s="176" t="str">
        <f>VLOOKUP(A248,INFORMACION!A249:L938,12)</f>
        <v>IBARRA</v>
      </c>
    </row>
    <row r="249">
      <c r="A249" s="191">
        <v>753.0</v>
      </c>
      <c r="B249" s="192" t="s">
        <v>4168</v>
      </c>
      <c r="C249" s="192" t="s">
        <v>4169</v>
      </c>
      <c r="D249" s="193" t="str">
        <f>VLOOKUP(A249,INFORMACION!A250:K939,11)</f>
        <v>carlosjonathanbayetero2</v>
      </c>
      <c r="E249" s="176" t="str">
        <f>VLOOKUP(A249,INFORMACION!A250:L939,12)</f>
        <v>ATUNTAQUI</v>
      </c>
    </row>
    <row r="250">
      <c r="A250" s="191">
        <v>754.0</v>
      </c>
      <c r="B250" s="192" t="s">
        <v>4170</v>
      </c>
      <c r="C250" s="192" t="s">
        <v>4056</v>
      </c>
      <c r="D250" s="193" t="str">
        <f>VLOOKUP(A250,INFORMACION!A251:K940,11)</f>
        <v>carmenameliasarauz</v>
      </c>
      <c r="E250" s="176" t="str">
        <f>VLOOKUP(A250,INFORMACION!A251:L940,12)</f>
        <v>ATUNTAQUI</v>
      </c>
    </row>
    <row r="251">
      <c r="A251" s="191">
        <v>755.0</v>
      </c>
      <c r="B251" s="192" t="s">
        <v>4171</v>
      </c>
      <c r="C251" s="192" t="s">
        <v>4172</v>
      </c>
      <c r="D251" s="193" t="str">
        <f>VLOOKUP(A251,INFORMACION!A252:K941,11)</f>
        <v>marciamercedesibadango</v>
      </c>
      <c r="E251" s="176" t="str">
        <f>VLOOKUP(A251,INFORMACION!A252:L941,12)</f>
        <v>SAN ANTONIO</v>
      </c>
    </row>
    <row r="252">
      <c r="A252" s="191">
        <v>756.0</v>
      </c>
      <c r="B252" s="192" t="s">
        <v>4173</v>
      </c>
      <c r="C252" s="192" t="s">
        <v>4174</v>
      </c>
      <c r="D252" s="193" t="str">
        <f>VLOOKUP(A252,INFORMACION!A253:K942,11)</f>
        <v>veronicajacquelineleon</v>
      </c>
      <c r="E252" s="176" t="str">
        <f>VLOOKUP(A252,INFORMACION!A253:L942,12)</f>
        <v>IBARRA</v>
      </c>
    </row>
    <row r="253">
      <c r="A253" s="208">
        <v>760.0</v>
      </c>
      <c r="B253" s="220" t="s">
        <v>3175</v>
      </c>
      <c r="C253" s="26"/>
      <c r="D253" s="193" t="str">
        <f>VLOOKUP(A253,INFORMACION!A254:K943,11)</f>
        <v/>
      </c>
      <c r="E253" s="176" t="str">
        <f>VLOOKUP(A253,INFORMACION!A254:L943,12)</f>
        <v/>
      </c>
    </row>
    <row r="254">
      <c r="A254" s="191">
        <v>764.0</v>
      </c>
      <c r="B254" s="192" t="s">
        <v>4175</v>
      </c>
      <c r="C254" s="192" t="s">
        <v>4176</v>
      </c>
      <c r="D254" s="193" t="str">
        <f>VLOOKUP(A254,INFORMACION!A255:K944,11)</f>
        <v>graceandreazurita</v>
      </c>
      <c r="E254" s="176" t="str">
        <f>VLOOKUP(A254,INFORMACION!A255:L944,12)</f>
        <v>SAN ANTONIO</v>
      </c>
    </row>
    <row r="255">
      <c r="A255" s="191">
        <v>766.0</v>
      </c>
      <c r="B255" s="192" t="s">
        <v>4177</v>
      </c>
      <c r="C255" s="192" t="s">
        <v>4178</v>
      </c>
      <c r="D255" s="221" t="s">
        <v>3507</v>
      </c>
      <c r="E255" s="29" t="s">
        <v>1875</v>
      </c>
    </row>
  </sheetData>
  <autoFilter ref="$A$1:$E$255"/>
  <mergeCells count="2">
    <mergeCell ref="B228:C228"/>
    <mergeCell ref="B253:C253"/>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5.13"/>
    <col customWidth="1" min="3" max="3" width="24.38"/>
    <col customWidth="1" min="4" max="4" width="30.25"/>
    <col customWidth="1" min="5" max="5" width="21.63"/>
  </cols>
  <sheetData>
    <row r="1">
      <c r="A1" s="222" t="s">
        <v>3799</v>
      </c>
      <c r="B1" s="223" t="s">
        <v>3800</v>
      </c>
      <c r="C1" s="223" t="s">
        <v>3801</v>
      </c>
      <c r="D1" s="224" t="s">
        <v>9</v>
      </c>
      <c r="E1" s="225" t="s">
        <v>10</v>
      </c>
    </row>
    <row r="2">
      <c r="A2" s="226">
        <v>7.0</v>
      </c>
      <c r="B2" s="227" t="s">
        <v>3804</v>
      </c>
      <c r="C2" s="227" t="s">
        <v>3805</v>
      </c>
      <c r="D2" s="228" t="str">
        <f>VLOOKUP(A2,INFORMACION!A2:K691,11)</f>
        <v>dianacarolinanavarro</v>
      </c>
      <c r="E2" s="229" t="str">
        <f>VLOOKUP(A2,INFORMACION!A2:L691,12)</f>
        <v>ATUNTAQUI</v>
      </c>
    </row>
    <row r="3">
      <c r="A3" s="230">
        <v>10.0</v>
      </c>
      <c r="B3" s="231" t="s">
        <v>3806</v>
      </c>
      <c r="C3" s="231" t="s">
        <v>3807</v>
      </c>
      <c r="D3" s="228" t="str">
        <f>VLOOKUP(A3,INFORMACION!A3:K692,11)</f>
        <v>ELIMINADO</v>
      </c>
      <c r="E3" s="229" t="str">
        <f>VLOOKUP(A3,INFORMACION!A3:L692,12)</f>
        <v>ATUNTAQUI</v>
      </c>
    </row>
    <row r="4">
      <c r="A4" s="232">
        <v>11.0</v>
      </c>
      <c r="B4" s="233" t="s">
        <v>3808</v>
      </c>
      <c r="C4" s="233" t="s">
        <v>3809</v>
      </c>
      <c r="D4" s="228" t="str">
        <f>VLOOKUP(A4,INFORMACION!A4:K693,11)</f>
        <v>marcojaviercadena</v>
      </c>
      <c r="E4" s="229" t="str">
        <f>VLOOKUP(A4,INFORMACION!A4:L693,12)</f>
        <v>ATUNTAQUI</v>
      </c>
    </row>
    <row r="5">
      <c r="A5" s="234">
        <v>28.0</v>
      </c>
      <c r="B5" s="235" t="s">
        <v>4179</v>
      </c>
      <c r="C5" s="235" t="s">
        <v>3821</v>
      </c>
      <c r="D5" s="228" t="str">
        <f>VLOOKUP(A5,INFORMACION!A5:K694,11)</f>
        <v>miguelangelchuma</v>
      </c>
      <c r="E5" s="229" t="str">
        <f>VLOOKUP(A5,INFORMACION!A5:L694,12)</f>
        <v>ATUNTAQUI</v>
      </c>
    </row>
    <row r="6">
      <c r="A6" s="234">
        <v>30.0</v>
      </c>
      <c r="B6" s="235" t="s">
        <v>4180</v>
      </c>
      <c r="C6" s="235" t="s">
        <v>4181</v>
      </c>
      <c r="D6" s="228" t="str">
        <f>VLOOKUP(A6,INFORMACION!A6:K695,11)</f>
        <v>kevinlabanchiduran</v>
      </c>
      <c r="E6" s="229" t="str">
        <f>VLOOKUP(A6,INFORMACION!A6:L695,12)</f>
        <v>ATUNTAQUI</v>
      </c>
    </row>
    <row r="7">
      <c r="A7" s="234">
        <v>31.0</v>
      </c>
      <c r="B7" s="235" t="s">
        <v>3818</v>
      </c>
      <c r="C7" s="235" t="s">
        <v>3819</v>
      </c>
      <c r="D7" s="228" t="str">
        <f>VLOOKUP(A7,INFORMACION!A7:K696,11)</f>
        <v>ivanandresrecalde</v>
      </c>
      <c r="E7" s="229" t="str">
        <f>VLOOKUP(A7,INFORMACION!A7:L696,12)</f>
        <v>ATUNTAQUI</v>
      </c>
    </row>
    <row r="8">
      <c r="A8" s="226">
        <v>33.0</v>
      </c>
      <c r="B8" s="227" t="s">
        <v>3822</v>
      </c>
      <c r="C8" s="227" t="s">
        <v>3823</v>
      </c>
      <c r="D8" s="228" t="str">
        <f>VLOOKUP(A8,INFORMACION!A8:K697,11)</f>
        <v>byronefrenrosero</v>
      </c>
      <c r="E8" s="229" t="str">
        <f>VLOOKUP(A8,INFORMACION!A8:L697,12)</f>
        <v>ATUNTAQUI</v>
      </c>
    </row>
    <row r="9">
      <c r="A9" s="234">
        <v>34.0</v>
      </c>
      <c r="B9" s="235" t="s">
        <v>4182</v>
      </c>
      <c r="C9" s="235" t="s">
        <v>4183</v>
      </c>
      <c r="D9" s="228" t="str">
        <f>VLOOKUP(A9,INFORMACION!A9:K698,11)</f>
        <v>mariaanadelacruz</v>
      </c>
      <c r="E9" s="229" t="str">
        <f>VLOOKUP(A9,INFORMACION!A9:L698,12)</f>
        <v>ATUNTAQUI</v>
      </c>
    </row>
    <row r="10">
      <c r="A10" s="230">
        <v>41.0</v>
      </c>
      <c r="B10" s="231" t="s">
        <v>3824</v>
      </c>
      <c r="C10" s="231" t="s">
        <v>3825</v>
      </c>
      <c r="D10" s="228" t="str">
        <f>VLOOKUP(A10,INFORMACION!A10:K699,11)</f>
        <v>ELIMINADO</v>
      </c>
      <c r="E10" s="229" t="str">
        <f>VLOOKUP(A10,INFORMACION!A10:L699,12)</f>
        <v>ATUNTAQUI</v>
      </c>
    </row>
    <row r="11">
      <c r="A11" s="230">
        <v>46.0</v>
      </c>
      <c r="B11" s="231" t="s">
        <v>3828</v>
      </c>
      <c r="C11" s="231" t="s">
        <v>3829</v>
      </c>
      <c r="D11" s="228" t="str">
        <f>VLOOKUP(A11,INFORMACION!A11:K700,11)</f>
        <v>cristinavaleriavizuete</v>
      </c>
      <c r="E11" s="229" t="str">
        <f>VLOOKUP(A11,INFORMACION!A11:L700,12)</f>
        <v>ATUNTAQUI</v>
      </c>
    </row>
    <row r="12">
      <c r="A12" s="234">
        <v>49.0</v>
      </c>
      <c r="B12" s="235" t="s">
        <v>3698</v>
      </c>
      <c r="C12" s="235" t="s">
        <v>3699</v>
      </c>
      <c r="D12" s="228" t="str">
        <f>VLOOKUP(A12,INFORMACION!A12:K701,11)</f>
        <v>alejandramishelpenafiel</v>
      </c>
      <c r="E12" s="229" t="str">
        <f>VLOOKUP(A12,INFORMACION!A12:L701,12)</f>
        <v>ATUNTAQUI</v>
      </c>
    </row>
    <row r="13">
      <c r="A13" s="230">
        <v>63.0</v>
      </c>
      <c r="B13" s="231" t="s">
        <v>3832</v>
      </c>
      <c r="C13" s="231" t="s">
        <v>3833</v>
      </c>
      <c r="D13" s="228" t="str">
        <f>VLOOKUP(A13,INFORMACION!A13:K702,11)</f>
        <v>ELIMINADO</v>
      </c>
      <c r="E13" s="229" t="str">
        <f>VLOOKUP(A13,INFORMACION!A13:L702,12)</f>
        <v>ATUNTAQUI</v>
      </c>
    </row>
    <row r="14">
      <c r="A14" s="230">
        <v>65.0</v>
      </c>
      <c r="B14" s="231" t="s">
        <v>3743</v>
      </c>
      <c r="C14" s="231" t="s">
        <v>3834</v>
      </c>
      <c r="D14" s="228" t="str">
        <f>VLOOKUP(A14,INFORMACION!A14:K703,11)</f>
        <v>ELIMINADO</v>
      </c>
      <c r="E14" s="229" t="str">
        <f>VLOOKUP(A14,INFORMACION!A14:L703,12)</f>
        <v>ATUNTAQUI</v>
      </c>
    </row>
    <row r="15">
      <c r="A15" s="234">
        <v>67.0</v>
      </c>
      <c r="B15" s="235" t="s">
        <v>3700</v>
      </c>
      <c r="C15" s="235" t="s">
        <v>3701</v>
      </c>
      <c r="D15" s="228" t="str">
        <f>VLOOKUP(A15,INFORMACION!A15:K704,11)</f>
        <v>analuciadelgado</v>
      </c>
      <c r="E15" s="229" t="str">
        <f>VLOOKUP(A15,INFORMACION!A15:L704,12)</f>
        <v>ATUNTAQUI</v>
      </c>
    </row>
    <row r="16">
      <c r="A16" s="234">
        <v>72.0</v>
      </c>
      <c r="B16" s="235" t="s">
        <v>3835</v>
      </c>
      <c r="C16" s="235" t="s">
        <v>3836</v>
      </c>
      <c r="D16" s="228" t="str">
        <f>VLOOKUP(A16,INFORMACION!A16:K705,11)</f>
        <v>carloshernansuarez</v>
      </c>
      <c r="E16" s="229" t="str">
        <f>VLOOKUP(A16,INFORMACION!A16:L705,12)</f>
        <v>ATUNTAQUI</v>
      </c>
    </row>
    <row r="17">
      <c r="A17" s="226">
        <v>73.0</v>
      </c>
      <c r="B17" s="227" t="s">
        <v>3837</v>
      </c>
      <c r="C17" s="227" t="s">
        <v>3838</v>
      </c>
      <c r="D17" s="228" t="str">
        <f>VLOOKUP(A17,INFORMACION!A17:K706,11)</f>
        <v>davidarellanavallejos</v>
      </c>
      <c r="E17" s="229" t="str">
        <f>VLOOKUP(A17,INFORMACION!A17:L706,12)</f>
        <v>ATUNTAQUI</v>
      </c>
    </row>
    <row r="18">
      <c r="A18" s="234">
        <v>76.0</v>
      </c>
      <c r="B18" s="235" t="s">
        <v>3702</v>
      </c>
      <c r="C18" s="235" t="s">
        <v>3703</v>
      </c>
      <c r="D18" s="228" t="str">
        <f>VLOOKUP(A18,INFORMACION!A18:K707,11)</f>
        <v>christiansantiagosuarez</v>
      </c>
      <c r="E18" s="229" t="str">
        <f>VLOOKUP(A18,INFORMACION!A18:L707,12)</f>
        <v>ATUNTAQUI</v>
      </c>
    </row>
    <row r="19">
      <c r="A19" s="234">
        <v>83.0</v>
      </c>
      <c r="B19" s="235" t="s">
        <v>3839</v>
      </c>
      <c r="C19" s="235" t="s">
        <v>3840</v>
      </c>
      <c r="D19" s="228" t="str">
        <f>VLOOKUP(A19,INFORMACION!A19:K708,11)</f>
        <v>samuelmijaelguaman</v>
      </c>
      <c r="E19" s="229" t="str">
        <f>VLOOKUP(A19,INFORMACION!A19:L708,12)</f>
        <v>ATUNTAQUI</v>
      </c>
    </row>
    <row r="20">
      <c r="A20" s="226">
        <v>87.0</v>
      </c>
      <c r="B20" s="227" t="s">
        <v>3841</v>
      </c>
      <c r="C20" s="227" t="s">
        <v>3842</v>
      </c>
      <c r="D20" s="228" t="str">
        <f>VLOOKUP(A20,INFORMACION!A20:K709,11)</f>
        <v>mariaisabelsanchez</v>
      </c>
      <c r="E20" s="229" t="str">
        <f>VLOOKUP(A20,INFORMACION!A20:L709,12)</f>
        <v>ATUNTAQUI</v>
      </c>
    </row>
    <row r="21">
      <c r="A21" s="226">
        <v>92.0</v>
      </c>
      <c r="B21" s="227" t="s">
        <v>3843</v>
      </c>
      <c r="C21" s="227" t="s">
        <v>3844</v>
      </c>
      <c r="D21" s="228" t="str">
        <f>VLOOKUP(A21,INFORMACION!A21:K710,11)</f>
        <v>marcojaviersarzosa</v>
      </c>
      <c r="E21" s="229" t="str">
        <f>VLOOKUP(A21,INFORMACION!A21:L710,12)</f>
        <v>ATUNTAQUI</v>
      </c>
    </row>
    <row r="22">
      <c r="A22" s="234">
        <v>96.0</v>
      </c>
      <c r="B22" s="235" t="s">
        <v>3704</v>
      </c>
      <c r="C22" s="235" t="s">
        <v>3705</v>
      </c>
      <c r="D22" s="228" t="str">
        <f>VLOOKUP(A22,INFORMACION!A22:K711,11)</f>
        <v>jairofilibertoarcos</v>
      </c>
      <c r="E22" s="229" t="str">
        <f>VLOOKUP(A22,INFORMACION!A22:L711,12)</f>
        <v>ATUNTAQUI</v>
      </c>
    </row>
    <row r="23">
      <c r="A23" s="226">
        <v>97.0</v>
      </c>
      <c r="B23" s="227" t="s">
        <v>3845</v>
      </c>
      <c r="C23" s="227" t="s">
        <v>3846</v>
      </c>
      <c r="D23" s="228" t="str">
        <f>VLOOKUP(A23,INFORMACION!A23:K712,11)</f>
        <v>luismiguelvinueza</v>
      </c>
      <c r="E23" s="229" t="str">
        <f>VLOOKUP(A23,INFORMACION!A23:L712,12)</f>
        <v>ATUNTAQUI</v>
      </c>
    </row>
    <row r="24">
      <c r="A24" s="234">
        <v>98.0</v>
      </c>
      <c r="B24" s="235" t="s">
        <v>3877</v>
      </c>
      <c r="C24" s="235" t="s">
        <v>3878</v>
      </c>
      <c r="D24" s="228" t="str">
        <f>VLOOKUP(A24,INFORMACION!A24:K713,11)</f>
        <v>nildanoemizurita</v>
      </c>
      <c r="E24" s="229" t="str">
        <f>VLOOKUP(A24,INFORMACION!A24:L713,12)</f>
        <v>ATUNTAQUI</v>
      </c>
    </row>
    <row r="25">
      <c r="A25" s="230">
        <v>99.0</v>
      </c>
      <c r="B25" s="231" t="s">
        <v>3847</v>
      </c>
      <c r="C25" s="231" t="s">
        <v>3848</v>
      </c>
      <c r="D25" s="228" t="str">
        <f>VLOOKUP(A25,INFORMACION!A25:K714,11)</f>
        <v>ELIMINADO</v>
      </c>
      <c r="E25" s="229" t="str">
        <f>VLOOKUP(A25,INFORMACION!A25:L714,12)</f>
        <v>ATUNTAQUI</v>
      </c>
    </row>
    <row r="26">
      <c r="A26" s="230">
        <v>100.0</v>
      </c>
      <c r="B26" s="231" t="s">
        <v>3849</v>
      </c>
      <c r="C26" s="231" t="s">
        <v>3850</v>
      </c>
      <c r="D26" s="228" t="str">
        <f>VLOOKUP(A26,INFORMACION!A26:K715,11)</f>
        <v>ELIMINADO</v>
      </c>
      <c r="E26" s="229" t="str">
        <f>VLOOKUP(A26,INFORMACION!A26:L715,12)</f>
        <v>ATUNTAQUI</v>
      </c>
    </row>
    <row r="27">
      <c r="A27" s="226">
        <v>103.0</v>
      </c>
      <c r="B27" s="227" t="s">
        <v>3851</v>
      </c>
      <c r="C27" s="227" t="s">
        <v>3852</v>
      </c>
      <c r="D27" s="228" t="str">
        <f>VLOOKUP(A27,INFORMACION!A27:K716,11)</f>
        <v>diegofranciscovillegas</v>
      </c>
      <c r="E27" s="229" t="str">
        <f>VLOOKUP(A27,INFORMACION!A27:L716,12)</f>
        <v>ATUNTAQUI</v>
      </c>
    </row>
    <row r="28">
      <c r="A28" s="234">
        <v>104.0</v>
      </c>
      <c r="B28" s="235" t="s">
        <v>3853</v>
      </c>
      <c r="C28" s="235" t="s">
        <v>3854</v>
      </c>
      <c r="D28" s="228" t="str">
        <f>VLOOKUP(A28,INFORMACION!A28:K717,11)</f>
        <v>mariafernandacusin</v>
      </c>
      <c r="E28" s="229" t="str">
        <f>VLOOKUP(A28,INFORMACION!A28:L717,12)</f>
        <v>ATUNTAQUI</v>
      </c>
    </row>
    <row r="29">
      <c r="A29" s="234">
        <v>106.0</v>
      </c>
      <c r="B29" s="235" t="s">
        <v>4184</v>
      </c>
      <c r="C29" s="235" t="s">
        <v>4185</v>
      </c>
      <c r="D29" s="228" t="str">
        <f>VLOOKUP(A29,INFORMACION!A29:K718,11)</f>
        <v>fredygenaroipiales</v>
      </c>
      <c r="E29" s="229" t="str">
        <f>VLOOKUP(A29,INFORMACION!A29:L718,12)</f>
        <v>ATUNTAQUI</v>
      </c>
    </row>
    <row r="30">
      <c r="A30" s="234">
        <v>110.0</v>
      </c>
      <c r="B30" s="235" t="s">
        <v>3855</v>
      </c>
      <c r="C30" s="235" t="s">
        <v>3856</v>
      </c>
      <c r="D30" s="228" t="str">
        <f>VLOOKUP(A30,INFORMACION!A30:K719,11)</f>
        <v>mariaamaliayampuezan</v>
      </c>
      <c r="E30" s="229" t="str">
        <f>VLOOKUP(A30,INFORMACION!A30:L719,12)</f>
        <v>ATUNTAQUI</v>
      </c>
    </row>
    <row r="31">
      <c r="A31" s="230">
        <v>116.0</v>
      </c>
      <c r="B31" s="231" t="s">
        <v>3857</v>
      </c>
      <c r="C31" s="231" t="s">
        <v>3858</v>
      </c>
      <c r="D31" s="228" t="str">
        <f>VLOOKUP(A31,INFORMACION!A31:K720,11)</f>
        <v>ELIMINADO</v>
      </c>
      <c r="E31" s="229" t="str">
        <f>VLOOKUP(A31,INFORMACION!A31:L720,12)</f>
        <v>ATUNTAQUI</v>
      </c>
    </row>
    <row r="32">
      <c r="A32" s="230">
        <v>117.0</v>
      </c>
      <c r="B32" s="231" t="s">
        <v>3859</v>
      </c>
      <c r="C32" s="231" t="s">
        <v>3860</v>
      </c>
      <c r="D32" s="228" t="str">
        <f>VLOOKUP(A32,INFORMACION!A32:K721,11)</f>
        <v>ELIMINADO</v>
      </c>
      <c r="E32" s="229" t="str">
        <f>VLOOKUP(A32,INFORMACION!A32:L721,12)</f>
        <v>ATUNTAQUI</v>
      </c>
    </row>
    <row r="33">
      <c r="A33" s="234">
        <v>118.0</v>
      </c>
      <c r="B33" s="235" t="s">
        <v>4186</v>
      </c>
      <c r="C33" s="235" t="s">
        <v>4187</v>
      </c>
      <c r="D33" s="228" t="str">
        <f>VLOOKUP(A33,INFORMACION!A33:K722,11)</f>
        <v>jhermanrodrigoteran</v>
      </c>
      <c r="E33" s="229" t="str">
        <f>VLOOKUP(A33,INFORMACION!A33:L722,12)</f>
        <v>ATUNTAQUI</v>
      </c>
    </row>
    <row r="34">
      <c r="A34" s="226">
        <v>123.0</v>
      </c>
      <c r="B34" s="227" t="s">
        <v>3861</v>
      </c>
      <c r="C34" s="227" t="s">
        <v>3862</v>
      </c>
      <c r="D34" s="228" t="str">
        <f>VLOOKUP(A34,INFORMACION!A34:K723,11)</f>
        <v>ramirojaviermartinez</v>
      </c>
      <c r="E34" s="229" t="str">
        <f>VLOOKUP(A34,INFORMACION!A34:L723,12)</f>
        <v>ATUNTAQUI</v>
      </c>
    </row>
    <row r="35">
      <c r="A35" s="234">
        <v>125.0</v>
      </c>
      <c r="B35" s="235" t="s">
        <v>4188</v>
      </c>
      <c r="C35" s="235" t="s">
        <v>4189</v>
      </c>
      <c r="D35" s="228" t="str">
        <f>VLOOKUP(A35,INFORMACION!A35:K724,11)</f>
        <v>jessicalisethpotosi</v>
      </c>
      <c r="E35" s="229" t="str">
        <f>VLOOKUP(A35,INFORMACION!A35:L724,12)</f>
        <v>ATUNTAQUI</v>
      </c>
    </row>
    <row r="36">
      <c r="A36" s="230">
        <v>126.0</v>
      </c>
      <c r="B36" s="231" t="s">
        <v>3863</v>
      </c>
      <c r="C36" s="231" t="s">
        <v>3864</v>
      </c>
      <c r="D36" s="228" t="str">
        <f>VLOOKUP(A36,INFORMACION!A36:K725,11)</f>
        <v>patricioguillermoarcos</v>
      </c>
      <c r="E36" s="229" t="str">
        <f>VLOOKUP(A36,INFORMACION!A36:L725,12)</f>
        <v>ATUNTAQUI</v>
      </c>
    </row>
    <row r="37">
      <c r="A37" s="230">
        <v>129.0</v>
      </c>
      <c r="B37" s="231" t="s">
        <v>3867</v>
      </c>
      <c r="C37" s="231" t="s">
        <v>3868</v>
      </c>
      <c r="D37" s="228" t="str">
        <f>VLOOKUP(A37,INFORMACION!A37:K726,11)</f>
        <v>eduardorafaelvinueza</v>
      </c>
      <c r="E37" s="229" t="str">
        <f>VLOOKUP(A37,INFORMACION!A37:L726,12)</f>
        <v>ATUNTAQUI</v>
      </c>
    </row>
    <row r="38">
      <c r="A38" s="234">
        <v>131.0</v>
      </c>
      <c r="B38" s="235" t="s">
        <v>3871</v>
      </c>
      <c r="C38" s="235" t="s">
        <v>3872</v>
      </c>
      <c r="D38" s="228" t="str">
        <f>VLOOKUP(A38,INFORMACION!A38:K727,11)</f>
        <v>armandoantonioguerrero</v>
      </c>
      <c r="E38" s="229" t="str">
        <f>VLOOKUP(A38,INFORMACION!A38:L727,12)</f>
        <v>ATUNTAQUI</v>
      </c>
    </row>
    <row r="39">
      <c r="A39" s="234">
        <v>134.0</v>
      </c>
      <c r="B39" s="235" t="s">
        <v>4190</v>
      </c>
      <c r="C39" s="235" t="s">
        <v>4191</v>
      </c>
      <c r="D39" s="228" t="str">
        <f>VLOOKUP(A39,INFORMACION!A39:K728,11)</f>
        <v>mariacristinapillajo</v>
      </c>
      <c r="E39" s="229" t="str">
        <f>VLOOKUP(A39,INFORMACION!A39:L728,12)</f>
        <v>ATUNTAQUI</v>
      </c>
    </row>
    <row r="40">
      <c r="A40" s="234">
        <v>137.0</v>
      </c>
      <c r="B40" s="235" t="s">
        <v>4192</v>
      </c>
      <c r="C40" s="235" t="s">
        <v>4193</v>
      </c>
      <c r="D40" s="228" t="str">
        <f>VLOOKUP(A40,INFORMACION!A40:K729,11)</f>
        <v>alfredoantonioamores</v>
      </c>
      <c r="E40" s="229" t="str">
        <f>VLOOKUP(A40,INFORMACION!A40:L729,12)</f>
        <v>ATUNTAQUI</v>
      </c>
    </row>
    <row r="41">
      <c r="A41" s="234">
        <v>139.0</v>
      </c>
      <c r="B41" s="235" t="s">
        <v>4194</v>
      </c>
      <c r="C41" s="235" t="s">
        <v>3936</v>
      </c>
      <c r="D41" s="228" t="str">
        <f>VLOOKUP(A41,INFORMACION!A41:K730,11)</f>
        <v>luisgermanvinueza</v>
      </c>
      <c r="E41" s="229" t="str">
        <f>VLOOKUP(A41,INFORMACION!A41:L730,12)</f>
        <v>ATUNTAQUI</v>
      </c>
    </row>
    <row r="42">
      <c r="A42" s="226">
        <v>145.0</v>
      </c>
      <c r="B42" s="227" t="s">
        <v>3877</v>
      </c>
      <c r="C42" s="227" t="s">
        <v>3878</v>
      </c>
      <c r="D42" s="228" t="str">
        <f>VLOOKUP(A42,INFORMACION!A42:K731,11)</f>
        <v>nildanoemizurita2</v>
      </c>
      <c r="E42" s="229" t="str">
        <f>VLOOKUP(A42,INFORMACION!A42:L731,12)</f>
        <v>ATUNTAQUI</v>
      </c>
    </row>
    <row r="43">
      <c r="A43" s="236">
        <v>146.0</v>
      </c>
      <c r="B43" s="235" t="s">
        <v>4195</v>
      </c>
      <c r="C43" s="235" t="s">
        <v>4196</v>
      </c>
      <c r="D43" s="228" t="str">
        <f>VLOOKUP(A43,INFORMACION!A43:K732,11)</f>
        <v>patriciamaryoriedavila</v>
      </c>
      <c r="E43" s="229" t="str">
        <f>VLOOKUP(A43,INFORMACION!A43:L732,12)</f>
        <v>ATUNTAQUI</v>
      </c>
    </row>
    <row r="44">
      <c r="A44" s="234">
        <v>149.0</v>
      </c>
      <c r="B44" s="235" t="s">
        <v>4197</v>
      </c>
      <c r="C44" s="235" t="s">
        <v>4198</v>
      </c>
      <c r="D44" s="228" t="str">
        <f>VLOOKUP(A44,INFORMACION!A44:K733,11)</f>
        <v>johanaelizabethyacelga</v>
      </c>
      <c r="E44" s="229" t="str">
        <f>VLOOKUP(A44,INFORMACION!A44:L733,12)</f>
        <v>ATUNTAQUI</v>
      </c>
    </row>
    <row r="45">
      <c r="A45" s="237">
        <v>155.0</v>
      </c>
      <c r="B45" s="238" t="s">
        <v>3879</v>
      </c>
      <c r="C45" s="238" t="s">
        <v>3880</v>
      </c>
      <c r="D45" s="228" t="str">
        <f>VLOOKUP(A45,INFORMACION!A45:K734,11)</f>
        <v/>
      </c>
      <c r="E45" s="229" t="str">
        <f>VLOOKUP(A45,INFORMACION!A45:L734,12)</f>
        <v>ATUNTAQUI</v>
      </c>
    </row>
    <row r="46">
      <c r="A46" s="234">
        <v>157.0</v>
      </c>
      <c r="B46" s="235" t="s">
        <v>4199</v>
      </c>
      <c r="C46" s="235" t="s">
        <v>4200</v>
      </c>
      <c r="D46" s="228" t="str">
        <f>VLOOKUP(A46,INFORMACION!A46:K735,11)</f>
        <v>caroladelconsueloflores</v>
      </c>
      <c r="E46" s="229" t="str">
        <f>VLOOKUP(A46,INFORMACION!A46:L735,12)</f>
        <v>ATUNTAQUI</v>
      </c>
    </row>
    <row r="47">
      <c r="A47" s="234">
        <v>160.0</v>
      </c>
      <c r="B47" s="235" t="s">
        <v>4201</v>
      </c>
      <c r="C47" s="235" t="s">
        <v>4202</v>
      </c>
      <c r="D47" s="228" t="str">
        <f>VLOOKUP(A47,INFORMACION!A47:K736,11)</f>
        <v>domenicanayeliescobar</v>
      </c>
      <c r="E47" s="229" t="str">
        <f>VLOOKUP(A47,INFORMACION!A47:L736,12)</f>
        <v>ATUNTAQUI</v>
      </c>
    </row>
    <row r="48">
      <c r="A48" s="234">
        <v>162.0</v>
      </c>
      <c r="B48" s="235" t="s">
        <v>4203</v>
      </c>
      <c r="C48" s="235" t="s">
        <v>4204</v>
      </c>
      <c r="D48" s="228" t="str">
        <f>VLOOKUP(A48,INFORMACION!A48:K737,11)</f>
        <v>anagabrielecheverria1</v>
      </c>
      <c r="E48" s="229" t="str">
        <f>VLOOKUP(A48,INFORMACION!A48:L737,12)</f>
        <v>ATUNTAQUI</v>
      </c>
    </row>
    <row r="49">
      <c r="A49" s="234">
        <v>163.0</v>
      </c>
      <c r="B49" s="235" t="s">
        <v>3706</v>
      </c>
      <c r="C49" s="235" t="s">
        <v>3707</v>
      </c>
      <c r="D49" s="228" t="str">
        <f>VLOOKUP(A49,INFORMACION!A49:K738,11)</f>
        <v>karenestefaniaperez</v>
      </c>
      <c r="E49" s="229" t="str">
        <f>VLOOKUP(A49,INFORMACION!A49:L738,12)</f>
        <v>ATUNTAQUI</v>
      </c>
    </row>
    <row r="50">
      <c r="A50" s="234">
        <v>164.0</v>
      </c>
      <c r="B50" s="235" t="s">
        <v>3881</v>
      </c>
      <c r="C50" s="235" t="s">
        <v>3882</v>
      </c>
      <c r="D50" s="228" t="str">
        <f>VLOOKUP(A50,INFORMACION!A50:K739,11)</f>
        <v>alexisgermangarzon</v>
      </c>
      <c r="E50" s="229" t="str">
        <f>VLOOKUP(A50,INFORMACION!A50:L739,12)</f>
        <v>ATUNTAQUI</v>
      </c>
    </row>
    <row r="51">
      <c r="A51" s="234">
        <v>166.0</v>
      </c>
      <c r="B51" s="235" t="s">
        <v>4205</v>
      </c>
      <c r="C51" s="235" t="s">
        <v>4206</v>
      </c>
      <c r="D51" s="228" t="str">
        <f>VLOOKUP(A51,INFORMACION!A51:K740,11)</f>
        <v>williamleonarsomales</v>
      </c>
      <c r="E51" s="229" t="str">
        <f>VLOOKUP(A51,INFORMACION!A51:L740,12)</f>
        <v>ATUNTAQUI</v>
      </c>
    </row>
    <row r="52">
      <c r="A52" s="234">
        <v>170.0</v>
      </c>
      <c r="B52" s="235" t="s">
        <v>3708</v>
      </c>
      <c r="C52" s="235" t="s">
        <v>3709</v>
      </c>
      <c r="D52" s="228" t="str">
        <f>VLOOKUP(A52,INFORMACION!A52:K741,11)</f>
        <v>luismauriciopicuasi</v>
      </c>
      <c r="E52" s="229" t="str">
        <f>VLOOKUP(A52,INFORMACION!A52:L741,12)</f>
        <v>ATUNTAQUI</v>
      </c>
    </row>
    <row r="53">
      <c r="A53" s="234">
        <v>177.0</v>
      </c>
      <c r="B53" s="235" t="s">
        <v>4207</v>
      </c>
      <c r="C53" s="235" t="s">
        <v>4208</v>
      </c>
      <c r="D53" s="228" t="str">
        <f>VLOOKUP(A53,INFORMACION!A53:K742,11)</f>
        <v>mariabelenmora</v>
      </c>
      <c r="E53" s="229" t="str">
        <f>VLOOKUP(A53,INFORMACION!A53:L742,12)</f>
        <v>ATUNTAQUI</v>
      </c>
    </row>
    <row r="54">
      <c r="A54" s="234">
        <v>187.0</v>
      </c>
      <c r="B54" s="235" t="s">
        <v>4209</v>
      </c>
      <c r="C54" s="235" t="s">
        <v>4210</v>
      </c>
      <c r="D54" s="228" t="str">
        <f>VLOOKUP(A54,INFORMACION!A54:K743,11)</f>
        <v>galomauricioperez</v>
      </c>
      <c r="E54" s="229" t="str">
        <f>VLOOKUP(A54,INFORMACION!A54:L743,12)</f>
        <v>ATUNTAQUI</v>
      </c>
    </row>
    <row r="55">
      <c r="A55" s="226">
        <v>188.0</v>
      </c>
      <c r="B55" s="227" t="s">
        <v>4211</v>
      </c>
      <c r="C55" s="227" t="s">
        <v>4212</v>
      </c>
      <c r="D55" s="228" t="str">
        <f>VLOOKUP(A55,INFORMACION!A55:K744,11)</f>
        <v>lizethmishelortega</v>
      </c>
      <c r="E55" s="229" t="str">
        <f>VLOOKUP(A55,INFORMACION!A55:L744,12)</f>
        <v>ATUNTAQUI</v>
      </c>
    </row>
    <row r="56">
      <c r="A56" s="226">
        <v>192.0</v>
      </c>
      <c r="B56" s="227" t="s">
        <v>3710</v>
      </c>
      <c r="C56" s="227" t="s">
        <v>3711</v>
      </c>
      <c r="D56" s="228" t="str">
        <f>VLOOKUP(A56,INFORMACION!A56:K745,11)</f>
        <v>jessicalilianairua1</v>
      </c>
      <c r="E56" s="229" t="str">
        <f>VLOOKUP(A56,INFORMACION!A56:L745,12)</f>
        <v>ATUNTAQUI</v>
      </c>
    </row>
    <row r="57">
      <c r="A57" s="234">
        <v>193.0</v>
      </c>
      <c r="B57" s="235" t="s">
        <v>4213</v>
      </c>
      <c r="C57" s="235" t="s">
        <v>4214</v>
      </c>
      <c r="D57" s="228" t="str">
        <f>VLOOKUP(A57,INFORMACION!A57:K746,11)</f>
        <v>diegomarcelotituana</v>
      </c>
      <c r="E57" s="229" t="str">
        <f>VLOOKUP(A57,INFORMACION!A57:L746,12)</f>
        <v>ATUNTAQUI</v>
      </c>
    </row>
    <row r="58">
      <c r="A58" s="234">
        <v>194.0</v>
      </c>
      <c r="B58" s="235" t="s">
        <v>3710</v>
      </c>
      <c r="C58" s="235" t="s">
        <v>3711</v>
      </c>
      <c r="D58" s="228" t="str">
        <f>VLOOKUP(A58,INFORMACION!A58:K747,11)</f>
        <v>jessicalilianairua</v>
      </c>
      <c r="E58" s="229" t="str">
        <f>VLOOKUP(A58,INFORMACION!A58:L747,12)</f>
        <v>ATUNTAQUI</v>
      </c>
    </row>
    <row r="59">
      <c r="A59" s="234">
        <v>199.0</v>
      </c>
      <c r="B59" s="239" t="s">
        <v>4215</v>
      </c>
      <c r="C59" s="235" t="s">
        <v>4216</v>
      </c>
      <c r="D59" s="228" t="str">
        <f>VLOOKUP(A59,INFORMACION!A59:K748,11)</f>
        <v>anabeatrizvillegas</v>
      </c>
      <c r="E59" s="229" t="str">
        <f>VLOOKUP(A59,INFORMACION!A59:L748,12)</f>
        <v>ATUNTAQUI</v>
      </c>
    </row>
    <row r="60">
      <c r="A60" s="226">
        <v>201.0</v>
      </c>
      <c r="B60" s="240" t="s">
        <v>3891</v>
      </c>
      <c r="C60" s="227" t="s">
        <v>3892</v>
      </c>
      <c r="D60" s="228" t="str">
        <f>VLOOKUP(A60,INFORMACION!A60:K749,11)</f>
        <v>juangabrielvallejo</v>
      </c>
      <c r="E60" s="229" t="str">
        <f>VLOOKUP(A60,INFORMACION!A60:L749,12)</f>
        <v>ATUNTAQUI</v>
      </c>
    </row>
    <row r="61">
      <c r="A61" s="226">
        <v>202.0</v>
      </c>
      <c r="B61" s="240" t="s">
        <v>3893</v>
      </c>
      <c r="C61" s="227" t="s">
        <v>3894</v>
      </c>
      <c r="D61" s="228" t="str">
        <f>VLOOKUP(A61,INFORMACION!A61:K750,11)</f>
        <v>hernanviniciopalacios</v>
      </c>
      <c r="E61" s="229" t="str">
        <f>VLOOKUP(A61,INFORMACION!A61:L750,12)</f>
        <v>ATUNTAQUI</v>
      </c>
    </row>
    <row r="62">
      <c r="A62" s="234">
        <v>205.0</v>
      </c>
      <c r="B62" s="239" t="s">
        <v>3899</v>
      </c>
      <c r="C62" s="235" t="s">
        <v>3900</v>
      </c>
      <c r="D62" s="228" t="str">
        <f>VLOOKUP(A62,INFORMACION!A62:K751,11)</f>
        <v>lucialeonordiaz</v>
      </c>
      <c r="E62" s="229" t="str">
        <f>VLOOKUP(A62,INFORMACION!A62:L751,12)</f>
        <v>ATUNTAQUI</v>
      </c>
    </row>
    <row r="63">
      <c r="A63" s="234">
        <v>209.0</v>
      </c>
      <c r="B63" s="239" t="s">
        <v>3901</v>
      </c>
      <c r="C63" s="235" t="s">
        <v>3902</v>
      </c>
      <c r="D63" s="228" t="str">
        <f>VLOOKUP(A63,INFORMACION!A64:K753,11)</f>
        <v>marinaofeliacordova</v>
      </c>
      <c r="E63" s="229" t="str">
        <f>VLOOKUP(A63,INFORMACION!A64:L753,12)</f>
        <v>ATUNTAQUI</v>
      </c>
    </row>
    <row r="64">
      <c r="A64" s="234">
        <v>210.0</v>
      </c>
      <c r="B64" s="239" t="s">
        <v>4217</v>
      </c>
      <c r="C64" s="235" t="s">
        <v>4218</v>
      </c>
      <c r="D64" s="228" t="str">
        <f>VLOOKUP(A64,INFORMACION!A65:K754,11)</f>
        <v>erikapatriciabravo</v>
      </c>
      <c r="E64" s="229" t="str">
        <f>VLOOKUP(A64,INFORMACION!A65:L754,12)</f>
        <v>ATUNTAQUI</v>
      </c>
    </row>
    <row r="65">
      <c r="A65" s="234">
        <v>215.0</v>
      </c>
      <c r="B65" s="235" t="s">
        <v>4219</v>
      </c>
      <c r="C65" s="235" t="s">
        <v>4220</v>
      </c>
      <c r="D65" s="228" t="str">
        <f>VLOOKUP(A65,INFORMACION!A66:K755,11)</f>
        <v>luisheribertoaguirre</v>
      </c>
      <c r="E65" s="229" t="str">
        <f>VLOOKUP(A65,INFORMACION!A66:L755,12)</f>
        <v>ATUNTAQUI</v>
      </c>
    </row>
    <row r="66">
      <c r="A66" s="237">
        <v>216.0</v>
      </c>
      <c r="B66" s="238" t="s">
        <v>3903</v>
      </c>
      <c r="C66" s="238" t="s">
        <v>3904</v>
      </c>
      <c r="D66" s="228" t="str">
        <f>VLOOKUP(A66,INFORMACION!A67:K756,11)</f>
        <v/>
      </c>
      <c r="E66" s="229" t="str">
        <f>VLOOKUP(A66,INFORMACION!A67:L756,12)</f>
        <v>ATUNTAQUI</v>
      </c>
    </row>
    <row r="67">
      <c r="A67" s="234">
        <v>218.0</v>
      </c>
      <c r="B67" s="235" t="s">
        <v>4221</v>
      </c>
      <c r="C67" s="235" t="s">
        <v>4222</v>
      </c>
      <c r="D67" s="228" t="str">
        <f>VLOOKUP(A67,INFORMACION!A68:K758,11)</f>
        <v>blancaisabelandrango</v>
      </c>
      <c r="E67" s="229" t="str">
        <f>VLOOKUP(A67,INFORMACION!A68:L758,12)</f>
        <v>ATUNTAQUI</v>
      </c>
    </row>
    <row r="68">
      <c r="A68" s="234">
        <v>223.0</v>
      </c>
      <c r="B68" s="235" t="s">
        <v>3839</v>
      </c>
      <c r="C68" s="235" t="s">
        <v>3840</v>
      </c>
      <c r="D68" s="228" t="str">
        <f>VLOOKUP(A68,INFORMACION!A69:K759,11)</f>
        <v>samuelmijaelguaman2</v>
      </c>
      <c r="E68" s="229" t="str">
        <f>VLOOKUP(A68,INFORMACION!A69:L759,12)</f>
        <v>ATUNTAQUI</v>
      </c>
    </row>
    <row r="69">
      <c r="A69" s="234">
        <v>227.0</v>
      </c>
      <c r="B69" s="235" t="s">
        <v>4223</v>
      </c>
      <c r="C69" s="235" t="s">
        <v>4224</v>
      </c>
      <c r="D69" s="228" t="str">
        <f>VLOOKUP(A69,INFORMACION!A70:K760,11)</f>
        <v>rosaamericadiaz</v>
      </c>
      <c r="E69" s="229" t="str">
        <f>VLOOKUP(A69,INFORMACION!A70:L760,12)</f>
        <v>ATUNTAQUI</v>
      </c>
    </row>
    <row r="70">
      <c r="A70" s="234">
        <v>230.0</v>
      </c>
      <c r="B70" s="235" t="s">
        <v>3911</v>
      </c>
      <c r="C70" s="235" t="s">
        <v>3912</v>
      </c>
      <c r="D70" s="228" t="str">
        <f>VLOOKUP(A70,INFORMACION!A71:K761,11)</f>
        <v>blancaluciamartinez</v>
      </c>
      <c r="E70" s="229" t="str">
        <f>VLOOKUP(A70,INFORMACION!A71:L761,12)</f>
        <v>ATUNTAQUI</v>
      </c>
    </row>
    <row r="71">
      <c r="A71" s="234">
        <v>231.0</v>
      </c>
      <c r="B71" s="235" t="s">
        <v>3933</v>
      </c>
      <c r="C71" s="235" t="s">
        <v>3846</v>
      </c>
      <c r="D71" s="228" t="str">
        <f>VLOOKUP(A71,INFORMACION!A72:K762,11)</f>
        <v>luismiguelruiz</v>
      </c>
      <c r="E71" s="229" t="str">
        <f>VLOOKUP(A71,INFORMACION!A72:L762,12)</f>
        <v>ATUNTAQUI</v>
      </c>
    </row>
    <row r="72">
      <c r="A72" s="226">
        <v>239.0</v>
      </c>
      <c r="B72" s="227" t="s">
        <v>3913</v>
      </c>
      <c r="C72" s="227" t="s">
        <v>3914</v>
      </c>
      <c r="D72" s="228" t="str">
        <f>VLOOKUP(A72,INFORMACION!A73:K763,11)</f>
        <v>danielfernandobaez</v>
      </c>
      <c r="E72" s="229" t="str">
        <f>VLOOKUP(A72,INFORMACION!A73:L763,12)</f>
        <v>ATUNTAQUI</v>
      </c>
    </row>
    <row r="73">
      <c r="A73" s="234">
        <v>241.0</v>
      </c>
      <c r="B73" s="235" t="s">
        <v>4225</v>
      </c>
      <c r="C73" s="235" t="s">
        <v>4226</v>
      </c>
      <c r="D73" s="228" t="str">
        <f>VLOOKUP(A73,INFORMACION!A74:K764,11)</f>
        <v>luiseduardoguerrero</v>
      </c>
      <c r="E73" s="229" t="str">
        <f>VLOOKUP(A73,INFORMACION!A74:L764,12)</f>
        <v>ATUNTAQUI</v>
      </c>
    </row>
    <row r="74">
      <c r="A74" s="234">
        <v>242.0</v>
      </c>
      <c r="B74" s="235" t="s">
        <v>3915</v>
      </c>
      <c r="C74" s="235" t="s">
        <v>3916</v>
      </c>
      <c r="D74" s="228" t="str">
        <f>VLOOKUP(A74,INFORMACION!A75:K765,11)</f>
        <v>andreamarlenealban</v>
      </c>
      <c r="E74" s="229" t="str">
        <f>VLOOKUP(A74,INFORMACION!A75:L765,12)</f>
        <v>ATUNTAQUI</v>
      </c>
    </row>
    <row r="75">
      <c r="A75" s="226">
        <v>243.0</v>
      </c>
      <c r="B75" s="227" t="s">
        <v>3917</v>
      </c>
      <c r="C75" s="227" t="s">
        <v>3918</v>
      </c>
      <c r="D75" s="228" t="str">
        <f>VLOOKUP(A75,INFORMACION!A76:K766,11)</f>
        <v>wagnerisraelcaragulla</v>
      </c>
      <c r="E75" s="229" t="str">
        <f>VLOOKUP(A75,INFORMACION!A76:L766,12)</f>
        <v>ATUNTAQUI</v>
      </c>
    </row>
    <row r="76">
      <c r="A76" s="226">
        <v>244.0</v>
      </c>
      <c r="B76" s="227" t="s">
        <v>3919</v>
      </c>
      <c r="C76" s="227" t="s">
        <v>3920</v>
      </c>
      <c r="D76" s="228" t="str">
        <f>VLOOKUP(A76,INFORMACION!A77:K767,11)</f>
        <v>vivianteresaquiroz</v>
      </c>
      <c r="E76" s="229" t="str">
        <f>VLOOKUP(A76,INFORMACION!A77:L767,12)</f>
        <v>ATUNTAQUI</v>
      </c>
    </row>
    <row r="77">
      <c r="A77" s="234">
        <v>245.0</v>
      </c>
      <c r="B77" s="235" t="s">
        <v>3921</v>
      </c>
      <c r="C77" s="235" t="s">
        <v>3922</v>
      </c>
      <c r="D77" s="228" t="str">
        <f>VLOOKUP(A77,INFORMACION!A78:K768,11)</f>
        <v>laurovitalinoendara</v>
      </c>
      <c r="E77" s="229" t="str">
        <f>VLOOKUP(A77,INFORMACION!A78:L768,12)</f>
        <v>ATUNTAQUI</v>
      </c>
    </row>
    <row r="78">
      <c r="A78" s="241">
        <v>246.0</v>
      </c>
      <c r="B78" s="242" t="s">
        <v>3923</v>
      </c>
      <c r="C78" s="242" t="s">
        <v>3924</v>
      </c>
      <c r="D78" s="228" t="str">
        <f>VLOOKUP(A78,INFORMACION!A79:K769,11)</f>
        <v>deliamariaecheverria</v>
      </c>
      <c r="E78" s="229" t="str">
        <f>VLOOKUP(A78,INFORMACION!A79:L769,12)</f>
        <v>ATUNTAQUI</v>
      </c>
    </row>
    <row r="79">
      <c r="A79" s="226">
        <v>248.0</v>
      </c>
      <c r="B79" s="227" t="s">
        <v>3925</v>
      </c>
      <c r="C79" s="227" t="s">
        <v>3926</v>
      </c>
      <c r="D79" s="228" t="str">
        <f>VLOOKUP(A79,INFORMACION!A80:K770,11)</f>
        <v>pablopatriciogarzon</v>
      </c>
      <c r="E79" s="229" t="str">
        <f>VLOOKUP(A79,INFORMACION!A80:L770,12)</f>
        <v>ATUNTAQUI</v>
      </c>
    </row>
    <row r="80">
      <c r="A80" s="234">
        <v>250.0</v>
      </c>
      <c r="B80" s="235" t="s">
        <v>3712</v>
      </c>
      <c r="C80" s="235" t="s">
        <v>3713</v>
      </c>
      <c r="D80" s="228" t="str">
        <f>VLOOKUP(A80,INFORMACION!A81:K771,11)</f>
        <v>luisfabianpuetate</v>
      </c>
      <c r="E80" s="229" t="str">
        <f>VLOOKUP(A80,INFORMACION!A81:L771,12)</f>
        <v>ATUNTAQUI</v>
      </c>
    </row>
    <row r="81">
      <c r="A81" s="234">
        <v>255.0</v>
      </c>
      <c r="B81" s="235" t="s">
        <v>4227</v>
      </c>
      <c r="C81" s="235" t="s">
        <v>3701</v>
      </c>
      <c r="D81" s="228" t="str">
        <f>VLOOKUP(A81,INFORMACION!A82:K772,11)</f>
        <v>analuciatobar</v>
      </c>
      <c r="E81" s="229" t="str">
        <f>VLOOKUP(A81,INFORMACION!A82:L772,12)</f>
        <v>ATUNTAQUI</v>
      </c>
    </row>
    <row r="82">
      <c r="A82" s="234">
        <v>256.0</v>
      </c>
      <c r="B82" s="235" t="s">
        <v>4228</v>
      </c>
      <c r="C82" s="235" t="s">
        <v>4229</v>
      </c>
      <c r="D82" s="228" t="str">
        <f>VLOOKUP(A82,INFORMACION!A83:K773,11)</f>
        <v>miltonbayardovinueza</v>
      </c>
      <c r="E82" s="229" t="str">
        <f>VLOOKUP(A82,INFORMACION!A83:L773,12)</f>
        <v>ATUNTAQUI</v>
      </c>
    </row>
    <row r="83">
      <c r="A83" s="234">
        <v>258.0</v>
      </c>
      <c r="B83" s="235" t="s">
        <v>3714</v>
      </c>
      <c r="C83" s="235" t="s">
        <v>3715</v>
      </c>
      <c r="D83" s="228" t="str">
        <f>VLOOKUP(A83,INFORMACION!A84:K774,11)</f>
        <v>calistoidelfonsoalcoser</v>
      </c>
      <c r="E83" s="229" t="str">
        <f>VLOOKUP(A83,INFORMACION!A84:L774,12)</f>
        <v>ATUNTAQUI</v>
      </c>
    </row>
    <row r="84">
      <c r="A84" s="234">
        <v>263.0</v>
      </c>
      <c r="B84" s="235" t="s">
        <v>3954</v>
      </c>
      <c r="C84" s="235" t="s">
        <v>3955</v>
      </c>
      <c r="D84" s="228" t="str">
        <f>VLOOKUP(A84,INFORMACION!A85:K831,11)</f>
        <v>juancarlosbolanos</v>
      </c>
      <c r="E84" s="229" t="str">
        <f>VLOOKUP(A84,INFORMACION!A85:L831,12)</f>
        <v>ATUNTAQUI</v>
      </c>
    </row>
    <row r="85">
      <c r="A85" s="234">
        <v>267.0</v>
      </c>
      <c r="B85" s="235" t="s">
        <v>3716</v>
      </c>
      <c r="C85" s="235" t="s">
        <v>3717</v>
      </c>
      <c r="D85" s="228" t="str">
        <f>VLOOKUP(A85,INFORMACION!A86:K832,11)</f>
        <v>adrianarosacaiza</v>
      </c>
      <c r="E85" s="229" t="str">
        <f>VLOOKUP(A85,INFORMACION!A86:L832,12)</f>
        <v>ATUNTAQUI</v>
      </c>
    </row>
    <row r="86">
      <c r="A86" s="234">
        <v>270.0</v>
      </c>
      <c r="B86" s="235" t="s">
        <v>3718</v>
      </c>
      <c r="C86" s="235" t="s">
        <v>3719</v>
      </c>
      <c r="D86" s="228" t="str">
        <f>VLOOKUP(A86,INFORMACION!A87:K833,11)</f>
        <v>joseluisangamarca</v>
      </c>
      <c r="E86" s="229" t="str">
        <f>VLOOKUP(A86,INFORMACION!A87:L833,12)</f>
        <v>ATUNTAQUI</v>
      </c>
    </row>
    <row r="87">
      <c r="A87" s="230">
        <v>271.0</v>
      </c>
      <c r="B87" s="231" t="s">
        <v>3939</v>
      </c>
      <c r="C87" s="231" t="s">
        <v>3940</v>
      </c>
      <c r="D87" s="228" t="str">
        <f>VLOOKUP(A87,INFORMACION!A88:K834,11)</f>
        <v>dormanraimundotrujillo</v>
      </c>
      <c r="E87" s="229" t="str">
        <f>VLOOKUP(A87,INFORMACION!A88:L834,12)</f>
        <v>ATUNTAQUI</v>
      </c>
    </row>
    <row r="88">
      <c r="A88" s="226">
        <v>273.0</v>
      </c>
      <c r="B88" s="227" t="s">
        <v>3720</v>
      </c>
      <c r="C88" s="227" t="s">
        <v>3721</v>
      </c>
      <c r="D88" s="228" t="str">
        <f>VLOOKUP(A88,INFORMACION!A89:K835,11)</f>
        <v>fabioladelrociomoreno</v>
      </c>
      <c r="E88" s="229" t="str">
        <f>VLOOKUP(A88,INFORMACION!A89:L835,12)</f>
        <v>ATUNTAQUI</v>
      </c>
    </row>
    <row r="89">
      <c r="A89" s="234">
        <v>274.0</v>
      </c>
      <c r="B89" s="235" t="s">
        <v>4230</v>
      </c>
      <c r="C89" s="235" t="s">
        <v>4231</v>
      </c>
      <c r="D89" s="228" t="str">
        <f>VLOOKUP(A89,INFORMACION!A90:K836,11)</f>
        <v>kainajamilethmedina</v>
      </c>
      <c r="E89" s="229" t="str">
        <f>VLOOKUP(A89,INFORMACION!A90:L836,12)</f>
        <v>ATUNTAQUI</v>
      </c>
    </row>
    <row r="90">
      <c r="A90" s="234">
        <v>275.0</v>
      </c>
      <c r="B90" s="235" t="s">
        <v>3941</v>
      </c>
      <c r="C90" s="235" t="s">
        <v>3942</v>
      </c>
      <c r="D90" s="228" t="str">
        <f>VLOOKUP(A90,INFORMACION!A91:K837,11)</f>
        <v>richardmanuellandazuri</v>
      </c>
      <c r="E90" s="229" t="str">
        <f>VLOOKUP(A90,INFORMACION!A91:L837,12)</f>
        <v>ATUNTAQUI</v>
      </c>
    </row>
    <row r="91">
      <c r="A91" s="234">
        <v>280.0</v>
      </c>
      <c r="B91" s="235" t="s">
        <v>3722</v>
      </c>
      <c r="C91" s="235" t="s">
        <v>3723</v>
      </c>
      <c r="D91" s="228" t="str">
        <f>VLOOKUP(A91,INFORMACION!A92:K838,11)</f>
        <v>rosaanabocancho</v>
      </c>
      <c r="E91" s="229" t="str">
        <f>VLOOKUP(A91,INFORMACION!A92:L838,12)</f>
        <v>ATUNTAQUI</v>
      </c>
    </row>
    <row r="92">
      <c r="A92" s="234">
        <v>281.0</v>
      </c>
      <c r="B92" s="235" t="s">
        <v>3943</v>
      </c>
      <c r="C92" s="235" t="s">
        <v>3944</v>
      </c>
      <c r="D92" s="228" t="str">
        <f>VLOOKUP(A92,INFORMACION!A93:K839,11)</f>
        <v>taniapaulinasarauz</v>
      </c>
      <c r="E92" s="229" t="str">
        <f>VLOOKUP(A92,INFORMACION!A93:L839,12)</f>
        <v>ATUNTAQUI</v>
      </c>
    </row>
    <row r="93">
      <c r="A93" s="234">
        <v>292.0</v>
      </c>
      <c r="B93" s="235" t="s">
        <v>4232</v>
      </c>
      <c r="C93" s="235" t="s">
        <v>4233</v>
      </c>
      <c r="D93" s="228" t="str">
        <f>VLOOKUP(A93,INFORMACION!A94:K840,11)</f>
        <v>edisonjovanymorales</v>
      </c>
      <c r="E93" s="229" t="str">
        <f>VLOOKUP(A93,INFORMACION!A94:L840,12)</f>
        <v>ATUNTAQUI</v>
      </c>
    </row>
    <row r="94">
      <c r="A94" s="243">
        <v>295.0</v>
      </c>
      <c r="B94" s="244" t="s">
        <v>3950</v>
      </c>
      <c r="C94" s="244" t="s">
        <v>3951</v>
      </c>
      <c r="D94" s="228" t="str">
        <f>VLOOKUP(A94,INFORMACION!A95:K841,11)</f>
        <v/>
      </c>
      <c r="E94" s="229" t="str">
        <f>VLOOKUP(A94,INFORMACION!A95:L841,12)</f>
        <v>ATUNTAQUI</v>
      </c>
    </row>
    <row r="95">
      <c r="A95" s="241">
        <v>298.0</v>
      </c>
      <c r="B95" s="242" t="s">
        <v>3952</v>
      </c>
      <c r="C95" s="242" t="s">
        <v>3953</v>
      </c>
      <c r="D95" s="228" t="str">
        <f>VLOOKUP(A95,INFORMACION!A96:K842,11)</f>
        <v>gladyselizabethespinoza</v>
      </c>
      <c r="E95" s="229" t="str">
        <f>VLOOKUP(A95,INFORMACION!A96:L842,12)</f>
        <v>ATUNTAQUI</v>
      </c>
    </row>
    <row r="96">
      <c r="A96" s="234">
        <v>299.0</v>
      </c>
      <c r="B96" s="235" t="s">
        <v>3724</v>
      </c>
      <c r="C96" s="235" t="s">
        <v>3725</v>
      </c>
      <c r="D96" s="228" t="str">
        <f>VLOOKUP(A96,INFORMACION!A97:K843,11)</f>
        <v>domenicapaulinaestevez</v>
      </c>
      <c r="E96" s="229" t="str">
        <f>VLOOKUP(A96,INFORMACION!A97:L843,12)</f>
        <v>ATUNTAQUI</v>
      </c>
    </row>
    <row r="97">
      <c r="A97" s="226">
        <v>300.0</v>
      </c>
      <c r="B97" s="227" t="s">
        <v>3954</v>
      </c>
      <c r="C97" s="227" t="s">
        <v>3955</v>
      </c>
      <c r="D97" s="228" t="str">
        <f>VLOOKUP(A97,INFORMACION!A98:K844,11)</f>
        <v>juancarlosbolanos2</v>
      </c>
      <c r="E97" s="229" t="str">
        <f>VLOOKUP(A97,INFORMACION!A98:L844,12)</f>
        <v>ATUNTAQUI</v>
      </c>
    </row>
    <row r="98">
      <c r="A98" s="234">
        <v>305.0</v>
      </c>
      <c r="B98" s="235" t="s">
        <v>4234</v>
      </c>
      <c r="C98" s="235" t="s">
        <v>4235</v>
      </c>
      <c r="D98" s="228" t="str">
        <f>VLOOKUP(A98,INFORMACION!A99:K845,11)</f>
        <v>ericsantiagoyacelga</v>
      </c>
      <c r="E98" s="229" t="str">
        <f>VLOOKUP(A98,INFORMACION!A99:L845,12)</f>
        <v>ATUNTAQUI</v>
      </c>
    </row>
    <row r="99">
      <c r="A99" s="234">
        <v>308.0</v>
      </c>
      <c r="B99" s="235" t="s">
        <v>3962</v>
      </c>
      <c r="C99" s="235" t="s">
        <v>3963</v>
      </c>
      <c r="D99" s="228" t="str">
        <f>VLOOKUP(A99,INFORMACION!A100:K846,11)</f>
        <v>luisfranciscoloza</v>
      </c>
      <c r="E99" s="229" t="str">
        <f>VLOOKUP(A99,INFORMACION!A100:L846,12)</f>
        <v>ATUNTAQUI</v>
      </c>
    </row>
    <row r="100">
      <c r="A100" s="234">
        <v>313.0</v>
      </c>
      <c r="B100" s="235" t="s">
        <v>3726</v>
      </c>
      <c r="C100" s="235" t="s">
        <v>3727</v>
      </c>
      <c r="D100" s="228" t="str">
        <f>VLOOKUP(A100,INFORMACION!A101:K847,11)</f>
        <v>angelicaraquelrosero</v>
      </c>
      <c r="E100" s="229" t="str">
        <f>VLOOKUP(A100,INFORMACION!A101:L847,12)</f>
        <v>ATUNTAQUI</v>
      </c>
    </row>
    <row r="101">
      <c r="A101" s="234">
        <v>315.0</v>
      </c>
      <c r="B101" s="235" t="s">
        <v>4236</v>
      </c>
      <c r="C101" s="235" t="s">
        <v>4237</v>
      </c>
      <c r="D101" s="228" t="str">
        <f>VLOOKUP(A101,INFORMACION!A102:K848,11)</f>
        <v>berthacecilialasluisa</v>
      </c>
      <c r="E101" s="229" t="str">
        <f>VLOOKUP(A101,INFORMACION!A102:L848,12)</f>
        <v>ATUNTAQUI</v>
      </c>
    </row>
    <row r="102">
      <c r="A102" s="234">
        <v>317.0</v>
      </c>
      <c r="B102" s="235" t="s">
        <v>3702</v>
      </c>
      <c r="C102" s="235" t="s">
        <v>3728</v>
      </c>
      <c r="D102" s="228" t="str">
        <f>VLOOKUP(A102,INFORMACION!A103:K849,11)</f>
        <v>jessicapaulinasuarez</v>
      </c>
      <c r="E102" s="229" t="str">
        <f>VLOOKUP(A102,INFORMACION!A103:L849,12)</f>
        <v>ATUNTAQUI</v>
      </c>
    </row>
    <row r="103">
      <c r="A103" s="234">
        <v>321.0</v>
      </c>
      <c r="B103" s="235" t="s">
        <v>3729</v>
      </c>
      <c r="C103" s="235" t="s">
        <v>3730</v>
      </c>
      <c r="D103" s="228" t="str">
        <f>VLOOKUP(A103,INFORMACION!A104:K850,11)</f>
        <v>jessicavivianapenateca</v>
      </c>
      <c r="E103" s="229" t="str">
        <f>VLOOKUP(A103,INFORMACION!A104:L850,12)</f>
        <v>ATUNTAQUI</v>
      </c>
    </row>
    <row r="104">
      <c r="A104" s="234">
        <v>322.0</v>
      </c>
      <c r="B104" s="235" t="s">
        <v>3966</v>
      </c>
      <c r="C104" s="235" t="s">
        <v>3967</v>
      </c>
      <c r="D104" s="228" t="str">
        <f>VLOOKUP(A104,INFORMACION!A105:K851,11)</f>
        <v>marciageovanaaguirre</v>
      </c>
      <c r="E104" s="229" t="str">
        <f>VLOOKUP(A104,INFORMACION!A105:L851,12)</f>
        <v>ATUNTAQUI</v>
      </c>
    </row>
    <row r="105">
      <c r="A105" s="234">
        <v>330.0</v>
      </c>
      <c r="B105" s="235" t="s">
        <v>3968</v>
      </c>
      <c r="C105" s="235" t="s">
        <v>3969</v>
      </c>
      <c r="D105" s="228" t="str">
        <f>VLOOKUP(A105,INFORMACION!A106:K852,11)</f>
        <v>dennysmireyatapia</v>
      </c>
      <c r="E105" s="229" t="str">
        <f>VLOOKUP(A105,INFORMACION!A106:L852,12)</f>
        <v>ATUNTAQUI</v>
      </c>
    </row>
    <row r="106">
      <c r="A106" s="234">
        <v>335.0</v>
      </c>
      <c r="B106" s="235" t="s">
        <v>3970</v>
      </c>
      <c r="C106" s="235" t="s">
        <v>3971</v>
      </c>
      <c r="D106" s="228" t="str">
        <f>VLOOKUP(A106,INFORMACION!A107:K853,11)</f>
        <v>jenifermaricelaruiz</v>
      </c>
      <c r="E106" s="229" t="str">
        <f>VLOOKUP(A106,INFORMACION!A107:L853,12)</f>
        <v>ATUNTAQUI</v>
      </c>
    </row>
    <row r="107">
      <c r="A107" s="226">
        <v>336.0</v>
      </c>
      <c r="B107" s="227" t="s">
        <v>3731</v>
      </c>
      <c r="C107" s="227" t="s">
        <v>3732</v>
      </c>
      <c r="D107" s="228" t="str">
        <f>VLOOKUP(A107,INFORMACION!A108:K854,11)</f>
        <v>cristianantoniopantoja</v>
      </c>
      <c r="E107" s="229" t="str">
        <f>VLOOKUP(A107,INFORMACION!A108:L854,12)</f>
        <v>ATUNTAQUI</v>
      </c>
    </row>
    <row r="108">
      <c r="A108" s="226">
        <v>340.0</v>
      </c>
      <c r="B108" s="227" t="s">
        <v>3972</v>
      </c>
      <c r="C108" s="227" t="s">
        <v>3973</v>
      </c>
      <c r="D108" s="228" t="str">
        <f>VLOOKUP(A108,INFORMACION!A109:K855,11)</f>
        <v>cintyayadhirateran</v>
      </c>
      <c r="E108" s="229" t="str">
        <f>VLOOKUP(A108,INFORMACION!A109:L855,12)</f>
        <v>ATUNTAQUI</v>
      </c>
    </row>
    <row r="109">
      <c r="A109" s="234">
        <v>348.0</v>
      </c>
      <c r="B109" s="235" t="s">
        <v>4238</v>
      </c>
      <c r="C109" s="235" t="s">
        <v>3955</v>
      </c>
      <c r="D109" s="228" t="str">
        <f>VLOOKUP(A109,INFORMACION!A110:K856,11)</f>
        <v>juancarlosencalada</v>
      </c>
      <c r="E109" s="229" t="str">
        <f>VLOOKUP(A109,INFORMACION!A110:L856,12)</f>
        <v>ATUNTAQUI</v>
      </c>
    </row>
    <row r="110">
      <c r="A110" s="230">
        <v>349.0</v>
      </c>
      <c r="B110" s="231" t="s">
        <v>3976</v>
      </c>
      <c r="C110" s="231" t="s">
        <v>3977</v>
      </c>
      <c r="D110" s="228" t="str">
        <f>VLOOKUP(A110,INFORMACION!A111:K857,11)</f>
        <v>estalinjaviercollahuazo</v>
      </c>
      <c r="E110" s="229" t="str">
        <f>VLOOKUP(A110,INFORMACION!A111:L857,12)</f>
        <v>ATUNTAQUI</v>
      </c>
    </row>
    <row r="111">
      <c r="A111" s="230">
        <v>351.0</v>
      </c>
      <c r="B111" s="231" t="s">
        <v>3978</v>
      </c>
      <c r="C111" s="231" t="s">
        <v>3979</v>
      </c>
      <c r="D111" s="228" t="str">
        <f>VLOOKUP(A111,INFORMACION!A112:K858,11)</f>
        <v/>
      </c>
      <c r="E111" s="229" t="str">
        <f>VLOOKUP(A111,INFORMACION!A112:L858,12)</f>
        <v>ATUNTAQUI</v>
      </c>
    </row>
    <row r="112">
      <c r="A112" s="234">
        <v>353.0</v>
      </c>
      <c r="B112" s="235" t="s">
        <v>4239</v>
      </c>
      <c r="C112" s="235" t="s">
        <v>4240</v>
      </c>
      <c r="D112" s="228" t="str">
        <f>VLOOKUP(A112,INFORMACION!A113:K859,11)</f>
        <v>luisfernandopineda</v>
      </c>
      <c r="E112" s="229" t="str">
        <f>VLOOKUP(A112,INFORMACION!A113:L859,12)</f>
        <v>ATUNTAQUI</v>
      </c>
    </row>
    <row r="113">
      <c r="A113" s="245">
        <v>358.0</v>
      </c>
      <c r="B113" s="246" t="s">
        <v>3984</v>
      </c>
      <c r="C113" s="246" t="s">
        <v>3985</v>
      </c>
      <c r="D113" s="228" t="str">
        <f>VLOOKUP(A113,INFORMACION!A114:K860,11)</f>
        <v>SANTA ISABEL DE PILASCACHO: </v>
      </c>
      <c r="E113" s="229" t="str">
        <f>VLOOKUP(A113,INFORMACION!A114:L860,12)</f>
        <v>ATUNTAQUI</v>
      </c>
    </row>
    <row r="114">
      <c r="A114" s="234">
        <v>362.0</v>
      </c>
      <c r="B114" s="235" t="s">
        <v>3733</v>
      </c>
      <c r="C114" s="235" t="s">
        <v>3734</v>
      </c>
      <c r="D114" s="228" t="str">
        <f>VLOOKUP(A114,INFORMACION!A115:K861,11)</f>
        <v>gabrielrolandorojas</v>
      </c>
      <c r="E114" s="229" t="str">
        <f>VLOOKUP(A114,INFORMACION!A115:L861,12)</f>
        <v>ATUNTAQUI</v>
      </c>
    </row>
    <row r="115">
      <c r="A115" s="226">
        <v>363.0</v>
      </c>
      <c r="B115" s="227" t="s">
        <v>4241</v>
      </c>
      <c r="C115" s="227" t="s">
        <v>4242</v>
      </c>
      <c r="D115" s="228" t="str">
        <f>VLOOKUP(A115,INFORMACION!A116:K862,11)</f>
        <v>cristinaalejandravinueza</v>
      </c>
      <c r="E115" s="229" t="str">
        <f>VLOOKUP(A115,INFORMACION!A116:L862,12)</f>
        <v>ATUNTAQUI</v>
      </c>
    </row>
    <row r="116">
      <c r="A116" s="230">
        <v>364.0</v>
      </c>
      <c r="B116" s="231" t="s">
        <v>3986</v>
      </c>
      <c r="C116" s="231" t="s">
        <v>3987</v>
      </c>
      <c r="D116" s="228" t="str">
        <f>VLOOKUP(A116,INFORMACION!A117:K863,11)</f>
        <v/>
      </c>
      <c r="E116" s="229" t="str">
        <f>VLOOKUP(A116,INFORMACION!A117:L863,12)</f>
        <v>ATUNTAQUI</v>
      </c>
    </row>
    <row r="117">
      <c r="A117" s="234">
        <v>365.0</v>
      </c>
      <c r="B117" s="235" t="s">
        <v>3735</v>
      </c>
      <c r="C117" s="235" t="s">
        <v>3736</v>
      </c>
      <c r="D117" s="228" t="str">
        <f>VLOOKUP(A117,INFORMACION!A118:K864,11)</f>
        <v>rosauramariaandi</v>
      </c>
      <c r="E117" s="229" t="str">
        <f>VLOOKUP(A117,INFORMACION!A118:L864,12)</f>
        <v>ATUNTAQUI</v>
      </c>
    </row>
    <row r="118">
      <c r="A118" s="234">
        <v>368.0</v>
      </c>
      <c r="B118" s="235" t="s">
        <v>4243</v>
      </c>
      <c r="C118" s="235" t="s">
        <v>4244</v>
      </c>
      <c r="D118" s="228" t="str">
        <f>VLOOKUP(A118,INFORMACION!A119:K865,11)</f>
        <v>sheilaceciliaalarcon</v>
      </c>
      <c r="E118" s="229" t="str">
        <f>VLOOKUP(A118,INFORMACION!A119:L865,12)</f>
        <v>ATUNTAQUI</v>
      </c>
    </row>
    <row r="119">
      <c r="A119" s="234">
        <v>375.0</v>
      </c>
      <c r="B119" s="235" t="s">
        <v>3737</v>
      </c>
      <c r="C119" s="235" t="s">
        <v>3738</v>
      </c>
      <c r="D119" s="228" t="str">
        <f>VLOOKUP(A119,INFORMACION!A120:K866,11)</f>
        <v>jesusamablecalderon</v>
      </c>
      <c r="E119" s="229" t="str">
        <f>VLOOKUP(A119,INFORMACION!A120:L866,12)</f>
        <v>ATUNTAQUI</v>
      </c>
    </row>
    <row r="120">
      <c r="A120" s="226">
        <v>379.0</v>
      </c>
      <c r="B120" s="227" t="s">
        <v>3990</v>
      </c>
      <c r="C120" s="227" t="s">
        <v>3991</v>
      </c>
      <c r="D120" s="228" t="str">
        <f>VLOOKUP(A120,INFORMACION!A121:K867,11)</f>
        <v/>
      </c>
      <c r="E120" s="229" t="str">
        <f>VLOOKUP(A120,INFORMACION!A121:L867,12)</f>
        <v>ATUNTAQUI</v>
      </c>
    </row>
    <row r="121">
      <c r="A121" s="234">
        <v>387.0</v>
      </c>
      <c r="B121" s="235" t="s">
        <v>3739</v>
      </c>
      <c r="C121" s="235" t="s">
        <v>3740</v>
      </c>
      <c r="D121" s="228" t="str">
        <f>VLOOKUP(A121,INFORMACION!A122:K868,11)</f>
        <v>adrianayolandaramirez</v>
      </c>
      <c r="E121" s="229" t="str">
        <f>VLOOKUP(A121,INFORMACION!A122:L868,12)</f>
        <v>ATUNTAQUI</v>
      </c>
    </row>
    <row r="122">
      <c r="A122" s="226">
        <v>390.0</v>
      </c>
      <c r="B122" s="227" t="s">
        <v>3741</v>
      </c>
      <c r="C122" s="227" t="s">
        <v>3742</v>
      </c>
      <c r="D122" s="228" t="str">
        <f>VLOOKUP(A122,INFORMACION!A123:K869,11)</f>
        <v>nanyelipamelaayala</v>
      </c>
      <c r="E122" s="229" t="str">
        <f>VLOOKUP(A122,INFORMACION!A123:L869,12)</f>
        <v>ATUNTAQUI</v>
      </c>
    </row>
    <row r="123">
      <c r="A123" s="234">
        <v>391.0</v>
      </c>
      <c r="B123" s="235" t="s">
        <v>4245</v>
      </c>
      <c r="C123" s="235" t="s">
        <v>3854</v>
      </c>
      <c r="D123" s="228" t="str">
        <f>VLOOKUP(A123,INFORMACION!A124:K870,11)</f>
        <v>mariafernandalimaico</v>
      </c>
      <c r="E123" s="229" t="str">
        <f>VLOOKUP(A123,INFORMACION!A124:L870,12)</f>
        <v>ATUNTAQUI</v>
      </c>
    </row>
    <row r="124">
      <c r="A124" s="230">
        <v>393.0</v>
      </c>
      <c r="B124" s="231" t="s">
        <v>3917</v>
      </c>
      <c r="C124" s="231" t="s">
        <v>3992</v>
      </c>
      <c r="D124" s="228" t="str">
        <f>VLOOKUP(A124,INFORMACION!A125:K871,11)</f>
        <v>ELIMINADO</v>
      </c>
      <c r="E124" s="229" t="str">
        <f>VLOOKUP(A124,INFORMACION!A125:L871,12)</f>
        <v>ATUNTAQUI</v>
      </c>
    </row>
    <row r="125">
      <c r="A125" s="243">
        <v>394.0</v>
      </c>
      <c r="B125" s="244" t="s">
        <v>3993</v>
      </c>
      <c r="C125" s="244" t="s">
        <v>3994</v>
      </c>
      <c r="D125" s="228" t="str">
        <f>VLOOKUP(A125,INFORMACION!A126:K872,11)</f>
        <v/>
      </c>
      <c r="E125" s="229" t="str">
        <f>VLOOKUP(A125,INFORMACION!A126:L872,12)</f>
        <v>ATUNTAQUI</v>
      </c>
    </row>
    <row r="126">
      <c r="A126" s="230">
        <v>396.0</v>
      </c>
      <c r="B126" s="231" t="s">
        <v>3995</v>
      </c>
      <c r="C126" s="231" t="s">
        <v>3996</v>
      </c>
      <c r="D126" s="228" t="str">
        <f>VLOOKUP(A126,INFORMACION!A127:K873,11)</f>
        <v>carlossebastianbucheli</v>
      </c>
      <c r="E126" s="229" t="str">
        <f>VLOOKUP(A126,INFORMACION!A127:L873,12)</f>
        <v>ATUNTAQUI</v>
      </c>
    </row>
    <row r="127">
      <c r="A127" s="234">
        <v>397.0</v>
      </c>
      <c r="B127" s="235" t="s">
        <v>4246</v>
      </c>
      <c r="C127" s="235" t="s">
        <v>4247</v>
      </c>
      <c r="D127" s="228" t="str">
        <f>VLOOKUP(A127,INFORMACION!A128:K874,11)</f>
        <v>diegoandressani</v>
      </c>
      <c r="E127" s="229" t="str">
        <f>VLOOKUP(A127,INFORMACION!A128:L874,12)</f>
        <v>SAN ANTONIO</v>
      </c>
    </row>
    <row r="128">
      <c r="A128" s="234">
        <v>400.0</v>
      </c>
      <c r="B128" s="235" t="s">
        <v>3743</v>
      </c>
      <c r="C128" s="235" t="s">
        <v>3744</v>
      </c>
      <c r="D128" s="228" t="str">
        <f>VLOOKUP(A128,INFORMACION!A129:K875,11)</f>
        <v>nicolalejandralopez</v>
      </c>
      <c r="E128" s="229" t="str">
        <f>VLOOKUP(A128,INFORMACION!A129:L875,12)</f>
        <v>ATUNTAQUI</v>
      </c>
    </row>
    <row r="129">
      <c r="A129" s="226">
        <v>405.0</v>
      </c>
      <c r="B129" s="227" t="s">
        <v>4001</v>
      </c>
      <c r="C129" s="227" t="s">
        <v>4002</v>
      </c>
      <c r="D129" s="228" t="str">
        <f>VLOOKUP(A129,INFORMACION!A130:K876,11)</f>
        <v>karenroserosahona</v>
      </c>
      <c r="E129" s="229" t="str">
        <f>VLOOKUP(A129,INFORMACION!A130:L876,12)</f>
        <v>SAN ANTONIO</v>
      </c>
    </row>
    <row r="130">
      <c r="A130" s="234">
        <v>406.0</v>
      </c>
      <c r="B130" s="235" t="s">
        <v>3745</v>
      </c>
      <c r="C130" s="235" t="s">
        <v>3746</v>
      </c>
      <c r="D130" s="228" t="str">
        <f>VLOOKUP(A130,INFORMACION!A131:K877,11)</f>
        <v>johannamilagrosmejias</v>
      </c>
      <c r="E130" s="229" t="str">
        <f>VLOOKUP(A130,INFORMACION!A131:L877,12)</f>
        <v>ATUNTAQUI</v>
      </c>
    </row>
    <row r="131">
      <c r="A131" s="230">
        <v>407.0</v>
      </c>
      <c r="B131" s="231" t="s">
        <v>4003</v>
      </c>
      <c r="C131" s="231" t="s">
        <v>4004</v>
      </c>
      <c r="D131" s="228" t="str">
        <f>VLOOKUP(A131,INFORMACION!A132:K878,11)</f>
        <v>ronnygeovannybolanos1</v>
      </c>
      <c r="E131" s="229" t="str">
        <f>VLOOKUP(A131,INFORMACION!A132:L878,12)</f>
        <v>ATUNTAQUI</v>
      </c>
    </row>
    <row r="132">
      <c r="A132" s="234">
        <v>414.0</v>
      </c>
      <c r="B132" s="235" t="s">
        <v>4248</v>
      </c>
      <c r="C132" s="235" t="s">
        <v>4249</v>
      </c>
      <c r="D132" s="228" t="str">
        <f>VLOOKUP(A132,INFORMACION!A133:K879,11)</f>
        <v>jorgerigobertocevallos</v>
      </c>
      <c r="E132" s="229" t="str">
        <f>VLOOKUP(A132,INFORMACION!A133:L879,12)</f>
        <v>ATUNTAQUI</v>
      </c>
    </row>
    <row r="133">
      <c r="A133" s="234">
        <v>415.0</v>
      </c>
      <c r="B133" s="235" t="s">
        <v>4250</v>
      </c>
      <c r="C133" s="235" t="s">
        <v>4251</v>
      </c>
      <c r="D133" s="228" t="str">
        <f>VLOOKUP(A133,INFORMACION!A134:K880,11)</f>
        <v>simongabrielrosado</v>
      </c>
      <c r="E133" s="229" t="str">
        <f>VLOOKUP(A133,INFORMACION!A134:L880,12)</f>
        <v>ATUNTAQUI</v>
      </c>
    </row>
    <row r="134">
      <c r="A134" s="234">
        <v>416.0</v>
      </c>
      <c r="B134" s="235" t="s">
        <v>4007</v>
      </c>
      <c r="C134" s="235" t="s">
        <v>4008</v>
      </c>
      <c r="D134" s="228" t="str">
        <f>VLOOKUP(A134,INFORMACION!A135:K881,11)</f>
        <v>jordanpaulcando</v>
      </c>
      <c r="E134" s="229" t="str">
        <f>VLOOKUP(A134,INFORMACION!A135:L881,12)</f>
        <v>ATUNTAQUI</v>
      </c>
    </row>
    <row r="135">
      <c r="A135" s="234">
        <v>419.0</v>
      </c>
      <c r="B135" s="235" t="s">
        <v>4009</v>
      </c>
      <c r="C135" s="235" t="s">
        <v>4010</v>
      </c>
      <c r="D135" s="228" t="str">
        <f>VLOOKUP(A135,INFORMACION!A136:K882,11)</f>
        <v>ileanarosmerytello</v>
      </c>
      <c r="E135" s="229" t="str">
        <f>VLOOKUP(A135,INFORMACION!A136:L882,12)</f>
        <v>ATUNTAQUI</v>
      </c>
    </row>
    <row r="136">
      <c r="A136" s="234">
        <v>421.0</v>
      </c>
      <c r="B136" s="235" t="s">
        <v>3747</v>
      </c>
      <c r="C136" s="235" t="s">
        <v>3748</v>
      </c>
      <c r="D136" s="228" t="str">
        <f>VLOOKUP(A136,INFORMACION!A137:K883,11)</f>
        <v>wilsonguillermocabezas</v>
      </c>
      <c r="E136" s="229" t="str">
        <f>VLOOKUP(A136,INFORMACION!A137:L883,12)</f>
        <v>ATUNTAQUI</v>
      </c>
    </row>
    <row r="137">
      <c r="A137" s="234">
        <v>424.0</v>
      </c>
      <c r="B137" s="235" t="s">
        <v>4013</v>
      </c>
      <c r="C137" s="235" t="s">
        <v>4014</v>
      </c>
      <c r="D137" s="228" t="str">
        <f>VLOOKUP(A137,INFORMACION!A138:K884,11)</f>
        <v>janethalexandralema2</v>
      </c>
      <c r="E137" s="229" t="str">
        <f>VLOOKUP(A137,INFORMACION!A138:L884,12)</f>
        <v>ATUNTAQUI</v>
      </c>
    </row>
    <row r="138">
      <c r="A138" s="234">
        <v>426.0</v>
      </c>
      <c r="B138" s="235" t="s">
        <v>4017</v>
      </c>
      <c r="C138" s="235" t="s">
        <v>4018</v>
      </c>
      <c r="D138" s="228" t="str">
        <f>VLOOKUP(A138,INFORMACION!A139:K885,11)</f>
        <v>darwinoswaldoveintimilla</v>
      </c>
      <c r="E138" s="229" t="str">
        <f>VLOOKUP(A138,INFORMACION!A139:L885,12)</f>
        <v>ATUNTAQUI</v>
      </c>
    </row>
    <row r="139">
      <c r="A139" s="234">
        <v>428.0</v>
      </c>
      <c r="B139" s="235" t="s">
        <v>3749</v>
      </c>
      <c r="C139" s="235" t="s">
        <v>3750</v>
      </c>
      <c r="D139" s="228" t="str">
        <f>VLOOKUP(A139,INFORMACION!A140:K886,11)</f>
        <v>carlosleopoldoramirez</v>
      </c>
      <c r="E139" s="229" t="str">
        <f>VLOOKUP(A139,INFORMACION!A140:L886,12)</f>
        <v>ATUNTAQUI</v>
      </c>
    </row>
    <row r="140">
      <c r="A140" s="234">
        <v>429.0</v>
      </c>
      <c r="B140" s="235" t="s">
        <v>3751</v>
      </c>
      <c r="C140" s="235" t="s">
        <v>3752</v>
      </c>
      <c r="D140" s="228" t="str">
        <f>VLOOKUP(A140,INFORMACION!A141:K887,11)</f>
        <v>marcogeovanniherrera</v>
      </c>
      <c r="E140" s="229" t="str">
        <f>VLOOKUP(A140,INFORMACION!A141:L887,12)</f>
        <v>ATUNTAQUI</v>
      </c>
    </row>
    <row r="141">
      <c r="A141" s="234">
        <v>431.0</v>
      </c>
      <c r="B141" s="235" t="s">
        <v>4019</v>
      </c>
      <c r="C141" s="235" t="s">
        <v>4020</v>
      </c>
      <c r="D141" s="228" t="str">
        <f>VLOOKUP(A141,INFORMACION!A142:K888,11)</f>
        <v>taniagermaniaespana</v>
      </c>
      <c r="E141" s="229" t="str">
        <f>VLOOKUP(A141,INFORMACION!A142:L888,12)</f>
        <v>ATUNTAQUI</v>
      </c>
    </row>
    <row r="142">
      <c r="A142" s="234">
        <v>433.0</v>
      </c>
      <c r="B142" s="235" t="s">
        <v>3753</v>
      </c>
      <c r="C142" s="235" t="s">
        <v>3754</v>
      </c>
      <c r="D142" s="228" t="str">
        <f>VLOOKUP(A142,INFORMACION!A143:K889,11)</f>
        <v>marthacumandavillalobos</v>
      </c>
      <c r="E142" s="229" t="str">
        <f>VLOOKUP(A142,INFORMACION!A143:L889,12)</f>
        <v>ATUNTAQUI</v>
      </c>
    </row>
    <row r="143">
      <c r="A143" s="234">
        <v>436.0</v>
      </c>
      <c r="B143" s="235" t="s">
        <v>4252</v>
      </c>
      <c r="C143" s="235" t="s">
        <v>4253</v>
      </c>
      <c r="D143" s="228" t="str">
        <f>VLOOKUP(A143,INFORMACION!A144:K890,11)</f>
        <v>piedadcristinaalmeida</v>
      </c>
      <c r="E143" s="229" t="str">
        <f>VLOOKUP(A143,INFORMACION!A144:L890,12)</f>
        <v>SAN ANTONIO</v>
      </c>
    </row>
    <row r="144">
      <c r="A144" s="234">
        <v>438.0</v>
      </c>
      <c r="B144" s="235" t="s">
        <v>4023</v>
      </c>
      <c r="C144" s="235" t="s">
        <v>4024</v>
      </c>
      <c r="D144" s="228" t="str">
        <f>VLOOKUP(A144,INFORMACION!A145:K891,11)</f>
        <v>faustomarceloguerrero</v>
      </c>
      <c r="E144" s="229" t="str">
        <f>VLOOKUP(A144,INFORMACION!A145:L891,12)</f>
        <v>ATUNTAQUI</v>
      </c>
    </row>
    <row r="145">
      <c r="A145" s="234">
        <v>440.0</v>
      </c>
      <c r="B145" s="235" t="s">
        <v>3755</v>
      </c>
      <c r="C145" s="235" t="s">
        <v>3756</v>
      </c>
      <c r="D145" s="228" t="str">
        <f>VLOOKUP(A145,INFORMACION!A146:K892,11)</f>
        <v>jonathanfernandoguacales</v>
      </c>
      <c r="E145" s="229" t="str">
        <f>VLOOKUP(A145,INFORMACION!A146:L892,12)</f>
        <v>SAN ANTONIO</v>
      </c>
    </row>
    <row r="146">
      <c r="A146" s="234">
        <v>442.0</v>
      </c>
      <c r="B146" s="235" t="s">
        <v>3757</v>
      </c>
      <c r="C146" s="235" t="s">
        <v>3758</v>
      </c>
      <c r="D146" s="228" t="str">
        <f>VLOOKUP(A146,INFORMACION!A147:K893,11)</f>
        <v>alexandropaulvillota</v>
      </c>
      <c r="E146" s="229" t="str">
        <f>VLOOKUP(A146,INFORMACION!A147:L893,12)</f>
        <v>ATUNTAQUI</v>
      </c>
    </row>
    <row r="147">
      <c r="A147" s="234">
        <v>446.0</v>
      </c>
      <c r="B147" s="235" t="s">
        <v>3759</v>
      </c>
      <c r="C147" s="235" t="s">
        <v>3760</v>
      </c>
      <c r="D147" s="228" t="str">
        <f>VLOOKUP(A147,INFORMACION!A148:K894,11)</f>
        <v>janethdelrosariopineda</v>
      </c>
      <c r="E147" s="229" t="str">
        <f>VLOOKUP(A147,INFORMACION!A148:L894,12)</f>
        <v>ATUNTAQUI</v>
      </c>
    </row>
    <row r="148">
      <c r="A148" s="243">
        <v>447.0</v>
      </c>
      <c r="B148" s="244" t="s">
        <v>4025</v>
      </c>
      <c r="C148" s="244" t="s">
        <v>4026</v>
      </c>
      <c r="D148" s="228" t="str">
        <f>VLOOKUP(A148,INFORMACION!A149:K895,11)</f>
        <v>dianaalexandracardenas</v>
      </c>
      <c r="E148" s="229" t="str">
        <f>VLOOKUP(A148,INFORMACION!A149:L895,12)</f>
        <v>ATUNTAQUI</v>
      </c>
    </row>
    <row r="149">
      <c r="A149" s="234">
        <v>457.0</v>
      </c>
      <c r="B149" s="235" t="s">
        <v>3761</v>
      </c>
      <c r="C149" s="235" t="s">
        <v>3762</v>
      </c>
      <c r="D149" s="228" t="str">
        <f>VLOOKUP(A149,INFORMACION!A150:K896,11)</f>
        <v>segundorafaeldelacruz</v>
      </c>
      <c r="E149" s="229" t="str">
        <f>VLOOKUP(A149,INFORMACION!A150:L896,12)</f>
        <v>ATUNTAQUI</v>
      </c>
    </row>
    <row r="150">
      <c r="A150" s="234">
        <v>461.0</v>
      </c>
      <c r="B150" s="235" t="s">
        <v>4254</v>
      </c>
      <c r="C150" s="235" t="s">
        <v>4255</v>
      </c>
      <c r="D150" s="228" t="str">
        <f>VLOOKUP(A150,INFORMACION!A151:K897,11)</f>
        <v>luzmariarivera</v>
      </c>
      <c r="E150" s="229" t="str">
        <f>VLOOKUP(A150,INFORMACION!A151:L897,12)</f>
        <v>ATUNTAQUI</v>
      </c>
    </row>
    <row r="151">
      <c r="A151" s="234">
        <v>464.0</v>
      </c>
      <c r="B151" s="235" t="s">
        <v>3763</v>
      </c>
      <c r="C151" s="235" t="s">
        <v>3764</v>
      </c>
      <c r="D151" s="228" t="str">
        <f>VLOOKUP(A151,INFORMACION!A152:K898,11)</f>
        <v>edmundorolandoalvarez</v>
      </c>
      <c r="E151" s="229" t="str">
        <f>VLOOKUP(A151,INFORMACION!A152:L898,12)</f>
        <v>ATUNTAQUI</v>
      </c>
    </row>
    <row r="152">
      <c r="A152" s="234">
        <v>467.0</v>
      </c>
      <c r="B152" s="235" t="s">
        <v>4256</v>
      </c>
      <c r="C152" s="235" t="s">
        <v>4257</v>
      </c>
      <c r="D152" s="228" t="str">
        <f>VLOOKUP(A152,INFORMACION!A153:K899,11)</f>
        <v>paolarebecaguerrero</v>
      </c>
      <c r="E152" s="229" t="str">
        <f>VLOOKUP(A152,INFORMACION!A153:L899,12)</f>
        <v>ATUNTAQUI</v>
      </c>
    </row>
    <row r="153">
      <c r="A153" s="234">
        <v>470.0</v>
      </c>
      <c r="B153" s="235" t="s">
        <v>3765</v>
      </c>
      <c r="C153" s="235" t="s">
        <v>3766</v>
      </c>
      <c r="D153" s="228" t="str">
        <f>VLOOKUP(A153,INFORMACION!A154:K900,11)</f>
        <v>simonbolivarguerrero</v>
      </c>
      <c r="E153" s="229" t="str">
        <f>VLOOKUP(A153,INFORMACION!A154:L900,12)</f>
        <v>SAN ANTONIO</v>
      </c>
    </row>
    <row r="154">
      <c r="A154" s="234">
        <v>472.0</v>
      </c>
      <c r="B154" s="235" t="s">
        <v>4029</v>
      </c>
      <c r="C154" s="235" t="s">
        <v>4030</v>
      </c>
      <c r="D154" s="228" t="str">
        <f>VLOOKUP(A154,INFORMACION!A155:K901,11)</f>
        <v>ELIMINADO</v>
      </c>
      <c r="E154" s="229" t="str">
        <f>VLOOKUP(A154,INFORMACION!A155:L901,12)</f>
        <v>SAN ANTONIO</v>
      </c>
    </row>
    <row r="155">
      <c r="A155" s="234">
        <v>476.0</v>
      </c>
      <c r="B155" s="235" t="s">
        <v>4258</v>
      </c>
      <c r="C155" s="235" t="s">
        <v>4259</v>
      </c>
      <c r="D155" s="228" t="str">
        <f>VLOOKUP(A155,INFORMACION!A156:K902,11)</f>
        <v>gabrielafernandachalan</v>
      </c>
      <c r="E155" s="229" t="str">
        <f>VLOOKUP(A155,INFORMACION!A156:L902,12)</f>
        <v>SAN ANTONIO</v>
      </c>
    </row>
    <row r="156">
      <c r="A156" s="234">
        <v>481.0</v>
      </c>
      <c r="B156" s="235" t="s">
        <v>3767</v>
      </c>
      <c r="C156" s="235" t="s">
        <v>3768</v>
      </c>
      <c r="D156" s="228" t="str">
        <f>VLOOKUP(A156,INFORMACION!A157:K903,11)</f>
        <v>karinadayanetmangui</v>
      </c>
      <c r="E156" s="229" t="str">
        <f>VLOOKUP(A156,INFORMACION!A157:L903,12)</f>
        <v>ATUNTAQUI</v>
      </c>
    </row>
    <row r="157">
      <c r="A157" s="234">
        <v>483.0</v>
      </c>
      <c r="B157" s="235" t="s">
        <v>4035</v>
      </c>
      <c r="C157" s="235" t="s">
        <v>4036</v>
      </c>
      <c r="D157" s="228" t="str">
        <f>VLOOKUP(A157,INFORMACION!A158:K904,11)</f>
        <v>dianaveronicavilanez</v>
      </c>
      <c r="E157" s="229" t="str">
        <f>VLOOKUP(A157,INFORMACION!A158:L904,12)</f>
        <v>SAN ANTONIO</v>
      </c>
    </row>
    <row r="158">
      <c r="A158" s="234">
        <v>486.0</v>
      </c>
      <c r="B158" s="235" t="s">
        <v>4037</v>
      </c>
      <c r="C158" s="235" t="s">
        <v>4038</v>
      </c>
      <c r="D158" s="228" t="str">
        <f>VLOOKUP(A158,INFORMACION!A159:K905,11)</f>
        <v>humbertoreneandrade</v>
      </c>
      <c r="E158" s="229" t="str">
        <f>VLOOKUP(A158,INFORMACION!A159:L905,12)</f>
        <v>SAN ANTONIO</v>
      </c>
    </row>
    <row r="159">
      <c r="A159" s="234">
        <v>487.0</v>
      </c>
      <c r="B159" s="235" t="s">
        <v>4260</v>
      </c>
      <c r="C159" s="235" t="s">
        <v>4261</v>
      </c>
      <c r="D159" s="228" t="str">
        <f>VLOOKUP(A159,INFORMACION!A160:K906,11)</f>
        <v>marinopalaciosrivas</v>
      </c>
      <c r="E159" s="229" t="str">
        <f>VLOOKUP(A159,INFORMACION!A160:L906,12)</f>
        <v>ATUNTAQUI</v>
      </c>
    </row>
    <row r="160">
      <c r="A160" s="234">
        <v>488.0</v>
      </c>
      <c r="B160" s="235" t="s">
        <v>4039</v>
      </c>
      <c r="C160" s="235" t="s">
        <v>4040</v>
      </c>
      <c r="D160" s="228" t="str">
        <f>VLOOKUP(A160,INFORMACION!A161:K907,11)</f>
        <v>pamelaestefaniavalladares</v>
      </c>
      <c r="E160" s="229" t="str">
        <f>VLOOKUP(A160,INFORMACION!A161:L907,12)</f>
        <v>SAN ANTONIO</v>
      </c>
    </row>
    <row r="161">
      <c r="A161" s="234">
        <v>490.0</v>
      </c>
      <c r="B161" s="235" t="s">
        <v>4041</v>
      </c>
      <c r="C161" s="235" t="s">
        <v>4042</v>
      </c>
      <c r="D161" s="228" t="str">
        <f>VLOOKUP(A161,INFORMACION!A162:K908,11)</f>
        <v>juancarlosmejia</v>
      </c>
      <c r="E161" s="229" t="str">
        <f>VLOOKUP(A161,INFORMACION!A162:L908,12)</f>
        <v>ATUNTAQUI</v>
      </c>
    </row>
    <row r="162">
      <c r="A162" s="234">
        <v>498.0</v>
      </c>
      <c r="B162" s="235" t="s">
        <v>3769</v>
      </c>
      <c r="C162" s="235" t="s">
        <v>3770</v>
      </c>
      <c r="D162" s="228" t="str">
        <f>VLOOKUP(A162,INFORMACION!A163:K909,11)</f>
        <v>janethelizabethrojas</v>
      </c>
      <c r="E162" s="229" t="str">
        <f>VLOOKUP(A162,INFORMACION!A163:L909,12)</f>
        <v>SAN ANTONIO</v>
      </c>
    </row>
    <row r="163">
      <c r="A163" s="234">
        <v>500.0</v>
      </c>
      <c r="B163" s="235" t="s">
        <v>3771</v>
      </c>
      <c r="C163" s="235" t="s">
        <v>3772</v>
      </c>
      <c r="D163" s="228" t="str">
        <f>VLOOKUP(A163,INFORMACION!A164:K910,11)</f>
        <v>ELIMINADO</v>
      </c>
      <c r="E163" s="229" t="str">
        <f>VLOOKUP(A163,INFORMACION!A164:L910,12)</f>
        <v>SAN ANTONIO</v>
      </c>
    </row>
    <row r="164">
      <c r="A164" s="234">
        <v>503.0</v>
      </c>
      <c r="B164" s="235" t="s">
        <v>3773</v>
      </c>
      <c r="C164" s="235" t="s">
        <v>3774</v>
      </c>
      <c r="D164" s="228" t="str">
        <f>VLOOKUP(A164,INFORMACION!A165:K911,11)</f>
        <v>juliangeovannycevallos</v>
      </c>
      <c r="E164" s="229" t="str">
        <f>VLOOKUP(A164,INFORMACION!A165:L911,12)</f>
        <v>ATUNTAQUI</v>
      </c>
    </row>
    <row r="165">
      <c r="A165" s="234">
        <v>504.0</v>
      </c>
      <c r="B165" s="235" t="s">
        <v>4262</v>
      </c>
      <c r="C165" s="235" t="s">
        <v>4263</v>
      </c>
      <c r="D165" s="228" t="str">
        <f>VLOOKUP(A165,INFORMACION!A166:K912,11)</f>
        <v/>
      </c>
      <c r="E165" s="229" t="str">
        <f>VLOOKUP(A165,INFORMACION!A166:L912,12)</f>
        <v/>
      </c>
    </row>
    <row r="166">
      <c r="A166" s="234">
        <v>505.0</v>
      </c>
      <c r="B166" s="235" t="s">
        <v>4264</v>
      </c>
      <c r="C166" s="235" t="s">
        <v>4265</v>
      </c>
      <c r="D166" s="228" t="str">
        <f>VLOOKUP(A166,INFORMACION!A167:K913,11)</f>
        <v>camilodanielceron</v>
      </c>
      <c r="E166" s="229" t="str">
        <f>VLOOKUP(A166,INFORMACION!A167:L913,12)</f>
        <v>ATUNTAQUI</v>
      </c>
    </row>
    <row r="167">
      <c r="A167" s="234">
        <v>506.0</v>
      </c>
      <c r="B167" s="235" t="s">
        <v>3775</v>
      </c>
      <c r="C167" s="235" t="s">
        <v>3776</v>
      </c>
      <c r="D167" s="228" t="str">
        <f>VLOOKUP(A167,INFORMACION!A168:K914,11)</f>
        <v>luisantoniochele</v>
      </c>
      <c r="E167" s="229" t="str">
        <f>VLOOKUP(A167,INFORMACION!A168:L914,12)</f>
        <v>ATUNTAQUI</v>
      </c>
    </row>
    <row r="168">
      <c r="A168" s="234">
        <v>507.0</v>
      </c>
      <c r="B168" s="235" t="s">
        <v>4266</v>
      </c>
      <c r="C168" s="235" t="s">
        <v>4267</v>
      </c>
      <c r="D168" s="228" t="str">
        <f>VLOOKUP(A168,INFORMACION!A169:K915,11)</f>
        <v>mariaelizabethviveros</v>
      </c>
      <c r="E168" s="229" t="str">
        <f>VLOOKUP(A168,INFORMACION!A169:L915,12)</f>
        <v>ATUNTAQUI</v>
      </c>
    </row>
    <row r="169">
      <c r="A169" s="234">
        <v>511.0</v>
      </c>
      <c r="B169" s="242" t="s">
        <v>4268</v>
      </c>
      <c r="C169" s="235" t="s">
        <v>4269</v>
      </c>
      <c r="D169" s="228" t="str">
        <f>VLOOKUP(A169,INFORMACION!A170:K916,11)</f>
        <v>mariagabrielasuarez</v>
      </c>
      <c r="E169" s="229" t="str">
        <f>VLOOKUP(A169,INFORMACION!A170:L916,12)</f>
        <v>ATUNTAQUI</v>
      </c>
    </row>
    <row r="170">
      <c r="A170" s="234">
        <v>512.0</v>
      </c>
      <c r="B170" s="235" t="s">
        <v>3777</v>
      </c>
      <c r="C170" s="235" t="s">
        <v>3778</v>
      </c>
      <c r="D170" s="228" t="str">
        <f>VLOOKUP(A170,INFORMACION!A171:K917,11)</f>
        <v>edisondanilojijon</v>
      </c>
      <c r="E170" s="229" t="str">
        <f>VLOOKUP(A170,INFORMACION!A171:L917,12)</f>
        <v>ATUNTAQUI</v>
      </c>
    </row>
    <row r="171">
      <c r="A171" s="230">
        <v>514.0</v>
      </c>
      <c r="B171" s="231" t="s">
        <v>4049</v>
      </c>
      <c r="C171" s="231" t="s">
        <v>4050</v>
      </c>
      <c r="D171" s="228" t="str">
        <f>VLOOKUP(A171,INFORMACION!A172:K918,11)</f>
        <v>tonyalfredopenafiel</v>
      </c>
      <c r="E171" s="229" t="str">
        <f>VLOOKUP(A171,INFORMACION!A172:L918,12)</f>
        <v>ATUNTAQUI</v>
      </c>
    </row>
    <row r="172">
      <c r="A172" s="234">
        <v>519.0</v>
      </c>
      <c r="B172" s="235" t="s">
        <v>4053</v>
      </c>
      <c r="C172" s="235" t="s">
        <v>4054</v>
      </c>
      <c r="D172" s="228" t="str">
        <f>VLOOKUP(A172,INFORMACION!A173:K919,11)</f>
        <v>jennymagalybenavides</v>
      </c>
      <c r="E172" s="229" t="str">
        <f>VLOOKUP(A172,INFORMACION!A173:L919,12)</f>
        <v>SAN ANTONIO</v>
      </c>
    </row>
    <row r="173">
      <c r="A173" s="230">
        <v>520.0</v>
      </c>
      <c r="B173" s="247"/>
      <c r="C173" s="247"/>
      <c r="D173" s="228" t="str">
        <f>VLOOKUP(A173,INFORMACION!A174:K920,11)</f>
        <v>ANULADO POR FALTA DE COBERTURA</v>
      </c>
      <c r="E173" s="229" t="str">
        <f>VLOOKUP(A173,INFORMACION!A174:L920,12)</f>
        <v/>
      </c>
    </row>
    <row r="174">
      <c r="A174" s="234">
        <v>521.0</v>
      </c>
      <c r="B174" s="248" t="s">
        <v>4270</v>
      </c>
      <c r="C174" s="235" t="s">
        <v>4271</v>
      </c>
      <c r="D174" s="228" t="str">
        <f>VLOOKUP(A174,INFORMACION!A175:K921,11)</f>
        <v>angelfabianruiz</v>
      </c>
      <c r="E174" s="229" t="str">
        <f>VLOOKUP(A174,INFORMACION!A175:L921,12)</f>
        <v>ATUNTAQUI</v>
      </c>
    </row>
    <row r="175">
      <c r="A175" s="234">
        <v>524.0</v>
      </c>
      <c r="B175" s="235" t="s">
        <v>4272</v>
      </c>
      <c r="C175" s="235" t="s">
        <v>4273</v>
      </c>
      <c r="D175" s="228" t="str">
        <f>VLOOKUP(A175,INFORMACION!A176:K922,11)</f>
        <v>marcoisraelmaldonado</v>
      </c>
      <c r="E175" s="229" t="str">
        <f>VLOOKUP(A175,INFORMACION!A176:L922,12)</f>
        <v>ATUNTAQUI</v>
      </c>
    </row>
    <row r="176">
      <c r="A176" s="234">
        <v>533.0</v>
      </c>
      <c r="B176" s="235" t="s">
        <v>4061</v>
      </c>
      <c r="C176" s="235" t="s">
        <v>4042</v>
      </c>
      <c r="D176" s="228" t="str">
        <f>VLOOKUP(A176,INFORMACION!A177:K923,11)</f>
        <v>juancarlosortiz</v>
      </c>
      <c r="E176" s="229" t="str">
        <f>VLOOKUP(A176,INFORMACION!A177:L923,12)</f>
        <v>ATUNTAQUI</v>
      </c>
    </row>
    <row r="177">
      <c r="A177" s="234">
        <v>536.0</v>
      </c>
      <c r="B177" s="235" t="s">
        <v>3779</v>
      </c>
      <c r="C177" s="235" t="s">
        <v>3780</v>
      </c>
      <c r="D177" s="228" t="str">
        <f>VLOOKUP(A177,INFORMACION!A178:K924,11)</f>
        <v>ELIMINADO</v>
      </c>
      <c r="E177" s="229" t="str">
        <f>VLOOKUP(A177,INFORMACION!A178:L924,12)</f>
        <v>SAN ANTONIO</v>
      </c>
    </row>
    <row r="178">
      <c r="A178" s="234">
        <v>537.0</v>
      </c>
      <c r="B178" s="235" t="s">
        <v>3781</v>
      </c>
      <c r="C178" s="235" t="s">
        <v>3782</v>
      </c>
      <c r="D178" s="228" t="str">
        <f>VLOOKUP(A178,INFORMACION!A179:K925,11)</f>
        <v>ELIMINADO</v>
      </c>
      <c r="E178" s="229" t="str">
        <f>VLOOKUP(A178,INFORMACION!A179:L925,12)</f>
        <v>SAN ANTONIO</v>
      </c>
    </row>
    <row r="179">
      <c r="A179" s="234">
        <v>539.0</v>
      </c>
      <c r="B179" s="235" t="s">
        <v>4274</v>
      </c>
      <c r="C179" s="235" t="s">
        <v>4275</v>
      </c>
      <c r="D179" s="228" t="str">
        <f>VLOOKUP(A179,INFORMACION!A180:K926,11)</f>
        <v>jonathanstalyncadena</v>
      </c>
      <c r="E179" s="229" t="str">
        <f>VLOOKUP(A179,INFORMACION!A180:L926,12)</f>
        <v>SAN ANTONIO</v>
      </c>
    </row>
    <row r="180">
      <c r="A180" s="234">
        <v>547.0</v>
      </c>
      <c r="B180" s="235" t="s">
        <v>3783</v>
      </c>
      <c r="C180" s="235" t="s">
        <v>3784</v>
      </c>
      <c r="D180" s="228" t="str">
        <f>VLOOKUP(A180,INFORMACION!A181:K927,11)</f>
        <v>gladysgeovanapalacios</v>
      </c>
      <c r="E180" s="229" t="str">
        <f>VLOOKUP(A180,INFORMACION!A181:L927,12)</f>
        <v>ATUNTAQUI</v>
      </c>
    </row>
    <row r="181">
      <c r="A181" s="234">
        <v>551.0</v>
      </c>
      <c r="B181" s="235" t="s">
        <v>3785</v>
      </c>
      <c r="C181" s="235" t="s">
        <v>3786</v>
      </c>
      <c r="D181" s="228" t="str">
        <f>VLOOKUP(A181,INFORMACION!A182:K928,11)</f>
        <v>veronicasalomeposso</v>
      </c>
      <c r="E181" s="229" t="str">
        <f>VLOOKUP(A181,INFORMACION!A182:L928,12)</f>
        <v>ATUNTAQUI</v>
      </c>
    </row>
    <row r="182">
      <c r="A182" s="234">
        <v>553.0</v>
      </c>
      <c r="B182" s="235" t="s">
        <v>4276</v>
      </c>
      <c r="C182" s="235" t="s">
        <v>4277</v>
      </c>
      <c r="D182" s="228" t="str">
        <f>VLOOKUP(A182,INFORMACION!A183:K929,11)</f>
        <v>cristianmanuelruiz2</v>
      </c>
      <c r="E182" s="229" t="str">
        <f>VLOOKUP(A182,INFORMACION!A183:L929,12)</f>
        <v>ATUNTAQUI</v>
      </c>
    </row>
    <row r="183">
      <c r="A183" s="234">
        <v>558.0</v>
      </c>
      <c r="B183" s="235" t="s">
        <v>3787</v>
      </c>
      <c r="C183" s="235" t="s">
        <v>3788</v>
      </c>
      <c r="D183" s="228" t="str">
        <f>VLOOKUP(A183,INFORMACION!A184:K930,11)</f>
        <v>ronnyalexanderdiaz</v>
      </c>
      <c r="E183" s="229" t="str">
        <f>VLOOKUP(A183,INFORMACION!A184:L930,12)</f>
        <v>ATUNTAQUI</v>
      </c>
    </row>
    <row r="184">
      <c r="A184" s="234">
        <v>570.0</v>
      </c>
      <c r="B184" s="235" t="s">
        <v>4074</v>
      </c>
      <c r="C184" s="235" t="s">
        <v>4075</v>
      </c>
      <c r="D184" s="228" t="str">
        <f>VLOOKUP(A184,INFORMACION!A185:K931,11)</f>
        <v>ELIMINADO</v>
      </c>
      <c r="E184" s="229" t="str">
        <f>VLOOKUP(A184,INFORMACION!A185:L931,12)</f>
        <v>ATUNTAQUI</v>
      </c>
    </row>
    <row r="185">
      <c r="A185" s="234">
        <v>571.0</v>
      </c>
      <c r="B185" s="235" t="s">
        <v>4076</v>
      </c>
      <c r="C185" s="235" t="s">
        <v>4077</v>
      </c>
      <c r="D185" s="228" t="str">
        <f>VLOOKUP(A185,INFORMACION!A186:K932,11)</f>
        <v>vanessaestefaniavillegas</v>
      </c>
      <c r="E185" s="229" t="str">
        <f>VLOOKUP(A185,INFORMACION!A186:L932,12)</f>
        <v>ATUNTAQUI</v>
      </c>
    </row>
    <row r="186">
      <c r="A186" s="234">
        <v>573.0</v>
      </c>
      <c r="B186" s="235" t="s">
        <v>4078</v>
      </c>
      <c r="C186" s="235" t="s">
        <v>4079</v>
      </c>
      <c r="D186" s="228" t="str">
        <f>VLOOKUP(A186,INFORMACION!A187:K933,11)</f>
        <v>jorgerodrigocolcha</v>
      </c>
      <c r="E186" s="229" t="str">
        <f>VLOOKUP(A186,INFORMACION!A187:L933,12)</f>
        <v>ATUNTAQUI</v>
      </c>
    </row>
    <row r="187">
      <c r="A187" s="234">
        <v>575.0</v>
      </c>
      <c r="B187" s="235" t="s">
        <v>3789</v>
      </c>
      <c r="C187" s="235" t="s">
        <v>3790</v>
      </c>
      <c r="D187" s="228" t="str">
        <f>VLOOKUP(A187,INFORMACION!A188:K934,11)</f>
        <v>mariorenepotosi</v>
      </c>
      <c r="E187" s="229" t="str">
        <f>VLOOKUP(A187,INFORMACION!A188:L934,12)</f>
        <v>ATUNTAQUI</v>
      </c>
    </row>
    <row r="188">
      <c r="A188" s="234">
        <v>577.0</v>
      </c>
      <c r="B188" s="235" t="s">
        <v>4278</v>
      </c>
      <c r="C188" s="235" t="s">
        <v>4279</v>
      </c>
      <c r="D188" s="228" t="str">
        <f>VLOOKUP(A188,INFORMACION!A189:K935,11)</f>
        <v>nancyveronicagarrido</v>
      </c>
      <c r="E188" s="229" t="str">
        <f>VLOOKUP(A188,INFORMACION!A189:L935,12)</f>
        <v>ATUNTAQUI</v>
      </c>
    </row>
    <row r="189">
      <c r="A189" s="234">
        <v>581.0</v>
      </c>
      <c r="B189" s="235" t="s">
        <v>4280</v>
      </c>
      <c r="C189" s="235" t="s">
        <v>4281</v>
      </c>
      <c r="D189" s="228" t="str">
        <f>VLOOKUP(A189,INFORMACION!A190:K936,11)</f>
        <v>juanpablorios</v>
      </c>
      <c r="E189" s="229" t="str">
        <f>VLOOKUP(A189,INFORMACION!A190:L936,12)</f>
        <v>ATUNTAQUI</v>
      </c>
    </row>
    <row r="190">
      <c r="A190" s="234">
        <v>587.0</v>
      </c>
      <c r="B190" s="235" t="s">
        <v>4086</v>
      </c>
      <c r="C190" s="235" t="s">
        <v>4087</v>
      </c>
      <c r="D190" s="228" t="str">
        <f>VLOOKUP(A190,INFORMACION!A191:K937,11)</f>
        <v>segundoantoniocollahuazo</v>
      </c>
      <c r="E190" s="229" t="str">
        <f>VLOOKUP(A190,INFORMACION!A191:L937,12)</f>
        <v>SAN ANTONIO</v>
      </c>
    </row>
    <row r="191">
      <c r="A191" s="234">
        <v>588.0</v>
      </c>
      <c r="B191" s="235" t="s">
        <v>4282</v>
      </c>
      <c r="C191" s="235" t="s">
        <v>4283</v>
      </c>
      <c r="D191" s="228" t="str">
        <f>VLOOKUP(A191,INFORMACION!A192:K938,11)</f>
        <v>luishumbertoamaguana</v>
      </c>
      <c r="E191" s="229" t="str">
        <f>VLOOKUP(A191,INFORMACION!A192:L938,12)</f>
        <v>ATUNTAQUI</v>
      </c>
    </row>
    <row r="192">
      <c r="A192" s="234">
        <v>589.0</v>
      </c>
      <c r="B192" s="235" t="s">
        <v>4284</v>
      </c>
      <c r="C192" s="235" t="s">
        <v>4285</v>
      </c>
      <c r="D192" s="228" t="str">
        <f>VLOOKUP(A192,INFORMACION!A193:K939,11)</f>
        <v>cristianjavieripiales</v>
      </c>
      <c r="E192" s="229" t="str">
        <f>VLOOKUP(A192,INFORMACION!A193:L939,12)</f>
        <v>SAN ANTONIO</v>
      </c>
    </row>
    <row r="193">
      <c r="A193" s="234">
        <v>595.0</v>
      </c>
      <c r="B193" s="235" t="s">
        <v>4090</v>
      </c>
      <c r="C193" s="235" t="s">
        <v>4091</v>
      </c>
      <c r="D193" s="228" t="str">
        <f>VLOOKUP(A193,INFORMACION!A194:K940,11)</f>
        <v>stivencambindoalvarez</v>
      </c>
      <c r="E193" s="229" t="str">
        <f>VLOOKUP(A193,INFORMACION!A194:L940,12)</f>
        <v>ATUNTAQUI</v>
      </c>
    </row>
    <row r="194">
      <c r="A194" s="234">
        <v>599.0</v>
      </c>
      <c r="B194" s="235" t="s">
        <v>4096</v>
      </c>
      <c r="C194" s="235" t="s">
        <v>4097</v>
      </c>
      <c r="D194" s="228" t="str">
        <f>VLOOKUP(A194,INFORMACION!A195:K941,11)</f>
        <v>carenalexandracalderon</v>
      </c>
      <c r="E194" s="229" t="str">
        <f>VLOOKUP(A194,INFORMACION!A195:L941,12)</f>
        <v>ATUNTAQUI</v>
      </c>
    </row>
    <row r="195">
      <c r="A195" s="249">
        <v>600.0</v>
      </c>
      <c r="B195" s="250" t="s">
        <v>3791</v>
      </c>
      <c r="C195" s="250" t="s">
        <v>3792</v>
      </c>
      <c r="D195" s="228" t="str">
        <f>VLOOKUP(A195,INFORMACION!A196:K942,11)</f>
        <v>richardjoseperez</v>
      </c>
      <c r="E195" s="229" t="str">
        <f>VLOOKUP(A195,INFORMACION!A196:L942,12)</f>
        <v>ATUNTAQUI</v>
      </c>
    </row>
    <row r="196">
      <c r="A196" s="234">
        <v>601.0</v>
      </c>
      <c r="B196" s="235" t="s">
        <v>4286</v>
      </c>
      <c r="C196" s="235" t="s">
        <v>4287</v>
      </c>
      <c r="D196" s="228" t="str">
        <f>VLOOKUP(A196,INFORMACION!A197:K943,11)</f>
        <v>elviamarianadejesuscachimuel</v>
      </c>
      <c r="E196" s="229" t="str">
        <f>VLOOKUP(A196,INFORMACION!A197:L943,12)</f>
        <v>ATUNTAQUI</v>
      </c>
    </row>
    <row r="197">
      <c r="A197" s="234">
        <v>604.0</v>
      </c>
      <c r="B197" s="235" t="s">
        <v>4098</v>
      </c>
      <c r="C197" s="235" t="s">
        <v>4099</v>
      </c>
      <c r="D197" s="228" t="str">
        <f>VLOOKUP(A197,INFORMACION!A198:K944,11)</f>
        <v>mariodomingochalar</v>
      </c>
      <c r="E197" s="229" t="str">
        <f>VLOOKUP(A197,INFORMACION!A198:L944,12)</f>
        <v>ATUNTAQUI</v>
      </c>
    </row>
    <row r="198">
      <c r="A198" s="234">
        <v>606.0</v>
      </c>
      <c r="B198" s="235" t="s">
        <v>4100</v>
      </c>
      <c r="C198" s="235" t="s">
        <v>4101</v>
      </c>
      <c r="D198" s="228" t="str">
        <f>VLOOKUP(A198,INFORMACION!A199:K945,11)</f>
        <v>pietrosalvadorbrucil</v>
      </c>
      <c r="E198" s="229" t="str">
        <f>VLOOKUP(A198,INFORMACION!A199:L945,12)</f>
        <v>SAN ANTONIO</v>
      </c>
    </row>
    <row r="199">
      <c r="A199" s="234">
        <v>607.0</v>
      </c>
      <c r="B199" s="235" t="s">
        <v>4102</v>
      </c>
      <c r="C199" s="235" t="s">
        <v>4103</v>
      </c>
      <c r="D199" s="228" t="str">
        <f>VLOOKUP(A199,INFORMACION!A200:K946,11)</f>
        <v>marinadelcarmenmendez</v>
      </c>
      <c r="E199" s="229" t="str">
        <f>VLOOKUP(A199,INFORMACION!A200:L946,12)</f>
        <v>IBARRA</v>
      </c>
    </row>
    <row r="200">
      <c r="A200" s="234">
        <v>614.0</v>
      </c>
      <c r="B200" s="235" t="s">
        <v>4107</v>
      </c>
      <c r="C200" s="235" t="s">
        <v>4108</v>
      </c>
      <c r="D200" s="228" t="str">
        <f>VLOOKUP(A200,INFORMACION!A201:K947,11)</f>
        <v>nemesisfernandazubiria</v>
      </c>
      <c r="E200" s="229" t="str">
        <f>VLOOKUP(A200,INFORMACION!A201:L947,12)</f>
        <v>ATUNTAQUI</v>
      </c>
    </row>
    <row r="201">
      <c r="A201" s="234">
        <v>616.0</v>
      </c>
      <c r="B201" s="235" t="s">
        <v>4288</v>
      </c>
      <c r="C201" s="235" t="s">
        <v>4289</v>
      </c>
      <c r="D201" s="228" t="str">
        <f>VLOOKUP(A201,INFORMACION!A202:K948,11)</f>
        <v>harrinsontangariferivillas</v>
      </c>
      <c r="E201" s="229" t="str">
        <f>VLOOKUP(A201,INFORMACION!A202:L948,12)</f>
        <v>SAN ANTONIO</v>
      </c>
    </row>
    <row r="202">
      <c r="A202" s="234">
        <v>617.0</v>
      </c>
      <c r="B202" s="235" t="s">
        <v>4290</v>
      </c>
      <c r="C202" s="235" t="s">
        <v>4291</v>
      </c>
      <c r="D202" s="228" t="str">
        <f>VLOOKUP(A202,INFORMACION!A203:K949,11)</f>
        <v>eliasadrielnarvaez</v>
      </c>
      <c r="E202" s="229" t="str">
        <f>VLOOKUP(A202,INFORMACION!A203:L949,12)</f>
        <v>ATUNTAQUI</v>
      </c>
    </row>
    <row r="203">
      <c r="A203" s="234">
        <v>618.0</v>
      </c>
      <c r="B203" s="235" t="s">
        <v>4292</v>
      </c>
      <c r="C203" s="235" t="s">
        <v>4293</v>
      </c>
      <c r="D203" s="228" t="str">
        <f>VLOOKUP(A203,INFORMACION!A204:K950,11)</f>
        <v>lizbethandreamosquera</v>
      </c>
      <c r="E203" s="229" t="str">
        <f>VLOOKUP(A203,INFORMACION!A204:L950,12)</f>
        <v>ATUNTAQUI</v>
      </c>
    </row>
    <row r="204">
      <c r="A204" s="234">
        <v>628.0</v>
      </c>
      <c r="B204" s="235" t="s">
        <v>4294</v>
      </c>
      <c r="C204" s="235" t="s">
        <v>4295</v>
      </c>
      <c r="D204" s="228" t="str">
        <f>VLOOKUP(A204,INFORMACION!A205:K951,11)</f>
        <v>ivanramirocaiza</v>
      </c>
      <c r="E204" s="229" t="str">
        <f>VLOOKUP(A204,INFORMACION!A205:L951,12)</f>
        <v>ATUNTAQUI</v>
      </c>
    </row>
    <row r="205">
      <c r="A205" s="234">
        <v>630.0</v>
      </c>
      <c r="B205" s="235" t="s">
        <v>4296</v>
      </c>
      <c r="C205" s="235" t="s">
        <v>4297</v>
      </c>
      <c r="D205" s="228" t="str">
        <f>VLOOKUP(A205,INFORMACION!A206:K952,11)</f>
        <v>maryuriquinteroochoa</v>
      </c>
      <c r="E205" s="229" t="str">
        <f>VLOOKUP(A205,INFORMACION!A206:L952,12)</f>
        <v>ATUNTAQUI</v>
      </c>
    </row>
    <row r="206">
      <c r="A206" s="234">
        <v>633.0</v>
      </c>
      <c r="B206" s="235" t="s">
        <v>4177</v>
      </c>
      <c r="C206" s="235" t="s">
        <v>4298</v>
      </c>
      <c r="D206" s="228" t="str">
        <f>VLOOKUP(A206,INFORMACION!A207:K953,11)</f>
        <v>edgargeovannymontenegro</v>
      </c>
      <c r="E206" s="229" t="str">
        <f>VLOOKUP(A206,INFORMACION!A207:L953,12)</f>
        <v>ATUNTAQUI</v>
      </c>
    </row>
    <row r="207">
      <c r="A207" s="234">
        <v>636.0</v>
      </c>
      <c r="B207" s="235" t="s">
        <v>4299</v>
      </c>
      <c r="C207" s="235" t="s">
        <v>4255</v>
      </c>
      <c r="D207" s="228" t="str">
        <f>VLOOKUP(A207,INFORMACION!A208:K954,11)</f>
        <v>luzamericamartines</v>
      </c>
      <c r="E207" s="229" t="str">
        <f>VLOOKUP(A207,INFORMACION!A208:L954,12)</f>
        <v>ATUNTAQUI</v>
      </c>
    </row>
    <row r="208">
      <c r="A208" s="234">
        <v>645.0</v>
      </c>
      <c r="B208" s="235" t="s">
        <v>4015</v>
      </c>
      <c r="C208" s="235" t="s">
        <v>4119</v>
      </c>
      <c r="D208" s="228" t="str">
        <f>VLOOKUP(A208,INFORMACION!A209:K955,11)</f>
        <v>josemiguelestevez</v>
      </c>
      <c r="E208" s="229" t="str">
        <f>VLOOKUP(A208,INFORMACION!A209:L955,12)</f>
        <v>ATUNTAQUI</v>
      </c>
    </row>
    <row r="209">
      <c r="A209" s="234">
        <v>646.0</v>
      </c>
      <c r="B209" s="235" t="s">
        <v>4120</v>
      </c>
      <c r="C209" s="235" t="s">
        <v>4121</v>
      </c>
      <c r="D209" s="228" t="str">
        <f>VLOOKUP(A209,INFORMACION!A210:K956,11)</f>
        <v>katherinelizethvasquez</v>
      </c>
      <c r="E209" s="229" t="str">
        <f>VLOOKUP(A209,INFORMACION!A210:L956,12)</f>
        <v>SAN ANTONIO</v>
      </c>
    </row>
    <row r="210">
      <c r="A210" s="234">
        <v>648.0</v>
      </c>
      <c r="B210" s="235" t="s">
        <v>4300</v>
      </c>
      <c r="C210" s="235" t="s">
        <v>4301</v>
      </c>
      <c r="D210" s="228" t="str">
        <f>VLOOKUP(A210,INFORMACION!A211:K957,11)</f>
        <v>mariamargaritasani</v>
      </c>
      <c r="E210" s="229" t="str">
        <f>VLOOKUP(A210,INFORMACION!A211:L957,12)</f>
        <v>ATUNTAQUI</v>
      </c>
    </row>
    <row r="211">
      <c r="A211" s="234">
        <v>658.0</v>
      </c>
      <c r="B211" s="235" t="s">
        <v>4123</v>
      </c>
      <c r="C211" s="235" t="s">
        <v>4124</v>
      </c>
      <c r="D211" s="228" t="str">
        <f>VLOOKUP(A211,INFORMACION!A212:K958,11)</f>
        <v>jonathanmauriciocampania</v>
      </c>
      <c r="E211" s="229" t="str">
        <f>VLOOKUP(A211,INFORMACION!A212:L958,12)</f>
        <v>SAN ANTONIO</v>
      </c>
    </row>
    <row r="212">
      <c r="A212" s="234">
        <v>660.0</v>
      </c>
      <c r="B212" s="235" t="s">
        <v>4302</v>
      </c>
      <c r="C212" s="235" t="s">
        <v>4303</v>
      </c>
      <c r="D212" s="228" t="str">
        <f>VLOOKUP(A212,INFORMACION!A213:K959,11)</f>
        <v>sergioeduardoalbarran</v>
      </c>
      <c r="E212" s="229" t="str">
        <f>VLOOKUP(A212,INFORMACION!A213:L959,12)</f>
        <v>ATUNTAQUI</v>
      </c>
    </row>
    <row r="213">
      <c r="A213" s="234">
        <v>663.0</v>
      </c>
      <c r="B213" s="235" t="s">
        <v>4127</v>
      </c>
      <c r="C213" s="235" t="s">
        <v>4128</v>
      </c>
      <c r="D213" s="228" t="str">
        <f>VLOOKUP(A213,INFORMACION!A214:K960,11)</f>
        <v>edwinomarcordova</v>
      </c>
      <c r="E213" s="229" t="str">
        <f>VLOOKUP(A213,INFORMACION!A214:L960,12)</f>
        <v>SAN ANTONIO</v>
      </c>
    </row>
    <row r="214">
      <c r="A214" s="234">
        <v>665.0</v>
      </c>
      <c r="B214" s="235" t="s">
        <v>4304</v>
      </c>
      <c r="C214" s="235" t="s">
        <v>4305</v>
      </c>
      <c r="D214" s="228" t="str">
        <f>VLOOKUP(A214,INFORMACION!A215:K961,11)</f>
        <v>cristiangeovannysanguino</v>
      </c>
      <c r="E214" s="229" t="str">
        <f>VLOOKUP(A214,INFORMACION!A215:L961,12)</f>
        <v>SAN ANTONIO</v>
      </c>
    </row>
    <row r="215">
      <c r="A215" s="234">
        <v>666.0</v>
      </c>
      <c r="B215" s="235" t="s">
        <v>4306</v>
      </c>
      <c r="C215" s="235" t="s">
        <v>4307</v>
      </c>
      <c r="D215" s="228" t="str">
        <f>VLOOKUP(A215,INFORMACION!A216:K962,11)</f>
        <v>tatianaelizabethramirez</v>
      </c>
      <c r="E215" s="229" t="str">
        <f>VLOOKUP(A215,INFORMACION!A216:L962,12)</f>
        <v>IBARRA</v>
      </c>
    </row>
    <row r="216">
      <c r="A216" s="234">
        <v>667.0</v>
      </c>
      <c r="B216" s="235" t="s">
        <v>4015</v>
      </c>
      <c r="C216" s="235" t="s">
        <v>4119</v>
      </c>
      <c r="D216" s="228" t="str">
        <f>VLOOKUP(A216,INFORMACION!A217:K963,11)</f>
        <v>josemiguelestevez</v>
      </c>
      <c r="E216" s="229" t="str">
        <f>VLOOKUP(A216,INFORMACION!A217:L963,12)</f>
        <v>IBARRA</v>
      </c>
    </row>
    <row r="217">
      <c r="A217" s="234">
        <v>675.0</v>
      </c>
      <c r="B217" s="235" t="s">
        <v>4133</v>
      </c>
      <c r="C217" s="235" t="s">
        <v>4134</v>
      </c>
      <c r="D217" s="228" t="str">
        <f>VLOOKUP(A217,INFORMACION!A218:K964,11)</f>
        <v>amparojanethurbano</v>
      </c>
      <c r="E217" s="229" t="str">
        <f>VLOOKUP(A217,INFORMACION!A218:L964,12)</f>
        <v>SAN ANTONIO</v>
      </c>
    </row>
    <row r="218">
      <c r="A218" s="234">
        <v>678.0</v>
      </c>
      <c r="B218" s="235" t="s">
        <v>3793</v>
      </c>
      <c r="C218" s="235" t="s">
        <v>3794</v>
      </c>
      <c r="D218" s="228" t="str">
        <f>VLOOKUP(A218,INFORMACION!A219:K965,11)</f>
        <v>dianaceciliaquilumbango</v>
      </c>
      <c r="E218" s="229" t="str">
        <f>VLOOKUP(A218,INFORMACION!A219:L965,12)</f>
        <v>ATUNTAQUI</v>
      </c>
    </row>
    <row r="219">
      <c r="A219" s="234">
        <v>684.0</v>
      </c>
      <c r="B219" s="235" t="s">
        <v>4088</v>
      </c>
      <c r="C219" s="235" t="s">
        <v>4135</v>
      </c>
      <c r="D219" s="228" t="str">
        <f>VLOOKUP(A219,INFORMACION!A220:K966,11)</f>
        <v>yilbererleycastro</v>
      </c>
      <c r="E219" s="229" t="str">
        <f>VLOOKUP(A219,INFORMACION!A220:L966,12)</f>
        <v>ATUNTAQUI</v>
      </c>
    </row>
    <row r="220">
      <c r="A220" s="249">
        <v>685.0</v>
      </c>
      <c r="B220" s="251" t="s">
        <v>4308</v>
      </c>
      <c r="C220" s="26"/>
      <c r="D220" s="228" t="str">
        <f>VLOOKUP(A220,INFORMACION!A221:K967,11)</f>
        <v/>
      </c>
      <c r="E220" s="229" t="str">
        <f>VLOOKUP(A220,INFORMACION!A221:L967,12)</f>
        <v/>
      </c>
    </row>
    <row r="221">
      <c r="A221" s="234">
        <v>687.0</v>
      </c>
      <c r="B221" s="235" t="s">
        <v>3795</v>
      </c>
      <c r="C221" s="235" t="s">
        <v>3796</v>
      </c>
      <c r="D221" s="228" t="str">
        <f>VLOOKUP(A221,INFORMACION!A222:K968,11)</f>
        <v>victoremilioestrada</v>
      </c>
      <c r="E221" s="229" t="str">
        <f>VLOOKUP(A221,INFORMACION!A222:L968,12)</f>
        <v>SAN ANTONIO</v>
      </c>
    </row>
    <row r="222">
      <c r="A222" s="234">
        <v>690.0</v>
      </c>
      <c r="B222" s="235" t="s">
        <v>4138</v>
      </c>
      <c r="C222" s="235" t="s">
        <v>4139</v>
      </c>
      <c r="D222" s="228" t="str">
        <f>VLOOKUP(A222,INFORMACION!A224:K970,11)</f>
        <v>cesarismaelmalitaxi</v>
      </c>
      <c r="E222" s="229" t="str">
        <f>VLOOKUP(A222,INFORMACION!A224:L970,12)</f>
        <v>SAN ANTONIO</v>
      </c>
    </row>
    <row r="223">
      <c r="A223" s="234">
        <v>692.0</v>
      </c>
      <c r="B223" s="235" t="s">
        <v>4140</v>
      </c>
      <c r="C223" s="235" t="s">
        <v>4141</v>
      </c>
      <c r="D223" s="228" t="str">
        <f>VLOOKUP(A223,INFORMACION!A225:K971,11)</f>
        <v>dianaalejandratamami</v>
      </c>
      <c r="E223" s="229" t="str">
        <f>VLOOKUP(A223,INFORMACION!A225:L971,12)</f>
        <v>ATUNTAQUI</v>
      </c>
    </row>
    <row r="224">
      <c r="A224" s="234">
        <v>696.0</v>
      </c>
      <c r="B224" s="235" t="s">
        <v>4309</v>
      </c>
      <c r="C224" s="235" t="s">
        <v>4310</v>
      </c>
      <c r="D224" s="228" t="str">
        <f>VLOOKUP(A224,INFORMACION!A226:K972,11)</f>
        <v>katherinpatricianaranjo</v>
      </c>
      <c r="E224" s="229" t="str">
        <f>VLOOKUP(A224,INFORMACION!A226:L972,12)</f>
        <v>SAN ANTONIO</v>
      </c>
    </row>
    <row r="225">
      <c r="A225" s="234">
        <v>698.0</v>
      </c>
      <c r="B225" s="235" t="s">
        <v>4311</v>
      </c>
      <c r="C225" s="235" t="s">
        <v>4312</v>
      </c>
      <c r="D225" s="228" t="str">
        <f>VLOOKUP(A225,INFORMACION!A227:K973,11)</f>
        <v>nixonsebastiannarvaez</v>
      </c>
      <c r="E225" s="229" t="str">
        <f>VLOOKUP(A225,INFORMACION!A227:L973,12)</f>
        <v>IBARRA</v>
      </c>
    </row>
    <row r="226">
      <c r="A226" s="234">
        <v>703.0</v>
      </c>
      <c r="B226" s="235" t="s">
        <v>4088</v>
      </c>
      <c r="C226" s="235" t="s">
        <v>4135</v>
      </c>
      <c r="D226" s="228" t="str">
        <f>VLOOKUP(A226,INFORMACION!A228:K974,11)</f>
        <v>yilbererleycastro2</v>
      </c>
      <c r="E226" s="229" t="str">
        <f>VLOOKUP(A226,INFORMACION!A228:L974,12)</f>
        <v>ATUNTAQUI</v>
      </c>
    </row>
    <row r="227">
      <c r="A227" s="234">
        <v>704.0</v>
      </c>
      <c r="B227" s="235" t="s">
        <v>4146</v>
      </c>
      <c r="C227" s="235" t="s">
        <v>4147</v>
      </c>
      <c r="D227" s="228" t="str">
        <f>VLOOKUP(A227,INFORMACION!A229:K975,11)</f>
        <v>laurencycristalaponte</v>
      </c>
      <c r="E227" s="229" t="str">
        <f>VLOOKUP(A227,INFORMACION!A229:L975,12)</f>
        <v>IBARRA</v>
      </c>
    </row>
    <row r="228">
      <c r="A228" s="234">
        <v>706.0</v>
      </c>
      <c r="B228" s="235" t="s">
        <v>4148</v>
      </c>
      <c r="C228" s="235" t="s">
        <v>4149</v>
      </c>
      <c r="D228" s="228" t="str">
        <f>VLOOKUP(A228,INFORMACION!A230:K976,11)</f>
        <v>franciayonayibarguen</v>
      </c>
      <c r="E228" s="229" t="str">
        <f>VLOOKUP(A228,INFORMACION!A230:L976,12)</f>
        <v>IBARRA</v>
      </c>
    </row>
    <row r="229">
      <c r="A229" s="234">
        <v>710.0</v>
      </c>
      <c r="B229" s="235" t="s">
        <v>4313</v>
      </c>
      <c r="C229" s="235" t="s">
        <v>4314</v>
      </c>
      <c r="D229" s="228" t="str">
        <f>VLOOKUP(A229,INFORMACION!A231:K977,11)</f>
        <v>alexandralisethchauca</v>
      </c>
      <c r="E229" s="229" t="str">
        <f>VLOOKUP(A229,INFORMACION!A231:L977,12)</f>
        <v>ATUNTAQUI</v>
      </c>
    </row>
    <row r="230">
      <c r="A230" s="234">
        <v>711.0</v>
      </c>
      <c r="B230" s="235" t="s">
        <v>3797</v>
      </c>
      <c r="C230" s="235" t="s">
        <v>3798</v>
      </c>
      <c r="D230" s="228" t="str">
        <f>VLOOKUP(A230,INFORMACION!A232:K978,11)</f>
        <v>berthamariapineda</v>
      </c>
      <c r="E230" s="229" t="str">
        <f>VLOOKUP(A230,INFORMACION!A232:L978,12)</f>
        <v>ATUNTAQUI</v>
      </c>
    </row>
    <row r="231">
      <c r="A231" s="234">
        <v>718.0</v>
      </c>
      <c r="B231" s="235" t="s">
        <v>4315</v>
      </c>
      <c r="C231" s="235" t="s">
        <v>4316</v>
      </c>
      <c r="D231" s="228" t="str">
        <f>VLOOKUP(A231,INFORMACION!A233:K979,11)</f>
        <v>anagabrielatarapuez</v>
      </c>
      <c r="E231" s="229" t="str">
        <f>VLOOKUP(A231,INFORMACION!A233:L979,12)</f>
        <v>SAN ANTONIO</v>
      </c>
    </row>
    <row r="232">
      <c r="A232" s="252"/>
      <c r="B232" s="252"/>
      <c r="C232" s="252"/>
      <c r="D232" s="253"/>
      <c r="E232" s="229"/>
    </row>
    <row r="233">
      <c r="A233" s="252"/>
      <c r="B233" s="252"/>
      <c r="C233" s="252"/>
      <c r="D233" s="253"/>
      <c r="E233" s="229"/>
    </row>
    <row r="234">
      <c r="A234" s="252"/>
      <c r="B234" s="252"/>
      <c r="C234" s="252"/>
      <c r="D234" s="253"/>
      <c r="E234" s="229"/>
    </row>
    <row r="235">
      <c r="A235" s="252"/>
      <c r="B235" s="252"/>
      <c r="C235" s="252"/>
      <c r="D235" s="253"/>
      <c r="E235" s="229"/>
    </row>
    <row r="236">
      <c r="A236" s="252"/>
      <c r="B236" s="252"/>
      <c r="C236" s="252"/>
      <c r="D236" s="253"/>
      <c r="E236" s="229"/>
    </row>
    <row r="237">
      <c r="A237" s="252"/>
      <c r="B237" s="252"/>
      <c r="C237" s="252"/>
      <c r="D237" s="253"/>
      <c r="E237" s="229"/>
    </row>
    <row r="238">
      <c r="A238" s="252"/>
      <c r="B238" s="252"/>
      <c r="C238" s="252"/>
      <c r="D238" s="253"/>
      <c r="E238" s="229"/>
    </row>
    <row r="239">
      <c r="A239" s="252"/>
      <c r="B239" s="252"/>
      <c r="C239" s="252"/>
      <c r="D239" s="253"/>
      <c r="E239" s="229"/>
    </row>
    <row r="240">
      <c r="A240" s="252"/>
      <c r="B240" s="252"/>
      <c r="C240" s="252"/>
      <c r="D240" s="253"/>
      <c r="E240" s="229"/>
    </row>
    <row r="241">
      <c r="A241" s="252"/>
      <c r="B241" s="252"/>
      <c r="C241" s="252"/>
      <c r="D241" s="253"/>
      <c r="E241" s="229"/>
    </row>
    <row r="242">
      <c r="A242" s="252"/>
      <c r="B242" s="252"/>
      <c r="C242" s="252"/>
      <c r="D242" s="253"/>
      <c r="E242" s="229"/>
    </row>
    <row r="243">
      <c r="A243" s="252"/>
      <c r="B243" s="252"/>
      <c r="C243" s="252"/>
      <c r="D243" s="253"/>
      <c r="E243" s="229"/>
    </row>
    <row r="244">
      <c r="A244" s="252"/>
      <c r="B244" s="252"/>
      <c r="C244" s="252"/>
      <c r="D244" s="253"/>
      <c r="E244" s="229"/>
    </row>
    <row r="245">
      <c r="A245" s="252"/>
      <c r="B245" s="252"/>
      <c r="C245" s="252"/>
      <c r="D245" s="253"/>
      <c r="E245" s="229"/>
    </row>
    <row r="246">
      <c r="A246" s="252"/>
      <c r="B246" s="252"/>
      <c r="C246" s="252"/>
      <c r="D246" s="253"/>
      <c r="E246" s="229"/>
    </row>
    <row r="247">
      <c r="A247" s="252"/>
      <c r="B247" s="252"/>
      <c r="C247" s="252"/>
      <c r="D247" s="253"/>
      <c r="E247" s="229"/>
    </row>
    <row r="248">
      <c r="A248" s="252"/>
      <c r="B248" s="252"/>
      <c r="C248" s="252"/>
      <c r="D248" s="253"/>
      <c r="E248" s="229"/>
    </row>
    <row r="249">
      <c r="A249" s="252"/>
      <c r="B249" s="252"/>
      <c r="C249" s="252"/>
      <c r="D249" s="253"/>
      <c r="E249" s="229"/>
    </row>
    <row r="250">
      <c r="A250" s="252"/>
      <c r="B250" s="252"/>
      <c r="C250" s="252"/>
      <c r="D250" s="253"/>
      <c r="E250" s="229"/>
    </row>
    <row r="251">
      <c r="A251" s="252"/>
      <c r="B251" s="252"/>
      <c r="C251" s="252"/>
      <c r="D251" s="253"/>
      <c r="E251" s="229"/>
    </row>
    <row r="252">
      <c r="A252" s="252"/>
      <c r="B252" s="252"/>
      <c r="C252" s="252"/>
      <c r="D252" s="253"/>
      <c r="E252" s="229"/>
    </row>
    <row r="253">
      <c r="A253" s="252"/>
      <c r="B253" s="252"/>
      <c r="C253" s="252"/>
      <c r="D253" s="253"/>
      <c r="E253" s="229"/>
    </row>
    <row r="254">
      <c r="A254" s="252"/>
      <c r="B254" s="252"/>
      <c r="C254" s="252"/>
      <c r="D254" s="253"/>
      <c r="E254" s="229"/>
    </row>
    <row r="255">
      <c r="A255" s="252"/>
      <c r="B255" s="252"/>
      <c r="C255" s="252"/>
      <c r="D255" s="253"/>
      <c r="E255" s="229"/>
    </row>
    <row r="256">
      <c r="A256" s="252"/>
      <c r="B256" s="252"/>
      <c r="C256" s="252"/>
      <c r="D256" s="253"/>
      <c r="E256" s="229"/>
    </row>
    <row r="257">
      <c r="A257" s="252"/>
      <c r="B257" s="252"/>
      <c r="C257" s="252"/>
      <c r="D257" s="253"/>
      <c r="E257" s="229"/>
    </row>
    <row r="258">
      <c r="A258" s="252"/>
      <c r="B258" s="252"/>
      <c r="C258" s="252"/>
      <c r="D258" s="253"/>
      <c r="E258" s="229"/>
    </row>
    <row r="259">
      <c r="A259" s="252"/>
      <c r="B259" s="252"/>
      <c r="C259" s="252"/>
      <c r="D259" s="253"/>
      <c r="E259" s="229"/>
    </row>
    <row r="260">
      <c r="A260" s="252"/>
      <c r="B260" s="252"/>
      <c r="C260" s="252"/>
      <c r="D260" s="253"/>
      <c r="E260" s="229"/>
    </row>
    <row r="261">
      <c r="A261" s="252"/>
      <c r="B261" s="252"/>
      <c r="C261" s="252"/>
      <c r="D261" s="253"/>
      <c r="E261" s="229"/>
    </row>
    <row r="262">
      <c r="A262" s="252"/>
      <c r="B262" s="252"/>
      <c r="C262" s="252"/>
      <c r="D262" s="253"/>
      <c r="E262" s="229"/>
    </row>
    <row r="263">
      <c r="A263" s="252"/>
      <c r="B263" s="252"/>
      <c r="C263" s="252"/>
      <c r="D263" s="253"/>
      <c r="E263" s="229"/>
    </row>
    <row r="264">
      <c r="A264" s="252"/>
      <c r="B264" s="252"/>
      <c r="C264" s="252"/>
      <c r="D264" s="253"/>
      <c r="E264" s="229"/>
    </row>
    <row r="265">
      <c r="A265" s="252"/>
      <c r="B265" s="252"/>
      <c r="C265" s="252"/>
      <c r="D265" s="253"/>
      <c r="E265" s="229"/>
    </row>
    <row r="266">
      <c r="A266" s="252"/>
      <c r="B266" s="252"/>
      <c r="C266" s="252"/>
      <c r="D266" s="253"/>
      <c r="E266" s="229"/>
    </row>
    <row r="267">
      <c r="A267" s="252"/>
      <c r="B267" s="252"/>
      <c r="C267" s="252"/>
      <c r="D267" s="253"/>
      <c r="E267" s="229"/>
    </row>
    <row r="268">
      <c r="A268" s="252"/>
      <c r="B268" s="252"/>
      <c r="C268" s="252"/>
      <c r="D268" s="253"/>
      <c r="E268" s="229"/>
    </row>
    <row r="269">
      <c r="A269" s="252"/>
      <c r="B269" s="252"/>
      <c r="C269" s="252"/>
      <c r="D269" s="253"/>
      <c r="E269" s="229"/>
    </row>
    <row r="270">
      <c r="A270" s="252"/>
      <c r="B270" s="252"/>
      <c r="C270" s="252"/>
      <c r="D270" s="253"/>
      <c r="E270" s="229"/>
    </row>
    <row r="271">
      <c r="A271" s="252"/>
      <c r="B271" s="252"/>
      <c r="C271" s="252"/>
      <c r="D271" s="253"/>
      <c r="E271" s="229"/>
    </row>
    <row r="272">
      <c r="A272" s="252"/>
      <c r="B272" s="252"/>
      <c r="C272" s="252"/>
      <c r="D272" s="253"/>
      <c r="E272" s="229"/>
    </row>
    <row r="273">
      <c r="A273" s="252"/>
      <c r="B273" s="252"/>
      <c r="C273" s="252"/>
      <c r="D273" s="253"/>
      <c r="E273" s="229"/>
    </row>
    <row r="274">
      <c r="A274" s="252"/>
      <c r="B274" s="252"/>
      <c r="C274" s="252"/>
      <c r="D274" s="253"/>
      <c r="E274" s="229"/>
    </row>
    <row r="275">
      <c r="A275" s="252"/>
      <c r="B275" s="252"/>
      <c r="C275" s="252"/>
      <c r="D275" s="253"/>
      <c r="E275" s="229"/>
    </row>
    <row r="276">
      <c r="A276" s="252"/>
      <c r="B276" s="252"/>
      <c r="C276" s="252"/>
      <c r="D276" s="253"/>
      <c r="E276" s="229"/>
    </row>
    <row r="277">
      <c r="A277" s="252"/>
      <c r="B277" s="252"/>
      <c r="C277" s="252"/>
      <c r="D277" s="253"/>
      <c r="E277" s="229"/>
    </row>
    <row r="278">
      <c r="A278" s="252"/>
      <c r="B278" s="252"/>
      <c r="C278" s="252"/>
      <c r="D278" s="253"/>
      <c r="E278" s="229"/>
    </row>
    <row r="279">
      <c r="A279" s="252"/>
      <c r="B279" s="252"/>
      <c r="C279" s="252"/>
      <c r="D279" s="253"/>
      <c r="E279" s="229"/>
    </row>
    <row r="280">
      <c r="A280" s="252"/>
      <c r="B280" s="252"/>
      <c r="C280" s="252"/>
      <c r="D280" s="253"/>
      <c r="E280" s="229"/>
    </row>
    <row r="281">
      <c r="A281" s="252"/>
      <c r="B281" s="252"/>
      <c r="C281" s="252"/>
      <c r="D281" s="253"/>
      <c r="E281" s="229"/>
    </row>
    <row r="282">
      <c r="A282" s="252"/>
      <c r="B282" s="252"/>
      <c r="C282" s="252"/>
      <c r="D282" s="253"/>
      <c r="E282" s="229"/>
    </row>
    <row r="283">
      <c r="A283" s="252"/>
      <c r="B283" s="252"/>
      <c r="C283" s="252"/>
      <c r="D283" s="253"/>
      <c r="E283" s="229"/>
    </row>
    <row r="284">
      <c r="A284" s="252"/>
      <c r="B284" s="252"/>
      <c r="C284" s="252"/>
      <c r="D284" s="253"/>
      <c r="E284" s="229"/>
    </row>
    <row r="285">
      <c r="A285" s="252"/>
      <c r="B285" s="252"/>
      <c r="C285" s="252"/>
      <c r="D285" s="253"/>
      <c r="E285" s="229"/>
    </row>
    <row r="286">
      <c r="A286" s="252"/>
      <c r="B286" s="252"/>
      <c r="C286" s="252"/>
      <c r="D286" s="253"/>
      <c r="E286" s="229"/>
    </row>
    <row r="287">
      <c r="A287" s="252"/>
      <c r="B287" s="252"/>
      <c r="C287" s="252"/>
      <c r="D287" s="253"/>
      <c r="E287" s="229"/>
    </row>
    <row r="288">
      <c r="A288" s="252"/>
      <c r="B288" s="252"/>
      <c r="C288" s="252"/>
      <c r="D288" s="253"/>
      <c r="E288" s="229"/>
    </row>
    <row r="289">
      <c r="A289" s="252"/>
      <c r="B289" s="252"/>
      <c r="C289" s="252"/>
      <c r="D289" s="253"/>
      <c r="E289" s="229"/>
    </row>
    <row r="290">
      <c r="A290" s="252"/>
      <c r="B290" s="252"/>
      <c r="C290" s="252"/>
      <c r="D290" s="253"/>
      <c r="E290" s="229"/>
    </row>
    <row r="291">
      <c r="A291" s="252"/>
      <c r="B291" s="252"/>
      <c r="C291" s="252"/>
      <c r="D291" s="253"/>
      <c r="E291" s="229"/>
    </row>
    <row r="292">
      <c r="A292" s="252"/>
      <c r="B292" s="252"/>
      <c r="C292" s="252"/>
      <c r="D292" s="253"/>
      <c r="E292" s="229"/>
    </row>
    <row r="293">
      <c r="A293" s="252"/>
      <c r="B293" s="252"/>
      <c r="C293" s="252"/>
      <c r="D293" s="253"/>
      <c r="E293" s="229"/>
    </row>
    <row r="294">
      <c r="A294" s="252"/>
      <c r="B294" s="252"/>
      <c r="C294" s="252"/>
      <c r="D294" s="253"/>
      <c r="E294" s="229"/>
    </row>
    <row r="295">
      <c r="A295" s="252"/>
      <c r="B295" s="252"/>
      <c r="C295" s="252"/>
      <c r="D295" s="253"/>
      <c r="E295" s="229"/>
    </row>
    <row r="296">
      <c r="A296" s="252"/>
      <c r="B296" s="252"/>
      <c r="C296" s="252"/>
      <c r="D296" s="253"/>
      <c r="E296" s="229"/>
    </row>
    <row r="297">
      <c r="A297" s="252"/>
      <c r="B297" s="252"/>
      <c r="C297" s="252"/>
      <c r="D297" s="253"/>
      <c r="E297" s="229"/>
    </row>
    <row r="298">
      <c r="A298" s="252"/>
      <c r="B298" s="252"/>
      <c r="C298" s="252"/>
      <c r="D298" s="253"/>
      <c r="E298" s="229"/>
    </row>
    <row r="299">
      <c r="A299" s="252"/>
      <c r="B299" s="252"/>
      <c r="C299" s="252"/>
      <c r="D299" s="253"/>
      <c r="E299" s="229"/>
    </row>
    <row r="300">
      <c r="A300" s="252"/>
      <c r="B300" s="252"/>
      <c r="C300" s="252"/>
      <c r="D300" s="253"/>
      <c r="E300" s="229"/>
    </row>
    <row r="301">
      <c r="A301" s="252"/>
      <c r="B301" s="252"/>
      <c r="C301" s="252"/>
      <c r="D301" s="253"/>
      <c r="E301" s="229"/>
    </row>
    <row r="302">
      <c r="A302" s="252"/>
      <c r="B302" s="252"/>
      <c r="C302" s="252"/>
      <c r="D302" s="253"/>
      <c r="E302" s="229"/>
    </row>
    <row r="303">
      <c r="A303" s="252"/>
      <c r="B303" s="252"/>
      <c r="C303" s="252"/>
      <c r="D303" s="253"/>
      <c r="E303" s="229"/>
    </row>
    <row r="304">
      <c r="A304" s="252"/>
      <c r="B304" s="252"/>
      <c r="C304" s="252"/>
      <c r="D304" s="253"/>
      <c r="E304" s="229"/>
    </row>
    <row r="305">
      <c r="A305" s="252"/>
      <c r="B305" s="252"/>
      <c r="C305" s="252"/>
      <c r="D305" s="253"/>
      <c r="E305" s="229"/>
    </row>
    <row r="306">
      <c r="A306" s="252"/>
      <c r="B306" s="252"/>
      <c r="C306" s="252"/>
      <c r="D306" s="253"/>
      <c r="E306" s="229"/>
    </row>
    <row r="307">
      <c r="A307" s="252"/>
      <c r="B307" s="252"/>
      <c r="C307" s="252"/>
      <c r="D307" s="253"/>
      <c r="E307" s="229"/>
    </row>
    <row r="308">
      <c r="A308" s="252"/>
      <c r="B308" s="252"/>
      <c r="C308" s="252"/>
      <c r="D308" s="253"/>
      <c r="E308" s="229"/>
    </row>
    <row r="309">
      <c r="A309" s="252"/>
      <c r="B309" s="252"/>
      <c r="C309" s="252"/>
      <c r="D309" s="253"/>
      <c r="E309" s="229"/>
    </row>
    <row r="310">
      <c r="A310" s="252"/>
      <c r="B310" s="252"/>
      <c r="C310" s="252"/>
      <c r="D310" s="253"/>
      <c r="E310" s="229"/>
    </row>
    <row r="311">
      <c r="A311" s="252"/>
      <c r="B311" s="252"/>
      <c r="C311" s="252"/>
      <c r="D311" s="253"/>
      <c r="E311" s="229"/>
    </row>
    <row r="312">
      <c r="A312" s="252"/>
      <c r="B312" s="252"/>
      <c r="C312" s="252"/>
      <c r="D312" s="253"/>
      <c r="E312" s="229"/>
    </row>
    <row r="313">
      <c r="A313" s="252"/>
      <c r="B313" s="252"/>
      <c r="C313" s="252"/>
      <c r="D313" s="253"/>
      <c r="E313" s="229"/>
    </row>
    <row r="314">
      <c r="A314" s="252"/>
      <c r="B314" s="252"/>
      <c r="C314" s="252"/>
      <c r="D314" s="253"/>
      <c r="E314" s="229"/>
    </row>
    <row r="315">
      <c r="A315" s="252"/>
      <c r="B315" s="252"/>
      <c r="C315" s="252"/>
      <c r="D315" s="253"/>
      <c r="E315" s="229"/>
    </row>
    <row r="316">
      <c r="A316" s="252"/>
      <c r="B316" s="252"/>
      <c r="C316" s="252"/>
      <c r="D316" s="253"/>
      <c r="E316" s="229"/>
    </row>
    <row r="317">
      <c r="A317" s="252"/>
      <c r="B317" s="252"/>
      <c r="C317" s="252"/>
      <c r="D317" s="253"/>
      <c r="E317" s="229"/>
    </row>
    <row r="318">
      <c r="A318" s="252"/>
      <c r="B318" s="252"/>
      <c r="C318" s="252"/>
      <c r="D318" s="253"/>
      <c r="E318" s="229"/>
    </row>
    <row r="319">
      <c r="A319" s="252"/>
      <c r="B319" s="252"/>
      <c r="C319" s="252"/>
      <c r="D319" s="253"/>
      <c r="E319" s="229"/>
    </row>
    <row r="320">
      <c r="A320" s="252"/>
      <c r="B320" s="252"/>
      <c r="C320" s="252"/>
      <c r="D320" s="253"/>
      <c r="E320" s="229"/>
    </row>
    <row r="321">
      <c r="A321" s="252"/>
      <c r="B321" s="252"/>
      <c r="C321" s="252"/>
      <c r="D321" s="253"/>
      <c r="E321" s="229"/>
    </row>
    <row r="322">
      <c r="A322" s="252"/>
      <c r="B322" s="252"/>
      <c r="C322" s="252"/>
      <c r="D322" s="253"/>
      <c r="E322" s="229"/>
    </row>
    <row r="323">
      <c r="A323" s="252"/>
      <c r="B323" s="252"/>
      <c r="C323" s="252"/>
      <c r="D323" s="253"/>
      <c r="E323" s="229"/>
    </row>
    <row r="324">
      <c r="A324" s="252"/>
      <c r="B324" s="252"/>
      <c r="C324" s="252"/>
      <c r="D324" s="253"/>
      <c r="E324" s="229"/>
    </row>
    <row r="325">
      <c r="A325" s="252"/>
      <c r="B325" s="252"/>
      <c r="C325" s="252"/>
      <c r="D325" s="253"/>
      <c r="E325" s="229"/>
    </row>
    <row r="326">
      <c r="A326" s="252"/>
      <c r="B326" s="252"/>
      <c r="C326" s="252"/>
      <c r="D326" s="253"/>
      <c r="E326" s="229"/>
    </row>
    <row r="327">
      <c r="A327" s="252"/>
      <c r="B327" s="252"/>
      <c r="C327" s="252"/>
      <c r="D327" s="253"/>
      <c r="E327" s="229"/>
    </row>
    <row r="328">
      <c r="A328" s="252"/>
      <c r="B328" s="252"/>
      <c r="C328" s="252"/>
      <c r="D328" s="253"/>
      <c r="E328" s="229"/>
    </row>
    <row r="329">
      <c r="A329" s="252"/>
      <c r="B329" s="252"/>
      <c r="C329" s="252"/>
      <c r="D329" s="253"/>
      <c r="E329" s="229"/>
    </row>
    <row r="330">
      <c r="A330" s="252"/>
      <c r="B330" s="252"/>
      <c r="C330" s="252"/>
      <c r="D330" s="253"/>
      <c r="E330" s="229"/>
    </row>
    <row r="331">
      <c r="A331" s="252"/>
      <c r="B331" s="252"/>
      <c r="C331" s="252"/>
      <c r="D331" s="253"/>
      <c r="E331" s="229"/>
    </row>
    <row r="332">
      <c r="A332" s="252"/>
      <c r="B332" s="252"/>
      <c r="C332" s="252"/>
      <c r="D332" s="253"/>
      <c r="E332" s="229"/>
    </row>
    <row r="333">
      <c r="A333" s="252"/>
      <c r="B333" s="252"/>
      <c r="C333" s="252"/>
      <c r="D333" s="253"/>
      <c r="E333" s="229"/>
    </row>
    <row r="334">
      <c r="A334" s="252"/>
      <c r="B334" s="252"/>
      <c r="C334" s="252"/>
      <c r="D334" s="253"/>
      <c r="E334" s="229"/>
    </row>
    <row r="335">
      <c r="A335" s="252"/>
      <c r="B335" s="252"/>
      <c r="C335" s="252"/>
      <c r="D335" s="253"/>
      <c r="E335" s="229"/>
    </row>
    <row r="336">
      <c r="A336" s="252"/>
      <c r="B336" s="252"/>
      <c r="C336" s="252"/>
      <c r="D336" s="253"/>
      <c r="E336" s="229"/>
    </row>
    <row r="337">
      <c r="A337" s="252"/>
      <c r="B337" s="252"/>
      <c r="C337" s="252"/>
      <c r="D337" s="253"/>
      <c r="E337" s="229"/>
    </row>
    <row r="338">
      <c r="A338" s="252"/>
      <c r="B338" s="252"/>
      <c r="C338" s="252"/>
      <c r="D338" s="253"/>
      <c r="E338" s="229"/>
    </row>
    <row r="339">
      <c r="A339" s="252"/>
      <c r="B339" s="252"/>
      <c r="C339" s="252"/>
      <c r="D339" s="253"/>
      <c r="E339" s="229"/>
    </row>
    <row r="340">
      <c r="A340" s="252"/>
      <c r="B340" s="252"/>
      <c r="C340" s="252"/>
      <c r="D340" s="253"/>
      <c r="E340" s="229"/>
    </row>
    <row r="341">
      <c r="A341" s="252"/>
      <c r="B341" s="252"/>
      <c r="C341" s="252"/>
      <c r="D341" s="253"/>
      <c r="E341" s="229"/>
    </row>
    <row r="342">
      <c r="A342" s="252"/>
      <c r="B342" s="252"/>
      <c r="C342" s="252"/>
      <c r="D342" s="253"/>
      <c r="E342" s="229"/>
    </row>
    <row r="343">
      <c r="A343" s="252"/>
      <c r="B343" s="252"/>
      <c r="C343" s="252"/>
      <c r="D343" s="253"/>
      <c r="E343" s="229"/>
    </row>
    <row r="344">
      <c r="A344" s="252"/>
      <c r="B344" s="252"/>
      <c r="C344" s="252"/>
      <c r="D344" s="253"/>
      <c r="E344" s="229"/>
    </row>
    <row r="345">
      <c r="A345" s="252"/>
      <c r="B345" s="252"/>
      <c r="C345" s="252"/>
      <c r="D345" s="253"/>
      <c r="E345" s="229"/>
    </row>
    <row r="346">
      <c r="A346" s="252"/>
      <c r="B346" s="252"/>
      <c r="C346" s="252"/>
      <c r="D346" s="253"/>
      <c r="E346" s="229"/>
    </row>
    <row r="347">
      <c r="A347" s="252"/>
      <c r="B347" s="252"/>
      <c r="C347" s="252"/>
      <c r="D347" s="253"/>
      <c r="E347" s="229"/>
    </row>
    <row r="348">
      <c r="A348" s="252"/>
      <c r="B348" s="252"/>
      <c r="C348" s="252"/>
      <c r="D348" s="253"/>
      <c r="E348" s="229"/>
    </row>
    <row r="349">
      <c r="A349" s="252"/>
      <c r="B349" s="252"/>
      <c r="C349" s="252"/>
      <c r="D349" s="253"/>
      <c r="E349" s="229"/>
    </row>
    <row r="350">
      <c r="A350" s="252"/>
      <c r="B350" s="252"/>
      <c r="C350" s="252"/>
      <c r="D350" s="253"/>
      <c r="E350" s="229"/>
    </row>
    <row r="351">
      <c r="A351" s="252"/>
      <c r="B351" s="252"/>
      <c r="C351" s="252"/>
      <c r="D351" s="253"/>
      <c r="E351" s="229"/>
    </row>
    <row r="352">
      <c r="A352" s="252"/>
      <c r="B352" s="252"/>
      <c r="C352" s="252"/>
      <c r="D352" s="253"/>
      <c r="E352" s="229"/>
    </row>
    <row r="353">
      <c r="A353" s="252"/>
      <c r="B353" s="252"/>
      <c r="C353" s="252"/>
      <c r="D353" s="253"/>
      <c r="E353" s="229"/>
    </row>
    <row r="354">
      <c r="A354" s="252"/>
      <c r="B354" s="252"/>
      <c r="C354" s="252"/>
      <c r="D354" s="253"/>
      <c r="E354" s="229"/>
    </row>
    <row r="355">
      <c r="A355" s="252"/>
      <c r="B355" s="252"/>
      <c r="C355" s="252"/>
      <c r="D355" s="253"/>
      <c r="E355" s="229"/>
    </row>
    <row r="356">
      <c r="A356" s="252"/>
      <c r="B356" s="252"/>
      <c r="C356" s="252"/>
      <c r="D356" s="253"/>
      <c r="E356" s="229"/>
    </row>
    <row r="357">
      <c r="A357" s="252"/>
      <c r="B357" s="252"/>
      <c r="C357" s="252"/>
      <c r="D357" s="253"/>
      <c r="E357" s="229"/>
    </row>
    <row r="358">
      <c r="A358" s="252"/>
      <c r="B358" s="252"/>
      <c r="C358" s="252"/>
      <c r="D358" s="253"/>
      <c r="E358" s="229"/>
    </row>
    <row r="359">
      <c r="A359" s="252"/>
      <c r="B359" s="252"/>
      <c r="C359" s="252"/>
      <c r="D359" s="253"/>
      <c r="E359" s="229"/>
    </row>
    <row r="360">
      <c r="A360" s="252"/>
      <c r="B360" s="252"/>
      <c r="C360" s="252"/>
      <c r="D360" s="253"/>
      <c r="E360" s="229"/>
    </row>
    <row r="361">
      <c r="A361" s="252"/>
      <c r="B361" s="252"/>
      <c r="C361" s="252"/>
      <c r="D361" s="253"/>
      <c r="E361" s="229"/>
    </row>
    <row r="362">
      <c r="A362" s="252"/>
      <c r="B362" s="252"/>
      <c r="C362" s="252"/>
      <c r="D362" s="253"/>
      <c r="E362" s="229"/>
    </row>
    <row r="363">
      <c r="A363" s="252"/>
      <c r="B363" s="252"/>
      <c r="C363" s="252"/>
      <c r="D363" s="253"/>
      <c r="E363" s="229"/>
    </row>
    <row r="364">
      <c r="A364" s="252"/>
      <c r="B364" s="252"/>
      <c r="C364" s="252"/>
      <c r="D364" s="253"/>
      <c r="E364" s="229"/>
    </row>
    <row r="365">
      <c r="A365" s="252"/>
      <c r="B365" s="252"/>
      <c r="C365" s="252"/>
      <c r="D365" s="253"/>
      <c r="E365" s="229"/>
    </row>
    <row r="366">
      <c r="A366" s="252"/>
      <c r="B366" s="252"/>
      <c r="C366" s="252"/>
      <c r="D366" s="253"/>
      <c r="E366" s="229"/>
    </row>
    <row r="367">
      <c r="A367" s="252"/>
      <c r="B367" s="252"/>
      <c r="C367" s="252"/>
      <c r="D367" s="253"/>
      <c r="E367" s="229"/>
    </row>
    <row r="368">
      <c r="A368" s="252"/>
      <c r="B368" s="252"/>
      <c r="C368" s="252"/>
      <c r="D368" s="253"/>
      <c r="E368" s="229"/>
    </row>
    <row r="369">
      <c r="A369" s="252"/>
      <c r="B369" s="252"/>
      <c r="C369" s="252"/>
      <c r="D369" s="253"/>
      <c r="E369" s="229"/>
    </row>
    <row r="370">
      <c r="A370" s="252"/>
      <c r="B370" s="252"/>
      <c r="C370" s="252"/>
      <c r="D370" s="253"/>
      <c r="E370" s="229"/>
    </row>
    <row r="371">
      <c r="A371" s="252"/>
      <c r="B371" s="252"/>
      <c r="C371" s="252"/>
      <c r="D371" s="253"/>
      <c r="E371" s="229"/>
    </row>
    <row r="372">
      <c r="A372" s="252"/>
      <c r="B372" s="252"/>
      <c r="C372" s="252"/>
      <c r="D372" s="253"/>
      <c r="E372" s="229"/>
    </row>
    <row r="373">
      <c r="A373" s="252"/>
      <c r="B373" s="252"/>
      <c r="C373" s="252"/>
      <c r="D373" s="253"/>
      <c r="E373" s="229"/>
    </row>
    <row r="374">
      <c r="A374" s="252"/>
      <c r="B374" s="252"/>
      <c r="C374" s="252"/>
      <c r="D374" s="253"/>
      <c r="E374" s="229"/>
    </row>
    <row r="375">
      <c r="A375" s="252"/>
      <c r="B375" s="252"/>
      <c r="C375" s="252"/>
      <c r="D375" s="253"/>
      <c r="E375" s="229"/>
    </row>
    <row r="376">
      <c r="A376" s="252"/>
      <c r="B376" s="252"/>
      <c r="C376" s="252"/>
      <c r="D376" s="253"/>
      <c r="E376" s="229"/>
    </row>
    <row r="377">
      <c r="A377" s="252"/>
      <c r="B377" s="252"/>
      <c r="C377" s="252"/>
      <c r="D377" s="253"/>
      <c r="E377" s="229"/>
    </row>
    <row r="378">
      <c r="A378" s="252"/>
      <c r="B378" s="252"/>
      <c r="C378" s="252"/>
      <c r="D378" s="253"/>
      <c r="E378" s="229"/>
    </row>
    <row r="379">
      <c r="D379" s="253"/>
      <c r="E379" s="229"/>
    </row>
    <row r="380">
      <c r="D380" s="253"/>
      <c r="E380" s="229"/>
    </row>
    <row r="381">
      <c r="D381" s="253"/>
      <c r="E381" s="229"/>
    </row>
    <row r="382">
      <c r="D382" s="253"/>
      <c r="E382" s="229"/>
    </row>
    <row r="383">
      <c r="D383" s="253"/>
      <c r="E383" s="229"/>
    </row>
    <row r="384">
      <c r="D384" s="253"/>
      <c r="E384" s="229"/>
    </row>
    <row r="385">
      <c r="D385" s="253"/>
      <c r="E385" s="229"/>
    </row>
    <row r="386">
      <c r="D386" s="253"/>
      <c r="E386" s="229"/>
    </row>
    <row r="387">
      <c r="D387" s="253"/>
      <c r="E387" s="229"/>
    </row>
    <row r="388">
      <c r="D388" s="253"/>
      <c r="E388" s="229"/>
    </row>
    <row r="389">
      <c r="D389" s="253"/>
      <c r="E389" s="229"/>
    </row>
    <row r="390">
      <c r="D390" s="253"/>
      <c r="E390" s="229"/>
    </row>
    <row r="391">
      <c r="D391" s="253"/>
      <c r="E391" s="229"/>
    </row>
    <row r="392">
      <c r="D392" s="253"/>
      <c r="E392" s="229"/>
    </row>
    <row r="393">
      <c r="D393" s="253"/>
      <c r="E393" s="229"/>
    </row>
    <row r="394">
      <c r="D394" s="253"/>
      <c r="E394" s="229"/>
    </row>
    <row r="395">
      <c r="D395" s="253"/>
      <c r="E395" s="229"/>
    </row>
    <row r="396">
      <c r="D396" s="253"/>
      <c r="E396" s="229"/>
    </row>
    <row r="397">
      <c r="D397" s="253"/>
      <c r="E397" s="229"/>
    </row>
    <row r="398">
      <c r="D398" s="253"/>
      <c r="E398" s="229"/>
    </row>
    <row r="399">
      <c r="D399" s="253"/>
      <c r="E399" s="229"/>
    </row>
    <row r="400">
      <c r="D400" s="253"/>
      <c r="E400" s="229"/>
    </row>
    <row r="401">
      <c r="D401" s="253"/>
      <c r="E401" s="229"/>
    </row>
    <row r="402">
      <c r="D402" s="253"/>
      <c r="E402" s="229"/>
    </row>
    <row r="403">
      <c r="D403" s="253"/>
      <c r="E403" s="229"/>
    </row>
    <row r="404">
      <c r="D404" s="253"/>
      <c r="E404" s="229"/>
    </row>
    <row r="405">
      <c r="D405" s="253"/>
      <c r="E405" s="229"/>
    </row>
    <row r="406">
      <c r="D406" s="253"/>
      <c r="E406" s="229"/>
    </row>
    <row r="407">
      <c r="D407" s="253"/>
      <c r="E407" s="229"/>
    </row>
    <row r="408">
      <c r="D408" s="253"/>
      <c r="E408" s="229"/>
    </row>
    <row r="409">
      <c r="D409" s="253"/>
      <c r="E409" s="229"/>
    </row>
    <row r="410">
      <c r="D410" s="253"/>
      <c r="E410" s="229"/>
    </row>
    <row r="411">
      <c r="D411" s="253"/>
      <c r="E411" s="229"/>
    </row>
    <row r="412">
      <c r="D412" s="253"/>
      <c r="E412" s="229"/>
    </row>
    <row r="413">
      <c r="D413" s="253"/>
      <c r="E413" s="229"/>
    </row>
    <row r="414">
      <c r="D414" s="253"/>
      <c r="E414" s="229"/>
    </row>
    <row r="415">
      <c r="D415" s="253"/>
      <c r="E415" s="229"/>
    </row>
    <row r="416">
      <c r="D416" s="253"/>
      <c r="E416" s="229"/>
    </row>
    <row r="417">
      <c r="D417" s="253"/>
      <c r="E417" s="229"/>
    </row>
    <row r="418">
      <c r="D418" s="253"/>
      <c r="E418" s="229"/>
    </row>
    <row r="419">
      <c r="D419" s="253"/>
      <c r="E419" s="229"/>
    </row>
    <row r="420">
      <c r="D420" s="253"/>
      <c r="E420" s="229"/>
    </row>
    <row r="421">
      <c r="D421" s="253"/>
      <c r="E421" s="229"/>
    </row>
    <row r="422">
      <c r="D422" s="253"/>
      <c r="E422" s="229"/>
    </row>
    <row r="423">
      <c r="D423" s="253"/>
      <c r="E423" s="229"/>
    </row>
    <row r="424">
      <c r="D424" s="253"/>
      <c r="E424" s="229"/>
    </row>
    <row r="425">
      <c r="D425" s="253"/>
      <c r="E425" s="229"/>
    </row>
    <row r="426">
      <c r="D426" s="253"/>
      <c r="E426" s="229"/>
    </row>
    <row r="427">
      <c r="D427" s="253"/>
      <c r="E427" s="229"/>
    </row>
    <row r="428">
      <c r="D428" s="253"/>
      <c r="E428" s="229"/>
    </row>
    <row r="429">
      <c r="D429" s="253"/>
      <c r="E429" s="229"/>
    </row>
    <row r="430">
      <c r="D430" s="253"/>
      <c r="E430" s="229"/>
    </row>
    <row r="431">
      <c r="D431" s="253"/>
      <c r="E431" s="229"/>
    </row>
    <row r="432">
      <c r="D432" s="253"/>
      <c r="E432" s="229"/>
    </row>
    <row r="433">
      <c r="D433" s="253"/>
      <c r="E433" s="229"/>
    </row>
    <row r="434">
      <c r="D434" s="253"/>
      <c r="E434" s="229"/>
    </row>
    <row r="435">
      <c r="D435" s="253"/>
      <c r="E435" s="229"/>
    </row>
    <row r="436">
      <c r="D436" s="253"/>
      <c r="E436" s="229"/>
    </row>
    <row r="437">
      <c r="D437" s="253"/>
      <c r="E437" s="229"/>
    </row>
    <row r="438">
      <c r="D438" s="253"/>
      <c r="E438" s="229"/>
    </row>
    <row r="439">
      <c r="D439" s="253"/>
      <c r="E439" s="229"/>
    </row>
    <row r="440">
      <c r="D440" s="253"/>
      <c r="E440" s="229"/>
    </row>
    <row r="441">
      <c r="D441" s="253"/>
      <c r="E441" s="229"/>
    </row>
    <row r="442">
      <c r="D442" s="253"/>
      <c r="E442" s="229"/>
    </row>
    <row r="443">
      <c r="D443" s="253"/>
      <c r="E443" s="229"/>
    </row>
    <row r="444">
      <c r="D444" s="253"/>
      <c r="E444" s="229"/>
    </row>
    <row r="445">
      <c r="D445" s="253"/>
      <c r="E445" s="229"/>
    </row>
    <row r="446">
      <c r="D446" s="253"/>
      <c r="E446" s="229"/>
    </row>
    <row r="447">
      <c r="D447" s="253"/>
      <c r="E447" s="229"/>
    </row>
    <row r="448">
      <c r="D448" s="253"/>
      <c r="E448" s="229"/>
    </row>
    <row r="449">
      <c r="D449" s="253"/>
      <c r="E449" s="229"/>
    </row>
    <row r="450">
      <c r="D450" s="253"/>
      <c r="E450" s="229"/>
    </row>
    <row r="451">
      <c r="D451" s="253"/>
      <c r="E451" s="229"/>
    </row>
    <row r="452">
      <c r="D452" s="253"/>
      <c r="E452" s="229"/>
    </row>
    <row r="453">
      <c r="D453" s="253"/>
      <c r="E453" s="229"/>
    </row>
    <row r="454">
      <c r="D454" s="253"/>
      <c r="E454" s="229"/>
    </row>
    <row r="455">
      <c r="D455" s="253"/>
      <c r="E455" s="229"/>
    </row>
    <row r="456">
      <c r="D456" s="253"/>
      <c r="E456" s="229"/>
    </row>
    <row r="457">
      <c r="D457" s="253"/>
      <c r="E457" s="229"/>
    </row>
    <row r="458">
      <c r="D458" s="253"/>
      <c r="E458" s="229"/>
    </row>
    <row r="459">
      <c r="D459" s="253"/>
      <c r="E459" s="229"/>
    </row>
    <row r="460">
      <c r="D460" s="253"/>
      <c r="E460" s="229"/>
    </row>
    <row r="461">
      <c r="D461" s="253"/>
      <c r="E461" s="229"/>
    </row>
    <row r="462">
      <c r="D462" s="253"/>
      <c r="E462" s="229"/>
    </row>
    <row r="463">
      <c r="D463" s="253"/>
      <c r="E463" s="229"/>
    </row>
    <row r="464">
      <c r="D464" s="253"/>
      <c r="E464" s="229"/>
    </row>
    <row r="465">
      <c r="D465" s="253"/>
      <c r="E465" s="229"/>
    </row>
    <row r="466">
      <c r="D466" s="253"/>
      <c r="E466" s="229"/>
    </row>
    <row r="467">
      <c r="D467" s="253"/>
      <c r="E467" s="229"/>
    </row>
    <row r="468">
      <c r="D468" s="253"/>
      <c r="E468" s="229"/>
    </row>
    <row r="469">
      <c r="D469" s="253"/>
      <c r="E469" s="229"/>
    </row>
    <row r="470">
      <c r="D470" s="253"/>
      <c r="E470" s="229"/>
    </row>
    <row r="471">
      <c r="D471" s="253"/>
      <c r="E471" s="229"/>
    </row>
    <row r="472">
      <c r="D472" s="253"/>
      <c r="E472" s="229"/>
    </row>
    <row r="473">
      <c r="D473" s="253"/>
      <c r="E473" s="229"/>
    </row>
    <row r="474">
      <c r="D474" s="253"/>
      <c r="E474" s="229"/>
    </row>
    <row r="475">
      <c r="D475" s="253"/>
      <c r="E475" s="229"/>
    </row>
    <row r="476">
      <c r="D476" s="253"/>
      <c r="E476" s="229"/>
    </row>
    <row r="477">
      <c r="D477" s="253"/>
      <c r="E477" s="229"/>
    </row>
    <row r="478">
      <c r="D478" s="253"/>
      <c r="E478" s="229"/>
    </row>
    <row r="479">
      <c r="D479" s="253"/>
      <c r="E479" s="229"/>
    </row>
    <row r="480">
      <c r="D480" s="253"/>
      <c r="E480" s="229"/>
    </row>
    <row r="481">
      <c r="D481" s="253"/>
      <c r="E481" s="229"/>
    </row>
    <row r="482">
      <c r="D482" s="253"/>
      <c r="E482" s="229"/>
    </row>
    <row r="483">
      <c r="D483" s="253"/>
      <c r="E483" s="229"/>
    </row>
    <row r="484">
      <c r="D484" s="253"/>
      <c r="E484" s="229"/>
    </row>
    <row r="485">
      <c r="D485" s="253"/>
      <c r="E485" s="229"/>
    </row>
    <row r="486">
      <c r="D486" s="253"/>
      <c r="E486" s="229"/>
    </row>
    <row r="487">
      <c r="D487" s="253"/>
      <c r="E487" s="229"/>
    </row>
    <row r="488">
      <c r="D488" s="253"/>
      <c r="E488" s="229"/>
    </row>
    <row r="489">
      <c r="D489" s="253"/>
      <c r="E489" s="229"/>
    </row>
    <row r="490">
      <c r="D490" s="253"/>
      <c r="E490" s="229"/>
    </row>
    <row r="491">
      <c r="D491" s="253"/>
      <c r="E491" s="229"/>
    </row>
    <row r="492">
      <c r="D492" s="253"/>
      <c r="E492" s="229"/>
    </row>
    <row r="493">
      <c r="D493" s="253"/>
      <c r="E493" s="229"/>
    </row>
    <row r="494">
      <c r="D494" s="253"/>
      <c r="E494" s="229"/>
    </row>
    <row r="495">
      <c r="D495" s="253"/>
      <c r="E495" s="229"/>
    </row>
    <row r="496">
      <c r="D496" s="253"/>
      <c r="E496" s="229"/>
    </row>
    <row r="497">
      <c r="D497" s="253"/>
      <c r="E497" s="229"/>
    </row>
    <row r="498">
      <c r="D498" s="253"/>
      <c r="E498" s="229"/>
    </row>
    <row r="499">
      <c r="D499" s="253"/>
      <c r="E499" s="229"/>
    </row>
    <row r="500">
      <c r="D500" s="253"/>
      <c r="E500" s="229"/>
    </row>
    <row r="501">
      <c r="D501" s="253"/>
      <c r="E501" s="229"/>
    </row>
    <row r="502">
      <c r="D502" s="253"/>
      <c r="E502" s="229"/>
    </row>
    <row r="503">
      <c r="D503" s="253"/>
      <c r="E503" s="229"/>
    </row>
    <row r="504">
      <c r="D504" s="253"/>
      <c r="E504" s="229"/>
    </row>
    <row r="505">
      <c r="D505" s="253"/>
      <c r="E505" s="229"/>
    </row>
    <row r="506">
      <c r="D506" s="253"/>
      <c r="E506" s="229"/>
    </row>
    <row r="507">
      <c r="D507" s="253"/>
      <c r="E507" s="229"/>
    </row>
    <row r="508">
      <c r="D508" s="253"/>
      <c r="E508" s="229"/>
    </row>
    <row r="509">
      <c r="D509" s="253"/>
      <c r="E509" s="229"/>
    </row>
    <row r="510">
      <c r="D510" s="253"/>
      <c r="E510" s="229"/>
    </row>
    <row r="511">
      <c r="D511" s="253"/>
      <c r="E511" s="229"/>
    </row>
    <row r="512">
      <c r="D512" s="253"/>
      <c r="E512" s="229"/>
    </row>
    <row r="513">
      <c r="D513" s="253"/>
      <c r="E513" s="229"/>
    </row>
    <row r="514">
      <c r="D514" s="253"/>
      <c r="E514" s="229"/>
    </row>
    <row r="515">
      <c r="D515" s="253"/>
      <c r="E515" s="229"/>
    </row>
    <row r="516">
      <c r="D516" s="253"/>
      <c r="E516" s="229"/>
    </row>
    <row r="517">
      <c r="D517" s="253"/>
      <c r="E517" s="229"/>
    </row>
    <row r="518">
      <c r="D518" s="253"/>
      <c r="E518" s="229"/>
    </row>
    <row r="519">
      <c r="D519" s="253"/>
      <c r="E519" s="229"/>
    </row>
    <row r="520">
      <c r="D520" s="253"/>
      <c r="E520" s="229"/>
    </row>
    <row r="521">
      <c r="D521" s="253"/>
      <c r="E521" s="229"/>
    </row>
    <row r="522">
      <c r="D522" s="253"/>
      <c r="E522" s="229"/>
    </row>
    <row r="523">
      <c r="D523" s="253"/>
      <c r="E523" s="229"/>
    </row>
    <row r="524">
      <c r="D524" s="253"/>
      <c r="E524" s="229"/>
    </row>
    <row r="525">
      <c r="D525" s="253"/>
      <c r="E525" s="229"/>
    </row>
    <row r="526">
      <c r="D526" s="253"/>
      <c r="E526" s="229"/>
    </row>
    <row r="527">
      <c r="D527" s="253"/>
      <c r="E527" s="229"/>
    </row>
    <row r="528">
      <c r="D528" s="253"/>
      <c r="E528" s="229"/>
    </row>
    <row r="529">
      <c r="D529" s="253"/>
      <c r="E529" s="229"/>
    </row>
    <row r="530">
      <c r="D530" s="253"/>
      <c r="E530" s="229"/>
    </row>
    <row r="531">
      <c r="D531" s="253"/>
      <c r="E531" s="229"/>
    </row>
    <row r="532">
      <c r="D532" s="253"/>
      <c r="E532" s="229"/>
    </row>
    <row r="533">
      <c r="D533" s="253"/>
      <c r="E533" s="229"/>
    </row>
    <row r="534">
      <c r="D534" s="253"/>
      <c r="E534" s="229"/>
    </row>
    <row r="535">
      <c r="D535" s="253"/>
      <c r="E535" s="229"/>
    </row>
    <row r="536">
      <c r="D536" s="253"/>
      <c r="E536" s="229"/>
    </row>
    <row r="537">
      <c r="D537" s="253"/>
      <c r="E537" s="229"/>
    </row>
    <row r="538">
      <c r="D538" s="253"/>
      <c r="E538" s="229"/>
    </row>
    <row r="539">
      <c r="D539" s="253"/>
      <c r="E539" s="229"/>
    </row>
    <row r="540">
      <c r="D540" s="253"/>
      <c r="E540" s="229"/>
    </row>
    <row r="541">
      <c r="D541" s="253"/>
      <c r="E541" s="229"/>
    </row>
    <row r="542">
      <c r="D542" s="253"/>
      <c r="E542" s="229"/>
    </row>
    <row r="543">
      <c r="D543" s="253"/>
      <c r="E543" s="229"/>
    </row>
    <row r="544">
      <c r="D544" s="253"/>
      <c r="E544" s="229"/>
    </row>
    <row r="545">
      <c r="D545" s="253"/>
      <c r="E545" s="229"/>
    </row>
    <row r="546">
      <c r="D546" s="253"/>
      <c r="E546" s="229"/>
    </row>
    <row r="547">
      <c r="D547" s="253"/>
      <c r="E547" s="229"/>
    </row>
    <row r="548">
      <c r="D548" s="253"/>
      <c r="E548" s="229"/>
    </row>
    <row r="549">
      <c r="D549" s="253"/>
      <c r="E549" s="229"/>
    </row>
    <row r="550">
      <c r="D550" s="253"/>
      <c r="E550" s="229"/>
    </row>
    <row r="551">
      <c r="D551" s="253"/>
      <c r="E551" s="229"/>
    </row>
    <row r="552">
      <c r="D552" s="253"/>
      <c r="E552" s="229"/>
    </row>
    <row r="553">
      <c r="D553" s="253"/>
      <c r="E553" s="229"/>
    </row>
    <row r="554">
      <c r="D554" s="253"/>
      <c r="E554" s="229"/>
    </row>
    <row r="555">
      <c r="D555" s="253"/>
      <c r="E555" s="229"/>
    </row>
    <row r="556">
      <c r="D556" s="253"/>
      <c r="E556" s="229"/>
    </row>
    <row r="557">
      <c r="D557" s="253"/>
      <c r="E557" s="229"/>
    </row>
    <row r="558">
      <c r="D558" s="253"/>
      <c r="E558" s="229"/>
    </row>
    <row r="559">
      <c r="D559" s="253"/>
      <c r="E559" s="229"/>
    </row>
    <row r="560">
      <c r="D560" s="253"/>
      <c r="E560" s="229"/>
    </row>
    <row r="561">
      <c r="D561" s="253"/>
      <c r="E561" s="229"/>
    </row>
    <row r="562">
      <c r="D562" s="253"/>
      <c r="E562" s="229"/>
    </row>
    <row r="563">
      <c r="D563" s="253"/>
      <c r="E563" s="229"/>
    </row>
    <row r="564">
      <c r="D564" s="253"/>
      <c r="E564" s="229"/>
    </row>
    <row r="565">
      <c r="D565" s="253"/>
      <c r="E565" s="229"/>
    </row>
    <row r="566">
      <c r="D566" s="253"/>
      <c r="E566" s="229"/>
    </row>
    <row r="567">
      <c r="D567" s="253"/>
      <c r="E567" s="229"/>
    </row>
    <row r="568">
      <c r="D568" s="253"/>
      <c r="E568" s="229"/>
    </row>
    <row r="569">
      <c r="D569" s="253"/>
      <c r="E569" s="229"/>
    </row>
    <row r="570">
      <c r="D570" s="253"/>
      <c r="E570" s="229"/>
    </row>
    <row r="571">
      <c r="D571" s="253"/>
      <c r="E571" s="229"/>
    </row>
    <row r="572">
      <c r="D572" s="253"/>
      <c r="E572" s="229"/>
    </row>
    <row r="573">
      <c r="D573" s="253"/>
      <c r="E573" s="229"/>
    </row>
    <row r="574">
      <c r="D574" s="253"/>
      <c r="E574" s="229"/>
    </row>
    <row r="575">
      <c r="D575" s="253"/>
      <c r="E575" s="229"/>
    </row>
    <row r="576">
      <c r="D576" s="253"/>
      <c r="E576" s="229"/>
    </row>
    <row r="577">
      <c r="D577" s="253"/>
      <c r="E577" s="229"/>
    </row>
    <row r="578">
      <c r="D578" s="253"/>
      <c r="E578" s="229"/>
    </row>
    <row r="579">
      <c r="D579" s="253"/>
      <c r="E579" s="229"/>
    </row>
    <row r="580">
      <c r="D580" s="253"/>
      <c r="E580" s="229"/>
    </row>
    <row r="581">
      <c r="D581" s="253"/>
      <c r="E581" s="229"/>
    </row>
    <row r="582">
      <c r="D582" s="253"/>
      <c r="E582" s="229"/>
    </row>
    <row r="583">
      <c r="D583" s="253"/>
      <c r="E583" s="229"/>
    </row>
    <row r="584">
      <c r="D584" s="253"/>
      <c r="E584" s="229"/>
    </row>
    <row r="585">
      <c r="D585" s="253"/>
      <c r="E585" s="229"/>
    </row>
    <row r="586">
      <c r="D586" s="253"/>
      <c r="E586" s="229"/>
    </row>
    <row r="587">
      <c r="D587" s="253"/>
      <c r="E587" s="229"/>
    </row>
    <row r="588">
      <c r="D588" s="253"/>
      <c r="E588" s="229"/>
    </row>
    <row r="589">
      <c r="D589" s="253"/>
      <c r="E589" s="229"/>
    </row>
    <row r="590">
      <c r="D590" s="253"/>
      <c r="E590" s="229"/>
    </row>
    <row r="591">
      <c r="D591" s="253"/>
      <c r="E591" s="229"/>
    </row>
    <row r="592">
      <c r="D592" s="253"/>
      <c r="E592" s="229"/>
    </row>
    <row r="593">
      <c r="D593" s="253"/>
      <c r="E593" s="229"/>
    </row>
    <row r="594">
      <c r="D594" s="253"/>
      <c r="E594" s="229"/>
    </row>
    <row r="595">
      <c r="D595" s="253"/>
      <c r="E595" s="229"/>
    </row>
    <row r="596">
      <c r="D596" s="253"/>
      <c r="E596" s="229"/>
    </row>
    <row r="597">
      <c r="D597" s="253"/>
      <c r="E597" s="229"/>
    </row>
    <row r="598">
      <c r="D598" s="253"/>
      <c r="E598" s="229"/>
    </row>
    <row r="599">
      <c r="D599" s="253"/>
      <c r="E599" s="229"/>
    </row>
    <row r="600">
      <c r="D600" s="253"/>
      <c r="E600" s="229"/>
    </row>
    <row r="601">
      <c r="D601" s="253"/>
      <c r="E601" s="229"/>
    </row>
    <row r="602">
      <c r="D602" s="253"/>
      <c r="E602" s="229"/>
    </row>
    <row r="603">
      <c r="D603" s="253"/>
      <c r="E603" s="229"/>
    </row>
    <row r="604">
      <c r="D604" s="253"/>
      <c r="E604" s="229"/>
    </row>
    <row r="605">
      <c r="D605" s="253"/>
      <c r="E605" s="229"/>
    </row>
    <row r="606">
      <c r="D606" s="253"/>
      <c r="E606" s="229"/>
    </row>
    <row r="607">
      <c r="D607" s="253"/>
      <c r="E607" s="229"/>
    </row>
    <row r="608">
      <c r="D608" s="253"/>
      <c r="E608" s="229"/>
    </row>
    <row r="609">
      <c r="D609" s="253"/>
      <c r="E609" s="229"/>
    </row>
    <row r="610">
      <c r="D610" s="253"/>
      <c r="E610" s="229"/>
    </row>
    <row r="611">
      <c r="D611" s="253"/>
      <c r="E611" s="229"/>
    </row>
    <row r="612">
      <c r="D612" s="253"/>
      <c r="E612" s="229"/>
    </row>
    <row r="613">
      <c r="D613" s="253"/>
      <c r="E613" s="229"/>
    </row>
    <row r="614">
      <c r="D614" s="253"/>
      <c r="E614" s="229"/>
    </row>
    <row r="615">
      <c r="D615" s="253"/>
      <c r="E615" s="229"/>
    </row>
    <row r="616">
      <c r="D616" s="253"/>
      <c r="E616" s="229"/>
    </row>
    <row r="617">
      <c r="D617" s="253"/>
      <c r="E617" s="229"/>
    </row>
    <row r="618">
      <c r="D618" s="253"/>
      <c r="E618" s="229"/>
    </row>
    <row r="619">
      <c r="D619" s="253"/>
      <c r="E619" s="229"/>
    </row>
    <row r="620">
      <c r="D620" s="253"/>
      <c r="E620" s="229"/>
    </row>
    <row r="621">
      <c r="D621" s="253"/>
      <c r="E621" s="229"/>
    </row>
    <row r="622">
      <c r="D622" s="253"/>
      <c r="E622" s="229"/>
    </row>
    <row r="623">
      <c r="D623" s="253"/>
      <c r="E623" s="229"/>
    </row>
    <row r="624">
      <c r="D624" s="253"/>
      <c r="E624" s="229"/>
    </row>
    <row r="625">
      <c r="D625" s="253"/>
      <c r="E625" s="229"/>
    </row>
    <row r="626">
      <c r="D626" s="253"/>
      <c r="E626" s="229"/>
    </row>
    <row r="627">
      <c r="D627" s="253"/>
      <c r="E627" s="229"/>
    </row>
    <row r="628">
      <c r="D628" s="253"/>
      <c r="E628" s="229"/>
    </row>
    <row r="629">
      <c r="D629" s="253"/>
      <c r="E629" s="229"/>
    </row>
    <row r="630">
      <c r="D630" s="253"/>
      <c r="E630" s="229"/>
    </row>
    <row r="631">
      <c r="D631" s="253"/>
      <c r="E631" s="229"/>
    </row>
    <row r="632">
      <c r="D632" s="253"/>
      <c r="E632" s="229"/>
    </row>
    <row r="633">
      <c r="D633" s="253"/>
      <c r="E633" s="229"/>
    </row>
    <row r="634">
      <c r="D634" s="253"/>
      <c r="E634" s="229"/>
    </row>
    <row r="635">
      <c r="D635" s="253"/>
      <c r="E635" s="229"/>
    </row>
    <row r="636">
      <c r="D636" s="253"/>
      <c r="E636" s="229"/>
    </row>
    <row r="637">
      <c r="D637" s="253"/>
      <c r="E637" s="229"/>
    </row>
    <row r="638">
      <c r="D638" s="253"/>
      <c r="E638" s="229"/>
    </row>
    <row r="639">
      <c r="D639" s="253"/>
      <c r="E639" s="229"/>
    </row>
    <row r="640">
      <c r="D640" s="253"/>
      <c r="E640" s="229"/>
    </row>
    <row r="641">
      <c r="D641" s="253"/>
      <c r="E641" s="229"/>
    </row>
    <row r="642">
      <c r="D642" s="253"/>
      <c r="E642" s="229"/>
    </row>
    <row r="643">
      <c r="D643" s="253"/>
      <c r="E643" s="229"/>
    </row>
    <row r="644">
      <c r="D644" s="253"/>
      <c r="E644" s="229"/>
    </row>
    <row r="645">
      <c r="D645" s="253"/>
      <c r="E645" s="229"/>
    </row>
    <row r="646">
      <c r="D646" s="253"/>
      <c r="E646" s="229"/>
    </row>
    <row r="647">
      <c r="D647" s="253"/>
      <c r="E647" s="229"/>
    </row>
    <row r="648">
      <c r="D648" s="253"/>
      <c r="E648" s="229"/>
    </row>
    <row r="649">
      <c r="D649" s="253"/>
      <c r="E649" s="229"/>
    </row>
    <row r="650">
      <c r="D650" s="253"/>
      <c r="E650" s="229"/>
    </row>
    <row r="651">
      <c r="D651" s="253"/>
      <c r="E651" s="229"/>
    </row>
    <row r="652">
      <c r="D652" s="253"/>
      <c r="E652" s="229"/>
    </row>
    <row r="653">
      <c r="D653" s="253"/>
      <c r="E653" s="229"/>
    </row>
    <row r="654">
      <c r="D654" s="253"/>
      <c r="E654" s="229"/>
    </row>
    <row r="655">
      <c r="D655" s="253"/>
      <c r="E655" s="229"/>
    </row>
    <row r="656">
      <c r="D656" s="253"/>
      <c r="E656" s="229"/>
    </row>
    <row r="657">
      <c r="D657" s="253"/>
      <c r="E657" s="229"/>
    </row>
    <row r="658">
      <c r="D658" s="253"/>
      <c r="E658" s="229"/>
    </row>
    <row r="659">
      <c r="D659" s="253"/>
      <c r="E659" s="229"/>
    </row>
    <row r="660">
      <c r="D660" s="253"/>
      <c r="E660" s="229"/>
    </row>
    <row r="661">
      <c r="D661" s="253"/>
      <c r="E661" s="229"/>
    </row>
    <row r="662">
      <c r="D662" s="253"/>
      <c r="E662" s="229"/>
    </row>
    <row r="663">
      <c r="D663" s="253"/>
      <c r="E663" s="229"/>
    </row>
    <row r="664">
      <c r="D664" s="253"/>
      <c r="E664" s="229"/>
    </row>
    <row r="665">
      <c r="D665" s="253"/>
      <c r="E665" s="229"/>
    </row>
    <row r="666">
      <c r="D666" s="253"/>
      <c r="E666" s="229"/>
    </row>
    <row r="667">
      <c r="D667" s="253"/>
      <c r="E667" s="229"/>
    </row>
    <row r="668">
      <c r="D668" s="253"/>
      <c r="E668" s="229"/>
    </row>
    <row r="669">
      <c r="D669" s="253"/>
      <c r="E669" s="229"/>
    </row>
    <row r="670">
      <c r="D670" s="253"/>
      <c r="E670" s="229"/>
    </row>
    <row r="671">
      <c r="D671" s="253"/>
      <c r="E671" s="229"/>
    </row>
    <row r="672">
      <c r="D672" s="253"/>
      <c r="E672" s="229"/>
    </row>
    <row r="673">
      <c r="D673" s="253"/>
      <c r="E673" s="229"/>
    </row>
    <row r="674">
      <c r="D674" s="253"/>
      <c r="E674" s="229"/>
    </row>
    <row r="675">
      <c r="D675" s="253"/>
      <c r="E675" s="229"/>
    </row>
    <row r="676">
      <c r="D676" s="253"/>
      <c r="E676" s="229"/>
    </row>
    <row r="677">
      <c r="D677" s="253"/>
      <c r="E677" s="229"/>
    </row>
    <row r="678">
      <c r="D678" s="253"/>
      <c r="E678" s="229"/>
    </row>
    <row r="679">
      <c r="D679" s="253"/>
      <c r="E679" s="229"/>
    </row>
    <row r="680">
      <c r="D680" s="253"/>
      <c r="E680" s="229"/>
    </row>
    <row r="681">
      <c r="D681" s="253"/>
      <c r="E681" s="229"/>
    </row>
    <row r="682">
      <c r="D682" s="253"/>
      <c r="E682" s="229"/>
    </row>
    <row r="683">
      <c r="D683" s="253"/>
      <c r="E683" s="229"/>
    </row>
    <row r="684">
      <c r="D684" s="253"/>
      <c r="E684" s="229"/>
    </row>
    <row r="685">
      <c r="D685" s="253"/>
      <c r="E685" s="229"/>
    </row>
    <row r="686">
      <c r="D686" s="253"/>
      <c r="E686" s="229"/>
    </row>
    <row r="687">
      <c r="D687" s="253"/>
      <c r="E687" s="229"/>
    </row>
    <row r="688">
      <c r="D688" s="253"/>
      <c r="E688" s="229"/>
    </row>
    <row r="689">
      <c r="D689" s="253"/>
      <c r="E689" s="229"/>
    </row>
    <row r="690">
      <c r="D690" s="253"/>
      <c r="E690" s="229"/>
    </row>
    <row r="691">
      <c r="D691" s="253"/>
      <c r="E691" s="229"/>
    </row>
    <row r="692">
      <c r="D692" s="253"/>
      <c r="E692" s="229"/>
    </row>
    <row r="693">
      <c r="D693" s="253"/>
      <c r="E693" s="229"/>
    </row>
    <row r="694">
      <c r="D694" s="253"/>
      <c r="E694" s="229"/>
    </row>
    <row r="695">
      <c r="D695" s="253"/>
      <c r="E695" s="229"/>
    </row>
    <row r="696">
      <c r="D696" s="253"/>
      <c r="E696" s="229"/>
    </row>
    <row r="697">
      <c r="D697" s="253"/>
      <c r="E697" s="229"/>
    </row>
    <row r="698">
      <c r="D698" s="253"/>
      <c r="E698" s="229"/>
    </row>
    <row r="699">
      <c r="D699" s="253"/>
      <c r="E699" s="229"/>
    </row>
    <row r="700">
      <c r="D700" s="253"/>
      <c r="E700" s="229"/>
    </row>
    <row r="701">
      <c r="D701" s="253"/>
      <c r="E701" s="229"/>
    </row>
    <row r="702">
      <c r="D702" s="253"/>
      <c r="E702" s="229"/>
    </row>
    <row r="703">
      <c r="D703" s="253"/>
      <c r="E703" s="229"/>
    </row>
    <row r="704">
      <c r="D704" s="253"/>
      <c r="E704" s="229"/>
    </row>
    <row r="705">
      <c r="D705" s="253"/>
      <c r="E705" s="229"/>
    </row>
    <row r="706">
      <c r="D706" s="253"/>
      <c r="E706" s="229"/>
    </row>
    <row r="707">
      <c r="D707" s="253"/>
      <c r="E707" s="229"/>
    </row>
    <row r="708">
      <c r="D708" s="253"/>
      <c r="E708" s="229"/>
    </row>
    <row r="709">
      <c r="D709" s="253"/>
      <c r="E709" s="229"/>
    </row>
    <row r="710">
      <c r="D710" s="253"/>
      <c r="E710" s="229"/>
    </row>
    <row r="711">
      <c r="D711" s="253"/>
      <c r="E711" s="229"/>
    </row>
    <row r="712">
      <c r="D712" s="253"/>
      <c r="E712" s="229"/>
    </row>
    <row r="713">
      <c r="D713" s="253"/>
      <c r="E713" s="229"/>
    </row>
    <row r="714">
      <c r="D714" s="253"/>
      <c r="E714" s="229"/>
    </row>
    <row r="715">
      <c r="D715" s="253"/>
      <c r="E715" s="229"/>
    </row>
    <row r="716">
      <c r="D716" s="253"/>
      <c r="E716" s="229"/>
    </row>
    <row r="717">
      <c r="D717" s="253"/>
      <c r="E717" s="229"/>
    </row>
    <row r="718">
      <c r="D718" s="253"/>
      <c r="E718" s="229"/>
    </row>
    <row r="719">
      <c r="D719" s="253"/>
      <c r="E719" s="229"/>
    </row>
    <row r="720">
      <c r="D720" s="253"/>
      <c r="E720" s="229"/>
    </row>
    <row r="721">
      <c r="D721" s="253"/>
      <c r="E721" s="229"/>
    </row>
    <row r="722">
      <c r="D722" s="253"/>
      <c r="E722" s="229"/>
    </row>
    <row r="723">
      <c r="D723" s="253"/>
      <c r="E723" s="229"/>
    </row>
    <row r="724">
      <c r="D724" s="253"/>
      <c r="E724" s="229"/>
    </row>
    <row r="725">
      <c r="D725" s="253"/>
      <c r="E725" s="229"/>
    </row>
    <row r="726">
      <c r="D726" s="253"/>
      <c r="E726" s="229"/>
    </row>
    <row r="727">
      <c r="D727" s="253"/>
      <c r="E727" s="229"/>
    </row>
    <row r="728">
      <c r="D728" s="253"/>
      <c r="E728" s="229"/>
    </row>
    <row r="729">
      <c r="D729" s="253"/>
      <c r="E729" s="229"/>
    </row>
    <row r="730">
      <c r="D730" s="253"/>
      <c r="E730" s="229"/>
    </row>
    <row r="731">
      <c r="D731" s="253"/>
      <c r="E731" s="229"/>
    </row>
    <row r="732">
      <c r="D732" s="253"/>
      <c r="E732" s="229"/>
    </row>
    <row r="733">
      <c r="D733" s="253"/>
      <c r="E733" s="229"/>
    </row>
    <row r="734">
      <c r="D734" s="253"/>
      <c r="E734" s="229"/>
    </row>
    <row r="735">
      <c r="D735" s="253"/>
      <c r="E735" s="229"/>
    </row>
    <row r="736">
      <c r="D736" s="253"/>
      <c r="E736" s="229"/>
    </row>
    <row r="737">
      <c r="D737" s="253"/>
      <c r="E737" s="229"/>
    </row>
    <row r="738">
      <c r="D738" s="253"/>
      <c r="E738" s="229"/>
    </row>
    <row r="739">
      <c r="D739" s="253"/>
      <c r="E739" s="229"/>
    </row>
    <row r="740">
      <c r="D740" s="253"/>
      <c r="E740" s="229"/>
    </row>
    <row r="741">
      <c r="D741" s="253"/>
      <c r="E741" s="229"/>
    </row>
    <row r="742">
      <c r="D742" s="253"/>
      <c r="E742" s="229"/>
    </row>
    <row r="743">
      <c r="D743" s="253"/>
      <c r="E743" s="229"/>
    </row>
    <row r="744">
      <c r="D744" s="253"/>
      <c r="E744" s="229"/>
    </row>
    <row r="745">
      <c r="D745" s="253"/>
      <c r="E745" s="229"/>
    </row>
    <row r="746">
      <c r="D746" s="253"/>
      <c r="E746" s="229"/>
    </row>
    <row r="747">
      <c r="D747" s="253"/>
      <c r="E747" s="229"/>
    </row>
    <row r="748">
      <c r="D748" s="253"/>
      <c r="E748" s="229"/>
    </row>
    <row r="749">
      <c r="D749" s="253"/>
      <c r="E749" s="229"/>
    </row>
    <row r="750">
      <c r="D750" s="253"/>
      <c r="E750" s="229"/>
    </row>
    <row r="751">
      <c r="D751" s="253"/>
      <c r="E751" s="229"/>
    </row>
    <row r="752">
      <c r="D752" s="253"/>
      <c r="E752" s="229"/>
    </row>
    <row r="753">
      <c r="D753" s="253"/>
      <c r="E753" s="229"/>
    </row>
    <row r="754">
      <c r="D754" s="253"/>
      <c r="E754" s="229"/>
    </row>
    <row r="755">
      <c r="D755" s="253"/>
      <c r="E755" s="229"/>
    </row>
    <row r="756">
      <c r="D756" s="253"/>
      <c r="E756" s="229"/>
    </row>
    <row r="757">
      <c r="D757" s="253"/>
      <c r="E757" s="229"/>
    </row>
    <row r="758">
      <c r="D758" s="253"/>
      <c r="E758" s="229"/>
    </row>
    <row r="759">
      <c r="D759" s="253"/>
      <c r="E759" s="229"/>
    </row>
    <row r="760">
      <c r="D760" s="253"/>
      <c r="E760" s="229"/>
    </row>
    <row r="761">
      <c r="D761" s="253"/>
      <c r="E761" s="229"/>
    </row>
    <row r="762">
      <c r="D762" s="253"/>
      <c r="E762" s="229"/>
    </row>
    <row r="763">
      <c r="D763" s="253"/>
      <c r="E763" s="229"/>
    </row>
    <row r="764">
      <c r="D764" s="253"/>
      <c r="E764" s="229"/>
    </row>
    <row r="765">
      <c r="D765" s="253"/>
      <c r="E765" s="229"/>
    </row>
    <row r="766">
      <c r="D766" s="253"/>
      <c r="E766" s="229"/>
    </row>
    <row r="767">
      <c r="D767" s="253"/>
      <c r="E767" s="229"/>
    </row>
    <row r="768">
      <c r="D768" s="253"/>
      <c r="E768" s="229"/>
    </row>
    <row r="769">
      <c r="D769" s="253"/>
      <c r="E769" s="229"/>
    </row>
    <row r="770">
      <c r="D770" s="253"/>
      <c r="E770" s="229"/>
    </row>
    <row r="771">
      <c r="D771" s="253"/>
      <c r="E771" s="229"/>
    </row>
    <row r="772">
      <c r="D772" s="253"/>
      <c r="E772" s="229"/>
    </row>
    <row r="773">
      <c r="D773" s="253"/>
      <c r="E773" s="229"/>
    </row>
    <row r="774">
      <c r="D774" s="253"/>
      <c r="E774" s="229"/>
    </row>
    <row r="775">
      <c r="D775" s="253"/>
      <c r="E775" s="229"/>
    </row>
    <row r="776">
      <c r="D776" s="253"/>
      <c r="E776" s="229"/>
    </row>
    <row r="777">
      <c r="D777" s="253"/>
      <c r="E777" s="229"/>
    </row>
    <row r="778">
      <c r="D778" s="253"/>
      <c r="E778" s="229"/>
    </row>
    <row r="779">
      <c r="D779" s="253"/>
      <c r="E779" s="229"/>
    </row>
    <row r="780">
      <c r="D780" s="253"/>
      <c r="E780" s="229"/>
    </row>
    <row r="781">
      <c r="D781" s="253"/>
      <c r="E781" s="229"/>
    </row>
    <row r="782">
      <c r="D782" s="253"/>
      <c r="E782" s="229"/>
    </row>
    <row r="783">
      <c r="D783" s="253"/>
      <c r="E783" s="229"/>
    </row>
    <row r="784">
      <c r="D784" s="253"/>
      <c r="E784" s="229"/>
    </row>
    <row r="785">
      <c r="D785" s="253"/>
      <c r="E785" s="229"/>
    </row>
    <row r="786">
      <c r="D786" s="253"/>
      <c r="E786" s="229"/>
    </row>
    <row r="787">
      <c r="D787" s="253"/>
      <c r="E787" s="229"/>
    </row>
    <row r="788">
      <c r="D788" s="253"/>
      <c r="E788" s="229"/>
    </row>
    <row r="789">
      <c r="D789" s="253"/>
      <c r="E789" s="229"/>
    </row>
    <row r="790">
      <c r="D790" s="253"/>
      <c r="E790" s="229"/>
    </row>
    <row r="791">
      <c r="D791" s="253"/>
      <c r="E791" s="229"/>
    </row>
    <row r="792">
      <c r="D792" s="253"/>
      <c r="E792" s="229"/>
    </row>
    <row r="793">
      <c r="D793" s="253"/>
      <c r="E793" s="229"/>
    </row>
    <row r="794">
      <c r="D794" s="253"/>
      <c r="E794" s="229"/>
    </row>
    <row r="795">
      <c r="D795" s="253"/>
      <c r="E795" s="229"/>
    </row>
    <row r="796">
      <c r="D796" s="253"/>
      <c r="E796" s="229"/>
    </row>
    <row r="797">
      <c r="D797" s="253"/>
      <c r="E797" s="229"/>
    </row>
    <row r="798">
      <c r="D798" s="253"/>
      <c r="E798" s="229"/>
    </row>
    <row r="799">
      <c r="D799" s="253"/>
      <c r="E799" s="229"/>
    </row>
    <row r="800">
      <c r="D800" s="253"/>
      <c r="E800" s="229"/>
    </row>
    <row r="801">
      <c r="D801" s="253"/>
      <c r="E801" s="229"/>
    </row>
    <row r="802">
      <c r="D802" s="253"/>
      <c r="E802" s="229"/>
    </row>
    <row r="803">
      <c r="D803" s="253"/>
      <c r="E803" s="229"/>
    </row>
    <row r="804">
      <c r="D804" s="253"/>
      <c r="E804" s="229"/>
    </row>
    <row r="805">
      <c r="D805" s="253"/>
      <c r="E805" s="229"/>
    </row>
    <row r="806">
      <c r="D806" s="253"/>
      <c r="E806" s="229"/>
    </row>
    <row r="807">
      <c r="D807" s="253"/>
      <c r="E807" s="229"/>
    </row>
    <row r="808">
      <c r="D808" s="253"/>
      <c r="E808" s="229"/>
    </row>
    <row r="809">
      <c r="D809" s="253"/>
      <c r="E809" s="229"/>
    </row>
    <row r="810">
      <c r="D810" s="253"/>
      <c r="E810" s="229"/>
    </row>
    <row r="811">
      <c r="D811" s="253"/>
      <c r="E811" s="229"/>
    </row>
    <row r="812">
      <c r="D812" s="253"/>
      <c r="E812" s="229"/>
    </row>
    <row r="813">
      <c r="D813" s="253"/>
      <c r="E813" s="229"/>
    </row>
    <row r="814">
      <c r="D814" s="253"/>
      <c r="E814" s="229"/>
    </row>
    <row r="815">
      <c r="D815" s="253"/>
      <c r="E815" s="229"/>
    </row>
    <row r="816">
      <c r="D816" s="253"/>
      <c r="E816" s="229"/>
    </row>
    <row r="817">
      <c r="D817" s="253"/>
      <c r="E817" s="229"/>
    </row>
    <row r="818">
      <c r="D818" s="253"/>
      <c r="E818" s="229"/>
    </row>
    <row r="819">
      <c r="D819" s="253"/>
      <c r="E819" s="229"/>
    </row>
    <row r="820">
      <c r="D820" s="253"/>
      <c r="E820" s="229"/>
    </row>
    <row r="821">
      <c r="D821" s="253"/>
      <c r="E821" s="229"/>
    </row>
    <row r="822">
      <c r="D822" s="253"/>
      <c r="E822" s="229"/>
    </row>
    <row r="823">
      <c r="D823" s="253"/>
      <c r="E823" s="229"/>
    </row>
    <row r="824">
      <c r="D824" s="253"/>
      <c r="E824" s="229"/>
    </row>
    <row r="825">
      <c r="D825" s="253"/>
      <c r="E825" s="229"/>
    </row>
    <row r="826">
      <c r="D826" s="253"/>
      <c r="E826" s="229"/>
    </row>
    <row r="827">
      <c r="D827" s="253"/>
      <c r="E827" s="229"/>
    </row>
    <row r="828">
      <c r="D828" s="253"/>
      <c r="E828" s="229"/>
    </row>
    <row r="829">
      <c r="D829" s="253"/>
      <c r="E829" s="229"/>
    </row>
    <row r="830">
      <c r="D830" s="253"/>
      <c r="E830" s="229"/>
    </row>
    <row r="831">
      <c r="D831" s="253"/>
      <c r="E831" s="229"/>
    </row>
    <row r="832">
      <c r="D832" s="253"/>
      <c r="E832" s="229"/>
    </row>
    <row r="833">
      <c r="D833" s="253"/>
      <c r="E833" s="229"/>
    </row>
    <row r="834">
      <c r="D834" s="253"/>
      <c r="E834" s="229"/>
    </row>
    <row r="835">
      <c r="D835" s="253"/>
      <c r="E835" s="229"/>
    </row>
    <row r="836">
      <c r="D836" s="253"/>
      <c r="E836" s="229"/>
    </row>
    <row r="837">
      <c r="D837" s="253"/>
      <c r="E837" s="229"/>
    </row>
    <row r="838">
      <c r="D838" s="253"/>
      <c r="E838" s="229"/>
    </row>
    <row r="839">
      <c r="D839" s="253"/>
      <c r="E839" s="229"/>
    </row>
    <row r="840">
      <c r="D840" s="253"/>
      <c r="E840" s="229"/>
    </row>
    <row r="841">
      <c r="D841" s="253"/>
      <c r="E841" s="229"/>
    </row>
    <row r="842">
      <c r="D842" s="253"/>
      <c r="E842" s="229"/>
    </row>
    <row r="843">
      <c r="D843" s="253"/>
      <c r="E843" s="229"/>
    </row>
    <row r="844">
      <c r="D844" s="253"/>
      <c r="E844" s="229"/>
    </row>
    <row r="845">
      <c r="D845" s="253"/>
      <c r="E845" s="229"/>
    </row>
    <row r="846">
      <c r="D846" s="253"/>
      <c r="E846" s="229"/>
    </row>
    <row r="847">
      <c r="D847" s="253"/>
      <c r="E847" s="229"/>
    </row>
    <row r="848">
      <c r="D848" s="253"/>
      <c r="E848" s="229"/>
    </row>
    <row r="849">
      <c r="D849" s="253"/>
      <c r="E849" s="229"/>
    </row>
    <row r="850">
      <c r="D850" s="253"/>
      <c r="E850" s="229"/>
    </row>
    <row r="851">
      <c r="D851" s="253"/>
      <c r="E851" s="229"/>
    </row>
    <row r="852">
      <c r="D852" s="253"/>
      <c r="E852" s="229"/>
    </row>
    <row r="853">
      <c r="D853" s="253"/>
      <c r="E853" s="229"/>
    </row>
    <row r="854">
      <c r="D854" s="253"/>
      <c r="E854" s="229"/>
    </row>
    <row r="855">
      <c r="D855" s="253"/>
      <c r="E855" s="229"/>
    </row>
    <row r="856">
      <c r="D856" s="253"/>
      <c r="E856" s="229"/>
    </row>
    <row r="857">
      <c r="D857" s="253"/>
      <c r="E857" s="229"/>
    </row>
    <row r="858">
      <c r="D858" s="253"/>
      <c r="E858" s="229"/>
    </row>
    <row r="859">
      <c r="D859" s="253"/>
      <c r="E859" s="229"/>
    </row>
    <row r="860">
      <c r="D860" s="253"/>
      <c r="E860" s="229"/>
    </row>
    <row r="861">
      <c r="D861" s="253"/>
      <c r="E861" s="229"/>
    </row>
    <row r="862">
      <c r="D862" s="253"/>
      <c r="E862" s="229"/>
    </row>
    <row r="863">
      <c r="D863" s="253"/>
      <c r="E863" s="229"/>
    </row>
    <row r="864">
      <c r="D864" s="253"/>
      <c r="E864" s="229"/>
    </row>
    <row r="865">
      <c r="D865" s="253"/>
      <c r="E865" s="229"/>
    </row>
    <row r="866">
      <c r="D866" s="253"/>
      <c r="E866" s="229"/>
    </row>
    <row r="867">
      <c r="D867" s="253"/>
      <c r="E867" s="229"/>
    </row>
    <row r="868">
      <c r="D868" s="253"/>
      <c r="E868" s="229"/>
    </row>
    <row r="869">
      <c r="D869" s="253"/>
      <c r="E869" s="229"/>
    </row>
    <row r="870">
      <c r="D870" s="253"/>
      <c r="E870" s="229"/>
    </row>
    <row r="871">
      <c r="D871" s="253"/>
      <c r="E871" s="229"/>
    </row>
    <row r="872">
      <c r="D872" s="253"/>
      <c r="E872" s="229"/>
    </row>
    <row r="873">
      <c r="D873" s="253"/>
      <c r="E873" s="229"/>
    </row>
    <row r="874">
      <c r="D874" s="253"/>
      <c r="E874" s="229"/>
    </row>
    <row r="875">
      <c r="D875" s="253"/>
      <c r="E875" s="229"/>
    </row>
    <row r="876">
      <c r="D876" s="253"/>
      <c r="E876" s="229"/>
    </row>
    <row r="877">
      <c r="D877" s="253"/>
      <c r="E877" s="229"/>
    </row>
    <row r="878">
      <c r="D878" s="253"/>
      <c r="E878" s="229"/>
    </row>
    <row r="879">
      <c r="D879" s="253"/>
      <c r="E879" s="229"/>
    </row>
    <row r="880">
      <c r="D880" s="253"/>
      <c r="E880" s="229"/>
    </row>
    <row r="881">
      <c r="D881" s="253"/>
      <c r="E881" s="229"/>
    </row>
    <row r="882">
      <c r="D882" s="253"/>
      <c r="E882" s="229"/>
    </row>
    <row r="883">
      <c r="D883" s="253"/>
      <c r="E883" s="229"/>
    </row>
    <row r="884">
      <c r="D884" s="253"/>
      <c r="E884" s="229"/>
    </row>
    <row r="885">
      <c r="D885" s="253"/>
      <c r="E885" s="229"/>
    </row>
    <row r="886">
      <c r="D886" s="253"/>
      <c r="E886" s="229"/>
    </row>
    <row r="887">
      <c r="D887" s="253"/>
      <c r="E887" s="229"/>
    </row>
    <row r="888">
      <c r="D888" s="253"/>
      <c r="E888" s="229"/>
    </row>
    <row r="889">
      <c r="D889" s="253"/>
      <c r="E889" s="229"/>
    </row>
    <row r="890">
      <c r="D890" s="253"/>
      <c r="E890" s="229"/>
    </row>
    <row r="891">
      <c r="D891" s="253"/>
      <c r="E891" s="229"/>
    </row>
    <row r="892">
      <c r="D892" s="253"/>
      <c r="E892" s="229"/>
    </row>
    <row r="893">
      <c r="D893" s="253"/>
      <c r="E893" s="229"/>
    </row>
    <row r="894">
      <c r="D894" s="253"/>
      <c r="E894" s="229"/>
    </row>
    <row r="895">
      <c r="D895" s="253"/>
      <c r="E895" s="229"/>
    </row>
    <row r="896">
      <c r="D896" s="253"/>
      <c r="E896" s="229"/>
    </row>
    <row r="897">
      <c r="D897" s="253"/>
      <c r="E897" s="229"/>
    </row>
    <row r="898">
      <c r="D898" s="253"/>
      <c r="E898" s="229"/>
    </row>
    <row r="899">
      <c r="D899" s="253"/>
      <c r="E899" s="229"/>
    </row>
    <row r="900">
      <c r="D900" s="253"/>
      <c r="E900" s="229"/>
    </row>
    <row r="901">
      <c r="D901" s="253"/>
      <c r="E901" s="229"/>
    </row>
    <row r="902">
      <c r="D902" s="253"/>
      <c r="E902" s="229"/>
    </row>
    <row r="903">
      <c r="D903" s="253"/>
      <c r="E903" s="229"/>
    </row>
    <row r="904">
      <c r="D904" s="253"/>
      <c r="E904" s="229"/>
    </row>
    <row r="905">
      <c r="D905" s="253"/>
      <c r="E905" s="229"/>
    </row>
    <row r="906">
      <c r="D906" s="253"/>
      <c r="E906" s="229"/>
    </row>
    <row r="907">
      <c r="D907" s="253"/>
      <c r="E907" s="229"/>
    </row>
    <row r="908">
      <c r="D908" s="253"/>
      <c r="E908" s="229"/>
    </row>
    <row r="909">
      <c r="D909" s="253"/>
      <c r="E909" s="229"/>
    </row>
    <row r="910">
      <c r="D910" s="253"/>
      <c r="E910" s="229"/>
    </row>
    <row r="911">
      <c r="D911" s="253"/>
      <c r="E911" s="229"/>
    </row>
    <row r="912">
      <c r="D912" s="253"/>
      <c r="E912" s="229"/>
    </row>
    <row r="913">
      <c r="D913" s="253"/>
      <c r="E913" s="229"/>
    </row>
    <row r="914">
      <c r="D914" s="253"/>
      <c r="E914" s="229"/>
    </row>
    <row r="915">
      <c r="D915" s="253"/>
      <c r="E915" s="229"/>
    </row>
    <row r="916">
      <c r="D916" s="253"/>
      <c r="E916" s="229"/>
    </row>
    <row r="917">
      <c r="D917" s="253"/>
      <c r="E917" s="229"/>
    </row>
    <row r="918">
      <c r="D918" s="253"/>
      <c r="E918" s="229"/>
    </row>
    <row r="919">
      <c r="D919" s="253"/>
      <c r="E919" s="229"/>
    </row>
    <row r="920">
      <c r="D920" s="253"/>
      <c r="E920" s="229"/>
    </row>
    <row r="921">
      <c r="D921" s="253"/>
      <c r="E921" s="229"/>
    </row>
    <row r="922">
      <c r="D922" s="253"/>
      <c r="E922" s="229"/>
    </row>
    <row r="923">
      <c r="D923" s="253"/>
      <c r="E923" s="229"/>
    </row>
    <row r="924">
      <c r="D924" s="253"/>
      <c r="E924" s="229"/>
    </row>
    <row r="925">
      <c r="D925" s="253"/>
      <c r="E925" s="229"/>
    </row>
    <row r="926">
      <c r="D926" s="253"/>
      <c r="E926" s="229"/>
    </row>
    <row r="927">
      <c r="D927" s="253"/>
      <c r="E927" s="229"/>
    </row>
    <row r="928">
      <c r="D928" s="253"/>
      <c r="E928" s="229"/>
    </row>
    <row r="929">
      <c r="D929" s="253"/>
      <c r="E929" s="229"/>
    </row>
    <row r="930">
      <c r="D930" s="253"/>
      <c r="E930" s="229"/>
    </row>
    <row r="931">
      <c r="D931" s="253"/>
      <c r="E931" s="229"/>
    </row>
    <row r="932">
      <c r="D932" s="253"/>
      <c r="E932" s="229"/>
    </row>
    <row r="933">
      <c r="D933" s="253"/>
      <c r="E933" s="229"/>
    </row>
    <row r="934">
      <c r="D934" s="253"/>
      <c r="E934" s="229"/>
    </row>
    <row r="935">
      <c r="D935" s="253"/>
      <c r="E935" s="229"/>
    </row>
    <row r="936">
      <c r="D936" s="253"/>
      <c r="E936" s="229"/>
    </row>
    <row r="937">
      <c r="D937" s="253"/>
      <c r="E937" s="229"/>
    </row>
    <row r="938">
      <c r="D938" s="253"/>
      <c r="E938" s="229"/>
    </row>
    <row r="939">
      <c r="D939" s="253"/>
      <c r="E939" s="229"/>
    </row>
    <row r="940">
      <c r="D940" s="253"/>
      <c r="E940" s="229"/>
    </row>
    <row r="941">
      <c r="D941" s="253"/>
      <c r="E941" s="229"/>
    </row>
    <row r="942">
      <c r="D942" s="253"/>
      <c r="E942" s="229"/>
    </row>
    <row r="943">
      <c r="D943" s="253"/>
      <c r="E943" s="229"/>
    </row>
    <row r="944">
      <c r="D944" s="253"/>
      <c r="E944" s="229"/>
    </row>
    <row r="945">
      <c r="D945" s="253"/>
      <c r="E945" s="229"/>
    </row>
    <row r="946">
      <c r="D946" s="253"/>
      <c r="E946" s="229"/>
    </row>
    <row r="947">
      <c r="D947" s="253"/>
      <c r="E947" s="229"/>
    </row>
    <row r="948">
      <c r="D948" s="253"/>
      <c r="E948" s="229"/>
    </row>
    <row r="949">
      <c r="D949" s="253"/>
      <c r="E949" s="229"/>
    </row>
    <row r="950">
      <c r="D950" s="253"/>
      <c r="E950" s="229"/>
    </row>
    <row r="951">
      <c r="D951" s="253"/>
      <c r="E951" s="229"/>
    </row>
    <row r="952">
      <c r="D952" s="253"/>
      <c r="E952" s="229"/>
    </row>
    <row r="953">
      <c r="D953" s="253"/>
      <c r="E953" s="229"/>
    </row>
    <row r="954">
      <c r="D954" s="253"/>
      <c r="E954" s="229"/>
    </row>
    <row r="955">
      <c r="D955" s="253"/>
      <c r="E955" s="229"/>
    </row>
    <row r="956">
      <c r="D956" s="253"/>
      <c r="E956" s="229"/>
    </row>
    <row r="957">
      <c r="D957" s="253"/>
      <c r="E957" s="229"/>
    </row>
    <row r="958">
      <c r="D958" s="253"/>
      <c r="E958" s="229"/>
    </row>
    <row r="959">
      <c r="D959" s="253"/>
      <c r="E959" s="229"/>
    </row>
    <row r="960">
      <c r="D960" s="253"/>
      <c r="E960" s="229"/>
    </row>
    <row r="961">
      <c r="D961" s="253"/>
      <c r="E961" s="229"/>
    </row>
    <row r="962">
      <c r="D962" s="253"/>
      <c r="E962" s="229"/>
    </row>
    <row r="963">
      <c r="D963" s="253"/>
      <c r="E963" s="229"/>
    </row>
    <row r="964">
      <c r="D964" s="253"/>
      <c r="E964" s="229"/>
    </row>
    <row r="965">
      <c r="D965" s="253"/>
      <c r="E965" s="229"/>
    </row>
    <row r="966">
      <c r="D966" s="253"/>
      <c r="E966" s="229"/>
    </row>
    <row r="967">
      <c r="D967" s="253"/>
      <c r="E967" s="229"/>
    </row>
    <row r="968">
      <c r="D968" s="253"/>
      <c r="E968" s="229"/>
    </row>
    <row r="969">
      <c r="D969" s="253"/>
      <c r="E969" s="229"/>
    </row>
    <row r="970">
      <c r="D970" s="253"/>
      <c r="E970" s="229"/>
    </row>
    <row r="971">
      <c r="D971" s="253"/>
      <c r="E971" s="229"/>
    </row>
    <row r="972">
      <c r="D972" s="253"/>
      <c r="E972" s="229"/>
    </row>
    <row r="973">
      <c r="D973" s="253"/>
      <c r="E973" s="229"/>
    </row>
    <row r="974">
      <c r="D974" s="253"/>
      <c r="E974" s="229"/>
    </row>
    <row r="975">
      <c r="D975" s="253"/>
      <c r="E975" s="229"/>
    </row>
    <row r="976">
      <c r="D976" s="253"/>
      <c r="E976" s="229"/>
    </row>
    <row r="977">
      <c r="D977" s="253"/>
      <c r="E977" s="229"/>
    </row>
    <row r="978">
      <c r="D978" s="253"/>
      <c r="E978" s="229"/>
    </row>
    <row r="979">
      <c r="D979" s="253"/>
      <c r="E979" s="229"/>
    </row>
    <row r="980">
      <c r="D980" s="253"/>
      <c r="E980" s="229"/>
    </row>
    <row r="981">
      <c r="D981" s="253"/>
      <c r="E981" s="229"/>
    </row>
    <row r="982">
      <c r="D982" s="253"/>
      <c r="E982" s="229"/>
    </row>
    <row r="983">
      <c r="D983" s="253"/>
      <c r="E983" s="229"/>
    </row>
    <row r="984">
      <c r="D984" s="253"/>
      <c r="E984" s="229"/>
    </row>
    <row r="985">
      <c r="D985" s="253"/>
      <c r="E985" s="229"/>
    </row>
    <row r="986">
      <c r="D986" s="253"/>
      <c r="E986" s="229"/>
    </row>
    <row r="987">
      <c r="D987" s="253"/>
      <c r="E987" s="229"/>
    </row>
    <row r="988">
      <c r="D988" s="253"/>
      <c r="E988" s="229"/>
    </row>
    <row r="989">
      <c r="D989" s="253"/>
      <c r="E989" s="229"/>
    </row>
    <row r="990">
      <c r="D990" s="253"/>
      <c r="E990" s="229"/>
    </row>
    <row r="991">
      <c r="D991" s="253"/>
      <c r="E991" s="229"/>
    </row>
    <row r="992">
      <c r="D992" s="253"/>
      <c r="E992" s="229"/>
    </row>
    <row r="993">
      <c r="D993" s="253"/>
      <c r="E993" s="229"/>
    </row>
    <row r="994">
      <c r="D994" s="253"/>
      <c r="E994" s="229"/>
    </row>
    <row r="995">
      <c r="D995" s="253"/>
      <c r="E995" s="229"/>
    </row>
    <row r="996">
      <c r="D996" s="253"/>
      <c r="E996" s="229"/>
    </row>
  </sheetData>
  <autoFilter ref="$A$1:$E$231"/>
  <mergeCells count="1">
    <mergeCell ref="B220:C220"/>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3.5"/>
    <col customWidth="1" min="3" max="3" width="21.88"/>
    <col customWidth="1" min="4" max="4" width="36.75"/>
    <col customWidth="1" min="5" max="5" width="25.13"/>
  </cols>
  <sheetData>
    <row r="1">
      <c r="A1" s="188" t="s">
        <v>3799</v>
      </c>
      <c r="B1" s="189" t="s">
        <v>3800</v>
      </c>
      <c r="C1" s="189" t="s">
        <v>3801</v>
      </c>
      <c r="D1" s="82" t="s">
        <v>9</v>
      </c>
      <c r="E1" s="82" t="s">
        <v>4317</v>
      </c>
    </row>
    <row r="2">
      <c r="A2" s="191">
        <v>4.0</v>
      </c>
      <c r="B2" s="192" t="s">
        <v>4318</v>
      </c>
      <c r="C2" s="192" t="s">
        <v>4319</v>
      </c>
      <c r="D2" s="121" t="str">
        <f>VLOOKUP(A2,INFORMACION!A2:K691,11)</f>
        <v>diegodavidfuentes</v>
      </c>
      <c r="E2" s="121" t="str">
        <f>VLOOKUP(B2,INFORMACION!B2:L691,5)</f>
        <v>ATUNTAQUI</v>
      </c>
    </row>
    <row r="3">
      <c r="A3" s="191">
        <v>6.0</v>
      </c>
      <c r="B3" s="192" t="s">
        <v>4320</v>
      </c>
      <c r="C3" s="192" t="s">
        <v>4321</v>
      </c>
      <c r="D3" s="121" t="str">
        <f>VLOOKUP(A3,INFORMACION!A3:K692,11)</f>
        <v>diegopatricioloza</v>
      </c>
      <c r="E3" s="121" t="str">
        <f>VLOOKUP(B3,INFORMACION!B3:L692,5)</f>
        <v>ATUNTAQUI</v>
      </c>
    </row>
    <row r="4">
      <c r="A4" s="194">
        <v>7.0</v>
      </c>
      <c r="B4" s="195" t="s">
        <v>3804</v>
      </c>
      <c r="C4" s="195" t="s">
        <v>3805</v>
      </c>
      <c r="D4" s="121" t="str">
        <f>VLOOKUP(A4,INFORMACION!A4:K693,11)</f>
        <v>dianacarolinanavarro</v>
      </c>
      <c r="E4" s="121" t="str">
        <f>VLOOKUP(B4,INFORMACION!B4:L693,5)</f>
        <v>STA BERTHA</v>
      </c>
    </row>
    <row r="5">
      <c r="A5" s="191">
        <v>8.0</v>
      </c>
      <c r="B5" s="192" t="s">
        <v>4322</v>
      </c>
      <c r="C5" s="192" t="s">
        <v>4323</v>
      </c>
      <c r="D5" s="121" t="str">
        <f>VLOOKUP(A5,INFORMACION!A5:K694,11)</f>
        <v>brayanruiz</v>
      </c>
      <c r="E5" s="121" t="str">
        <f>VLOOKUP(B5,INFORMACION!B5:L694,5)</f>
        <v>IBARRA-BELLAVISTA</v>
      </c>
    </row>
    <row r="6">
      <c r="A6" s="196">
        <v>10.0</v>
      </c>
      <c r="B6" s="197" t="s">
        <v>3806</v>
      </c>
      <c r="C6" s="197" t="s">
        <v>3807</v>
      </c>
      <c r="D6" s="121" t="str">
        <f>VLOOKUP(A6,INFORMACION!A6:K695,11)</f>
        <v>ELIMINADO</v>
      </c>
      <c r="E6" s="121" t="str">
        <f>VLOOKUP(B6,INFORMACION!B6:L695,5)</f>
        <v>ATUNTAQUI</v>
      </c>
    </row>
    <row r="7">
      <c r="A7" s="191">
        <v>11.0</v>
      </c>
      <c r="B7" s="192" t="s">
        <v>3808</v>
      </c>
      <c r="C7" s="192" t="s">
        <v>3809</v>
      </c>
      <c r="D7" s="121" t="str">
        <f>VLOOKUP(A7,INFORMACION!A7:K696,11)</f>
        <v>marcojaviercadena</v>
      </c>
      <c r="E7" s="121" t="str">
        <f>VLOOKUP(B7,INFORMACION!B7:L696,5)</f>
        <v>ATUNTAQUI</v>
      </c>
    </row>
    <row r="8">
      <c r="A8" s="191">
        <v>12.0</v>
      </c>
      <c r="B8" s="192" t="s">
        <v>4324</v>
      </c>
      <c r="C8" s="192" t="s">
        <v>4325</v>
      </c>
      <c r="D8" s="121" t="str">
        <f>VLOOKUP(A8,INFORMACION!A8:K697,11)</f>
        <v>cesarheribertopineda</v>
      </c>
      <c r="E8" s="121" t="str">
        <f>VLOOKUP(B8,INFORMACION!B8:L697,5)</f>
        <v>IBARRA-BELLAVISTA</v>
      </c>
    </row>
    <row r="9">
      <c r="A9" s="191">
        <v>13.0</v>
      </c>
      <c r="B9" s="192" t="s">
        <v>3851</v>
      </c>
      <c r="C9" s="192" t="s">
        <v>3852</v>
      </c>
      <c r="D9" s="121" t="str">
        <f>VLOOKUP(A9,INFORMACION!A9:K698,11)</f>
        <v>juanfranciscovillegas</v>
      </c>
      <c r="E9" s="121" t="str">
        <f>VLOOKUP(B9,INFORMACION!B9:L698,5)</f>
        <v>IBARRA</v>
      </c>
    </row>
    <row r="10">
      <c r="A10" s="191">
        <v>17.0</v>
      </c>
      <c r="B10" s="192" t="s">
        <v>3810</v>
      </c>
      <c r="C10" s="192" t="s">
        <v>3811</v>
      </c>
      <c r="D10" s="121" t="str">
        <f>VLOOKUP(A10,INFORMACION!A11:K700,11)</f>
        <v>bettyamparomontenegro</v>
      </c>
      <c r="E10" s="121" t="str">
        <f>VLOOKUP(B10,INFORMACION!B11:L700,5)</f>
        <v>IBARRA-CHORLAVI</v>
      </c>
    </row>
    <row r="11">
      <c r="A11" s="191">
        <v>24.0</v>
      </c>
      <c r="B11" s="192" t="s">
        <v>4326</v>
      </c>
      <c r="C11" s="192" t="s">
        <v>4327</v>
      </c>
      <c r="D11" s="121" t="str">
        <f>VLOOKUP(A11,INFORMACION!A13:K702,11)</f>
        <v>neyxavierguerrero</v>
      </c>
      <c r="E11" s="121" t="str">
        <f>VLOOKUP(B11,INFORMACION!B13:L702,5)</f>
        <v>ATUNTAQUI</v>
      </c>
    </row>
    <row r="12">
      <c r="A12" s="191">
        <v>28.0</v>
      </c>
      <c r="B12" s="192" t="s">
        <v>4179</v>
      </c>
      <c r="C12" s="192" t="s">
        <v>3821</v>
      </c>
      <c r="D12" s="121" t="str">
        <f>VLOOKUP(A12,INFORMACION!A14:K727,11)</f>
        <v>miguelangelchuma</v>
      </c>
      <c r="E12" s="121" t="str">
        <f>VLOOKUP(B12,INFORMACION!B14:L727,5)</f>
        <v>NATABUELA</v>
      </c>
    </row>
    <row r="13">
      <c r="A13" s="191">
        <v>29.0</v>
      </c>
      <c r="B13" s="192" t="s">
        <v>3816</v>
      </c>
      <c r="C13" s="192" t="s">
        <v>3817</v>
      </c>
      <c r="D13" s="121" t="str">
        <f>VLOOKUP(A13,INFORMACION!A15:K728,11)</f>
        <v>edgarfernandotana</v>
      </c>
      <c r="E13" s="121" t="str">
        <f>VLOOKUP(B13,INFORMACION!B15:L728,5)</f>
        <v>ATUNTAQUI</v>
      </c>
    </row>
    <row r="14">
      <c r="A14" s="191">
        <v>30.0</v>
      </c>
      <c r="B14" s="192" t="s">
        <v>4180</v>
      </c>
      <c r="C14" s="192" t="s">
        <v>4181</v>
      </c>
      <c r="D14" s="121" t="str">
        <f>VLOOKUP(A14,INFORMACION!A16:K729,11)</f>
        <v>kevinlabanchiduran</v>
      </c>
      <c r="E14" s="121" t="str">
        <f>VLOOKUP(B14,INFORMACION!B16:L729,5)</f>
        <v>NATABUELA</v>
      </c>
    </row>
    <row r="15">
      <c r="A15" s="191">
        <v>31.0</v>
      </c>
      <c r="B15" s="192" t="s">
        <v>3818</v>
      </c>
      <c r="C15" s="192" t="s">
        <v>3819</v>
      </c>
      <c r="D15" s="121" t="str">
        <f>VLOOKUP(A15,INFORMACION!A17:K730,11)</f>
        <v>ivanandresrecalde</v>
      </c>
      <c r="E15" s="121" t="str">
        <f>VLOOKUP(B15,INFORMACION!B17:L730,5)</f>
        <v>IBARRA</v>
      </c>
    </row>
    <row r="16">
      <c r="A16" s="194">
        <v>33.0</v>
      </c>
      <c r="B16" s="195" t="s">
        <v>3822</v>
      </c>
      <c r="C16" s="195" t="s">
        <v>3823</v>
      </c>
      <c r="D16" s="121" t="str">
        <f>VLOOKUP(A16,INFORMACION!A18:K764,11)</f>
        <v>byronefrenrosero</v>
      </c>
      <c r="E16" s="121" t="str">
        <f>VLOOKUP(B16,INFORMACION!B18:L764,5)</f>
        <v/>
      </c>
    </row>
    <row r="17">
      <c r="A17" s="191">
        <v>36.0</v>
      </c>
      <c r="B17" s="192" t="s">
        <v>4328</v>
      </c>
      <c r="C17" s="192" t="s">
        <v>4329</v>
      </c>
      <c r="D17" s="121" t="str">
        <f>VLOOKUP(A17,INFORMACION!A19:K765,11)</f>
        <v>franklineduardovillagomez</v>
      </c>
      <c r="E17" s="121" t="str">
        <f>VLOOKUP(B17,INFORMACION!B19:L765,5)</f>
        <v>IBARRA-CHORLAVI</v>
      </c>
    </row>
    <row r="18">
      <c r="A18" s="191">
        <v>37.0</v>
      </c>
      <c r="B18" s="192" t="s">
        <v>4330</v>
      </c>
      <c r="C18" s="192" t="s">
        <v>4331</v>
      </c>
      <c r="D18" s="121" t="str">
        <f>VLOOKUP(A18,INFORMACION!A20:K766,11)</f>
        <v>martajaninadelatorre</v>
      </c>
      <c r="E18" s="121" t="str">
        <f>VLOOKUP(B18,INFORMACION!B20:L766,5)</f>
        <v>ATUNTAQUI</v>
      </c>
    </row>
    <row r="19">
      <c r="A19" s="196">
        <v>41.0</v>
      </c>
      <c r="B19" s="197" t="s">
        <v>3824</v>
      </c>
      <c r="C19" s="197" t="s">
        <v>3825</v>
      </c>
      <c r="D19" s="121" t="str">
        <f>VLOOKUP(A19,INFORMACION!A21:K767,11)</f>
        <v>ELIMINADO</v>
      </c>
      <c r="E19" s="121" t="str">
        <f>VLOOKUP(B19,INFORMACION!B21:L767,5)</f>
        <v/>
      </c>
    </row>
    <row r="20">
      <c r="A20" s="196">
        <v>46.0</v>
      </c>
      <c r="B20" s="197" t="s">
        <v>3828</v>
      </c>
      <c r="C20" s="197" t="s">
        <v>3829</v>
      </c>
      <c r="D20" s="121" t="str">
        <f>VLOOKUP(A20,INFORMACION!A22:K768,11)</f>
        <v>cristinavaleriavizuete</v>
      </c>
      <c r="E20" s="121" t="str">
        <f>VLOOKUP(B20,INFORMACION!B22:L768,5)</f>
        <v>ATUNTAQUI</v>
      </c>
    </row>
    <row r="21">
      <c r="A21" s="191">
        <v>49.0</v>
      </c>
      <c r="B21" s="192" t="s">
        <v>3698</v>
      </c>
      <c r="C21" s="192" t="s">
        <v>3699</v>
      </c>
      <c r="D21" s="121" t="str">
        <f>VLOOKUP(A21,INFORMACION!A23:K769,11)</f>
        <v>alejandramishelpenafiel</v>
      </c>
      <c r="E21" s="121" t="str">
        <f>VLOOKUP(B21,INFORMACION!B23:L769,5)</f>
        <v>NATABUELA</v>
      </c>
    </row>
    <row r="22">
      <c r="A22" s="191">
        <v>59.0</v>
      </c>
      <c r="B22" s="192" t="s">
        <v>4332</v>
      </c>
      <c r="C22" s="192" t="s">
        <v>4333</v>
      </c>
      <c r="D22" s="121" t="str">
        <f>VLOOKUP(A22,INFORMACION!A25:K771,11)</f>
        <v>jourobertoflores</v>
      </c>
      <c r="E22" s="121" t="str">
        <f>VLOOKUP(B22,INFORMACION!B25:L771,5)</f>
        <v>ATUNTAQUI-ANTONIO ANTE </v>
      </c>
    </row>
    <row r="23">
      <c r="A23" s="196">
        <v>63.0</v>
      </c>
      <c r="B23" s="197" t="s">
        <v>3832</v>
      </c>
      <c r="C23" s="197" t="s">
        <v>3833</v>
      </c>
      <c r="D23" s="121" t="str">
        <f>VLOOKUP(A23,INFORMACION!A26:K772,11)</f>
        <v>ELIMINADO</v>
      </c>
      <c r="E23" s="121" t="str">
        <f>VLOOKUP(B23,INFORMACION!B26:L772,5)</f>
        <v>ATUNTAQUI-NATABUELA</v>
      </c>
    </row>
    <row r="24">
      <c r="A24" s="196">
        <v>65.0</v>
      </c>
      <c r="B24" s="197" t="s">
        <v>3743</v>
      </c>
      <c r="C24" s="197" t="s">
        <v>3834</v>
      </c>
      <c r="D24" s="121" t="str">
        <f>VLOOKUP(A24,INFORMACION!A27:K773,11)</f>
        <v>ELIMINADO</v>
      </c>
      <c r="E24" s="121" t="str">
        <f>VLOOKUP(B24,INFORMACION!B27:L773,5)</f>
        <v>IBARRA - BELLAVISTA</v>
      </c>
    </row>
    <row r="25">
      <c r="A25" s="191">
        <v>67.0</v>
      </c>
      <c r="B25" s="192" t="s">
        <v>3700</v>
      </c>
      <c r="C25" s="192" t="s">
        <v>3701</v>
      </c>
      <c r="D25" s="121" t="str">
        <f>VLOOKUP(A25,INFORMACION!A28:K774,11)</f>
        <v>analuciadelgado</v>
      </c>
      <c r="E25" s="121" t="str">
        <f>VLOOKUP(B25,INFORMACION!B28:L774,5)</f>
        <v>ATUNTAQUI</v>
      </c>
    </row>
    <row r="26">
      <c r="A26" s="191">
        <v>68.0</v>
      </c>
      <c r="B26" s="192" t="s">
        <v>4334</v>
      </c>
      <c r="C26" s="192" t="s">
        <v>4335</v>
      </c>
      <c r="D26" s="121" t="str">
        <f>VLOOKUP(A26,INFORMACION!A29:K831,11)</f>
        <v>diegoolivervenegas</v>
      </c>
      <c r="E26" s="121" t="str">
        <f>VLOOKUP(B26,INFORMACION!B29:L831,5)</f>
        <v>IBARRA</v>
      </c>
    </row>
    <row r="27">
      <c r="A27" s="191">
        <v>69.0</v>
      </c>
      <c r="B27" s="192" t="s">
        <v>4334</v>
      </c>
      <c r="C27" s="192" t="s">
        <v>4335</v>
      </c>
      <c r="D27" s="121" t="str">
        <f>VLOOKUP(A27,INFORMACION!A30:K832,11)</f>
        <v>diegoolivervenegas2</v>
      </c>
      <c r="E27" s="121" t="str">
        <f>VLOOKUP(B27,INFORMACION!B30:L832,5)</f>
        <v>IBARRA</v>
      </c>
    </row>
    <row r="28">
      <c r="A28" s="191">
        <v>72.0</v>
      </c>
      <c r="B28" s="192" t="s">
        <v>3835</v>
      </c>
      <c r="C28" s="192" t="s">
        <v>3836</v>
      </c>
      <c r="D28" s="121" t="str">
        <f>VLOOKUP(A28,INFORMACION!A31:K833,11)</f>
        <v>carloshernansuarez</v>
      </c>
      <c r="E28" s="121" t="str">
        <f>VLOOKUP(B28,INFORMACION!B31:L833,5)</f>
        <v>IBARRA</v>
      </c>
    </row>
    <row r="29">
      <c r="A29" s="194">
        <v>73.0</v>
      </c>
      <c r="B29" s="195" t="s">
        <v>3837</v>
      </c>
      <c r="C29" s="195" t="s">
        <v>3838</v>
      </c>
      <c r="D29" s="121" t="str">
        <f>VLOOKUP(A29,INFORMACION!A32:K834,11)</f>
        <v>davidarellanavallejos</v>
      </c>
      <c r="E29" s="121" t="str">
        <f>VLOOKUP(B29,INFORMACION!B32:L834,5)</f>
        <v>#N/A</v>
      </c>
    </row>
    <row r="30">
      <c r="A30" s="191">
        <v>75.0</v>
      </c>
      <c r="B30" s="192" t="s">
        <v>4336</v>
      </c>
      <c r="C30" s="192" t="s">
        <v>4337</v>
      </c>
      <c r="D30" s="121" t="str">
        <f>VLOOKUP(A30,INFORMACION!A33:K835,11)</f>
        <v>fanyrocioparedes</v>
      </c>
      <c r="E30" s="121" t="str">
        <f>VLOOKUP(B30,INFORMACION!B33:L835,5)</f>
        <v>ATUNTAQUI</v>
      </c>
    </row>
    <row r="31">
      <c r="A31" s="191">
        <v>76.0</v>
      </c>
      <c r="B31" s="192" t="s">
        <v>3702</v>
      </c>
      <c r="C31" s="192" t="s">
        <v>3703</v>
      </c>
      <c r="D31" s="121" t="str">
        <f>VLOOKUP(A31,INFORMACION!A34:K836,11)</f>
        <v>christiansantiagosuarez</v>
      </c>
      <c r="E31" s="121" t="str">
        <f>VLOOKUP(B31,INFORMACION!B34:L836,5)</f>
        <v>ATUNTAQUI</v>
      </c>
    </row>
    <row r="32">
      <c r="A32" s="191">
        <v>83.0</v>
      </c>
      <c r="B32" s="192" t="s">
        <v>3839</v>
      </c>
      <c r="C32" s="192" t="s">
        <v>3840</v>
      </c>
      <c r="D32" s="121" t="str">
        <f>VLOOKUP(A32,INFORMACION!A35:K837,11)</f>
        <v>samuelmijaelguaman</v>
      </c>
      <c r="E32" s="121" t="str">
        <f>VLOOKUP(B32,INFORMACION!B35:L837,5)</f>
        <v>IBARRA</v>
      </c>
    </row>
    <row r="33">
      <c r="A33" s="191">
        <v>86.0</v>
      </c>
      <c r="B33" s="192" t="s">
        <v>4338</v>
      </c>
      <c r="C33" s="192" t="s">
        <v>4339</v>
      </c>
      <c r="D33" s="121" t="str">
        <f>VLOOKUP(A33,INFORMACION!A36:K838,11)</f>
        <v>hectorxavierfuentes</v>
      </c>
      <c r="E33" s="121" t="str">
        <f>VLOOKUP(B33,INFORMACION!B36:L838,5)</f>
        <v>NATABUELA</v>
      </c>
    </row>
    <row r="34">
      <c r="A34" s="194">
        <v>87.0</v>
      </c>
      <c r="B34" s="195" t="s">
        <v>3841</v>
      </c>
      <c r="C34" s="195" t="s">
        <v>3842</v>
      </c>
      <c r="D34" s="121" t="str">
        <f>VLOOKUP(A34,INFORMACION!A37:K839,11)</f>
        <v>mariaisabelsanchez</v>
      </c>
      <c r="E34" s="121" t="str">
        <f>VLOOKUP(B34,INFORMACION!B37:L839,5)</f>
        <v>ATUNTAQUI</v>
      </c>
    </row>
    <row r="35">
      <c r="A35" s="194">
        <v>92.0</v>
      </c>
      <c r="B35" s="195" t="s">
        <v>3843</v>
      </c>
      <c r="C35" s="195" t="s">
        <v>3844</v>
      </c>
      <c r="D35" s="121" t="str">
        <f>VLOOKUP(A35,INFORMACION!A38:K840,11)</f>
        <v>marcojaviersarzosa</v>
      </c>
      <c r="E35" s="121" t="str">
        <f>VLOOKUP(B35,INFORMACION!B38:L840,5)</f>
        <v>ATUNTAQUI</v>
      </c>
    </row>
    <row r="36">
      <c r="A36" s="194">
        <v>97.0</v>
      </c>
      <c r="B36" s="195" t="s">
        <v>3845</v>
      </c>
      <c r="C36" s="195" t="s">
        <v>3846</v>
      </c>
      <c r="D36" s="121" t="str">
        <f>VLOOKUP(A36,INFORMACION!A39:K841,11)</f>
        <v>luismiguelvinueza</v>
      </c>
      <c r="E36" s="121" t="str">
        <f>VLOOKUP(B36,INFORMACION!B39:L841,5)</f>
        <v>ATUNTAQUI</v>
      </c>
    </row>
    <row r="37">
      <c r="A37" s="191">
        <v>98.0</v>
      </c>
      <c r="B37" s="192" t="s">
        <v>3877</v>
      </c>
      <c r="C37" s="192" t="s">
        <v>3878</v>
      </c>
      <c r="D37" s="121" t="str">
        <f>VLOOKUP(A37,INFORMACION!A40:K842,11)</f>
        <v>nildanoemizurita</v>
      </c>
      <c r="E37" s="121" t="str">
        <f>VLOOKUP(B37,INFORMACION!B40:L842,5)</f>
        <v>IBARRA</v>
      </c>
    </row>
    <row r="38">
      <c r="A38" s="196">
        <v>99.0</v>
      </c>
      <c r="B38" s="197" t="s">
        <v>3847</v>
      </c>
      <c r="C38" s="197" t="s">
        <v>3848</v>
      </c>
      <c r="D38" s="121" t="str">
        <f>VLOOKUP(A38,INFORMACION!A41:K843,11)</f>
        <v>ELIMINADO</v>
      </c>
      <c r="E38" s="121" t="str">
        <f>VLOOKUP(B38,INFORMACION!B41:L843,5)</f>
        <v>ATUNTAQUI</v>
      </c>
    </row>
    <row r="39">
      <c r="A39" s="196">
        <v>100.0</v>
      </c>
      <c r="B39" s="197" t="s">
        <v>3849</v>
      </c>
      <c r="C39" s="197" t="s">
        <v>3850</v>
      </c>
      <c r="D39" s="121" t="str">
        <f>VLOOKUP(A39,INFORMACION!A42:K844,11)</f>
        <v>ELIMINADO</v>
      </c>
      <c r="E39" s="121" t="str">
        <f>VLOOKUP(B39,INFORMACION!B42:L844,5)</f>
        <v>IBARRA</v>
      </c>
    </row>
    <row r="40">
      <c r="A40" s="194">
        <v>103.0</v>
      </c>
      <c r="B40" s="195" t="s">
        <v>3851</v>
      </c>
      <c r="C40" s="195" t="s">
        <v>3852</v>
      </c>
      <c r="D40" s="121" t="str">
        <f>VLOOKUP(A40,INFORMACION!A43:K845,11)</f>
        <v>diegofranciscovillegas</v>
      </c>
      <c r="E40" s="121" t="str">
        <f>VLOOKUP(B40,INFORMACION!B43:L845,5)</f>
        <v>IBARRA</v>
      </c>
    </row>
    <row r="41">
      <c r="A41" s="191">
        <v>110.0</v>
      </c>
      <c r="B41" s="192" t="s">
        <v>3855</v>
      </c>
      <c r="C41" s="192" t="s">
        <v>3856</v>
      </c>
      <c r="D41" s="121" t="str">
        <f>VLOOKUP(A41,INFORMACION!A44:K846,11)</f>
        <v>mariaamaliayampuezan</v>
      </c>
      <c r="E41" s="121" t="str">
        <f>VLOOKUP(B41,INFORMACION!B44:L846,5)</f>
        <v>IBARRA</v>
      </c>
    </row>
    <row r="42">
      <c r="A42" s="191">
        <v>114.0</v>
      </c>
      <c r="B42" s="192" t="s">
        <v>4340</v>
      </c>
      <c r="C42" s="192" t="s">
        <v>4341</v>
      </c>
      <c r="D42" s="121" t="str">
        <f>VLOOKUP(A42,INFORMACION!A45:K847,11)</f>
        <v>paolanatalyjimenez</v>
      </c>
      <c r="E42" s="121" t="str">
        <f>VLOOKUP(B42,INFORMACION!B45:L847,5)</f>
        <v>IBARRA</v>
      </c>
    </row>
    <row r="43">
      <c r="A43" s="196">
        <v>116.0</v>
      </c>
      <c r="B43" s="197" t="s">
        <v>3857</v>
      </c>
      <c r="C43" s="197" t="s">
        <v>3858</v>
      </c>
      <c r="D43" s="121" t="str">
        <f>VLOOKUP(A43,INFORMACION!A46:K848,11)</f>
        <v>ELIMINADO</v>
      </c>
      <c r="E43" s="121" t="str">
        <f>VLOOKUP(B43,INFORMACION!B46:L848,5)</f>
        <v>ATUNTAQUI</v>
      </c>
    </row>
    <row r="44">
      <c r="A44" s="196">
        <v>117.0</v>
      </c>
      <c r="B44" s="197" t="s">
        <v>3859</v>
      </c>
      <c r="C44" s="197" t="s">
        <v>3860</v>
      </c>
      <c r="D44" s="121" t="str">
        <f>VLOOKUP(A44,INFORMACION!A47:K849,11)</f>
        <v>ELIMINADO</v>
      </c>
      <c r="E44" s="121" t="str">
        <f>VLOOKUP(B44,INFORMACION!B47:L849,5)</f>
        <v>NATABUELA</v>
      </c>
    </row>
    <row r="45">
      <c r="A45" s="191">
        <v>118.0</v>
      </c>
      <c r="B45" s="192" t="s">
        <v>4186</v>
      </c>
      <c r="C45" s="192" t="s">
        <v>4187</v>
      </c>
      <c r="D45" s="121" t="str">
        <f>VLOOKUP(A45,INFORMACION!A48:K850,11)</f>
        <v>jhermanrodrigoteran</v>
      </c>
      <c r="E45" s="121" t="str">
        <f>VLOOKUP(B45,INFORMACION!B48:L850,5)</f>
        <v>IBARRA</v>
      </c>
    </row>
    <row r="46">
      <c r="A46" s="191">
        <v>119.0</v>
      </c>
      <c r="B46" s="192" t="s">
        <v>4342</v>
      </c>
      <c r="C46" s="192" t="s">
        <v>4343</v>
      </c>
      <c r="D46" s="121" t="str">
        <f>VLOOKUP(A46,INFORMACION!A49:K851,11)</f>
        <v>marcoantoniosarmiento</v>
      </c>
      <c r="E46" s="121" t="str">
        <f>VLOOKUP(B46,INFORMACION!B49:L851,5)</f>
        <v>ATUNTAQUI-STO DOMINGO</v>
      </c>
    </row>
    <row r="47">
      <c r="A47" s="194">
        <v>123.0</v>
      </c>
      <c r="B47" s="195" t="s">
        <v>3861</v>
      </c>
      <c r="C47" s="195" t="s">
        <v>3862</v>
      </c>
      <c r="D47" s="121" t="str">
        <f>VLOOKUP(A47,INFORMACION!A50:K852,11)</f>
        <v>ramirojaviermartinez</v>
      </c>
      <c r="E47" s="121" t="str">
        <f>VLOOKUP(B47,INFORMACION!B50:L852,5)</f>
        <v>IBARRA - BELLAVISTAA</v>
      </c>
    </row>
    <row r="48">
      <c r="A48" s="191">
        <v>124.0</v>
      </c>
      <c r="B48" s="192" t="s">
        <v>4344</v>
      </c>
      <c r="C48" s="192" t="s">
        <v>4345</v>
      </c>
      <c r="D48" s="121" t="str">
        <f>VLOOKUP(A48,INFORMACION!A51:K853,11)</f>
        <v>jonathanfabricioborrallos</v>
      </c>
      <c r="E48" s="121" t="str">
        <f>VLOOKUP(B48,INFORMACION!B51:L853,5)</f>
        <v>ATUNTAQUI - SANTO DOMINGO</v>
      </c>
    </row>
    <row r="49">
      <c r="A49" s="196">
        <v>126.0</v>
      </c>
      <c r="B49" s="197" t="s">
        <v>3863</v>
      </c>
      <c r="C49" s="197" t="s">
        <v>3864</v>
      </c>
      <c r="D49" s="121" t="str">
        <f>VLOOKUP(A49,INFORMACION!A52:K854,11)</f>
        <v>patricioguillermoarcos</v>
      </c>
      <c r="E49" s="121" t="str">
        <f>VLOOKUP(B49,INFORMACION!B52:L854,5)</f>
        <v>#N/A</v>
      </c>
    </row>
    <row r="50">
      <c r="A50" s="191">
        <v>129.0</v>
      </c>
      <c r="B50" s="192" t="s">
        <v>3867</v>
      </c>
      <c r="C50" s="192" t="s">
        <v>3868</v>
      </c>
      <c r="D50" s="121" t="str">
        <f>VLOOKUP(A50,INFORMACION!A53:K855,11)</f>
        <v>eduardorafaelvinueza</v>
      </c>
      <c r="E50" s="121" t="str">
        <f>VLOOKUP(B50,INFORMACION!B53:L855,5)</f>
        <v>SAN ANTONIO</v>
      </c>
    </row>
    <row r="51">
      <c r="A51" s="191">
        <v>137.0</v>
      </c>
      <c r="B51" s="192" t="s">
        <v>4192</v>
      </c>
      <c r="C51" s="192" t="s">
        <v>4193</v>
      </c>
      <c r="D51" s="121" t="str">
        <f>VLOOKUP(A51,INFORMACION!A54:K856,11)</f>
        <v>alfredoantonioamores</v>
      </c>
      <c r="E51" s="121" t="str">
        <f>VLOOKUP(B51,INFORMACION!B54:L856,5)</f>
        <v>#N/A</v>
      </c>
    </row>
    <row r="52">
      <c r="A52" s="191">
        <v>138.0</v>
      </c>
      <c r="B52" s="192" t="s">
        <v>4346</v>
      </c>
      <c r="C52" s="192" t="s">
        <v>4347</v>
      </c>
      <c r="D52" s="121" t="str">
        <f>VLOOKUP(A52,INFORMACION!A55:K857,11)</f>
        <v>alejandrodanielendara</v>
      </c>
      <c r="E52" s="121" t="str">
        <f>VLOOKUP(B52,INFORMACION!B55:L857,5)</f>
        <v>NATABUELA</v>
      </c>
    </row>
    <row r="53">
      <c r="A53" s="191">
        <v>141.0</v>
      </c>
      <c r="B53" s="192" t="s">
        <v>3875</v>
      </c>
      <c r="C53" s="192" t="s">
        <v>3876</v>
      </c>
      <c r="D53" s="121" t="str">
        <f>VLOOKUP(A53,INFORMACION!A56:K858,11)</f>
        <v>leninmesiasramirez</v>
      </c>
      <c r="E53" s="121" t="str">
        <f>VLOOKUP(B53,INFORMACION!B56:L858,5)</f>
        <v>ATUNTAQUI-STO DOMINGO</v>
      </c>
    </row>
    <row r="54">
      <c r="A54" s="194">
        <v>145.0</v>
      </c>
      <c r="B54" s="195" t="s">
        <v>3877</v>
      </c>
      <c r="C54" s="195" t="s">
        <v>3878</v>
      </c>
      <c r="D54" s="121" t="str">
        <f>VLOOKUP(A54,INFORMACION!A57:K859,11)</f>
        <v>nildanoemizurita2</v>
      </c>
      <c r="E54" s="121" t="str">
        <f>VLOOKUP(B54,INFORMACION!B57:L859,5)</f>
        <v>IBARRA</v>
      </c>
    </row>
    <row r="55">
      <c r="A55" s="202">
        <v>155.0</v>
      </c>
      <c r="B55" s="203" t="s">
        <v>3879</v>
      </c>
      <c r="C55" s="203" t="s">
        <v>3880</v>
      </c>
      <c r="D55" s="121" t="str">
        <f>VLOOKUP(A55,INFORMACION!A58:K860,11)</f>
        <v/>
      </c>
      <c r="E55" s="121" t="str">
        <f>VLOOKUP(B55,INFORMACION!B58:L860,5)</f>
        <v>#N/A</v>
      </c>
    </row>
    <row r="56">
      <c r="A56" s="191">
        <v>158.0</v>
      </c>
      <c r="B56" s="192" t="s">
        <v>4348</v>
      </c>
      <c r="C56" s="192" t="s">
        <v>4349</v>
      </c>
      <c r="D56" s="121" t="str">
        <f>VLOOKUP(A56,INFORMACION!A59:K861,11)</f>
        <v>jeniferdeisytipanguano</v>
      </c>
      <c r="E56" s="121" t="str">
        <f>VLOOKUP(B56,INFORMACION!B59:L861,5)</f>
        <v>SAN ANTONIO</v>
      </c>
    </row>
    <row r="57">
      <c r="A57" s="191">
        <v>163.0</v>
      </c>
      <c r="B57" s="192" t="s">
        <v>3706</v>
      </c>
      <c r="C57" s="192" t="s">
        <v>3707</v>
      </c>
      <c r="D57" s="121" t="str">
        <f>VLOOKUP(A57,INFORMACION!A60:K862,11)</f>
        <v>karenestefaniaperez</v>
      </c>
      <c r="E57" s="121" t="str">
        <f>VLOOKUP(B57,INFORMACION!B60:L862,5)</f>
        <v>ATUNTAQUI-STO DOMINGO</v>
      </c>
    </row>
    <row r="58">
      <c r="A58" s="191">
        <v>166.0</v>
      </c>
      <c r="B58" s="192" t="s">
        <v>4205</v>
      </c>
      <c r="C58" s="192" t="s">
        <v>4206</v>
      </c>
      <c r="D58" s="121" t="str">
        <f>VLOOKUP(A58,INFORMACION!A61:K863,11)</f>
        <v>williamleonarsomales</v>
      </c>
      <c r="E58" s="121" t="str">
        <f>VLOOKUP(B58,INFORMACION!B61:L863,5)</f>
        <v>ANTONIO ANTE - SANTO DOMINGO</v>
      </c>
    </row>
    <row r="59">
      <c r="A59" s="191">
        <v>170.0</v>
      </c>
      <c r="B59" s="192" t="s">
        <v>3708</v>
      </c>
      <c r="C59" s="192" t="s">
        <v>3709</v>
      </c>
      <c r="D59" s="121" t="str">
        <f>VLOOKUP(A59,INFORMACION!A62:K864,11)</f>
        <v>luismauriciopicuasi</v>
      </c>
      <c r="E59" s="121" t="str">
        <f>VLOOKUP(B59,INFORMACION!B62:L864,5)</f>
        <v>ATUNTAQUI-STO DOMINGO</v>
      </c>
    </row>
    <row r="60">
      <c r="A60" s="191">
        <v>174.0</v>
      </c>
      <c r="B60" s="192" t="s">
        <v>4350</v>
      </c>
      <c r="C60" s="192" t="s">
        <v>4351</v>
      </c>
      <c r="D60" s="121" t="str">
        <f>VLOOKUP(A60,INFORMACION!A63:K865,11)</f>
        <v>tarquinogustavoposso</v>
      </c>
      <c r="E60" s="121" t="str">
        <f>VLOOKUP(B60,INFORMACION!B63:L865,5)</f>
        <v>ATUNTAQUI-STO DOMINGO</v>
      </c>
    </row>
    <row r="61">
      <c r="A61" s="191">
        <v>175.0</v>
      </c>
      <c r="B61" s="192" t="s">
        <v>4352</v>
      </c>
      <c r="C61" s="192" t="s">
        <v>4353</v>
      </c>
      <c r="D61" s="121" t="str">
        <f>VLOOKUP(A61,INFORMACION!A64:K866,11)</f>
        <v>pablomauriciomuriel</v>
      </c>
      <c r="E61" s="121" t="str">
        <f>VLOOKUP(B61,INFORMACION!B64:L866,5)</f>
        <v>ATUNTAQUI-STO DOMINGO</v>
      </c>
    </row>
    <row r="62">
      <c r="A62" s="191">
        <v>179.0</v>
      </c>
      <c r="B62" s="192" t="s">
        <v>4354</v>
      </c>
      <c r="C62" s="192" t="s">
        <v>4355</v>
      </c>
      <c r="D62" s="121" t="str">
        <f>VLOOKUP(A62,INFORMACION!A65:K867,11)</f>
        <v>andreasilvanarosero</v>
      </c>
      <c r="E62" s="121" t="str">
        <f>VLOOKUP(B62,INFORMACION!B65:L867,5)</f>
        <v>ATUNTAQUI-STO DOMINGO</v>
      </c>
    </row>
    <row r="63">
      <c r="A63" s="191">
        <v>186.0</v>
      </c>
      <c r="B63" s="192" t="s">
        <v>4356</v>
      </c>
      <c r="C63" s="192" t="s">
        <v>4357</v>
      </c>
      <c r="D63" s="121" t="str">
        <f>VLOOKUP(A63,INFORMACION!A66:K868,11)</f>
        <v>fernandomontenegro</v>
      </c>
      <c r="E63" s="121" t="str">
        <f>VLOOKUP(B63,INFORMACION!B66:L868,5)</f>
        <v>ATUNTAQUI-STO DOMINGO</v>
      </c>
    </row>
    <row r="64">
      <c r="A64" s="191">
        <v>187.0</v>
      </c>
      <c r="B64" s="192" t="s">
        <v>4209</v>
      </c>
      <c r="C64" s="192" t="s">
        <v>4210</v>
      </c>
      <c r="D64" s="121" t="str">
        <f>VLOOKUP(A64,INFORMACION!A67:K869,11)</f>
        <v>galomauricioperez</v>
      </c>
      <c r="E64" s="121" t="str">
        <f>VLOOKUP(B64,INFORMACION!B67:L869,5)</f>
        <v>ATUNTAQUI-STO DOMINGO</v>
      </c>
    </row>
    <row r="65">
      <c r="A65" s="194">
        <v>188.0</v>
      </c>
      <c r="B65" s="195" t="s">
        <v>4211</v>
      </c>
      <c r="C65" s="195" t="s">
        <v>4212</v>
      </c>
      <c r="D65" s="121" t="str">
        <f>VLOOKUP(A65,INFORMACION!A68:K870,11)</f>
        <v>lizethmishelortega</v>
      </c>
      <c r="E65" s="121" t="str">
        <f>VLOOKUP(B65,INFORMACION!B68:L870,5)</f>
        <v>SAN ANTONIO-IBARRA</v>
      </c>
    </row>
    <row r="66">
      <c r="A66" s="191">
        <v>189.0</v>
      </c>
      <c r="B66" s="192" t="s">
        <v>3887</v>
      </c>
      <c r="C66" s="192" t="s">
        <v>3888</v>
      </c>
      <c r="D66" s="121" t="str">
        <f>VLOOKUP(A66,INFORMACION!A69:K871,11)</f>
        <v>ronnygeovannybolanos</v>
      </c>
      <c r="E66" s="121" t="str">
        <f>VLOOKUP(B66,INFORMACION!B69:L871,5)</f>
        <v>IBARRA - BELLAVISTA</v>
      </c>
    </row>
    <row r="67">
      <c r="A67" s="194">
        <v>192.0</v>
      </c>
      <c r="B67" s="195" t="s">
        <v>3710</v>
      </c>
      <c r="C67" s="195" t="s">
        <v>3711</v>
      </c>
      <c r="D67" s="121" t="str">
        <f>VLOOKUP(A67,INFORMACION!A70:K872,11)</f>
        <v>jessicalilianairua1</v>
      </c>
      <c r="E67" s="121" t="str">
        <f>VLOOKUP(B67,INFORMACION!B70:L872,5)</f>
        <v>ATUNTAQUI</v>
      </c>
    </row>
    <row r="68">
      <c r="A68" s="191">
        <v>194.0</v>
      </c>
      <c r="B68" s="192" t="s">
        <v>3710</v>
      </c>
      <c r="C68" s="192" t="s">
        <v>3711</v>
      </c>
      <c r="D68" s="121" t="str">
        <f>VLOOKUP(A68,INFORMACION!A71:K873,11)</f>
        <v>jessicalilianairua</v>
      </c>
      <c r="E68" s="121" t="str">
        <f>VLOOKUP(B68,INFORMACION!B71:L873,5)</f>
        <v>ATUNTAQUI</v>
      </c>
    </row>
    <row r="69">
      <c r="A69" s="191">
        <v>200.0</v>
      </c>
      <c r="B69" s="204" t="s">
        <v>3889</v>
      </c>
      <c r="C69" s="192" t="s">
        <v>3890</v>
      </c>
      <c r="D69" s="121" t="str">
        <f>VLOOKUP(A69,INFORMACION!A73:K875,11)</f>
        <v>giovanakarinajacome</v>
      </c>
      <c r="E69" s="121" t="str">
        <f>VLOOKUP(B69,INFORMACION!B73:L875,5)</f>
        <v>ATUNTAQUI</v>
      </c>
    </row>
    <row r="70">
      <c r="A70" s="194">
        <v>201.0</v>
      </c>
      <c r="B70" s="205" t="s">
        <v>3891</v>
      </c>
      <c r="C70" s="254" t="s">
        <v>3892</v>
      </c>
      <c r="D70" s="121" t="str">
        <f>VLOOKUP(A70,INFORMACION!A74:K876,11)</f>
        <v>juangabrielvallejo</v>
      </c>
      <c r="E70" s="121" t="str">
        <f>VLOOKUP(B70,INFORMACION!B74:L876,5)</f>
        <v>SAN ANTONIO</v>
      </c>
    </row>
    <row r="71">
      <c r="A71" s="194">
        <v>202.0</v>
      </c>
      <c r="B71" s="205" t="s">
        <v>3893</v>
      </c>
      <c r="C71" s="195" t="s">
        <v>3894</v>
      </c>
      <c r="D71" s="121" t="str">
        <f>VLOOKUP(A71,INFORMACION!A75:K877,11)</f>
        <v>hernanviniciopalacios</v>
      </c>
      <c r="E71" s="121" t="str">
        <f>VLOOKUP(B71,INFORMACION!B75:L877,5)</f>
        <v>ATUNTAQUI-STO DOMINGO</v>
      </c>
    </row>
    <row r="72">
      <c r="A72" s="191">
        <v>203.0</v>
      </c>
      <c r="B72" s="204" t="s">
        <v>3895</v>
      </c>
      <c r="C72" s="192" t="s">
        <v>3896</v>
      </c>
      <c r="D72" s="121" t="str">
        <f>VLOOKUP(A72,INFORMACION!A76:K878,11)</f>
        <v>alvarosebastiancadena</v>
      </c>
      <c r="E72" s="121" t="str">
        <f>VLOOKUP(B72,INFORMACION!B76:L878,5)</f>
        <v>#N/A</v>
      </c>
    </row>
    <row r="73">
      <c r="A73" s="191">
        <v>205.0</v>
      </c>
      <c r="B73" s="204" t="s">
        <v>3899</v>
      </c>
      <c r="C73" s="192" t="s">
        <v>3900</v>
      </c>
      <c r="D73" s="121" t="str">
        <f>VLOOKUP(A73,INFORMACION!A77:K879,11)</f>
        <v>lucialeonordiaz</v>
      </c>
      <c r="E73" s="121" t="str">
        <f>VLOOKUP(B73,INFORMACION!B77:L879,5)</f>
        <v>ATUNTAQUI</v>
      </c>
    </row>
    <row r="74">
      <c r="A74" s="191">
        <v>208.0</v>
      </c>
      <c r="B74" s="192" t="s">
        <v>4358</v>
      </c>
      <c r="C74" s="192" t="s">
        <v>4359</v>
      </c>
      <c r="D74" s="121" t="str">
        <f>VLOOKUP(A74,INFORMACION!A78:K880,11)</f>
        <v>andresismaelquimbia</v>
      </c>
      <c r="E74" s="121" t="str">
        <f>VLOOKUP(B74,INFORMACION!B78:L880,5)</f>
        <v>IBARRA - BELLAVISTAA</v>
      </c>
    </row>
    <row r="75">
      <c r="A75" s="191">
        <v>214.0</v>
      </c>
      <c r="B75" s="192" t="s">
        <v>4360</v>
      </c>
      <c r="C75" s="192" t="s">
        <v>4361</v>
      </c>
      <c r="D75" s="121" t="str">
        <f>VLOOKUP(A75,INFORMACION!A79:K881,11)</f>
        <v>wilmereduardocervantez</v>
      </c>
      <c r="E75" s="121" t="str">
        <f>VLOOKUP(B75,INFORMACION!B79:L881,5)</f>
        <v>#N/A</v>
      </c>
    </row>
    <row r="76">
      <c r="A76" s="202">
        <v>216.0</v>
      </c>
      <c r="B76" s="203" t="s">
        <v>3903</v>
      </c>
      <c r="C76" s="203" t="s">
        <v>3904</v>
      </c>
      <c r="D76" s="121" t="str">
        <f>VLOOKUP(A76,INFORMACION!A80:K882,11)</f>
        <v/>
      </c>
      <c r="E76" s="121" t="str">
        <f>VLOOKUP(B76,INFORMACION!B80:L882,5)</f>
        <v>NATABUELA</v>
      </c>
    </row>
    <row r="77">
      <c r="A77" s="191">
        <v>218.0</v>
      </c>
      <c r="B77" s="192" t="s">
        <v>4221</v>
      </c>
      <c r="C77" s="192" t="s">
        <v>4222</v>
      </c>
      <c r="D77" s="121" t="str">
        <f>VLOOKUP(A77,INFORMACION!A81:K883,11)</f>
        <v>blancaisabelandrango</v>
      </c>
      <c r="E77" s="121" t="str">
        <f>VLOOKUP(B77,INFORMACION!B81:L883,5)</f>
        <v>#N/A</v>
      </c>
    </row>
    <row r="78">
      <c r="A78" s="191">
        <v>222.0</v>
      </c>
      <c r="B78" s="192" t="s">
        <v>3907</v>
      </c>
      <c r="C78" s="192" t="s">
        <v>3908</v>
      </c>
      <c r="D78" s="121" t="str">
        <f>VLOOKUP(A78,INFORMACION!A82:K884,11)</f>
        <v>bryanissacaguirre</v>
      </c>
      <c r="E78" s="121" t="str">
        <f>VLOOKUP(B78,INFORMACION!B82:L884,5)</f>
        <v>#N/A</v>
      </c>
    </row>
    <row r="79">
      <c r="A79" s="191">
        <v>223.0</v>
      </c>
      <c r="B79" s="192" t="s">
        <v>3839</v>
      </c>
      <c r="C79" s="192" t="s">
        <v>3840</v>
      </c>
      <c r="D79" s="121" t="str">
        <f>VLOOKUP(A79,INFORMACION!A83:K885,11)</f>
        <v>samuelmijaelguaman2</v>
      </c>
      <c r="E79" s="121" t="str">
        <f>VLOOKUP(B79,INFORMACION!B83:L885,5)</f>
        <v>ATUNTAQUI</v>
      </c>
    </row>
    <row r="80">
      <c r="A80" s="191">
        <v>224.0</v>
      </c>
      <c r="B80" s="192" t="s">
        <v>4362</v>
      </c>
      <c r="C80" s="192" t="s">
        <v>4363</v>
      </c>
      <c r="D80" s="121" t="str">
        <f>VLOOKUP(A80,INFORMACION!A84:K886,11)</f>
        <v>soniajaquelinejacome</v>
      </c>
      <c r="E80" s="121" t="str">
        <f>VLOOKUP(B80,INFORMACION!B84:L886,5)</f>
        <v>ATUNTAQUI-ANDRADE MARI</v>
      </c>
    </row>
    <row r="81">
      <c r="A81" s="191">
        <v>230.0</v>
      </c>
      <c r="B81" s="192" t="s">
        <v>3911</v>
      </c>
      <c r="C81" s="192" t="s">
        <v>3912</v>
      </c>
      <c r="D81" s="121" t="str">
        <f>VLOOKUP(A81,INFORMACION!A85:K887,11)</f>
        <v>blancaluciamartinez</v>
      </c>
      <c r="E81" s="121" t="str">
        <f>VLOOKUP(B81,INFORMACION!B85:L887,5)</f>
        <v>ATUNTAQUI-STO DOMINGO</v>
      </c>
    </row>
    <row r="82">
      <c r="A82" s="191">
        <v>236.0</v>
      </c>
      <c r="B82" s="192" t="s">
        <v>4364</v>
      </c>
      <c r="C82" s="192" t="s">
        <v>4365</v>
      </c>
      <c r="D82" s="121" t="str">
        <f>VLOOKUP(A82,INFORMACION!A86:K888,11)</f>
        <v>angelgabrielnoboa</v>
      </c>
      <c r="E82" s="121" t="str">
        <f>VLOOKUP(B82,INFORMACION!B86:L888,5)</f>
        <v>ATUNTAQUI-STO DOMINGO</v>
      </c>
    </row>
    <row r="83">
      <c r="A83" s="194">
        <v>239.0</v>
      </c>
      <c r="B83" s="195" t="s">
        <v>3913</v>
      </c>
      <c r="C83" s="195" t="s">
        <v>3914</v>
      </c>
      <c r="D83" s="121" t="str">
        <f>VLOOKUP(A83,INFORMACION!A87:K889,11)</f>
        <v>danielfernandobaez</v>
      </c>
      <c r="E83" s="121" t="str">
        <f>VLOOKUP(B83,INFORMACION!B87:L889,5)</f>
        <v>ATUNTAQUI</v>
      </c>
    </row>
    <row r="84">
      <c r="A84" s="191">
        <v>242.0</v>
      </c>
      <c r="B84" s="192" t="s">
        <v>3915</v>
      </c>
      <c r="C84" s="192" t="s">
        <v>3916</v>
      </c>
      <c r="D84" s="121" t="str">
        <f>VLOOKUP(A84,INFORMACION!A88:K890,11)</f>
        <v>andreamarlenealban</v>
      </c>
      <c r="E84" s="121" t="str">
        <f>VLOOKUP(B84,INFORMACION!B88:L890,5)</f>
        <v>#N/A</v>
      </c>
    </row>
    <row r="85">
      <c r="A85" s="194">
        <v>243.0</v>
      </c>
      <c r="B85" s="195" t="s">
        <v>3917</v>
      </c>
      <c r="C85" s="195" t="s">
        <v>3918</v>
      </c>
      <c r="D85" s="121" t="str">
        <f>VLOOKUP(A85,INFORMACION!A89:K891,11)</f>
        <v>wagnerisraelcaragulla</v>
      </c>
      <c r="E85" s="121" t="str">
        <f>VLOOKUP(B85,INFORMACION!B89:L891,5)</f>
        <v>ATUNTAQUI</v>
      </c>
    </row>
    <row r="86">
      <c r="A86" s="194">
        <v>244.0</v>
      </c>
      <c r="B86" s="195" t="s">
        <v>3919</v>
      </c>
      <c r="C86" s="195" t="s">
        <v>3920</v>
      </c>
      <c r="D86" s="121" t="str">
        <f>VLOOKUP(A86,INFORMACION!A90:K892,11)</f>
        <v>vivianteresaquiroz</v>
      </c>
      <c r="E86" s="121" t="str">
        <f>VLOOKUP(B86,INFORMACION!B90:L892,5)</f>
        <v>ANDRADE MARIN</v>
      </c>
    </row>
    <row r="87">
      <c r="A87" s="191">
        <v>245.0</v>
      </c>
      <c r="B87" s="192" t="s">
        <v>3921</v>
      </c>
      <c r="C87" s="192" t="s">
        <v>3922</v>
      </c>
      <c r="D87" s="121" t="str">
        <f>VLOOKUP(A87,INFORMACION!A91:K893,11)</f>
        <v>laurovitalinoendara</v>
      </c>
      <c r="E87" s="121" t="str">
        <f>VLOOKUP(B87,INFORMACION!B91:L893,5)</f>
        <v>IBARRA - BELLAVISTA</v>
      </c>
    </row>
    <row r="88">
      <c r="A88" s="206">
        <v>246.0</v>
      </c>
      <c r="B88" s="207" t="s">
        <v>3923</v>
      </c>
      <c r="C88" s="207" t="s">
        <v>3924</v>
      </c>
      <c r="D88" s="121" t="str">
        <f>VLOOKUP(A88,INFORMACION!A92:K894,11)</f>
        <v>deliamariaecheverria</v>
      </c>
      <c r="E88" s="121" t="str">
        <f>VLOOKUP(B88,INFORMACION!B92:L894,5)</f>
        <v>ATUNTAQUI</v>
      </c>
    </row>
    <row r="89">
      <c r="A89" s="194">
        <v>248.0</v>
      </c>
      <c r="B89" s="195" t="s">
        <v>3925</v>
      </c>
      <c r="C89" s="195" t="s">
        <v>3926</v>
      </c>
      <c r="D89" s="121" t="str">
        <f>VLOOKUP(A89,INFORMACION!A93:K895,11)</f>
        <v>pablopatriciogarzon</v>
      </c>
      <c r="E89" s="121" t="str">
        <f>VLOOKUP(B89,INFORMACION!B93:L895,5)</f>
        <v>ATUNTAQUI</v>
      </c>
    </row>
    <row r="90">
      <c r="A90" s="191">
        <v>250.0</v>
      </c>
      <c r="B90" s="192" t="s">
        <v>3712</v>
      </c>
      <c r="C90" s="192" t="s">
        <v>3713</v>
      </c>
      <c r="D90" s="121" t="str">
        <f>VLOOKUP(A90,INFORMACION!A94:K896,11)</f>
        <v>luisfabianpuetate</v>
      </c>
      <c r="E90" s="121" t="str">
        <f>VLOOKUP(B90,INFORMACION!B94:L896,5)</f>
        <v>NATABUELA</v>
      </c>
    </row>
    <row r="91">
      <c r="A91" s="191">
        <v>251.0</v>
      </c>
      <c r="B91" s="192" t="s">
        <v>4366</v>
      </c>
      <c r="C91" s="192" t="s">
        <v>4367</v>
      </c>
      <c r="D91" s="121" t="str">
        <f>VLOOKUP(A91,INFORMACION!A95:K897,11)</f>
        <v>germaniarubialbarado</v>
      </c>
      <c r="E91" s="121" t="str">
        <f>VLOOKUP(B91,INFORMACION!B95:L897,5)</f>
        <v>#N/A</v>
      </c>
    </row>
    <row r="92">
      <c r="A92" s="191">
        <v>255.0</v>
      </c>
      <c r="B92" s="192" t="s">
        <v>4227</v>
      </c>
      <c r="C92" s="192" t="s">
        <v>3701</v>
      </c>
      <c r="D92" s="121" t="str">
        <f>VLOOKUP(A92,INFORMACION!A96:K898,11)</f>
        <v>analuciatobar</v>
      </c>
      <c r="E92" s="121" t="str">
        <f>VLOOKUP(B92,INFORMACION!B96:L898,5)</f>
        <v>SAN ANTONIO</v>
      </c>
    </row>
    <row r="93">
      <c r="A93" s="191">
        <v>257.0</v>
      </c>
      <c r="B93" s="210" t="s">
        <v>3929</v>
      </c>
      <c r="C93" s="210" t="s">
        <v>3930</v>
      </c>
      <c r="D93" s="121" t="str">
        <f>VLOOKUP(A93,INFORMACION!A97:K899,11)</f>
        <v>giselaelizabethibadango</v>
      </c>
      <c r="E93" s="121" t="str">
        <f>VLOOKUP(B93,INFORMACION!B97:L899,5)</f>
        <v>SAN ANTONIO</v>
      </c>
    </row>
    <row r="94">
      <c r="A94" s="191">
        <v>258.0</v>
      </c>
      <c r="B94" s="192" t="s">
        <v>3714</v>
      </c>
      <c r="C94" s="192" t="s">
        <v>3715</v>
      </c>
      <c r="D94" s="121" t="str">
        <f>VLOOKUP(A94,INFORMACION!A98:K900,11)</f>
        <v>calistoidelfonsoalcoser</v>
      </c>
      <c r="E94" s="121" t="str">
        <f>VLOOKUP(B94,INFORMACION!B98:L900,5)</f>
        <v>#N/A</v>
      </c>
    </row>
    <row r="95">
      <c r="A95" s="191">
        <v>259.0</v>
      </c>
      <c r="B95" s="192" t="s">
        <v>4368</v>
      </c>
      <c r="C95" s="192" t="s">
        <v>4369</v>
      </c>
      <c r="D95" s="121" t="str">
        <f>VLOOKUP(A95,INFORMACION!A99:K901,11)</f>
        <v>marielamagdalenachamorro</v>
      </c>
      <c r="E95" s="121" t="str">
        <f>VLOOKUP(B95,INFORMACION!B99:L901,5)</f>
        <v>ATUNTAQUI</v>
      </c>
    </row>
    <row r="96">
      <c r="A96" s="191">
        <v>264.0</v>
      </c>
      <c r="B96" s="192" t="s">
        <v>3933</v>
      </c>
      <c r="C96" s="192" t="s">
        <v>3934</v>
      </c>
      <c r="D96" s="121" t="str">
        <f>VLOOKUP(A96,INFORMACION!A100:K902,11)</f>
        <v>bryanandresruiz</v>
      </c>
      <c r="E96" s="121" t="str">
        <f>VLOOKUP(B96,INFORMACION!B100:L902,5)</f>
        <v/>
      </c>
    </row>
    <row r="97">
      <c r="A97" s="191">
        <v>267.0</v>
      </c>
      <c r="B97" s="192" t="s">
        <v>3716</v>
      </c>
      <c r="C97" s="192" t="s">
        <v>3717</v>
      </c>
      <c r="D97" s="121" t="str">
        <f>VLOOKUP(A97,INFORMACION!A101:K903,11)</f>
        <v>adrianarosacaiza</v>
      </c>
      <c r="E97" s="121" t="str">
        <f>VLOOKUP(B97,INFORMACION!B101:L903,5)</f>
        <v>#N/A</v>
      </c>
    </row>
    <row r="98">
      <c r="A98" s="191">
        <v>270.0</v>
      </c>
      <c r="B98" s="192" t="s">
        <v>3718</v>
      </c>
      <c r="C98" s="192" t="s">
        <v>3719</v>
      </c>
      <c r="D98" s="121" t="str">
        <f>VLOOKUP(A98,INFORMACION!A102:K904,11)</f>
        <v>joseluisangamarca</v>
      </c>
      <c r="E98" s="121" t="str">
        <f>VLOOKUP(B98,INFORMACION!B102:L904,5)</f>
        <v>#N/A</v>
      </c>
    </row>
    <row r="99">
      <c r="A99" s="196">
        <v>271.0</v>
      </c>
      <c r="B99" s="197" t="s">
        <v>3939</v>
      </c>
      <c r="C99" s="197" t="s">
        <v>3940</v>
      </c>
      <c r="D99" s="121" t="str">
        <f>VLOOKUP(A99,INFORMACION!A103:K905,11)</f>
        <v>dormanraimundotrujillo</v>
      </c>
      <c r="E99" s="121" t="str">
        <f>VLOOKUP(B99,INFORMACION!B103:L905,5)</f>
        <v>SAN ANTONIO</v>
      </c>
    </row>
    <row r="100">
      <c r="A100" s="191">
        <v>272.0</v>
      </c>
      <c r="B100" s="192" t="s">
        <v>4370</v>
      </c>
      <c r="C100" s="192" t="s">
        <v>4371</v>
      </c>
      <c r="D100" s="121" t="str">
        <f>VLOOKUP(A100,INFORMACION!A104:K906,11)</f>
        <v>jeffersonbladimirtuquerres</v>
      </c>
      <c r="E100" s="121" t="str">
        <f>VLOOKUP(B100,INFORMACION!B104:L906,5)</f>
        <v>SAN ANTONIO</v>
      </c>
    </row>
    <row r="101">
      <c r="A101" s="194">
        <v>273.0</v>
      </c>
      <c r="B101" s="195" t="s">
        <v>3720</v>
      </c>
      <c r="C101" s="195" t="s">
        <v>3721</v>
      </c>
      <c r="D101" s="121" t="str">
        <f>VLOOKUP(A101,INFORMACION!A105:K907,11)</f>
        <v>fabioladelrociomoreno</v>
      </c>
      <c r="E101" s="121" t="str">
        <f>VLOOKUP(B101,INFORMACION!B105:L907,5)</f>
        <v/>
      </c>
    </row>
    <row r="102">
      <c r="A102" s="191">
        <v>275.0</v>
      </c>
      <c r="B102" s="192" t="s">
        <v>3941</v>
      </c>
      <c r="C102" s="192" t="s">
        <v>3942</v>
      </c>
      <c r="D102" s="121" t="str">
        <f>VLOOKUP(A102,INFORMACION!A106:K908,11)</f>
        <v>richardmanuellandazuri</v>
      </c>
      <c r="E102" s="121" t="str">
        <f>VLOOKUP(B102,INFORMACION!B106:L908,5)</f>
        <v>SAN ANTONIO-IBARRA</v>
      </c>
    </row>
    <row r="103">
      <c r="A103" s="191">
        <v>276.0</v>
      </c>
      <c r="B103" s="192" t="s">
        <v>4372</v>
      </c>
      <c r="C103" s="192" t="s">
        <v>4373</v>
      </c>
      <c r="D103" s="121" t="str">
        <f>VLOOKUP(A103,INFORMACION!A107:K909,11)</f>
        <v>flaviociriloaucay</v>
      </c>
      <c r="E103" s="121" t="str">
        <f>VLOOKUP(B103,INFORMACION!B107:L909,5)</f>
        <v>NATABUELA</v>
      </c>
    </row>
    <row r="104">
      <c r="A104" s="191">
        <v>280.0</v>
      </c>
      <c r="B104" s="192" t="s">
        <v>3722</v>
      </c>
      <c r="C104" s="192" t="s">
        <v>3723</v>
      </c>
      <c r="D104" s="121" t="str">
        <f>VLOOKUP(A104,INFORMACION!A108:K910,11)</f>
        <v>rosaanabocancho</v>
      </c>
      <c r="E104" s="121" t="str">
        <f>VLOOKUP(B104,INFORMACION!B108:L910,5)</f>
        <v>NATABUELA</v>
      </c>
    </row>
    <row r="105">
      <c r="A105" s="191">
        <v>283.0</v>
      </c>
      <c r="B105" s="192" t="s">
        <v>4374</v>
      </c>
      <c r="C105" s="192" t="s">
        <v>4375</v>
      </c>
      <c r="D105" s="121" t="str">
        <f>VLOOKUP(A105,INFORMACION!A109:K911,11)</f>
        <v>daisymishellayala</v>
      </c>
      <c r="E105" s="121" t="str">
        <f>VLOOKUP(B105,INFORMACION!B109:L911,5)</f>
        <v>NATABUELA</v>
      </c>
    </row>
    <row r="106">
      <c r="A106" s="191">
        <v>285.0</v>
      </c>
      <c r="B106" s="192" t="s">
        <v>4376</v>
      </c>
      <c r="C106" s="192" t="s">
        <v>4377</v>
      </c>
      <c r="D106" s="121" t="str">
        <f>VLOOKUP(A106,INFORMACION!A111:K913,11)</f>
        <v>paolavaleriaescobar</v>
      </c>
      <c r="E106" s="121" t="str">
        <f>VLOOKUP(B106,INFORMACION!B111:L913,5)</f>
        <v>ATUNTAQUI-ANDRADE MARI</v>
      </c>
    </row>
    <row r="107">
      <c r="A107" s="191">
        <v>286.0</v>
      </c>
      <c r="B107" s="192" t="s">
        <v>4378</v>
      </c>
      <c r="C107" s="192" t="s">
        <v>4379</v>
      </c>
      <c r="D107" s="121" t="str">
        <f>VLOOKUP(A107,INFORMACION!A112:K914,11)</f>
        <v>hectormauricioavila</v>
      </c>
      <c r="E107" s="121" t="str">
        <f>VLOOKUP(B107,INFORMACION!B112:L914,5)</f>
        <v>ATUNTAQUI</v>
      </c>
    </row>
    <row r="108">
      <c r="A108" s="191">
        <v>288.0</v>
      </c>
      <c r="B108" s="192" t="s">
        <v>3947</v>
      </c>
      <c r="C108" s="192" t="s">
        <v>3850</v>
      </c>
      <c r="D108" s="121" t="str">
        <f>VLOOKUP(A108,INFORMACION!A113:K915,11)</f>
        <v>emmabeatriztianga</v>
      </c>
      <c r="E108" s="121" t="str">
        <f>VLOOKUP(B108,INFORMACION!B113:L915,5)</f>
        <v>SAN ANTONIO</v>
      </c>
    </row>
    <row r="109">
      <c r="A109" s="191">
        <v>293.0</v>
      </c>
      <c r="B109" s="192" t="s">
        <v>3948</v>
      </c>
      <c r="C109" s="192" t="s">
        <v>3949</v>
      </c>
      <c r="D109" s="121" t="str">
        <f>VLOOKUP(A109,INFORMACION!A114:K916,11)</f>
        <v>jesusandresandrade</v>
      </c>
      <c r="E109" s="121" t="str">
        <f>VLOOKUP(B109,INFORMACION!B114:L916,5)</f>
        <v>#N/A</v>
      </c>
    </row>
    <row r="110">
      <c r="A110" s="208">
        <v>295.0</v>
      </c>
      <c r="B110" s="209" t="s">
        <v>3950</v>
      </c>
      <c r="C110" s="209" t="s">
        <v>3951</v>
      </c>
      <c r="D110" s="121" t="str">
        <f>VLOOKUP(A110,INFORMACION!A115:K917,11)</f>
        <v/>
      </c>
      <c r="E110" s="121" t="str">
        <f>VLOOKUP(B110,INFORMACION!B115:L917,5)</f>
        <v>ATUNTAQUI</v>
      </c>
    </row>
    <row r="111">
      <c r="A111" s="206">
        <v>298.0</v>
      </c>
      <c r="B111" s="221" t="s">
        <v>3952</v>
      </c>
      <c r="C111" s="221" t="s">
        <v>3953</v>
      </c>
      <c r="D111" s="121" t="str">
        <f>VLOOKUP(A111,INFORMACION!A116:K918,11)</f>
        <v>gladyselizabethespinoza</v>
      </c>
      <c r="E111" s="121" t="str">
        <f>VLOOKUP(B111,INFORMACION!B116:L918,5)</f>
        <v>ATUNTAQUI</v>
      </c>
    </row>
    <row r="112">
      <c r="A112" s="191">
        <v>299.0</v>
      </c>
      <c r="B112" s="192" t="s">
        <v>3724</v>
      </c>
      <c r="C112" s="192" t="s">
        <v>3725</v>
      </c>
      <c r="D112" s="121" t="str">
        <f>VLOOKUP(A112,INFORMACION!A117:K919,11)</f>
        <v>domenicapaulinaestevez</v>
      </c>
      <c r="E112" s="121" t="str">
        <f>VLOOKUP(B112,INFORMACION!B117:L919,5)</f>
        <v>ATUNTAQUI</v>
      </c>
    </row>
    <row r="113">
      <c r="A113" s="194">
        <v>300.0</v>
      </c>
      <c r="B113" s="195" t="s">
        <v>3954</v>
      </c>
      <c r="C113" s="195" t="s">
        <v>3955</v>
      </c>
      <c r="D113" s="121" t="str">
        <f>VLOOKUP(A113,INFORMACION!A118:K920,11)</f>
        <v>juancarlosbolanos2</v>
      </c>
      <c r="E113" s="121" t="str">
        <f>VLOOKUP(B113,INFORMACION!B118:L920,5)</f>
        <v>ATUNTAQUI</v>
      </c>
    </row>
    <row r="114">
      <c r="A114" s="191">
        <v>305.0</v>
      </c>
      <c r="B114" s="192" t="s">
        <v>4234</v>
      </c>
      <c r="C114" s="192" t="s">
        <v>4235</v>
      </c>
      <c r="D114" s="121" t="str">
        <f>VLOOKUP(A114,INFORMACION!A119:K921,11)</f>
        <v>ericsantiagoyacelga</v>
      </c>
      <c r="E114" s="121" t="str">
        <f>VLOOKUP(B114,INFORMACION!B119:L921,5)</f>
        <v>IBARRA</v>
      </c>
    </row>
    <row r="115">
      <c r="A115" s="191">
        <v>306.0</v>
      </c>
      <c r="B115" s="192" t="s">
        <v>4380</v>
      </c>
      <c r="C115" s="192" t="s">
        <v>4381</v>
      </c>
      <c r="D115" s="121" t="str">
        <f>VLOOKUP(A115,INFORMACION!A120:K922,11)</f>
        <v>mariaeugeniasanchez</v>
      </c>
      <c r="E115" s="121" t="str">
        <f>VLOOKUP(B115,INFORMACION!B120:L922,5)</f>
        <v>ATUNTAQUI-STO DOMINGO</v>
      </c>
    </row>
    <row r="116">
      <c r="A116" s="191">
        <v>313.0</v>
      </c>
      <c r="B116" s="192" t="s">
        <v>3726</v>
      </c>
      <c r="C116" s="192" t="s">
        <v>3727</v>
      </c>
      <c r="D116" s="121" t="str">
        <f>VLOOKUP(A116,INFORMACION!A121:K923,11)</f>
        <v>angelicaraquelrosero</v>
      </c>
      <c r="E116" s="121" t="str">
        <f>VLOOKUP(B116,INFORMACION!B121:L923,5)</f>
        <v>ATUNTAQUI-STO DOMINGO</v>
      </c>
    </row>
    <row r="117">
      <c r="A117" s="191">
        <v>317.0</v>
      </c>
      <c r="B117" s="192" t="s">
        <v>3702</v>
      </c>
      <c r="C117" s="192" t="s">
        <v>3728</v>
      </c>
      <c r="D117" s="121" t="str">
        <f>VLOOKUP(A117,INFORMACION!A122:K924,11)</f>
        <v>jessicapaulinasuarez</v>
      </c>
      <c r="E117" s="121" t="str">
        <f>VLOOKUP(B117,INFORMACION!B122:L924,5)</f>
        <v>SAN ANTONIO</v>
      </c>
    </row>
    <row r="118">
      <c r="A118" s="191">
        <v>324.0</v>
      </c>
      <c r="B118" s="192" t="s">
        <v>4382</v>
      </c>
      <c r="C118" s="192" t="s">
        <v>4383</v>
      </c>
      <c r="D118" s="121" t="str">
        <f>VLOOKUP(A118,INFORMACION!A123:K925,11)</f>
        <v>mayraalejandraojeda</v>
      </c>
      <c r="E118" s="121" t="str">
        <f>VLOOKUP(B118,INFORMACION!B123:L925,5)</f>
        <v>ATUNTAQUI-STO DOMINGO</v>
      </c>
    </row>
    <row r="119">
      <c r="A119" s="191">
        <v>325.0</v>
      </c>
      <c r="B119" s="192" t="s">
        <v>4384</v>
      </c>
      <c r="C119" s="192" t="s">
        <v>4385</v>
      </c>
      <c r="D119" s="121" t="str">
        <f>VLOOKUP(A119,INFORMACION!A124:K926,11)</f>
        <v>juanmiguelruiz</v>
      </c>
      <c r="E119" s="121" t="str">
        <f>VLOOKUP(B119,INFORMACION!B124:L926,5)</f>
        <v>ATUNTAQUI-STO DOMINGO</v>
      </c>
    </row>
    <row r="120">
      <c r="A120" s="191">
        <v>330.0</v>
      </c>
      <c r="B120" s="192" t="s">
        <v>3968</v>
      </c>
      <c r="C120" s="192" t="s">
        <v>3969</v>
      </c>
      <c r="D120" s="121" t="str">
        <f>VLOOKUP(A120,INFORMACION!A125:K927,11)</f>
        <v>dennysmireyatapia</v>
      </c>
      <c r="E120" s="121" t="str">
        <f>VLOOKUP(B120,INFORMACION!B125:L927,5)</f>
        <v>SAN ANTONIO</v>
      </c>
    </row>
    <row r="121">
      <c r="A121" s="191">
        <v>335.0</v>
      </c>
      <c r="B121" s="192" t="s">
        <v>3970</v>
      </c>
      <c r="C121" s="192" t="s">
        <v>3971</v>
      </c>
      <c r="D121" s="121" t="str">
        <f>VLOOKUP(A121,INFORMACION!A126:K928,11)</f>
        <v>jenifermaricelaruiz</v>
      </c>
      <c r="E121" s="121" t="str">
        <f>VLOOKUP(B121,INFORMACION!B126:L928,5)</f>
        <v>ATUNTAQUI-STO DOMINGO</v>
      </c>
    </row>
    <row r="122">
      <c r="A122" s="194">
        <v>336.0</v>
      </c>
      <c r="B122" s="195" t="s">
        <v>3731</v>
      </c>
      <c r="C122" s="195" t="s">
        <v>3732</v>
      </c>
      <c r="D122" s="121" t="str">
        <f>VLOOKUP(A122,INFORMACION!A127:K929,11)</f>
        <v>cristianantoniopantoja</v>
      </c>
      <c r="E122" s="121" t="str">
        <f>VLOOKUP(B122,INFORMACION!B127:L929,5)</f>
        <v>ATUNTAQUI-STO DOMINGO</v>
      </c>
    </row>
    <row r="123">
      <c r="A123" s="194">
        <v>340.0</v>
      </c>
      <c r="B123" s="195" t="s">
        <v>3972</v>
      </c>
      <c r="C123" s="195" t="s">
        <v>3973</v>
      </c>
      <c r="D123" s="121" t="str">
        <f>VLOOKUP(A123,INFORMACION!A128:K930,11)</f>
        <v>cintyayadhirateran</v>
      </c>
      <c r="E123" s="121" t="str">
        <f>VLOOKUP(B123,INFORMACION!B128:L930,5)</f>
        <v>SAN ANTONIO</v>
      </c>
    </row>
    <row r="124">
      <c r="A124" s="191">
        <v>341.0</v>
      </c>
      <c r="B124" s="192" t="s">
        <v>3974</v>
      </c>
      <c r="C124" s="192" t="s">
        <v>3975</v>
      </c>
      <c r="D124" s="121" t="str">
        <f>VLOOKUP(A124,INFORMACION!A129:K931,11)</f>
        <v>nancymarcelaguaman</v>
      </c>
      <c r="E124" s="121" t="str">
        <f>VLOOKUP(B124,INFORMACION!B129:L931,5)</f>
        <v>ATUNTAQUI</v>
      </c>
    </row>
    <row r="125">
      <c r="A125" s="191">
        <v>343.0</v>
      </c>
      <c r="B125" s="192" t="s">
        <v>4386</v>
      </c>
      <c r="C125" s="192" t="s">
        <v>4387</v>
      </c>
      <c r="D125" s="121" t="str">
        <f>VLOOKUP(A125,INFORMACION!A130:K932,11)</f>
        <v>damarissalomedavila</v>
      </c>
      <c r="E125" s="121" t="str">
        <f>VLOOKUP(B125,INFORMACION!B130:L932,5)</f>
        <v>ATUNTAQUI</v>
      </c>
    </row>
    <row r="126">
      <c r="A126" s="191">
        <v>346.0</v>
      </c>
      <c r="B126" s="192" t="s">
        <v>4388</v>
      </c>
      <c r="C126" s="192" t="s">
        <v>4389</v>
      </c>
      <c r="D126" s="121" t="str">
        <f>VLOOKUP(A126,INFORMACION!A131:K933,11)</f>
        <v>edwinandresmaldonado</v>
      </c>
      <c r="E126" s="121" t="str">
        <f>VLOOKUP(B126,INFORMACION!B131:L933,5)</f>
        <v>ATUNTAQUI-STO DOMINGO</v>
      </c>
    </row>
    <row r="127">
      <c r="A127" s="196">
        <v>349.0</v>
      </c>
      <c r="B127" s="255" t="s">
        <v>3976</v>
      </c>
      <c r="C127" s="255" t="s">
        <v>3977</v>
      </c>
      <c r="D127" s="121" t="str">
        <f>VLOOKUP(A127,INFORMACION!A133:K935,11)</f>
        <v>estalinjaviercollahuazo</v>
      </c>
      <c r="E127" s="121" t="str">
        <f>VLOOKUP(B127,INFORMACION!B133:L935,5)</f>
        <v>IBARRA - COBUEND</v>
      </c>
    </row>
    <row r="128">
      <c r="A128" s="191">
        <v>350.0</v>
      </c>
      <c r="B128" s="256" t="s">
        <v>4390</v>
      </c>
      <c r="C128" s="257" t="s">
        <v>4391</v>
      </c>
      <c r="D128" s="121" t="str">
        <f>VLOOKUP(A128,INFORMACION!A134:K936,11)</f>
        <v>horaciobolivarsalazar</v>
      </c>
      <c r="E128" s="121" t="str">
        <f>VLOOKUP(B128,INFORMACION!B134:L936,5)</f>
        <v>ATUNTAQUI-STO DOMINGO</v>
      </c>
    </row>
    <row r="129">
      <c r="A129" s="196">
        <v>351.0</v>
      </c>
      <c r="B129" s="255" t="s">
        <v>3978</v>
      </c>
      <c r="C129" s="255" t="s">
        <v>3979</v>
      </c>
      <c r="D129" s="121" t="str">
        <f>VLOOKUP(A129,INFORMACION!A135:K937,11)</f>
        <v/>
      </c>
      <c r="E129" s="121" t="str">
        <f>VLOOKUP(B129,INFORMACION!B135:L937,5)</f>
        <v>ATUNTAQUI-STO DOMINGO</v>
      </c>
    </row>
    <row r="130">
      <c r="A130" s="191">
        <v>356.0</v>
      </c>
      <c r="B130" s="192" t="s">
        <v>4392</v>
      </c>
      <c r="C130" s="192" t="s">
        <v>4393</v>
      </c>
      <c r="D130" s="121" t="str">
        <f>VLOOKUP(A130,INFORMACION!A136:K938,11)</f>
        <v>javiercristobalchicaiza</v>
      </c>
      <c r="E130" s="121" t="str">
        <f>VLOOKUP(B130,INFORMACION!B136:L938,5)</f>
        <v>ATUNTAQUI</v>
      </c>
    </row>
    <row r="131">
      <c r="A131" s="211">
        <v>358.0</v>
      </c>
      <c r="B131" s="212" t="s">
        <v>3984</v>
      </c>
      <c r="C131" s="212" t="s">
        <v>3985</v>
      </c>
      <c r="D131" s="121" t="str">
        <f>VLOOKUP(A131,INFORMACION!A137:K939,11)</f>
        <v>SANTA ISABEL DE PILASCACHO: </v>
      </c>
      <c r="E131" s="121" t="str">
        <f>VLOOKUP(B131,INFORMACION!B137:L939,5)</f>
        <v>ATUNTAQUI</v>
      </c>
    </row>
    <row r="132">
      <c r="A132" s="191">
        <v>362.0</v>
      </c>
      <c r="B132" s="192" t="s">
        <v>3733</v>
      </c>
      <c r="C132" s="192" t="s">
        <v>3734</v>
      </c>
      <c r="D132" s="121" t="str">
        <f>VLOOKUP(A132,INFORMACION!A138:K940,11)</f>
        <v>gabrielrolandorojas</v>
      </c>
      <c r="E132" s="121" t="str">
        <f>VLOOKUP(B132,INFORMACION!B138:L940,5)</f>
        <v>ATUNTAQUI-STO DOMINGO</v>
      </c>
    </row>
    <row r="133">
      <c r="A133" s="194">
        <v>363.0</v>
      </c>
      <c r="B133" s="195" t="s">
        <v>4241</v>
      </c>
      <c r="C133" s="195" t="s">
        <v>4242</v>
      </c>
      <c r="D133" s="121" t="str">
        <f>VLOOKUP(A133,INFORMACION!A139:K941,11)</f>
        <v>cristinaalejandravinueza</v>
      </c>
      <c r="E133" s="121" t="str">
        <f>VLOOKUP(B133,INFORMACION!B139:L941,5)</f>
        <v>SAN ANTONIO</v>
      </c>
    </row>
    <row r="134">
      <c r="A134" s="196">
        <v>364.0</v>
      </c>
      <c r="B134" s="255" t="s">
        <v>3986</v>
      </c>
      <c r="C134" s="255" t="s">
        <v>3987</v>
      </c>
      <c r="D134" s="121" t="str">
        <f>VLOOKUP(A134,INFORMACION!A140:K942,11)</f>
        <v/>
      </c>
      <c r="E134" s="121" t="str">
        <f>VLOOKUP(B134,INFORMACION!B140:L942,5)</f>
        <v>ANDRADE MARIN</v>
      </c>
    </row>
    <row r="135">
      <c r="A135" s="191">
        <v>365.0</v>
      </c>
      <c r="B135" s="192" t="s">
        <v>3735</v>
      </c>
      <c r="C135" s="192" t="s">
        <v>3736</v>
      </c>
      <c r="D135" s="121" t="str">
        <f>VLOOKUP(A135,INFORMACION!A141:K943,11)</f>
        <v>rosauramariaandi</v>
      </c>
      <c r="E135" s="121" t="str">
        <f>VLOOKUP(B135,INFORMACION!B141:L943,5)</f>
        <v>#N/A</v>
      </c>
    </row>
    <row r="136">
      <c r="A136" s="191">
        <v>369.0</v>
      </c>
      <c r="B136" s="192" t="s">
        <v>4394</v>
      </c>
      <c r="C136" s="192" t="s">
        <v>3992</v>
      </c>
      <c r="D136" s="121" t="str">
        <f>VLOOKUP(A136,INFORMACION!A142:K944,11)</f>
        <v>miguelangelfuentes</v>
      </c>
      <c r="E136" s="121" t="str">
        <f>VLOOKUP(B136,INFORMACION!B142:L944,5)</f>
        <v>ATUNTAQUI</v>
      </c>
    </row>
    <row r="137">
      <c r="A137" s="191">
        <v>375.0</v>
      </c>
      <c r="B137" s="210" t="s">
        <v>3737</v>
      </c>
      <c r="C137" s="210" t="s">
        <v>3738</v>
      </c>
      <c r="D137" s="121" t="str">
        <f>VLOOKUP(A137,INFORMACION!A143:K945,11)</f>
        <v>jesusamablecalderon</v>
      </c>
      <c r="E137" s="121" t="str">
        <f>VLOOKUP(B137,INFORMACION!B143:L945,5)</f>
        <v>#N/A</v>
      </c>
    </row>
    <row r="138">
      <c r="A138" s="191">
        <v>378.0</v>
      </c>
      <c r="B138" s="192" t="s">
        <v>4395</v>
      </c>
      <c r="C138" s="192" t="s">
        <v>4396</v>
      </c>
      <c r="D138" s="121" t="str">
        <f>VLOOKUP(A138,INFORMACION!A144:K946,11)</f>
        <v>angelicacarolinareyes</v>
      </c>
      <c r="E138" s="121" t="str">
        <f>VLOOKUP(B138,INFORMACION!B144:L946,5)</f>
        <v>ATUNTAQUI-STO DOMINGO</v>
      </c>
    </row>
    <row r="139">
      <c r="A139" s="194">
        <v>379.0</v>
      </c>
      <c r="B139" s="195" t="s">
        <v>3990</v>
      </c>
      <c r="C139" s="195" t="s">
        <v>3991</v>
      </c>
      <c r="D139" s="121" t="str">
        <f>VLOOKUP(A139,INFORMACION!A145:K947,11)</f>
        <v/>
      </c>
      <c r="E139" s="121" t="str">
        <f>VLOOKUP(B139,INFORMACION!B145:L947,5)</f>
        <v>IBARRA</v>
      </c>
    </row>
    <row r="140">
      <c r="A140" s="191">
        <v>382.0</v>
      </c>
      <c r="B140" s="192" t="s">
        <v>4397</v>
      </c>
      <c r="C140" s="192" t="s">
        <v>4398</v>
      </c>
      <c r="D140" s="121" t="str">
        <f>VLOOKUP(A140,INFORMACION!A146:K948,11)</f>
        <v>jesusdanilogonzales</v>
      </c>
      <c r="E140" s="121" t="str">
        <f>VLOOKUP(B140,INFORMACION!B146:L948,5)</f>
        <v>ATUNTAQUI-BARRIO SANTO DOMINGO</v>
      </c>
    </row>
    <row r="141">
      <c r="A141" s="191">
        <v>384.0</v>
      </c>
      <c r="B141" s="192" t="s">
        <v>3851</v>
      </c>
      <c r="C141" s="192" t="s">
        <v>3852</v>
      </c>
      <c r="D141" s="121" t="str">
        <f>VLOOKUP(A141,INFORMACION!A147:K949,11)</f>
        <v>juanfranciscovillegas3</v>
      </c>
      <c r="E141" s="121" t="str">
        <f>VLOOKUP(B141,INFORMACION!B147:L949,5)</f>
        <v>SAN ANTONIO</v>
      </c>
    </row>
    <row r="142">
      <c r="A142" s="191">
        <v>385.0</v>
      </c>
      <c r="B142" s="192" t="s">
        <v>3851</v>
      </c>
      <c r="C142" s="192" t="s">
        <v>3852</v>
      </c>
      <c r="D142" s="121" t="str">
        <f>VLOOKUP(A142,INFORMACION!A148:K950,11)</f>
        <v>juanfranciscovillegas4</v>
      </c>
      <c r="E142" s="121" t="str">
        <f>VLOOKUP(B142,INFORMACION!B148:L950,5)</f>
        <v>SAN ANTONIO</v>
      </c>
    </row>
    <row r="143">
      <c r="A143" s="191">
        <v>387.0</v>
      </c>
      <c r="B143" s="192" t="s">
        <v>3739</v>
      </c>
      <c r="C143" s="192" t="s">
        <v>3740</v>
      </c>
      <c r="D143" s="121" t="str">
        <f>VLOOKUP(A143,INFORMACION!A149:K951,11)</f>
        <v>adrianayolandaramirez</v>
      </c>
      <c r="E143" s="121" t="str">
        <f>VLOOKUP(B143,INFORMACION!B149:L951,5)</f>
        <v>ATUNTAQUI- CENTRO</v>
      </c>
    </row>
    <row r="144">
      <c r="A144" s="194">
        <v>390.0</v>
      </c>
      <c r="B144" s="195" t="s">
        <v>3741</v>
      </c>
      <c r="C144" s="195" t="s">
        <v>3742</v>
      </c>
      <c r="D144" s="121" t="str">
        <f>VLOOKUP(A144,INFORMACION!A150:K952,11)</f>
        <v>nanyelipamelaayala</v>
      </c>
      <c r="E144" s="121" t="str">
        <f>VLOOKUP(B144,INFORMACION!B150:L952,5)</f>
        <v>#N/A</v>
      </c>
    </row>
    <row r="145">
      <c r="A145" s="196">
        <v>393.0</v>
      </c>
      <c r="B145" s="255" t="s">
        <v>3917</v>
      </c>
      <c r="C145" s="255" t="s">
        <v>3992</v>
      </c>
      <c r="D145" s="121" t="str">
        <f>VLOOKUP(A145,INFORMACION!A151:K953,11)</f>
        <v>ELIMINADO</v>
      </c>
      <c r="E145" s="121" t="str">
        <f>VLOOKUP(B145,INFORMACION!B151:L953,5)</f>
        <v>#N/A</v>
      </c>
    </row>
    <row r="146">
      <c r="A146" s="208">
        <v>394.0</v>
      </c>
      <c r="B146" s="209" t="s">
        <v>3993</v>
      </c>
      <c r="C146" s="209" t="s">
        <v>3994</v>
      </c>
      <c r="D146" s="121" t="str">
        <f>VLOOKUP(A146,INFORMACION!A152:K954,11)</f>
        <v/>
      </c>
      <c r="E146" s="121" t="str">
        <f>VLOOKUP(B146,INFORMACION!B152:L954,5)</f>
        <v>ATUNTAQUI-STO DOMINGO</v>
      </c>
    </row>
    <row r="147">
      <c r="A147" s="191">
        <v>400.0</v>
      </c>
      <c r="B147" s="192" t="s">
        <v>3743</v>
      </c>
      <c r="C147" s="192" t="s">
        <v>3744</v>
      </c>
      <c r="D147" s="121" t="str">
        <f>VLOOKUP(A147,INFORMACION!A153:K955,11)</f>
        <v>nicolalejandralopez</v>
      </c>
      <c r="E147" s="121" t="str">
        <f>VLOOKUP(B147,INFORMACION!B153:L955,5)</f>
        <v>IBARRA-BELLAVISTA</v>
      </c>
    </row>
    <row r="148">
      <c r="A148" s="191">
        <v>402.0</v>
      </c>
      <c r="B148" s="192" t="s">
        <v>3999</v>
      </c>
      <c r="C148" s="192" t="s">
        <v>4000</v>
      </c>
      <c r="D148" s="121" t="str">
        <f>VLOOKUP(A148,INFORMACION!A154:K956,11)</f>
        <v>sergiomiguelcastillo</v>
      </c>
      <c r="E148" s="121" t="str">
        <f>VLOOKUP(B148,INFORMACION!B154:L956,5)</f>
        <v>IBARRA</v>
      </c>
    </row>
    <row r="149">
      <c r="A149" s="191">
        <v>404.0</v>
      </c>
      <c r="B149" s="192" t="s">
        <v>4399</v>
      </c>
      <c r="C149" s="192" t="s">
        <v>4400</v>
      </c>
      <c r="D149" s="82" t="s">
        <v>1919</v>
      </c>
      <c r="E149" s="121" t="str">
        <f>VLOOKUP(B149,INFORMACION!B155:L957,5)</f>
        <v>ATUNTAQUI-STO DOMINGO</v>
      </c>
    </row>
    <row r="150">
      <c r="A150" s="194">
        <v>405.0</v>
      </c>
      <c r="B150" s="195" t="s">
        <v>4001</v>
      </c>
      <c r="C150" s="195" t="s">
        <v>4002</v>
      </c>
      <c r="D150" s="121" t="str">
        <f>VLOOKUP(A150,INFORMACION!A156:K958,11)</f>
        <v>karenroserosahona</v>
      </c>
      <c r="E150" s="121" t="str">
        <f>VLOOKUP(B150,INFORMACION!B156:L958,5)</f>
        <v>#N/A</v>
      </c>
    </row>
    <row r="151">
      <c r="A151" s="191">
        <v>406.0</v>
      </c>
      <c r="B151" s="192" t="s">
        <v>3745</v>
      </c>
      <c r="C151" s="192" t="s">
        <v>3746</v>
      </c>
      <c r="D151" s="121" t="str">
        <f>VLOOKUP(A151,INFORMACION!A157:K959,11)</f>
        <v>johannamilagrosmejias</v>
      </c>
      <c r="E151" s="121" t="str">
        <f>VLOOKUP(B151,INFORMACION!B157:L959,5)</f>
        <v>ATUNTAQUI</v>
      </c>
    </row>
    <row r="152">
      <c r="A152" s="196">
        <v>407.0</v>
      </c>
      <c r="B152" s="255" t="s">
        <v>4003</v>
      </c>
      <c r="C152" s="255" t="s">
        <v>4004</v>
      </c>
      <c r="D152" s="121" t="str">
        <f>VLOOKUP(A152,INFORMACION!A158:K960,11)</f>
        <v>ronnygeovannybolanos1</v>
      </c>
      <c r="E152" s="121" t="str">
        <f>VLOOKUP(B152,INFORMACION!B158:L960,5)</f>
        <v>IBARRA-PUGACHO</v>
      </c>
    </row>
    <row r="153">
      <c r="A153" s="191">
        <v>412.0</v>
      </c>
      <c r="B153" s="210" t="s">
        <v>4401</v>
      </c>
      <c r="C153" s="210" t="s">
        <v>4402</v>
      </c>
      <c r="D153" s="121" t="str">
        <f>VLOOKUP(A153,INFORMACION!A159:K961,11)</f>
        <v>geovanaestefaniajacome</v>
      </c>
      <c r="E153" s="121" t="str">
        <f>VLOOKUP(B153,INFORMACION!B159:L961,5)</f>
        <v>IBARRA</v>
      </c>
    </row>
    <row r="154">
      <c r="A154" s="191">
        <v>415.0</v>
      </c>
      <c r="B154" s="192" t="s">
        <v>4250</v>
      </c>
      <c r="C154" s="192" t="s">
        <v>4251</v>
      </c>
      <c r="D154" s="121" t="str">
        <f>VLOOKUP(A154,INFORMACION!A161:K963,11)</f>
        <v>simongabrielrosado</v>
      </c>
      <c r="E154" s="121" t="str">
        <f>VLOOKUP(B154,INFORMACION!B161:L963,5)</f>
        <v>ATUNTAQUI-STO DOMINGO</v>
      </c>
    </row>
    <row r="155">
      <c r="A155" s="191">
        <v>419.0</v>
      </c>
      <c r="B155" s="192" t="s">
        <v>4009</v>
      </c>
      <c r="C155" s="192" t="s">
        <v>4010</v>
      </c>
      <c r="D155" s="121" t="str">
        <f>VLOOKUP(A155,INFORMACION!A161:K963,11)</f>
        <v>ileanarosmerytello</v>
      </c>
      <c r="E155" s="121" t="str">
        <f>VLOOKUP(B155,INFORMACION!B162:L964,5)</f>
        <v>ATUNTAQUI </v>
      </c>
    </row>
    <row r="156">
      <c r="A156" s="191">
        <v>420.0</v>
      </c>
      <c r="B156" s="192" t="s">
        <v>4011</v>
      </c>
      <c r="C156" s="192" t="s">
        <v>4012</v>
      </c>
      <c r="D156" s="121" t="str">
        <f>VLOOKUP(A156,INFORMACION!A162:K964,11)</f>
        <v>marjoriecarolinamontalvo</v>
      </c>
      <c r="E156" s="121" t="str">
        <f>VLOOKUP(B156,INFORMACION!B163:L965,5)</f>
        <v>IBARRA</v>
      </c>
    </row>
    <row r="157">
      <c r="A157" s="191">
        <v>421.0</v>
      </c>
      <c r="B157" s="192" t="s">
        <v>3747</v>
      </c>
      <c r="C157" s="192" t="s">
        <v>3748</v>
      </c>
      <c r="D157" s="121" t="str">
        <f>VLOOKUP(A157,INFORMACION!A163:K965,11)</f>
        <v>wilsonguillermocabezas</v>
      </c>
      <c r="E157" s="121" t="str">
        <f>VLOOKUP(B157,INFORMACION!B164:L966,5)</f>
        <v>ATUNTAQUI</v>
      </c>
    </row>
    <row r="158">
      <c r="A158" s="191">
        <v>424.0</v>
      </c>
      <c r="B158" s="192" t="s">
        <v>4013</v>
      </c>
      <c r="C158" s="192" t="s">
        <v>4403</v>
      </c>
      <c r="D158" s="121" t="str">
        <f>VLOOKUP(A158,INFORMACION!A165:K967,11)</f>
        <v>janethalexandralema2</v>
      </c>
      <c r="E158" s="121" t="str">
        <f>VLOOKUP(B158,INFORMACION!B165:L967,5)</f>
        <v>NATABUELA</v>
      </c>
    </row>
    <row r="159">
      <c r="A159" s="191">
        <v>426.0</v>
      </c>
      <c r="B159" s="192" t="s">
        <v>4017</v>
      </c>
      <c r="C159" s="192" t="s">
        <v>4018</v>
      </c>
      <c r="D159" s="121" t="str">
        <f>VLOOKUP(A159,INFORMACION!A165:K967,11)</f>
        <v>darwinoswaldoveintimilla</v>
      </c>
      <c r="E159" s="121" t="str">
        <f>VLOOKUP(B159,INFORMACION!B166:L968,5)</f>
        <v>SAN ANTONIO</v>
      </c>
    </row>
    <row r="160">
      <c r="A160" s="191">
        <v>429.0</v>
      </c>
      <c r="B160" s="192" t="s">
        <v>3751</v>
      </c>
      <c r="C160" s="192" t="s">
        <v>3752</v>
      </c>
      <c r="D160" s="121" t="str">
        <f>VLOOKUP(A160,INFORMACION!A167:K969,11)</f>
        <v>marcogeovanniherrera</v>
      </c>
      <c r="E160" s="121" t="str">
        <f>VLOOKUP(B160,INFORMACION!B167:L969,5)</f>
        <v>IBARRA</v>
      </c>
    </row>
    <row r="161">
      <c r="A161" s="191">
        <v>433.0</v>
      </c>
      <c r="B161" s="192" t="s">
        <v>3753</v>
      </c>
      <c r="C161" s="192" t="s">
        <v>3754</v>
      </c>
      <c r="D161" s="121" t="str">
        <f>VLOOKUP(A161,INFORMACION!A168:K970,11)</f>
        <v>marthacumandavillalobos</v>
      </c>
      <c r="E161" s="121" t="str">
        <f>VLOOKUP(B161,INFORMACION!B168:L970,5)</f>
        <v>SAN ANTONIO</v>
      </c>
    </row>
    <row r="162">
      <c r="A162" s="191">
        <v>437.0</v>
      </c>
      <c r="B162" s="192" t="s">
        <v>4404</v>
      </c>
      <c r="C162" s="192" t="s">
        <v>4405</v>
      </c>
      <c r="D162" s="121" t="str">
        <f>VLOOKUP(A162,INFORMACION!A170:K972,11)</f>
        <v>juliakarinavasconez</v>
      </c>
      <c r="E162" s="121" t="str">
        <f>VLOOKUP(B162,INFORMACION!B170:L972,5)</f>
        <v>SAN ANTONIO</v>
      </c>
    </row>
    <row r="163">
      <c r="A163" s="191">
        <v>440.0</v>
      </c>
      <c r="B163" s="192" t="s">
        <v>3755</v>
      </c>
      <c r="C163" s="192" t="s">
        <v>3756</v>
      </c>
      <c r="D163" s="121" t="str">
        <f>VLOOKUP(A163,INFORMACION!A171:K973,11)</f>
        <v>jonathanfernandoguacales</v>
      </c>
      <c r="E163" s="121" t="str">
        <f>VLOOKUP(B163,INFORMACION!B171:L973,5)</f>
        <v>ATUNTAQUI</v>
      </c>
    </row>
    <row r="164">
      <c r="A164" s="191">
        <v>442.0</v>
      </c>
      <c r="B164" s="192" t="s">
        <v>3757</v>
      </c>
      <c r="C164" s="192" t="s">
        <v>3758</v>
      </c>
      <c r="D164" s="121" t="str">
        <f>VLOOKUP(A164,INFORMACION!A172:K974,11)</f>
        <v>alexandropaulvillota</v>
      </c>
      <c r="E164" s="121" t="str">
        <f>VLOOKUP(B164,INFORMACION!B172:L974,5)</f>
        <v>SAN ANTONIO</v>
      </c>
    </row>
    <row r="165">
      <c r="A165" s="191">
        <v>443.0</v>
      </c>
      <c r="B165" s="192" t="s">
        <v>4406</v>
      </c>
      <c r="C165" s="192" t="s">
        <v>4407</v>
      </c>
      <c r="D165" s="121" t="str">
        <f>VLOOKUP(A165,INFORMACION!A173:K975,11)</f>
        <v>byronemilioescanta</v>
      </c>
      <c r="E165" s="121" t="str">
        <f>VLOOKUP(B165,INFORMACION!B173:L975,5)</f>
        <v>NATABUELA</v>
      </c>
    </row>
    <row r="166">
      <c r="A166" s="191">
        <v>446.0</v>
      </c>
      <c r="B166" s="192" t="s">
        <v>3759</v>
      </c>
      <c r="C166" s="192" t="s">
        <v>3760</v>
      </c>
      <c r="D166" s="121" t="str">
        <f>VLOOKUP(A166,INFORMACION!A174:K976,11)</f>
        <v>janethdelrosariopineda</v>
      </c>
      <c r="E166" s="121" t="str">
        <f>VLOOKUP(B166,INFORMACION!B174:L976,5)</f>
        <v>ATUNTAQUI-STO DOMINGO</v>
      </c>
    </row>
    <row r="167">
      <c r="A167" s="208">
        <v>447.0</v>
      </c>
      <c r="B167" s="209" t="s">
        <v>4025</v>
      </c>
      <c r="C167" s="209" t="s">
        <v>4026</v>
      </c>
      <c r="D167" s="121" t="str">
        <f>VLOOKUP(A167,INFORMACION!A175:K977,11)</f>
        <v>dianaalexandracardenas</v>
      </c>
      <c r="E167" s="121" t="str">
        <f>VLOOKUP(B167,INFORMACION!B175:L977,5)</f>
        <v>ATUNTAQUI</v>
      </c>
    </row>
    <row r="168">
      <c r="A168" s="191">
        <v>448.0</v>
      </c>
      <c r="B168" s="192" t="s">
        <v>4408</v>
      </c>
      <c r="C168" s="192" t="s">
        <v>4281</v>
      </c>
      <c r="D168" s="121" t="str">
        <f>VLOOKUP(A168,INFORMACION!A176:K978,11)</f>
        <v>juanpablofonseca</v>
      </c>
      <c r="E168" s="121" t="str">
        <f>VLOOKUP(B168,INFORMACION!B176:L978,5)</f>
        <v>IBARRA</v>
      </c>
    </row>
    <row r="169">
      <c r="A169" s="191">
        <v>457.0</v>
      </c>
      <c r="B169" s="192" t="s">
        <v>3761</v>
      </c>
      <c r="C169" s="192" t="s">
        <v>3762</v>
      </c>
      <c r="D169" s="121" t="str">
        <f>VLOOKUP(A169,INFORMACION!A177:K979,11)</f>
        <v>segundorafaeldelacruz</v>
      </c>
      <c r="E169" s="121" t="str">
        <f>VLOOKUP(B169,INFORMACION!B177:L979,5)</f>
        <v>IBARRA</v>
      </c>
    </row>
    <row r="170">
      <c r="A170" s="191">
        <v>460.0</v>
      </c>
      <c r="B170" s="192" t="s">
        <v>4409</v>
      </c>
      <c r="C170" s="192" t="s">
        <v>4410</v>
      </c>
      <c r="D170" s="121" t="str">
        <f>VLOOKUP(A170,INFORMACION!A178:K980,11)</f>
        <v>marciaguadalupediaz</v>
      </c>
      <c r="E170" s="121" t="str">
        <f>VLOOKUP(B170,INFORMACION!B178:L980,5)</f>
        <v>ATUNTAQUI</v>
      </c>
    </row>
    <row r="171">
      <c r="A171" s="191">
        <v>461.0</v>
      </c>
      <c r="B171" s="192" t="s">
        <v>4254</v>
      </c>
      <c r="C171" s="192" t="s">
        <v>4255</v>
      </c>
      <c r="D171" s="121" t="str">
        <f>VLOOKUP(A171,INFORMACION!A179:K981,11)</f>
        <v>luzmariarivera</v>
      </c>
      <c r="E171" s="121" t="str">
        <f>VLOOKUP(B171,INFORMACION!B179:L981,5)</f>
        <v>ATUNTAQUI-STO DOMINGO</v>
      </c>
    </row>
    <row r="172">
      <c r="A172" s="191">
        <v>462.0</v>
      </c>
      <c r="B172" s="192" t="s">
        <v>4411</v>
      </c>
      <c r="C172" s="192" t="s">
        <v>4412</v>
      </c>
      <c r="D172" s="121" t="str">
        <f>VLOOKUP(A172,INFORMACION!A180:K982,11)</f>
        <v>carmenelizabethcastro</v>
      </c>
      <c r="E172" s="121" t="str">
        <f>VLOOKUP(B172,INFORMACION!B180:L982,5)</f>
        <v>ATUNTAQUI - SANTO DOMINGO</v>
      </c>
    </row>
    <row r="173">
      <c r="A173" s="191">
        <v>463.0</v>
      </c>
      <c r="B173" s="192" t="s">
        <v>4413</v>
      </c>
      <c r="C173" s="192" t="s">
        <v>4414</v>
      </c>
      <c r="D173" s="121" t="str">
        <f>VLOOKUP(A173,INFORMACION!A181:K983,11)</f>
        <v>victorgermancevallos</v>
      </c>
      <c r="E173" s="121" t="str">
        <f>VLOOKUP(B173,INFORMACION!B181:L983,5)</f>
        <v>ATUNTAQUI - SANTO DOMINGO</v>
      </c>
    </row>
    <row r="174">
      <c r="A174" s="191">
        <v>464.0</v>
      </c>
      <c r="B174" s="192" t="s">
        <v>3763</v>
      </c>
      <c r="C174" s="192" t="s">
        <v>3764</v>
      </c>
      <c r="D174" s="121" t="str">
        <f>VLOOKUP(A174,INFORMACION!A182:K984,11)</f>
        <v>edmundorolandoalvarez</v>
      </c>
      <c r="E174" s="121" t="str">
        <f>VLOOKUP(B174,INFORMACION!B182:L984,5)</f>
        <v>#N/A</v>
      </c>
    </row>
    <row r="175">
      <c r="A175" s="191">
        <v>466.0</v>
      </c>
      <c r="B175" s="192" t="s">
        <v>4415</v>
      </c>
      <c r="C175" s="192" t="s">
        <v>4416</v>
      </c>
      <c r="D175" s="121" t="str">
        <f>VLOOKUP(A175,INFORMACION!A183:K985,11)</f>
        <v>gonzalopascualnazareno</v>
      </c>
      <c r="E175" s="121" t="str">
        <f>VLOOKUP(B175,INFORMACION!B183:L985,5)</f>
        <v>ATUNTAQUI</v>
      </c>
    </row>
    <row r="176">
      <c r="A176" s="191">
        <v>467.0</v>
      </c>
      <c r="B176" s="192" t="s">
        <v>4256</v>
      </c>
      <c r="C176" s="192" t="s">
        <v>4257</v>
      </c>
      <c r="D176" s="121" t="str">
        <f>VLOOKUP(A176,INFORMACION!A184:K986,11)</f>
        <v>paolarebecaguerrero</v>
      </c>
      <c r="E176" s="121" t="str">
        <f>VLOOKUP(B176,INFORMACION!B184:L986,5)</f>
        <v>IBARRA</v>
      </c>
    </row>
    <row r="177">
      <c r="A177" s="191">
        <v>468.0</v>
      </c>
      <c r="B177" s="192" t="s">
        <v>4417</v>
      </c>
      <c r="C177" s="192" t="s">
        <v>4418</v>
      </c>
      <c r="D177" s="121" t="str">
        <f>VLOOKUP(A177,INFORMACION!A185:K987,11)</f>
        <v>gabrielajoselynnaula</v>
      </c>
      <c r="E177" s="121" t="str">
        <f>VLOOKUP(B177,INFORMACION!B185:L987,5)</f>
        <v>IBARRA</v>
      </c>
    </row>
    <row r="178">
      <c r="A178" s="191">
        <v>470.0</v>
      </c>
      <c r="B178" s="192" t="s">
        <v>3765</v>
      </c>
      <c r="C178" s="192" t="s">
        <v>3766</v>
      </c>
      <c r="D178" s="121" t="str">
        <f>VLOOKUP(A178,INFORMACION!A186:K988,11)</f>
        <v>simonbolivarguerrero</v>
      </c>
      <c r="E178" s="121" t="str">
        <f>VLOOKUP(B178,INFORMACION!B186:L988,5)</f>
        <v>SAN ANTONIO-IBARRA</v>
      </c>
    </row>
    <row r="179">
      <c r="A179" s="191">
        <v>472.0</v>
      </c>
      <c r="B179" s="192" t="s">
        <v>4029</v>
      </c>
      <c r="C179" s="192" t="s">
        <v>4030</v>
      </c>
      <c r="D179" s="121" t="str">
        <f>VLOOKUP(A179,INFORMACION!A187:K989,11)</f>
        <v>ELIMINADO</v>
      </c>
      <c r="E179" s="121" t="str">
        <f>VLOOKUP(B179,INFORMACION!B187:L989,5)</f>
        <v>ATUNTAQUI - SANTO DOMINGO</v>
      </c>
    </row>
    <row r="180">
      <c r="A180" s="191">
        <v>474.0</v>
      </c>
      <c r="B180" s="192" t="s">
        <v>4419</v>
      </c>
      <c r="C180" s="192" t="s">
        <v>4420</v>
      </c>
      <c r="D180" s="121" t="str">
        <f>VLOOKUP(A180,INFORMACION!A188:K990,11)</f>
        <v>oscarandresleon</v>
      </c>
      <c r="E180" s="121" t="str">
        <f>VLOOKUP(B180,INFORMACION!B188:L990,5)</f>
        <v>SAN ROQUE</v>
      </c>
    </row>
    <row r="181">
      <c r="A181" s="191">
        <v>477.0</v>
      </c>
      <c r="B181" s="210" t="s">
        <v>4031</v>
      </c>
      <c r="C181" s="210" t="s">
        <v>4032</v>
      </c>
      <c r="D181" s="121" t="str">
        <f>VLOOKUP(A181,INFORMACION!A189:K991,11)</f>
        <v>kevinjesusmafla</v>
      </c>
      <c r="E181" s="121" t="str">
        <f>VLOOKUP(B181,INFORMACION!B189:L991,5)</f>
        <v>IBARRA</v>
      </c>
    </row>
    <row r="182">
      <c r="A182" s="191">
        <v>481.0</v>
      </c>
      <c r="B182" s="192" t="s">
        <v>3767</v>
      </c>
      <c r="C182" s="192" t="s">
        <v>3768</v>
      </c>
      <c r="D182" s="121" t="str">
        <f>VLOOKUP(A182,INFORMACION!A190:K992,11)</f>
        <v>karinadayanetmangui</v>
      </c>
      <c r="E182" s="121" t="str">
        <f>VLOOKUP(B182,INFORMACION!B190:L992,5)</f>
        <v>IBARRA</v>
      </c>
    </row>
    <row r="183">
      <c r="A183" s="191">
        <v>483.0</v>
      </c>
      <c r="B183" s="192" t="s">
        <v>4035</v>
      </c>
      <c r="C183" s="192" t="s">
        <v>4036</v>
      </c>
      <c r="D183" s="121" t="str">
        <f>VLOOKUP(A183,INFORMACION!A191:K993,11)</f>
        <v>dianaveronicavilanez</v>
      </c>
      <c r="E183" s="121" t="str">
        <f>VLOOKUP(B183,INFORMACION!B191:L993,5)</f>
        <v>SAN ANTONIO</v>
      </c>
    </row>
    <row r="184">
      <c r="A184" s="191">
        <v>486.0</v>
      </c>
      <c r="B184" s="192" t="s">
        <v>4037</v>
      </c>
      <c r="C184" s="192" t="s">
        <v>4038</v>
      </c>
      <c r="D184" s="121" t="str">
        <f>VLOOKUP(A184,INFORMACION!A192:K994,11)</f>
        <v>humbertoreneandrade</v>
      </c>
      <c r="E184" s="121" t="str">
        <f>VLOOKUP(B184,INFORMACION!B192:L994,5)</f>
        <v>#N/A</v>
      </c>
    </row>
    <row r="185">
      <c r="A185" s="191">
        <v>488.0</v>
      </c>
      <c r="B185" s="192" t="s">
        <v>4039</v>
      </c>
      <c r="C185" s="192" t="s">
        <v>4040</v>
      </c>
      <c r="D185" s="121" t="str">
        <f>VLOOKUP(A185,INFORMACION!A193:K995,11)</f>
        <v>pamelaestefaniavalladares</v>
      </c>
      <c r="E185" s="121" t="str">
        <f>VLOOKUP(B185,INFORMACION!B193:L995,5)</f>
        <v>SAN ANTONIO</v>
      </c>
    </row>
    <row r="186">
      <c r="A186" s="191">
        <v>489.0</v>
      </c>
      <c r="B186" s="192" t="s">
        <v>4421</v>
      </c>
      <c r="C186" s="192" t="s">
        <v>4422</v>
      </c>
      <c r="D186" s="121" t="str">
        <f>VLOOKUP(A186,INFORMACION!A194:K996,11)</f>
        <v>alexanderfabianchiliquinga</v>
      </c>
      <c r="E186" s="121" t="str">
        <f>VLOOKUP(B186,INFORMACION!B194:L996,5)</f>
        <v>#N/A</v>
      </c>
    </row>
    <row r="187">
      <c r="A187" s="191">
        <v>490.0</v>
      </c>
      <c r="B187" s="192" t="s">
        <v>4041</v>
      </c>
      <c r="C187" s="192" t="s">
        <v>4042</v>
      </c>
      <c r="D187" s="121" t="str">
        <f>VLOOKUP(A187,INFORMACION!A195:K997,11)</f>
        <v>juancarlosmejia</v>
      </c>
      <c r="E187" s="121" t="str">
        <f>VLOOKUP(B187,INFORMACION!B195:L997,5)</f>
        <v/>
      </c>
    </row>
    <row r="188">
      <c r="A188" s="191">
        <v>498.0</v>
      </c>
      <c r="B188" s="192" t="s">
        <v>3769</v>
      </c>
      <c r="C188" s="192" t="s">
        <v>3770</v>
      </c>
      <c r="D188" s="121" t="str">
        <f>VLOOKUP(A188,INFORMACION!A196:K998,11)</f>
        <v>janethelizabethrojas</v>
      </c>
      <c r="E188" s="121" t="str">
        <f>VLOOKUP(B188,INFORMACION!B196:L998,5)</f>
        <v>ATUNTAQUI-STO DOMINGO</v>
      </c>
    </row>
    <row r="189">
      <c r="A189" s="191">
        <v>500.0</v>
      </c>
      <c r="B189" s="192" t="s">
        <v>3771</v>
      </c>
      <c r="C189" s="192" t="s">
        <v>3772</v>
      </c>
      <c r="D189" s="121" t="str">
        <f>VLOOKUP(A189,INFORMACION!A197:K999,11)</f>
        <v>ELIMINADO</v>
      </c>
      <c r="E189" s="121" t="str">
        <f>VLOOKUP(B189,INFORMACION!B197:L999,5)</f>
        <v>ATUNTAQUI</v>
      </c>
    </row>
    <row r="190">
      <c r="A190" s="191">
        <v>503.0</v>
      </c>
      <c r="B190" s="192" t="s">
        <v>3773</v>
      </c>
      <c r="C190" s="192" t="s">
        <v>3774</v>
      </c>
      <c r="D190" s="121" t="str">
        <f>VLOOKUP(A190,INFORMACION!A198:K1000,11)</f>
        <v>juliangeovannycevallos</v>
      </c>
      <c r="E190" s="121" t="str">
        <f>VLOOKUP(B190,INFORMACION!B198:L1000,5)</f>
        <v>NATABUELA</v>
      </c>
    </row>
    <row r="191">
      <c r="A191" s="191">
        <v>506.0</v>
      </c>
      <c r="B191" s="192" t="s">
        <v>3775</v>
      </c>
      <c r="C191" s="192" t="s">
        <v>3776</v>
      </c>
      <c r="D191" s="121" t="str">
        <f>VLOOKUP(A191,INFORMACION!A199:K1001,11)</f>
        <v>luisantoniochele</v>
      </c>
      <c r="E191" s="121" t="str">
        <f>VLOOKUP(B191,INFORMACION!B199:L1001,5)</f>
        <v>NATABUELA</v>
      </c>
    </row>
    <row r="192">
      <c r="A192" s="191">
        <v>507.0</v>
      </c>
      <c r="B192" s="192" t="s">
        <v>4266</v>
      </c>
      <c r="C192" s="192" t="s">
        <v>4267</v>
      </c>
      <c r="D192" s="121" t="str">
        <f>VLOOKUP(A192,INFORMACION!A200:K1002,11)</f>
        <v>mariaelizabethviveros</v>
      </c>
      <c r="E192" s="121" t="str">
        <f>VLOOKUP(B192,INFORMACION!B200:L1002,5)</f>
        <v>ATUNTAQUI-SAN LUIS</v>
      </c>
    </row>
    <row r="193">
      <c r="A193" s="191">
        <v>512.0</v>
      </c>
      <c r="B193" s="210" t="s">
        <v>3777</v>
      </c>
      <c r="C193" s="214" t="s">
        <v>3778</v>
      </c>
      <c r="D193" s="121" t="str">
        <f>VLOOKUP(A193,INFORMACION!A201:K1003,11)</f>
        <v>edisondanilojijon</v>
      </c>
      <c r="E193" s="121" t="str">
        <f>VLOOKUP(B193,INFORMACION!B201:L1003,5)</f>
        <v>IBARRA</v>
      </c>
    </row>
    <row r="194">
      <c r="A194" s="196">
        <v>514.0</v>
      </c>
      <c r="B194" s="255" t="s">
        <v>4049</v>
      </c>
      <c r="C194" s="255" t="s">
        <v>4050</v>
      </c>
      <c r="D194" s="121" t="str">
        <f>VLOOKUP(A194,INFORMACION!A202:K1004,11)</f>
        <v>tonyalfredopenafiel</v>
      </c>
      <c r="E194" s="121" t="str">
        <f>VLOOKUP(B194,INFORMACION!B202:L1004,5)</f>
        <v>ATUNTAQUI-STO DOMINGO</v>
      </c>
    </row>
    <row r="195">
      <c r="A195" s="191">
        <v>518.0</v>
      </c>
      <c r="B195" s="192" t="s">
        <v>4423</v>
      </c>
      <c r="C195" s="192" t="s">
        <v>4424</v>
      </c>
      <c r="D195" s="121" t="str">
        <f>VLOOKUP(A195,INFORMACION!A203:K1005,11)</f>
        <v>ximenadelcarmenvallejos</v>
      </c>
      <c r="E195" s="121" t="str">
        <f>VLOOKUP(B195,INFORMACION!B203:L1005,5)</f>
        <v>SAN ANTONIO</v>
      </c>
    </row>
    <row r="196">
      <c r="A196" s="191">
        <v>519.0</v>
      </c>
      <c r="B196" s="192" t="s">
        <v>4053</v>
      </c>
      <c r="C196" s="192" t="s">
        <v>4054</v>
      </c>
      <c r="D196" s="121" t="str">
        <f>VLOOKUP(A196,INFORMACION!A204:K1006,11)</f>
        <v>jennymagalybenavides</v>
      </c>
      <c r="E196" s="121" t="str">
        <f>VLOOKUP(B196,INFORMACION!B204:L1006,5)</f>
        <v>ATUNTAQUI</v>
      </c>
    </row>
    <row r="197">
      <c r="A197" s="196">
        <v>520.0</v>
      </c>
      <c r="B197" s="215"/>
      <c r="C197" s="215"/>
      <c r="D197" s="121" t="str">
        <f>VLOOKUP(A197,INFORMACION!A205:K1007,11)</f>
        <v>ANULADO POR FALTA DE COBERTURA</v>
      </c>
      <c r="E197" s="121" t="str">
        <f>VLOOKUP(B197,INFORMACION!B205:L1007,5)</f>
        <v>#N/A</v>
      </c>
    </row>
    <row r="198">
      <c r="A198" s="191">
        <v>530.0</v>
      </c>
      <c r="B198" s="192" t="s">
        <v>4057</v>
      </c>
      <c r="C198" s="192" t="s">
        <v>4058</v>
      </c>
      <c r="D198" s="121" t="str">
        <f>VLOOKUP(A198,INFORMACION!A206:K1008,11)</f>
        <v>jhonjairocadena</v>
      </c>
      <c r="E198" s="121" t="str">
        <f>VLOOKUP(B198,INFORMACION!B206:L1008,5)</f>
        <v>ATUNTAQUI</v>
      </c>
    </row>
    <row r="199">
      <c r="A199" s="191">
        <v>536.0</v>
      </c>
      <c r="B199" s="192" t="s">
        <v>3779</v>
      </c>
      <c r="C199" s="192" t="s">
        <v>3780</v>
      </c>
      <c r="D199" s="121" t="str">
        <f>VLOOKUP(A199,INFORMACION!A207:K1009,11)</f>
        <v>ELIMINADO</v>
      </c>
      <c r="E199" s="121" t="str">
        <f>VLOOKUP(B199,INFORMACION!B207:L1009,5)</f>
        <v>ATUNTAQUI</v>
      </c>
    </row>
    <row r="200">
      <c r="A200" s="191">
        <v>537.0</v>
      </c>
      <c r="B200" s="192" t="s">
        <v>3781</v>
      </c>
      <c r="C200" s="192" t="s">
        <v>3782</v>
      </c>
      <c r="D200" s="121" t="str">
        <f>VLOOKUP(A200,INFORMACION!A208:K1010,11)</f>
        <v>ELIMINADO</v>
      </c>
      <c r="E200" s="121" t="str">
        <f>VLOOKUP(B200,INFORMACION!B208:L1010,5)</f>
        <v>IBARRA</v>
      </c>
    </row>
    <row r="201">
      <c r="A201" s="191">
        <v>542.0</v>
      </c>
      <c r="B201" s="192" t="s">
        <v>4425</v>
      </c>
      <c r="C201" s="192" t="s">
        <v>4426</v>
      </c>
      <c r="D201" s="121" t="str">
        <f>VLOOKUP(A201,INFORMACION!A209:K1011,11)</f>
        <v>anthonyjohelchamorro</v>
      </c>
      <c r="E201" s="121" t="str">
        <f>VLOOKUP(B201,INFORMACION!B209:L1011,5)</f>
        <v>ATUNTAQUI</v>
      </c>
    </row>
    <row r="202">
      <c r="A202" s="191">
        <v>547.0</v>
      </c>
      <c r="B202" s="192" t="s">
        <v>3783</v>
      </c>
      <c r="C202" s="192" t="s">
        <v>3784</v>
      </c>
      <c r="D202" s="121" t="str">
        <f>VLOOKUP(A202,INFORMACION!A210:K1012,11)</f>
        <v>gladysgeovanapalacios</v>
      </c>
      <c r="E202" s="121" t="str">
        <f>VLOOKUP(B202,INFORMACION!B210:L1012,5)</f>
        <v>ATUNTAQUI-SAN LUIS</v>
      </c>
    </row>
    <row r="203">
      <c r="A203" s="191">
        <v>551.0</v>
      </c>
      <c r="B203" s="192" t="s">
        <v>3785</v>
      </c>
      <c r="C203" s="192" t="s">
        <v>3786</v>
      </c>
      <c r="D203" s="121" t="str">
        <f>VLOOKUP(A203,INFORMACION!A211:K1013,11)</f>
        <v>veronicasalomeposso</v>
      </c>
      <c r="E203" s="121" t="str">
        <f>VLOOKUP(B203,INFORMACION!B211:L1013,5)</f>
        <v>ORQUIDEAS - IBARRA</v>
      </c>
    </row>
    <row r="204">
      <c r="A204" s="191">
        <v>553.0</v>
      </c>
      <c r="B204" s="192" t="s">
        <v>4276</v>
      </c>
      <c r="C204" s="192" t="s">
        <v>4277</v>
      </c>
      <c r="D204" s="121" t="str">
        <f>VLOOKUP(A204,INFORMACION!A212:K1014,11)</f>
        <v>cristianmanuelruiz2</v>
      </c>
      <c r="E204" s="121" t="str">
        <f>VLOOKUP(B204,INFORMACION!B212:L1014,5)</f>
        <v>SAN ANTONIO</v>
      </c>
    </row>
    <row r="205">
      <c r="A205" s="191">
        <v>555.0</v>
      </c>
      <c r="B205" s="192" t="s">
        <v>4427</v>
      </c>
      <c r="C205" s="192" t="s">
        <v>4428</v>
      </c>
      <c r="D205" s="121" t="str">
        <f>VLOOKUP(A205,INFORMACION!A213:K1015,11)</f>
        <v>marlenedelourdespita</v>
      </c>
      <c r="E205" s="121" t="str">
        <f>VLOOKUP(B205,INFORMACION!B213:L1015,5)</f>
        <v>SAN ANTONIO</v>
      </c>
    </row>
    <row r="206">
      <c r="A206" s="191">
        <v>556.0</v>
      </c>
      <c r="B206" s="257" t="s">
        <v>4429</v>
      </c>
      <c r="C206" s="192" t="s">
        <v>4430</v>
      </c>
      <c r="D206" s="121" t="str">
        <f>VLOOKUP(A206,INFORMACION!A214:K1016,11)</f>
        <v>lenindavidipiales</v>
      </c>
      <c r="E206" s="121" t="str">
        <f>VLOOKUP(B206,INFORMACION!B214:L1016,5)</f>
        <v>IBARRA</v>
      </c>
    </row>
    <row r="207">
      <c r="A207" s="191">
        <v>558.0</v>
      </c>
      <c r="B207" s="192" t="s">
        <v>3787</v>
      </c>
      <c r="C207" s="192" t="s">
        <v>3788</v>
      </c>
      <c r="D207" s="121" t="str">
        <f>VLOOKUP(A207,INFORMACION!A215:K1017,11)</f>
        <v>ronnyalexanderdiaz</v>
      </c>
      <c r="E207" s="121" t="str">
        <f>VLOOKUP(B207,INFORMACION!B215:L1017,5)</f>
        <v>ATUNTAQUI</v>
      </c>
    </row>
    <row r="208">
      <c r="A208" s="191">
        <v>566.0</v>
      </c>
      <c r="B208" s="192" t="s">
        <v>4068</v>
      </c>
      <c r="C208" s="192" t="s">
        <v>4069</v>
      </c>
      <c r="D208" s="121" t="str">
        <f>VLOOKUP(A208,INFORMACION!A216:K1018,11)</f>
        <v>galofranciscodelatorre</v>
      </c>
      <c r="E208" s="121" t="str">
        <f>VLOOKUP(B208,INFORMACION!B216:L1018,5)</f>
        <v>ATUNTAQUI - ANDRADE MARI</v>
      </c>
    </row>
    <row r="209">
      <c r="A209" s="191">
        <v>570.0</v>
      </c>
      <c r="B209" s="192" t="s">
        <v>4074</v>
      </c>
      <c r="C209" s="192" t="s">
        <v>4075</v>
      </c>
      <c r="D209" s="121" t="str">
        <f>VLOOKUP(A209,INFORMACION!A217:K1019,11)</f>
        <v>ELIMINADO</v>
      </c>
      <c r="E209" s="121" t="str">
        <f>VLOOKUP(B209,INFORMACION!B217:L1019,5)</f>
        <v>SAN ANTONIO</v>
      </c>
    </row>
    <row r="210">
      <c r="A210" s="191">
        <v>574.0</v>
      </c>
      <c r="B210" s="192" t="s">
        <v>4080</v>
      </c>
      <c r="C210" s="192" t="s">
        <v>4081</v>
      </c>
      <c r="D210" s="121" t="str">
        <f>VLOOKUP(A210,INFORMACION!A218:K1020,11)</f>
        <v>janethluciaculcha</v>
      </c>
      <c r="E210" s="121" t="str">
        <f>VLOOKUP(B210,INFORMACION!B218:L1020,5)</f>
        <v>ATUNTAQUI</v>
      </c>
    </row>
    <row r="211">
      <c r="A211" s="191">
        <v>575.0</v>
      </c>
      <c r="B211" s="192" t="s">
        <v>3789</v>
      </c>
      <c r="C211" s="192" t="s">
        <v>3790</v>
      </c>
      <c r="D211" s="121" t="str">
        <f>VLOOKUP(A211,INFORMACION!A219:K1021,11)</f>
        <v>mariorenepotosi</v>
      </c>
      <c r="E211" s="121" t="str">
        <f>VLOOKUP(B211,INFORMACION!B219:L1021,5)</f>
        <v/>
      </c>
    </row>
    <row r="212">
      <c r="A212" s="191">
        <v>577.0</v>
      </c>
      <c r="B212" s="192" t="s">
        <v>4278</v>
      </c>
      <c r="C212" s="192" t="s">
        <v>4279</v>
      </c>
      <c r="D212" s="121" t="str">
        <f>VLOOKUP(A212,INFORMACION!A220:K1022,11)</f>
        <v>nancyveronicagarrido</v>
      </c>
      <c r="E212" s="121" t="str">
        <f>VLOOKUP(B212,INFORMACION!B220:L1022,5)</f>
        <v>IBARRA</v>
      </c>
    </row>
    <row r="213">
      <c r="A213" s="191">
        <v>578.0</v>
      </c>
      <c r="B213" s="192" t="s">
        <v>4431</v>
      </c>
      <c r="C213" s="192" t="s">
        <v>4432</v>
      </c>
      <c r="D213" s="121" t="str">
        <f>VLOOKUP(A213,INFORMACION!A221:K1023,11)</f>
        <v>juanmigueljacome</v>
      </c>
      <c r="E213" s="121" t="str">
        <f>VLOOKUP(B213,INFORMACION!B221:L1023,5)</f>
        <v>SAN ANTONIO</v>
      </c>
    </row>
    <row r="214">
      <c r="A214" s="191">
        <v>583.0</v>
      </c>
      <c r="B214" s="192" t="s">
        <v>4433</v>
      </c>
      <c r="C214" s="192" t="s">
        <v>4434</v>
      </c>
      <c r="D214" s="121" t="str">
        <f>VLOOKUP(A214,INFORMACION!A222:K1024,11)</f>
        <v>jorgerafaelmeneses</v>
      </c>
      <c r="E214" s="121" t="str">
        <f>VLOOKUP(B214,INFORMACION!B222:L1024,5)</f>
        <v>IBARRA-SAN ANTONIO</v>
      </c>
    </row>
    <row r="215">
      <c r="A215" s="191">
        <v>585.0</v>
      </c>
      <c r="B215" s="192" t="s">
        <v>4282</v>
      </c>
      <c r="C215" s="192" t="s">
        <v>4435</v>
      </c>
      <c r="D215" s="121" t="str">
        <f>VLOOKUP(A215,INFORMACION!A223:K1025,11)</f>
        <v>mirianpatriciaamaguana</v>
      </c>
      <c r="E215" s="121" t="str">
        <f>VLOOKUP(B215,INFORMACION!B223:L1025,5)</f>
        <v>#N/A</v>
      </c>
    </row>
    <row r="216">
      <c r="A216" s="191">
        <v>586.0</v>
      </c>
      <c r="B216" s="192" t="s">
        <v>4084</v>
      </c>
      <c r="C216" s="192" t="s">
        <v>4085</v>
      </c>
      <c r="D216" s="121" t="str">
        <f>VLOOKUP(A216,INFORMACION!A224:K1026,11)</f>
        <v>ligiamireyamendez</v>
      </c>
      <c r="E216" s="121" t="str">
        <f>VLOOKUP(B216,INFORMACION!B224:L1026,5)</f>
        <v>ATUNTAQUI</v>
      </c>
    </row>
    <row r="217">
      <c r="A217" s="191">
        <v>593.0</v>
      </c>
      <c r="B217" s="192" t="s">
        <v>4088</v>
      </c>
      <c r="C217" s="192" t="s">
        <v>4089</v>
      </c>
      <c r="D217" s="121" t="str">
        <f>VLOOKUP(A217,INFORMACION!A225:K1027,11)</f>
        <v>yohanaelizabethcastro</v>
      </c>
      <c r="E217" s="121" t="str">
        <f>VLOOKUP(B217,INFORMACION!B225:L1027,5)</f>
        <v>ATUNTAQUI</v>
      </c>
    </row>
    <row r="218">
      <c r="A218" s="191">
        <v>597.0</v>
      </c>
      <c r="B218" s="192" t="s">
        <v>4092</v>
      </c>
      <c r="C218" s="192" t="s">
        <v>4093</v>
      </c>
      <c r="D218" s="121" t="str">
        <f>VLOOKUP(A218,INFORMACION!A226:K1028,11)</f>
        <v>oscargeovannyramirez</v>
      </c>
      <c r="E218" s="121" t="str">
        <f>VLOOKUP(B218,INFORMACION!B226:L1028,5)</f>
        <v>ATUNTAQUI-STO DOMINGO</v>
      </c>
    </row>
    <row r="219">
      <c r="A219" s="191">
        <v>599.0</v>
      </c>
      <c r="B219" s="192" t="s">
        <v>4096</v>
      </c>
      <c r="C219" s="192" t="s">
        <v>4097</v>
      </c>
      <c r="D219" s="121" t="str">
        <f>VLOOKUP(A219,INFORMACION!A227:K1029,11)</f>
        <v>carenalexandracalderon</v>
      </c>
      <c r="E219" s="121" t="str">
        <f>VLOOKUP(B219,INFORMACION!B227:L1029,5)</f>
        <v>ATUNTAQUI</v>
      </c>
    </row>
    <row r="220">
      <c r="A220" s="191">
        <v>601.0</v>
      </c>
      <c r="B220" s="192" t="s">
        <v>4286</v>
      </c>
      <c r="C220" s="192" t="s">
        <v>4287</v>
      </c>
      <c r="D220" s="121" t="str">
        <f>VLOOKUP(A220,INFORMACION!A228:K1030,11)</f>
        <v>elviamarianadejesuscachimuel</v>
      </c>
      <c r="E220" s="121" t="str">
        <f>VLOOKUP(B220,INFORMACION!B228:L1030,5)</f>
        <v>ATUNTAQUI</v>
      </c>
    </row>
    <row r="221">
      <c r="A221" s="191">
        <v>602.0</v>
      </c>
      <c r="B221" s="192" t="s">
        <v>4282</v>
      </c>
      <c r="C221" s="192" t="s">
        <v>4436</v>
      </c>
      <c r="D221" s="121" t="str">
        <f>VLOOKUP(A221,INFORMACION!A229:K1031,11)</f>
        <v>josesegundoamaguania</v>
      </c>
      <c r="E221" s="121" t="str">
        <f>VLOOKUP(B221,INFORMACION!B229:L1031,5)</f>
        <v>#N/A</v>
      </c>
    </row>
    <row r="222">
      <c r="A222" s="191">
        <v>604.0</v>
      </c>
      <c r="B222" s="192" t="s">
        <v>4098</v>
      </c>
      <c r="C222" s="192" t="s">
        <v>4099</v>
      </c>
      <c r="D222" s="121" t="str">
        <f>VLOOKUP(A222,INFORMACION!A230:K1032,11)</f>
        <v>mariodomingochalar</v>
      </c>
      <c r="E222" s="121" t="str">
        <f>VLOOKUP(B222,INFORMACION!B230:L1032,5)</f>
        <v>ATUNTAQUI</v>
      </c>
    </row>
    <row r="223">
      <c r="A223" s="191">
        <v>605.0</v>
      </c>
      <c r="B223" s="192" t="s">
        <v>4437</v>
      </c>
      <c r="C223" s="192" t="s">
        <v>4438</v>
      </c>
      <c r="D223" s="121" t="str">
        <f>VLOOKUP(A223,INFORMACION!A231:K1033,11)</f>
        <v>lauraibolinaandrade</v>
      </c>
      <c r="E223" s="121" t="str">
        <f>VLOOKUP(B223,INFORMACION!B231:L1033,5)</f>
        <v>#N/A</v>
      </c>
    </row>
    <row r="224">
      <c r="A224" s="191">
        <v>607.0</v>
      </c>
      <c r="B224" s="192" t="s">
        <v>4102</v>
      </c>
      <c r="C224" s="192" t="s">
        <v>4103</v>
      </c>
      <c r="D224" s="121" t="str">
        <f>VLOOKUP(A224,INFORMACION!A232:K1034,11)</f>
        <v>marinadelcarmenmendez</v>
      </c>
      <c r="E224" s="121" t="str">
        <f>VLOOKUP(B224,INFORMACION!B232:L1034,5)</f>
        <v>ATUNTAQUI-STO DOMINGO</v>
      </c>
    </row>
    <row r="225">
      <c r="A225" s="191">
        <v>614.0</v>
      </c>
      <c r="B225" s="192" t="s">
        <v>4107</v>
      </c>
      <c r="C225" s="192" t="s">
        <v>4108</v>
      </c>
      <c r="D225" s="121" t="str">
        <f>VLOOKUP(A225,INFORMACION!A233:K1035,11)</f>
        <v>nemesisfernandazubiria</v>
      </c>
      <c r="E225" s="121" t="str">
        <f>VLOOKUP(B225,INFORMACION!B233:L1035,5)</f>
        <v>IBARRA</v>
      </c>
    </row>
    <row r="226">
      <c r="A226" s="191">
        <v>622.0</v>
      </c>
      <c r="B226" s="192" t="s">
        <v>4111</v>
      </c>
      <c r="C226" s="192" t="s">
        <v>4112</v>
      </c>
      <c r="D226" s="121" t="str">
        <f>VLOOKUP(A226,INFORMACION!A234:K1036,11)</f>
        <v>nicolalejandralopez2</v>
      </c>
      <c r="E226" s="121" t="str">
        <f>VLOOKUP(B226,INFORMACION!B234:L1036,5)</f>
        <v>IBARRA-MILAGRO</v>
      </c>
    </row>
    <row r="227">
      <c r="A227" s="191">
        <v>628.0</v>
      </c>
      <c r="B227" s="192" t="s">
        <v>4294</v>
      </c>
      <c r="C227" s="192" t="s">
        <v>4295</v>
      </c>
      <c r="D227" s="121" t="str">
        <f>VLOOKUP(A227,INFORMACION!A235:K1037,11)</f>
        <v>ivanramirocaiza</v>
      </c>
      <c r="E227" s="121" t="str">
        <f>VLOOKUP(B227,INFORMACION!B235:L1037,5)</f>
        <v>IBARRA</v>
      </c>
    </row>
    <row r="228">
      <c r="A228" s="191">
        <v>629.0</v>
      </c>
      <c r="B228" s="192" t="s">
        <v>4439</v>
      </c>
      <c r="C228" s="192" t="s">
        <v>4440</v>
      </c>
      <c r="D228" s="121" t="str">
        <f>VLOOKUP(A228,INFORMACION!A236:K1038,11)</f>
        <v>josearturoruiz</v>
      </c>
      <c r="E228" s="121" t="str">
        <f>VLOOKUP(B228,INFORMACION!B236:L1038,5)</f>
        <v>IBARRA-SAN ANTONIO</v>
      </c>
    </row>
    <row r="229">
      <c r="A229" s="191">
        <v>630.0</v>
      </c>
      <c r="B229" s="192" t="s">
        <v>4296</v>
      </c>
      <c r="C229" s="192" t="s">
        <v>4297</v>
      </c>
      <c r="D229" s="121" t="str">
        <f>VLOOKUP(A229,INFORMACION!A237:K1039,11)</f>
        <v>maryuriquinteroochoa</v>
      </c>
      <c r="E229" s="121" t="str">
        <f>VLOOKUP(B229,INFORMACION!B237:L1039,5)</f>
        <v>IBARRA-SAN ANTONIO</v>
      </c>
    </row>
    <row r="230">
      <c r="A230" s="191">
        <v>631.0</v>
      </c>
      <c r="B230" s="192" t="s">
        <v>4080</v>
      </c>
      <c r="C230" s="192" t="s">
        <v>4081</v>
      </c>
      <c r="D230" s="121" t="str">
        <f>VLOOKUP(A230,INFORMACION!A238:K1040,11)</f>
        <v>janethluciaculcha2</v>
      </c>
      <c r="E230" s="121" t="str">
        <f>VLOOKUP(B230,INFORMACION!B238:L1040,5)</f>
        <v>IBARRA-BELLAVISTA</v>
      </c>
    </row>
    <row r="231">
      <c r="A231" s="191">
        <v>634.0</v>
      </c>
      <c r="B231" s="192" t="s">
        <v>4441</v>
      </c>
      <c r="C231" s="192" t="s">
        <v>4442</v>
      </c>
      <c r="D231" s="121" t="str">
        <f>VLOOKUP(A231,INFORMACION!A239:K1041,11)</f>
        <v>maribelalexandrapupiales</v>
      </c>
      <c r="E231" s="121" t="str">
        <f>VLOOKUP(B231,INFORMACION!B239:L1041,5)</f>
        <v>IBARRA-SAN ANTONIO</v>
      </c>
    </row>
    <row r="232">
      <c r="A232" s="191">
        <v>636.0</v>
      </c>
      <c r="B232" s="192" t="s">
        <v>4299</v>
      </c>
      <c r="C232" s="192" t="s">
        <v>4255</v>
      </c>
      <c r="D232" s="121" t="str">
        <f>VLOOKUP(A232,INFORMACION!A240:K1042,11)</f>
        <v>luzamericamartines</v>
      </c>
      <c r="E232" s="121" t="str">
        <f>VLOOKUP(B232,INFORMACION!B240:L1042,5)</f>
        <v>IBARRA-BELLAVISTA</v>
      </c>
    </row>
    <row r="233">
      <c r="A233" s="191">
        <v>639.0</v>
      </c>
      <c r="B233" s="192" t="s">
        <v>4443</v>
      </c>
      <c r="C233" s="192" t="s">
        <v>4444</v>
      </c>
      <c r="D233" s="121" t="str">
        <f>VLOOKUP(A233,INFORMACION!A241:K1043,11)</f>
        <v>cristianpaulbustillos</v>
      </c>
      <c r="E233" s="121" t="str">
        <f>VLOOKUP(B233,INFORMACION!B241:L1043,5)</f>
        <v>IBARRA - COBUEND</v>
      </c>
    </row>
    <row r="234">
      <c r="A234" s="191">
        <v>645.0</v>
      </c>
      <c r="B234" s="192" t="s">
        <v>4015</v>
      </c>
      <c r="C234" s="192" t="s">
        <v>4119</v>
      </c>
      <c r="D234" s="121" t="str">
        <f>VLOOKUP(A234,INFORMACION!A242:K1044,11)</f>
        <v>josemiguelestevez</v>
      </c>
      <c r="E234" s="121" t="str">
        <f>VLOOKUP(B234,INFORMACION!B242:L1044,5)</f>
        <v>ATUNTAQUI</v>
      </c>
    </row>
    <row r="235">
      <c r="A235" s="191">
        <v>646.0</v>
      </c>
      <c r="B235" s="192" t="s">
        <v>4120</v>
      </c>
      <c r="C235" s="192" t="s">
        <v>4121</v>
      </c>
      <c r="D235" s="121" t="str">
        <f>VLOOKUP(A235,INFORMACION!A243:K1045,11)</f>
        <v>katherinelizethvasquez</v>
      </c>
      <c r="E235" s="121" t="str">
        <f>VLOOKUP(B235,INFORMACION!B243:L1045,5)</f>
        <v>SAN ANTONIO</v>
      </c>
    </row>
    <row r="236">
      <c r="A236" s="191">
        <v>648.0</v>
      </c>
      <c r="B236" s="192" t="s">
        <v>4300</v>
      </c>
      <c r="C236" s="192" t="s">
        <v>4301</v>
      </c>
      <c r="D236" s="121" t="str">
        <f>VLOOKUP(A236,INFORMACION!A244:K1046,11)</f>
        <v>mariamargaritasani</v>
      </c>
      <c r="E236" s="121" t="str">
        <f>VLOOKUP(B236,INFORMACION!B244:L1046,5)</f>
        <v>ATUNTAQUI-STO DOMINGO</v>
      </c>
    </row>
    <row r="237">
      <c r="A237" s="191">
        <v>655.0</v>
      </c>
      <c r="B237" s="192" t="s">
        <v>4072</v>
      </c>
      <c r="C237" s="192" t="s">
        <v>4445</v>
      </c>
      <c r="D237" s="121" t="str">
        <f>VLOOKUP(A237,INFORMACION!A245:K1047,11)</f>
        <v>luismarcelomaigua</v>
      </c>
      <c r="E237" s="121" t="str">
        <f>VLOOKUP(B237,INFORMACION!B245:L1047,5)</f>
        <v>ATUNTAQUI</v>
      </c>
    </row>
    <row r="238">
      <c r="A238" s="191">
        <v>662.0</v>
      </c>
      <c r="B238" s="192" t="s">
        <v>4125</v>
      </c>
      <c r="C238" s="192" t="s">
        <v>4126</v>
      </c>
      <c r="D238" s="121" t="str">
        <f>VLOOKUP(A238,INFORMACION!A246:K1048,11)</f>
        <v>cristinaelizabethcarvajal</v>
      </c>
      <c r="E238" s="121" t="str">
        <f>VLOOKUP(B238,INFORMACION!B246:L1048,5)</f>
        <v>SAN ANTONIO-IBARRA</v>
      </c>
    </row>
    <row r="239">
      <c r="A239" s="258">
        <v>678.0</v>
      </c>
      <c r="B239" s="192" t="s">
        <v>3793</v>
      </c>
      <c r="C239" s="192" t="s">
        <v>3794</v>
      </c>
      <c r="D239" s="121" t="str">
        <f>VLOOKUP(A239,INFORMACION!A247:K1049,11)</f>
        <v>dianaceciliaquilumbango</v>
      </c>
      <c r="E239" s="121" t="str">
        <f>VLOOKUP(B239,INFORMACION!B247:L1049,5)</f>
        <v>ATUNTAQUI-STO DOMINGO</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5"/>
    <col customWidth="1" min="2" max="2" width="23.0"/>
    <col customWidth="1" min="3" max="3" width="22.25"/>
    <col customWidth="1" min="4" max="4" width="7.75"/>
    <col customWidth="1" min="5" max="5" width="6.13"/>
    <col customWidth="1" min="6" max="6" width="6.88"/>
    <col customWidth="1" min="7" max="7" width="6.25"/>
    <col customWidth="1" min="8" max="8" width="6.13"/>
    <col customWidth="1" min="9" max="9" width="7.75"/>
    <col customWidth="1" min="10" max="10" width="9.13"/>
    <col customWidth="1" min="11" max="11" width="19.0"/>
    <col customWidth="1" min="12" max="12" width="17.75"/>
  </cols>
  <sheetData>
    <row r="1">
      <c r="A1" s="259"/>
      <c r="D1" s="260"/>
      <c r="E1" s="261"/>
      <c r="F1" s="262"/>
      <c r="G1" s="262"/>
      <c r="H1" s="262"/>
      <c r="I1" s="262"/>
      <c r="J1" s="263"/>
      <c r="K1" s="264"/>
      <c r="L1" s="264"/>
      <c r="M1" s="264"/>
      <c r="N1" s="264"/>
      <c r="O1" s="264"/>
      <c r="P1" s="264"/>
      <c r="Q1" s="264"/>
      <c r="R1" s="264"/>
      <c r="S1" s="264"/>
      <c r="T1" s="264"/>
      <c r="U1" s="264"/>
      <c r="V1" s="264"/>
      <c r="W1" s="264"/>
    </row>
    <row r="2">
      <c r="A2" s="265" t="s">
        <v>3693</v>
      </c>
      <c r="B2" s="266" t="s">
        <v>4446</v>
      </c>
      <c r="C2" s="267"/>
      <c r="D2" s="268" t="s">
        <v>4447</v>
      </c>
      <c r="E2" s="267"/>
      <c r="F2" s="267"/>
      <c r="G2" s="267"/>
      <c r="H2" s="267"/>
      <c r="I2" s="267"/>
      <c r="J2" s="269"/>
      <c r="K2" s="264"/>
      <c r="L2" s="264"/>
      <c r="M2" s="264"/>
      <c r="N2" s="264"/>
      <c r="O2" s="264"/>
      <c r="P2" s="264"/>
      <c r="Q2" s="264"/>
      <c r="R2" s="264"/>
      <c r="S2" s="264"/>
      <c r="T2" s="264"/>
      <c r="U2" s="264"/>
      <c r="V2" s="264"/>
      <c r="W2" s="264"/>
    </row>
    <row r="3">
      <c r="A3" s="270"/>
      <c r="B3" s="271"/>
      <c r="C3" s="271"/>
      <c r="D3" s="272" t="s">
        <v>4448</v>
      </c>
      <c r="E3" s="272" t="s">
        <v>4449</v>
      </c>
      <c r="F3" s="272" t="s">
        <v>4450</v>
      </c>
      <c r="G3" s="272" t="s">
        <v>4451</v>
      </c>
      <c r="H3" s="272" t="s">
        <v>4452</v>
      </c>
      <c r="I3" s="272" t="s">
        <v>4453</v>
      </c>
      <c r="J3" s="272" t="s">
        <v>4454</v>
      </c>
      <c r="K3" s="273" t="s">
        <v>9</v>
      </c>
      <c r="L3" s="273" t="s">
        <v>4317</v>
      </c>
      <c r="M3" s="264"/>
      <c r="N3" s="264"/>
      <c r="O3" s="264"/>
      <c r="P3" s="264"/>
      <c r="Q3" s="264"/>
      <c r="R3" s="264"/>
      <c r="S3" s="264"/>
      <c r="T3" s="264"/>
      <c r="U3" s="264"/>
      <c r="V3" s="264"/>
      <c r="W3" s="264"/>
    </row>
    <row r="4">
      <c r="A4" s="274">
        <v>10.0</v>
      </c>
      <c r="B4" s="275" t="s">
        <v>3806</v>
      </c>
      <c r="C4" s="275" t="s">
        <v>3807</v>
      </c>
      <c r="D4" s="276"/>
      <c r="E4" s="276"/>
      <c r="F4" s="276"/>
      <c r="G4" s="276"/>
      <c r="H4" s="276"/>
      <c r="I4" s="276"/>
      <c r="J4" s="276"/>
      <c r="K4" s="264" t="str">
        <f>VLOOKUP(A4,INFORMACION!A6:K672,11)</f>
        <v>ELIMINADO</v>
      </c>
      <c r="L4" s="277" t="str">
        <f>VLOOKUP(A4,INFORMACION!A6:K672,6)</f>
        <v>ATUNTAQUI</v>
      </c>
      <c r="M4" s="264"/>
      <c r="N4" s="264"/>
      <c r="O4" s="264"/>
      <c r="P4" s="264"/>
      <c r="Q4" s="264"/>
      <c r="R4" s="264"/>
      <c r="S4" s="264"/>
      <c r="T4" s="264"/>
      <c r="U4" s="264"/>
      <c r="V4" s="264"/>
      <c r="W4" s="264"/>
    </row>
    <row r="5">
      <c r="A5" s="278">
        <v>11.0</v>
      </c>
      <c r="B5" s="279" t="s">
        <v>3808</v>
      </c>
      <c r="C5" s="279" t="s">
        <v>3809</v>
      </c>
      <c r="D5" s="280">
        <v>10.0</v>
      </c>
      <c r="E5" s="281"/>
      <c r="F5" s="281"/>
      <c r="G5" s="281"/>
      <c r="H5" s="281"/>
      <c r="I5" s="281"/>
      <c r="J5" s="281"/>
      <c r="K5" s="264" t="str">
        <f>VLOOKUP(A5,INFORMACION!A7:K729,11)</f>
        <v>marcojaviercadena</v>
      </c>
      <c r="L5" s="277" t="str">
        <f>VLOOKUP(A5,INFORMACION!A7:K729,6)</f>
        <v>ATUNTAQUI</v>
      </c>
      <c r="M5" s="264"/>
      <c r="N5" s="264"/>
      <c r="O5" s="264"/>
      <c r="P5" s="264"/>
      <c r="Q5" s="264"/>
      <c r="R5" s="264"/>
      <c r="S5" s="264"/>
      <c r="T5" s="264"/>
      <c r="U5" s="264"/>
      <c r="V5" s="264"/>
      <c r="W5" s="264"/>
    </row>
    <row r="6">
      <c r="A6" s="278">
        <v>13.0</v>
      </c>
      <c r="B6" s="279" t="s">
        <v>3851</v>
      </c>
      <c r="C6" s="279" t="s">
        <v>3852</v>
      </c>
      <c r="D6" s="281"/>
      <c r="E6" s="280">
        <v>15.0</v>
      </c>
      <c r="F6" s="281"/>
      <c r="G6" s="281"/>
      <c r="H6" s="281"/>
      <c r="I6" s="281"/>
      <c r="J6" s="281"/>
      <c r="K6" s="264" t="str">
        <f>VLOOKUP(A6,INFORMACION!A8:K730,11)</f>
        <v>juanfranciscovillegas</v>
      </c>
      <c r="L6" s="277" t="str">
        <f>VLOOKUP(A6,INFORMACION!A8:K730,6)</f>
        <v>ATUNTAQUI</v>
      </c>
      <c r="M6" s="264"/>
      <c r="N6" s="264"/>
      <c r="O6" s="264"/>
      <c r="P6" s="264"/>
      <c r="Q6" s="264"/>
      <c r="R6" s="264"/>
      <c r="S6" s="264"/>
      <c r="T6" s="264"/>
      <c r="U6" s="264"/>
      <c r="V6" s="264"/>
      <c r="W6" s="264"/>
    </row>
    <row r="7">
      <c r="A7" s="278">
        <v>23.0</v>
      </c>
      <c r="B7" s="279" t="s">
        <v>3812</v>
      </c>
      <c r="C7" s="279" t="s">
        <v>3813</v>
      </c>
      <c r="D7" s="281"/>
      <c r="E7" s="281"/>
      <c r="F7" s="280">
        <v>20.0</v>
      </c>
      <c r="G7" s="281"/>
      <c r="H7" s="281"/>
      <c r="I7" s="281"/>
      <c r="J7" s="281"/>
      <c r="K7" s="264" t="str">
        <f>VLOOKUP(A7,INFORMACION!A9:K764,11)</f>
        <v>cristianfernandocarlosama</v>
      </c>
      <c r="L7" s="277" t="str">
        <f>VLOOKUP(A7,INFORMACION!A9:K764,6)</f>
        <v>ATUNTAQUI</v>
      </c>
      <c r="M7" s="264"/>
      <c r="N7" s="264"/>
      <c r="O7" s="264"/>
      <c r="P7" s="264"/>
      <c r="Q7" s="264"/>
      <c r="R7" s="264"/>
      <c r="S7" s="264"/>
      <c r="T7" s="264"/>
      <c r="U7" s="264"/>
      <c r="V7" s="264"/>
      <c r="W7" s="264"/>
    </row>
    <row r="8">
      <c r="A8" s="278">
        <v>24.0</v>
      </c>
      <c r="B8" s="279" t="s">
        <v>4326</v>
      </c>
      <c r="C8" s="279" t="s">
        <v>4327</v>
      </c>
      <c r="D8" s="282"/>
      <c r="E8" s="280">
        <v>15.0</v>
      </c>
      <c r="F8" s="281"/>
      <c r="G8" s="281"/>
      <c r="H8" s="281"/>
      <c r="I8" s="281"/>
      <c r="J8" s="281"/>
      <c r="K8" s="264" t="str">
        <f>VLOOKUP(A8,INFORMACION!A10:K765,11)</f>
        <v>neyxavierguerrero</v>
      </c>
      <c r="L8" s="277" t="str">
        <f>VLOOKUP(A8,INFORMACION!A10:K765,6)</f>
        <v>ATUNTAQUI</v>
      </c>
      <c r="M8" s="264"/>
      <c r="N8" s="264"/>
      <c r="O8" s="264"/>
      <c r="P8" s="264"/>
      <c r="Q8" s="264"/>
      <c r="R8" s="264"/>
      <c r="S8" s="264"/>
      <c r="T8" s="264"/>
      <c r="U8" s="264"/>
      <c r="V8" s="264"/>
      <c r="W8" s="264"/>
    </row>
    <row r="9">
      <c r="A9" s="278">
        <v>29.0</v>
      </c>
      <c r="B9" s="279" t="s">
        <v>3816</v>
      </c>
      <c r="C9" s="279" t="s">
        <v>3817</v>
      </c>
      <c r="D9" s="281"/>
      <c r="E9" s="281"/>
      <c r="F9" s="280">
        <v>20.0</v>
      </c>
      <c r="G9" s="281"/>
      <c r="H9" s="281"/>
      <c r="I9" s="281"/>
      <c r="J9" s="281"/>
      <c r="K9" s="264" t="str">
        <f>VLOOKUP(A9,INFORMACION!A11:K766,11)</f>
        <v>edgarfernandotana</v>
      </c>
      <c r="L9" s="277" t="str">
        <f>VLOOKUP(A9,INFORMACION!A11:K766,6)</f>
        <v>ATUNTAQUI</v>
      </c>
      <c r="M9" s="264"/>
      <c r="N9" s="264"/>
      <c r="O9" s="264"/>
      <c r="P9" s="264"/>
      <c r="Q9" s="264"/>
      <c r="R9" s="264"/>
      <c r="S9" s="264"/>
      <c r="T9" s="264"/>
      <c r="U9" s="264"/>
      <c r="V9" s="264"/>
      <c r="W9" s="264"/>
    </row>
    <row r="10">
      <c r="A10" s="278">
        <v>31.0</v>
      </c>
      <c r="B10" s="279" t="s">
        <v>3818</v>
      </c>
      <c r="C10" s="279" t="s">
        <v>3819</v>
      </c>
      <c r="D10" s="281"/>
      <c r="E10" s="280">
        <v>15.0</v>
      </c>
      <c r="F10" s="281"/>
      <c r="G10" s="281"/>
      <c r="H10" s="281"/>
      <c r="I10" s="281"/>
      <c r="J10" s="281"/>
      <c r="K10" s="264" t="str">
        <f>VLOOKUP(A10,INFORMACION!A12:K767,11)</f>
        <v>ivanandresrecalde</v>
      </c>
      <c r="L10" s="277" t="str">
        <f>VLOOKUP(A10,INFORMACION!A12:K767,6)</f>
        <v>ATUNTAQUI</v>
      </c>
      <c r="M10" s="264"/>
      <c r="N10" s="264"/>
      <c r="O10" s="264"/>
      <c r="P10" s="264"/>
      <c r="Q10" s="264"/>
      <c r="R10" s="264"/>
      <c r="S10" s="264"/>
      <c r="T10" s="264"/>
      <c r="U10" s="264"/>
      <c r="V10" s="264"/>
      <c r="W10" s="264"/>
    </row>
    <row r="11">
      <c r="A11" s="283">
        <v>33.0</v>
      </c>
      <c r="B11" s="284" t="s">
        <v>3822</v>
      </c>
      <c r="C11" s="284" t="s">
        <v>3823</v>
      </c>
      <c r="D11" s="285">
        <v>5.0</v>
      </c>
      <c r="E11" s="286"/>
      <c r="F11" s="286"/>
      <c r="G11" s="286"/>
      <c r="H11" s="286"/>
      <c r="I11" s="286"/>
      <c r="J11" s="286"/>
      <c r="K11" s="264" t="str">
        <f>VLOOKUP(A11,INFORMACION!A13:K768,11)</f>
        <v>byronefrenrosero</v>
      </c>
      <c r="L11" s="277" t="str">
        <f>VLOOKUP(A11,INFORMACION!A13:K768,6)</f>
        <v>ATUNTAQUI - NATABUELA</v>
      </c>
      <c r="M11" s="264"/>
      <c r="N11" s="264"/>
      <c r="O11" s="264"/>
      <c r="P11" s="264"/>
      <c r="Q11" s="264"/>
      <c r="R11" s="264"/>
      <c r="S11" s="264"/>
      <c r="T11" s="264"/>
      <c r="U11" s="264"/>
      <c r="V11" s="264"/>
      <c r="W11" s="264"/>
    </row>
    <row r="12">
      <c r="A12" s="274">
        <v>41.0</v>
      </c>
      <c r="B12" s="275" t="s">
        <v>3824</v>
      </c>
      <c r="C12" s="275" t="s">
        <v>3825</v>
      </c>
      <c r="D12" s="276"/>
      <c r="E12" s="276"/>
      <c r="F12" s="276"/>
      <c r="G12" s="276"/>
      <c r="H12" s="276"/>
      <c r="I12" s="276"/>
      <c r="J12" s="276"/>
      <c r="K12" s="264" t="str">
        <f>VLOOKUP(A12,INFORMACION!A14:K769,11)</f>
        <v>ELIMINADO</v>
      </c>
      <c r="L12" s="277" t="str">
        <f>VLOOKUP(A12,INFORMACION!A14:K769,6)</f>
        <v>CHALTURA</v>
      </c>
      <c r="M12" s="264"/>
      <c r="N12" s="264"/>
      <c r="O12" s="264"/>
      <c r="P12" s="264"/>
      <c r="Q12" s="264"/>
      <c r="R12" s="264"/>
      <c r="S12" s="264"/>
      <c r="T12" s="264"/>
      <c r="U12" s="264"/>
      <c r="V12" s="264"/>
      <c r="W12" s="264"/>
    </row>
    <row r="13">
      <c r="A13" s="274">
        <v>46.0</v>
      </c>
      <c r="B13" s="275" t="s">
        <v>3828</v>
      </c>
      <c r="C13" s="275" t="s">
        <v>3829</v>
      </c>
      <c r="D13" s="276"/>
      <c r="E13" s="276"/>
      <c r="F13" s="276"/>
      <c r="G13" s="276"/>
      <c r="H13" s="276"/>
      <c r="I13" s="276"/>
      <c r="J13" s="276"/>
      <c r="K13" s="264" t="str">
        <f>VLOOKUP(A13,INFORMACION!A15:K770,11)</f>
        <v>cristinavaleriavizuete</v>
      </c>
      <c r="L13" s="277" t="str">
        <f>VLOOKUP(A13,INFORMACION!A15:K770,6)</f>
        <v>ATUNTAQUI</v>
      </c>
      <c r="M13" s="264"/>
      <c r="N13" s="264"/>
      <c r="O13" s="264"/>
      <c r="P13" s="264"/>
      <c r="Q13" s="264"/>
      <c r="R13" s="264"/>
      <c r="S13" s="264"/>
      <c r="T13" s="264"/>
      <c r="U13" s="264"/>
      <c r="V13" s="264"/>
      <c r="W13" s="264"/>
    </row>
    <row r="14">
      <c r="A14" s="278">
        <v>49.0</v>
      </c>
      <c r="B14" s="279" t="s">
        <v>3698</v>
      </c>
      <c r="C14" s="279" t="s">
        <v>3699</v>
      </c>
      <c r="D14" s="281"/>
      <c r="E14" s="281"/>
      <c r="F14" s="280">
        <v>20.0</v>
      </c>
      <c r="G14" s="281"/>
      <c r="H14" s="281"/>
      <c r="I14" s="281"/>
      <c r="J14" s="281"/>
      <c r="K14" s="264" t="str">
        <f>VLOOKUP(A14,INFORMACION!A16:K771,11)</f>
        <v>alejandramishelpenafiel</v>
      </c>
      <c r="L14" s="277" t="str">
        <f>VLOOKUP(A14,INFORMACION!A16:K771,6)</f>
        <v>ATUNTAQUI</v>
      </c>
      <c r="M14" s="264"/>
      <c r="N14" s="264"/>
      <c r="O14" s="264"/>
      <c r="P14" s="264"/>
      <c r="Q14" s="264"/>
      <c r="R14" s="264"/>
      <c r="S14" s="264"/>
      <c r="T14" s="264"/>
      <c r="U14" s="264"/>
      <c r="V14" s="264"/>
      <c r="W14" s="264"/>
    </row>
    <row r="15">
      <c r="A15" s="287">
        <v>55.0</v>
      </c>
      <c r="B15" s="288" t="s">
        <v>3830</v>
      </c>
      <c r="C15" s="288" t="s">
        <v>3831</v>
      </c>
      <c r="D15" s="289"/>
      <c r="E15" s="289"/>
      <c r="F15" s="289"/>
      <c r="G15" s="290">
        <v>25.0</v>
      </c>
      <c r="H15" s="289"/>
      <c r="I15" s="289"/>
      <c r="J15" s="289"/>
      <c r="K15" s="264" t="str">
        <f>VLOOKUP(A15,INFORMACION!A17:K772,11)</f>
        <v>marcopatricioestevez</v>
      </c>
      <c r="L15" s="277" t="str">
        <f>VLOOKUP(A15,INFORMACION!A17:K772,6)</f>
        <v>ANDRADE MARIN</v>
      </c>
      <c r="M15" s="264"/>
      <c r="N15" s="264"/>
      <c r="O15" s="264"/>
      <c r="P15" s="264"/>
      <c r="Q15" s="264"/>
      <c r="R15" s="264"/>
      <c r="S15" s="264"/>
      <c r="T15" s="264"/>
      <c r="U15" s="264"/>
      <c r="V15" s="264"/>
      <c r="W15" s="264"/>
    </row>
    <row r="16">
      <c r="A16" s="278">
        <v>62.0</v>
      </c>
      <c r="B16" s="279" t="s">
        <v>4455</v>
      </c>
      <c r="C16" s="279" t="s">
        <v>4456</v>
      </c>
      <c r="D16" s="281"/>
      <c r="E16" s="281"/>
      <c r="F16" s="280">
        <v>20.0</v>
      </c>
      <c r="G16" s="281"/>
      <c r="H16" s="281"/>
      <c r="I16" s="281"/>
      <c r="J16" s="281"/>
      <c r="K16" s="264" t="str">
        <f>VLOOKUP(A16,INFORMACION!A18:K773,11)</f>
        <v>freddydanilogallegos</v>
      </c>
      <c r="L16" s="277" t="str">
        <f>VLOOKUP(A16,INFORMACION!A18:K773,6)</f>
        <v>ANDRADE MARIN</v>
      </c>
      <c r="M16" s="264"/>
      <c r="N16" s="264"/>
      <c r="O16" s="264"/>
      <c r="P16" s="264"/>
      <c r="Q16" s="264"/>
      <c r="R16" s="264"/>
      <c r="S16" s="264"/>
      <c r="T16" s="264"/>
      <c r="U16" s="264"/>
      <c r="V16" s="264"/>
      <c r="W16" s="264"/>
    </row>
    <row r="17">
      <c r="A17" s="278">
        <v>67.0</v>
      </c>
      <c r="B17" s="279" t="s">
        <v>3700</v>
      </c>
      <c r="C17" s="279" t="s">
        <v>3701</v>
      </c>
      <c r="D17" s="281"/>
      <c r="E17" s="281"/>
      <c r="F17" s="280">
        <v>20.0</v>
      </c>
      <c r="G17" s="281"/>
      <c r="H17" s="281"/>
      <c r="I17" s="281"/>
      <c r="J17" s="281"/>
      <c r="K17" s="264" t="str">
        <f>VLOOKUP(A17,INFORMACION!A19:K774,11)</f>
        <v>analuciadelgado</v>
      </c>
      <c r="L17" s="277" t="str">
        <f>VLOOKUP(A17,INFORMACION!A19:K774,6)</f>
        <v>NATABUELA</v>
      </c>
      <c r="M17" s="264"/>
      <c r="N17" s="264"/>
      <c r="O17" s="264"/>
      <c r="P17" s="264"/>
      <c r="Q17" s="264"/>
      <c r="R17" s="264"/>
      <c r="S17" s="264"/>
      <c r="T17" s="264"/>
      <c r="U17" s="264"/>
      <c r="V17" s="264"/>
      <c r="W17" s="264"/>
    </row>
    <row r="18">
      <c r="A18" s="278">
        <v>71.0</v>
      </c>
      <c r="B18" s="279" t="s">
        <v>4457</v>
      </c>
      <c r="C18" s="279" t="s">
        <v>4458</v>
      </c>
      <c r="D18" s="281"/>
      <c r="E18" s="281"/>
      <c r="F18" s="280">
        <v>20.0</v>
      </c>
      <c r="G18" s="281"/>
      <c r="H18" s="281"/>
      <c r="I18" s="281"/>
      <c r="J18" s="281"/>
      <c r="K18" s="264" t="str">
        <f>VLOOKUP(A18,INFORMACION!A20:K831,11)</f>
        <v>miltonalejandroquinteros</v>
      </c>
      <c r="L18" s="277" t="str">
        <f>VLOOKUP(A18,INFORMACION!A20:K831,6)</f>
        <v>IBARRA</v>
      </c>
      <c r="M18" s="264"/>
      <c r="N18" s="264"/>
      <c r="O18" s="264"/>
      <c r="P18" s="264"/>
      <c r="Q18" s="264"/>
      <c r="R18" s="264"/>
      <c r="S18" s="264"/>
      <c r="T18" s="264"/>
      <c r="U18" s="264"/>
      <c r="V18" s="264"/>
      <c r="W18" s="264"/>
    </row>
    <row r="19">
      <c r="A19" s="283">
        <v>73.0</v>
      </c>
      <c r="B19" s="284" t="s">
        <v>3837</v>
      </c>
      <c r="C19" s="284" t="s">
        <v>3838</v>
      </c>
      <c r="D19" s="286"/>
      <c r="E19" s="285">
        <v>15.0</v>
      </c>
      <c r="F19" s="286"/>
      <c r="G19" s="286"/>
      <c r="H19" s="286"/>
      <c r="I19" s="286"/>
      <c r="J19" s="286"/>
      <c r="K19" s="264" t="str">
        <f>VLOOKUP(A19,INFORMACION!A21:K832,11)</f>
        <v>davidarellanavallejos</v>
      </c>
      <c r="L19" s="277" t="str">
        <f>VLOOKUP(A19,INFORMACION!A21:K832,6)</f>
        <v>ATUNTAQUI</v>
      </c>
      <c r="M19" s="264"/>
      <c r="N19" s="264"/>
      <c r="O19" s="264"/>
      <c r="P19" s="264"/>
      <c r="Q19" s="264"/>
      <c r="R19" s="264"/>
      <c r="S19" s="264"/>
      <c r="T19" s="264"/>
      <c r="U19" s="264"/>
      <c r="V19" s="264"/>
      <c r="W19" s="264"/>
    </row>
    <row r="20">
      <c r="A20" s="278">
        <v>76.0</v>
      </c>
      <c r="B20" s="279" t="s">
        <v>3702</v>
      </c>
      <c r="C20" s="279" t="s">
        <v>3703</v>
      </c>
      <c r="D20" s="281"/>
      <c r="E20" s="280">
        <v>15.0</v>
      </c>
      <c r="F20" s="281"/>
      <c r="G20" s="281"/>
      <c r="H20" s="281"/>
      <c r="I20" s="281"/>
      <c r="J20" s="281"/>
      <c r="K20" s="264" t="str">
        <f>VLOOKUP(A20,INFORMACION!A22:K833,11)</f>
        <v>christiansantiagosuarez</v>
      </c>
      <c r="L20" s="277" t="str">
        <f>VLOOKUP(A20,INFORMACION!A22:K833,6)</f>
        <v>ATUNTAQUI</v>
      </c>
      <c r="M20" s="264"/>
      <c r="N20" s="264"/>
      <c r="O20" s="264"/>
      <c r="P20" s="264"/>
      <c r="Q20" s="264"/>
      <c r="R20" s="264"/>
      <c r="S20" s="264"/>
      <c r="T20" s="264"/>
      <c r="U20" s="264"/>
      <c r="V20" s="264"/>
      <c r="W20" s="264"/>
    </row>
    <row r="21">
      <c r="A21" s="283">
        <v>87.0</v>
      </c>
      <c r="B21" s="284" t="s">
        <v>3841</v>
      </c>
      <c r="C21" s="284" t="s">
        <v>3842</v>
      </c>
      <c r="D21" s="286"/>
      <c r="E21" s="286"/>
      <c r="F21" s="285">
        <v>20.0</v>
      </c>
      <c r="G21" s="286"/>
      <c r="H21" s="286"/>
      <c r="I21" s="286"/>
      <c r="J21" s="286"/>
      <c r="K21" s="264" t="str">
        <f>VLOOKUP(A21,INFORMACION!A23:K834,11)</f>
        <v>mariaisabelsanchez</v>
      </c>
      <c r="L21" s="277" t="str">
        <f>VLOOKUP(A21,INFORMACION!A23:K834,6)</f>
        <v>IBARRA - BELLAVISTA</v>
      </c>
      <c r="M21" s="264"/>
      <c r="N21" s="264"/>
      <c r="O21" s="264"/>
      <c r="P21" s="264"/>
      <c r="Q21" s="264"/>
      <c r="R21" s="264"/>
      <c r="S21" s="264"/>
      <c r="T21" s="264"/>
      <c r="U21" s="264"/>
      <c r="V21" s="264"/>
      <c r="W21" s="264"/>
    </row>
    <row r="22">
      <c r="A22" s="278">
        <v>89.0</v>
      </c>
      <c r="B22" s="279" t="s">
        <v>4459</v>
      </c>
      <c r="C22" s="279" t="s">
        <v>4460</v>
      </c>
      <c r="D22" s="281"/>
      <c r="E22" s="281"/>
      <c r="F22" s="280">
        <v>20.0</v>
      </c>
      <c r="G22" s="281"/>
      <c r="H22" s="281"/>
      <c r="I22" s="281"/>
      <c r="J22" s="281"/>
      <c r="K22" s="264" t="str">
        <f>VLOOKUP(A22,INFORMACION!A24:K835,11)</f>
        <v>joseedgarcadena</v>
      </c>
      <c r="L22" s="277" t="str">
        <f>VLOOKUP(A22,INFORMACION!A24:K835,6)</f>
        <v>ATUNTAQUI</v>
      </c>
      <c r="M22" s="264"/>
      <c r="N22" s="264"/>
      <c r="O22" s="264"/>
      <c r="P22" s="264"/>
      <c r="Q22" s="264"/>
      <c r="R22" s="264"/>
      <c r="S22" s="264"/>
      <c r="T22" s="264"/>
      <c r="U22" s="264"/>
      <c r="V22" s="264"/>
      <c r="W22" s="264"/>
    </row>
    <row r="23">
      <c r="A23" s="283">
        <v>92.0</v>
      </c>
      <c r="B23" s="284" t="s">
        <v>3843</v>
      </c>
      <c r="C23" s="284" t="s">
        <v>3844</v>
      </c>
      <c r="D23" s="286"/>
      <c r="E23" s="285">
        <v>15.0</v>
      </c>
      <c r="F23" s="286"/>
      <c r="G23" s="286"/>
      <c r="H23" s="286"/>
      <c r="I23" s="286"/>
      <c r="J23" s="286"/>
      <c r="K23" s="264" t="str">
        <f>VLOOKUP(A23,INFORMACION!A25:K836,11)</f>
        <v>marcojaviersarzosa</v>
      </c>
      <c r="L23" s="277" t="str">
        <f>VLOOKUP(A23,INFORMACION!A25:K836,6)</f>
        <v>ANDRADE MARIN</v>
      </c>
      <c r="M23" s="264"/>
      <c r="N23" s="264"/>
      <c r="O23" s="264"/>
      <c r="P23" s="264"/>
      <c r="Q23" s="264"/>
      <c r="R23" s="264"/>
      <c r="S23" s="264"/>
      <c r="T23" s="264"/>
      <c r="U23" s="264"/>
      <c r="V23" s="264"/>
      <c r="W23" s="264"/>
    </row>
    <row r="24">
      <c r="A24" s="278">
        <v>93.0</v>
      </c>
      <c r="B24" s="279" t="s">
        <v>4461</v>
      </c>
      <c r="C24" s="279" t="s">
        <v>4462</v>
      </c>
      <c r="D24" s="281"/>
      <c r="E24" s="281"/>
      <c r="F24" s="291">
        <v>14.0</v>
      </c>
      <c r="G24" s="281"/>
      <c r="H24" s="281"/>
      <c r="I24" s="281"/>
      <c r="J24" s="281"/>
      <c r="K24" s="264" t="str">
        <f>VLOOKUP(A24,INFORMACION!A26:K837,11)</f>
        <v>claudiamariluzrojas</v>
      </c>
      <c r="L24" s="277" t="str">
        <f>VLOOKUP(A24,INFORMACION!A26:K837,6)</f>
        <v>ATUNTAQUI</v>
      </c>
      <c r="M24" s="264"/>
      <c r="N24" s="264"/>
      <c r="O24" s="264"/>
      <c r="P24" s="264"/>
      <c r="Q24" s="264"/>
      <c r="R24" s="264"/>
      <c r="S24" s="264"/>
      <c r="T24" s="264"/>
      <c r="U24" s="264"/>
      <c r="V24" s="264"/>
      <c r="W24" s="264"/>
    </row>
    <row r="25">
      <c r="A25" s="278">
        <v>96.0</v>
      </c>
      <c r="B25" s="279" t="s">
        <v>3704</v>
      </c>
      <c r="C25" s="279" t="s">
        <v>3705</v>
      </c>
      <c r="D25" s="281"/>
      <c r="E25" s="281"/>
      <c r="F25" s="280">
        <v>20.0</v>
      </c>
      <c r="G25" s="281"/>
      <c r="H25" s="281"/>
      <c r="I25" s="281"/>
      <c r="J25" s="281"/>
      <c r="K25" s="264" t="str">
        <f>VLOOKUP(A25,INFORMACION!A27:K838,11)</f>
        <v>jairofilibertoarcos</v>
      </c>
      <c r="L25" s="277" t="str">
        <f>VLOOKUP(A25,INFORMACION!A27:K838,6)</f>
        <v>IBARRA - BELLAVISTA</v>
      </c>
      <c r="M25" s="264"/>
      <c r="N25" s="264"/>
      <c r="O25" s="264"/>
      <c r="P25" s="264"/>
      <c r="Q25" s="264"/>
      <c r="R25" s="264"/>
      <c r="S25" s="264"/>
      <c r="T25" s="264"/>
      <c r="U25" s="264"/>
      <c r="V25" s="264"/>
      <c r="W25" s="264"/>
    </row>
    <row r="26">
      <c r="A26" s="283">
        <v>97.0</v>
      </c>
      <c r="B26" s="284" t="s">
        <v>3845</v>
      </c>
      <c r="C26" s="284" t="s">
        <v>3846</v>
      </c>
      <c r="D26" s="286"/>
      <c r="E26" s="285">
        <v>15.0</v>
      </c>
      <c r="F26" s="286"/>
      <c r="G26" s="286"/>
      <c r="H26" s="286"/>
      <c r="I26" s="286"/>
      <c r="J26" s="286"/>
      <c r="K26" s="264" t="str">
        <f>VLOOKUP(A26,INFORMACION!A28:K839,11)</f>
        <v>luismiguelvinueza</v>
      </c>
      <c r="L26" s="277" t="str">
        <f>VLOOKUP(A26,INFORMACION!A28:K839,6)</f>
        <v>ATUNTAQUI</v>
      </c>
      <c r="M26" s="264"/>
      <c r="N26" s="264"/>
      <c r="O26" s="264"/>
      <c r="P26" s="264"/>
      <c r="Q26" s="264"/>
      <c r="R26" s="264"/>
      <c r="S26" s="264"/>
      <c r="T26" s="264"/>
      <c r="U26" s="264"/>
      <c r="V26" s="264"/>
      <c r="W26" s="264"/>
    </row>
    <row r="27">
      <c r="A27" s="278">
        <v>98.0</v>
      </c>
      <c r="B27" s="279" t="s">
        <v>3877</v>
      </c>
      <c r="C27" s="279" t="s">
        <v>3878</v>
      </c>
      <c r="D27" s="281"/>
      <c r="E27" s="280">
        <v>15.0</v>
      </c>
      <c r="F27" s="281"/>
      <c r="G27" s="281"/>
      <c r="H27" s="281"/>
      <c r="I27" s="281"/>
      <c r="J27" s="281"/>
      <c r="K27" s="264" t="str">
        <f>VLOOKUP(A27,INFORMACION!A29:K840,11)</f>
        <v>nildanoemizurita</v>
      </c>
      <c r="L27" s="277" t="str">
        <f>VLOOKUP(A27,INFORMACION!A29:K840,6)</f>
        <v>IBARRA - BELLAVISTA</v>
      </c>
      <c r="M27" s="264"/>
      <c r="N27" s="264"/>
      <c r="O27" s="264"/>
      <c r="P27" s="264"/>
      <c r="Q27" s="264"/>
      <c r="R27" s="264"/>
      <c r="S27" s="264"/>
      <c r="T27" s="264"/>
      <c r="U27" s="264"/>
      <c r="V27" s="264"/>
      <c r="W27" s="264"/>
    </row>
    <row r="28">
      <c r="A28" s="274">
        <v>99.0</v>
      </c>
      <c r="B28" s="275" t="s">
        <v>3847</v>
      </c>
      <c r="C28" s="275" t="s">
        <v>3848</v>
      </c>
      <c r="D28" s="276"/>
      <c r="E28" s="276"/>
      <c r="F28" s="276"/>
      <c r="G28" s="276"/>
      <c r="H28" s="276"/>
      <c r="I28" s="276"/>
      <c r="J28" s="276"/>
      <c r="K28" s="264" t="str">
        <f>VLOOKUP(A28,INFORMACION!A30:K841,11)</f>
        <v>ELIMINADO</v>
      </c>
      <c r="L28" s="277" t="str">
        <f>VLOOKUP(A28,INFORMACION!A30:K841,6)</f>
        <v>IBARRA - BELLAVISTA</v>
      </c>
      <c r="M28" s="264"/>
      <c r="N28" s="264"/>
      <c r="O28" s="264"/>
      <c r="P28" s="264"/>
      <c r="Q28" s="264"/>
      <c r="R28" s="264"/>
      <c r="S28" s="264"/>
      <c r="T28" s="264"/>
      <c r="U28" s="264"/>
      <c r="V28" s="264"/>
      <c r="W28" s="264"/>
    </row>
    <row r="29">
      <c r="A29" s="274">
        <v>100.0</v>
      </c>
      <c r="B29" s="275" t="s">
        <v>3849</v>
      </c>
      <c r="C29" s="275" t="s">
        <v>3850</v>
      </c>
      <c r="D29" s="276"/>
      <c r="E29" s="276"/>
      <c r="F29" s="276"/>
      <c r="G29" s="276"/>
      <c r="H29" s="276"/>
      <c r="I29" s="276"/>
      <c r="J29" s="276"/>
      <c r="K29" s="264" t="str">
        <f>VLOOKUP(A29,INFORMACION!A31:K842,11)</f>
        <v>ELIMINADO</v>
      </c>
      <c r="L29" s="277" t="str">
        <f>VLOOKUP(A29,INFORMACION!A31:K842,6)</f>
        <v>IBARRA - BELLAVISTA</v>
      </c>
      <c r="M29" s="264"/>
      <c r="N29" s="264"/>
      <c r="O29" s="264"/>
      <c r="P29" s="264"/>
      <c r="Q29" s="264"/>
      <c r="R29" s="264"/>
      <c r="S29" s="264"/>
      <c r="T29" s="264"/>
      <c r="U29" s="264"/>
      <c r="V29" s="264"/>
      <c r="W29" s="264"/>
    </row>
    <row r="30">
      <c r="A30" s="283">
        <v>103.0</v>
      </c>
      <c r="B30" s="284" t="s">
        <v>3851</v>
      </c>
      <c r="C30" s="284" t="s">
        <v>3852</v>
      </c>
      <c r="D30" s="286"/>
      <c r="E30" s="285">
        <v>15.0</v>
      </c>
      <c r="F30" s="286"/>
      <c r="G30" s="286"/>
      <c r="H30" s="286"/>
      <c r="I30" s="286"/>
      <c r="J30" s="286"/>
      <c r="K30" s="264" t="str">
        <f>VLOOKUP(A30,INFORMACION!A32:K843,11)</f>
        <v>diegofranciscovillegas</v>
      </c>
      <c r="L30" s="277" t="str">
        <f>VLOOKUP(A30,INFORMACION!A32:K843,6)</f>
        <v>ATUNTAQUI</v>
      </c>
      <c r="M30" s="264"/>
      <c r="N30" s="264"/>
      <c r="O30" s="264"/>
      <c r="P30" s="264"/>
      <c r="Q30" s="264"/>
      <c r="R30" s="264"/>
      <c r="S30" s="264"/>
      <c r="T30" s="264"/>
      <c r="U30" s="264"/>
      <c r="V30" s="264"/>
      <c r="W30" s="264"/>
    </row>
    <row r="31">
      <c r="A31" s="278">
        <v>110.0</v>
      </c>
      <c r="B31" s="279" t="s">
        <v>3855</v>
      </c>
      <c r="C31" s="279" t="s">
        <v>3856</v>
      </c>
      <c r="D31" s="281"/>
      <c r="E31" s="281"/>
      <c r="F31" s="280">
        <v>20.0</v>
      </c>
      <c r="G31" s="281"/>
      <c r="H31" s="281"/>
      <c r="I31" s="281"/>
      <c r="J31" s="281"/>
      <c r="K31" s="264" t="str">
        <f>VLOOKUP(A31,INFORMACION!A33:K844,11)</f>
        <v>mariaamaliayampuezan</v>
      </c>
      <c r="L31" s="277" t="str">
        <f>VLOOKUP(A31,INFORMACION!A33:K844,6)</f>
        <v>IBARRA - BELLAVISTA</v>
      </c>
      <c r="M31" s="264"/>
      <c r="N31" s="264"/>
      <c r="O31" s="264"/>
      <c r="P31" s="264"/>
      <c r="Q31" s="264"/>
      <c r="R31" s="264"/>
      <c r="S31" s="264"/>
      <c r="T31" s="264"/>
      <c r="U31" s="264"/>
      <c r="V31" s="264"/>
      <c r="W31" s="264"/>
    </row>
    <row r="32">
      <c r="A32" s="274">
        <v>116.0</v>
      </c>
      <c r="B32" s="275" t="s">
        <v>3857</v>
      </c>
      <c r="C32" s="275" t="s">
        <v>3858</v>
      </c>
      <c r="D32" s="276"/>
      <c r="E32" s="276"/>
      <c r="F32" s="276"/>
      <c r="G32" s="276"/>
      <c r="H32" s="276"/>
      <c r="I32" s="276"/>
      <c r="J32" s="276"/>
      <c r="K32" s="264" t="str">
        <f>VLOOKUP(A32,INFORMACION!A34:K845,11)</f>
        <v>ELIMINADO</v>
      </c>
      <c r="L32" s="277" t="str">
        <f>VLOOKUP(A32,INFORMACION!A34:K845,6)</f>
        <v>IBARRA - BELLAVISTA</v>
      </c>
      <c r="M32" s="264"/>
      <c r="N32" s="264"/>
      <c r="O32" s="264"/>
      <c r="P32" s="264"/>
      <c r="Q32" s="264"/>
      <c r="R32" s="264"/>
      <c r="S32" s="264"/>
      <c r="T32" s="264"/>
      <c r="U32" s="264"/>
      <c r="V32" s="264"/>
      <c r="W32" s="264"/>
    </row>
    <row r="33">
      <c r="A33" s="274">
        <v>117.0</v>
      </c>
      <c r="B33" s="275" t="s">
        <v>3859</v>
      </c>
      <c r="C33" s="275" t="s">
        <v>3860</v>
      </c>
      <c r="D33" s="276"/>
      <c r="E33" s="276"/>
      <c r="F33" s="276"/>
      <c r="G33" s="276"/>
      <c r="H33" s="276"/>
      <c r="I33" s="276"/>
      <c r="J33" s="276"/>
      <c r="K33" s="264" t="str">
        <f>VLOOKUP(A33,INFORMACION!A35:K846,11)</f>
        <v>ELIMINADO</v>
      </c>
      <c r="L33" s="277" t="str">
        <f>VLOOKUP(A33,INFORMACION!A35:K846,6)</f>
        <v>IBARRA - BELLAVISTA</v>
      </c>
      <c r="M33" s="264"/>
      <c r="N33" s="264"/>
      <c r="O33" s="264"/>
      <c r="P33" s="264"/>
      <c r="Q33" s="264"/>
      <c r="R33" s="264"/>
      <c r="S33" s="264"/>
      <c r="T33" s="264"/>
      <c r="U33" s="264"/>
      <c r="V33" s="264"/>
      <c r="W33" s="264"/>
    </row>
    <row r="34">
      <c r="A34" s="278">
        <v>121.0</v>
      </c>
      <c r="B34" s="279" t="s">
        <v>4463</v>
      </c>
      <c r="C34" s="279" t="s">
        <v>4464</v>
      </c>
      <c r="D34" s="281"/>
      <c r="E34" s="280">
        <v>15.0</v>
      </c>
      <c r="F34" s="281"/>
      <c r="G34" s="281"/>
      <c r="H34" s="281"/>
      <c r="I34" s="281"/>
      <c r="J34" s="281"/>
      <c r="K34" s="264" t="str">
        <f>VLOOKUP(A34,INFORMACION!A36:K847,11)</f>
        <v>diegojaviervillegas</v>
      </c>
      <c r="L34" s="277" t="str">
        <f>VLOOKUP(A34,INFORMACION!A36:K847,6)</f>
        <v>ATUNTAQUI</v>
      </c>
      <c r="M34" s="264"/>
      <c r="N34" s="264"/>
      <c r="O34" s="264"/>
      <c r="P34" s="264"/>
      <c r="Q34" s="264"/>
      <c r="R34" s="264"/>
      <c r="S34" s="264"/>
      <c r="T34" s="264"/>
      <c r="U34" s="264"/>
      <c r="V34" s="264"/>
      <c r="W34" s="264"/>
    </row>
    <row r="35">
      <c r="A35" s="283">
        <v>123.0</v>
      </c>
      <c r="B35" s="284" t="s">
        <v>3861</v>
      </c>
      <c r="C35" s="284" t="s">
        <v>3862</v>
      </c>
      <c r="D35" s="286"/>
      <c r="E35" s="286"/>
      <c r="F35" s="285">
        <v>20.0</v>
      </c>
      <c r="G35" s="286"/>
      <c r="H35" s="286"/>
      <c r="I35" s="286"/>
      <c r="J35" s="286"/>
      <c r="K35" s="264" t="str">
        <f>VLOOKUP(A35,INFORMACION!A37:K848,11)</f>
        <v>ramirojaviermartinez</v>
      </c>
      <c r="L35" s="277" t="str">
        <f>VLOOKUP(A35,INFORMACION!A37:K848,6)</f>
        <v>IBARRA - BELLAVISTA</v>
      </c>
      <c r="M35" s="264"/>
      <c r="N35" s="264"/>
      <c r="O35" s="264"/>
      <c r="P35" s="264"/>
      <c r="Q35" s="264"/>
      <c r="R35" s="264"/>
      <c r="S35" s="264"/>
      <c r="T35" s="264"/>
      <c r="U35" s="264"/>
      <c r="V35" s="264"/>
      <c r="W35" s="264"/>
    </row>
    <row r="36">
      <c r="A36" s="278">
        <v>124.0</v>
      </c>
      <c r="B36" s="279" t="s">
        <v>4344</v>
      </c>
      <c r="C36" s="279" t="s">
        <v>4345</v>
      </c>
      <c r="D36" s="281"/>
      <c r="E36" s="281"/>
      <c r="F36" s="280">
        <v>20.0</v>
      </c>
      <c r="G36" s="281"/>
      <c r="H36" s="281"/>
      <c r="I36" s="281"/>
      <c r="J36" s="281"/>
      <c r="K36" s="264" t="str">
        <f>VLOOKUP(A36,INFORMACION!A38:K849,11)</f>
        <v>jonathanfabricioborrallos</v>
      </c>
      <c r="L36" s="277" t="str">
        <f>VLOOKUP(A36,INFORMACION!A38:K849,6)</f>
        <v>ATUNTAQUI</v>
      </c>
      <c r="M36" s="264"/>
      <c r="N36" s="264"/>
      <c r="O36" s="264"/>
      <c r="P36" s="264"/>
      <c r="Q36" s="264"/>
      <c r="R36" s="264"/>
      <c r="S36" s="264"/>
      <c r="T36" s="264"/>
      <c r="U36" s="264"/>
      <c r="V36" s="264"/>
      <c r="W36" s="264"/>
    </row>
    <row r="37">
      <c r="A37" s="274">
        <v>126.0</v>
      </c>
      <c r="B37" s="275" t="s">
        <v>3863</v>
      </c>
      <c r="C37" s="275" t="s">
        <v>3864</v>
      </c>
      <c r="D37" s="276"/>
      <c r="E37" s="276"/>
      <c r="F37" s="276"/>
      <c r="G37" s="276"/>
      <c r="H37" s="276"/>
      <c r="I37" s="276"/>
      <c r="J37" s="276"/>
      <c r="K37" s="264" t="str">
        <f>VLOOKUP(A37,INFORMACION!A39:K850,11)</f>
        <v>patricioguillermoarcos</v>
      </c>
      <c r="L37" s="277" t="str">
        <f>VLOOKUP(A37,INFORMACION!A39:K850,6)</f>
        <v>NATABUELA</v>
      </c>
      <c r="M37" s="264"/>
      <c r="N37" s="264"/>
      <c r="O37" s="264"/>
      <c r="P37" s="264"/>
      <c r="Q37" s="264"/>
      <c r="R37" s="264"/>
      <c r="S37" s="264"/>
      <c r="T37" s="264"/>
      <c r="U37" s="264"/>
      <c r="V37" s="264"/>
      <c r="W37" s="264"/>
    </row>
    <row r="38">
      <c r="A38" s="278">
        <v>132.0</v>
      </c>
      <c r="B38" s="279" t="s">
        <v>4465</v>
      </c>
      <c r="C38" s="279" t="s">
        <v>4466</v>
      </c>
      <c r="D38" s="281"/>
      <c r="E38" s="281"/>
      <c r="F38" s="292"/>
      <c r="G38" s="281"/>
      <c r="H38" s="280">
        <v>25.0</v>
      </c>
      <c r="I38" s="281"/>
      <c r="J38" s="281"/>
      <c r="K38" s="264" t="str">
        <f>VLOOKUP(A38,INFORMACION!A40:K851,11)</f>
        <v>diegopatriciovarela</v>
      </c>
      <c r="L38" s="277" t="str">
        <f>VLOOKUP(A38,INFORMACION!A40:K851,6)</f>
        <v>ATUNTAQUI / NATABUELA</v>
      </c>
      <c r="M38" s="264"/>
      <c r="N38" s="264"/>
      <c r="O38" s="264"/>
      <c r="P38" s="264"/>
      <c r="Q38" s="264"/>
      <c r="R38" s="264"/>
      <c r="S38" s="264"/>
      <c r="T38" s="264"/>
      <c r="U38" s="264"/>
      <c r="V38" s="264"/>
      <c r="W38" s="264"/>
    </row>
    <row r="39">
      <c r="A39" s="278">
        <v>137.0</v>
      </c>
      <c r="B39" s="279" t="s">
        <v>4192</v>
      </c>
      <c r="C39" s="279" t="s">
        <v>4193</v>
      </c>
      <c r="D39" s="281"/>
      <c r="E39" s="281"/>
      <c r="F39" s="280">
        <v>20.0</v>
      </c>
      <c r="G39" s="281"/>
      <c r="H39" s="281"/>
      <c r="I39" s="281"/>
      <c r="J39" s="281"/>
      <c r="K39" s="264" t="str">
        <f>VLOOKUP(A39,INFORMACION!A41:K852,11)</f>
        <v>alfredoantonioamores</v>
      </c>
      <c r="L39" s="277" t="str">
        <f>VLOOKUP(A39,INFORMACION!A41:K852,6)</f>
        <v>IBARRA - BELLAVISTA</v>
      </c>
      <c r="M39" s="264"/>
      <c r="N39" s="264"/>
      <c r="O39" s="264"/>
      <c r="P39" s="264"/>
      <c r="Q39" s="264"/>
      <c r="R39" s="264"/>
      <c r="S39" s="264"/>
      <c r="T39" s="264"/>
      <c r="U39" s="264"/>
      <c r="V39" s="264"/>
      <c r="W39" s="264"/>
    </row>
    <row r="40">
      <c r="A40" s="278">
        <v>140.0</v>
      </c>
      <c r="B40" s="279" t="s">
        <v>4467</v>
      </c>
      <c r="C40" s="279" t="s">
        <v>4468</v>
      </c>
      <c r="D40" s="281"/>
      <c r="E40" s="281"/>
      <c r="F40" s="280">
        <v>20.0</v>
      </c>
      <c r="G40" s="281"/>
      <c r="H40" s="281"/>
      <c r="I40" s="281"/>
      <c r="J40" s="281"/>
      <c r="K40" s="264" t="str">
        <f>VLOOKUP(A40,INFORMACION!A42:K853,11)</f>
        <v>marthayolandalopez</v>
      </c>
      <c r="L40" s="277" t="str">
        <f>VLOOKUP(A40,INFORMACION!A42:K853,6)</f>
        <v>ANDRADE MARIN</v>
      </c>
      <c r="M40" s="264"/>
      <c r="N40" s="264"/>
      <c r="O40" s="264"/>
      <c r="P40" s="264"/>
      <c r="Q40" s="264"/>
      <c r="R40" s="264"/>
      <c r="S40" s="264"/>
      <c r="T40" s="264"/>
      <c r="U40" s="264"/>
      <c r="V40" s="264"/>
      <c r="W40" s="264"/>
    </row>
    <row r="41">
      <c r="A41" s="278">
        <v>141.0</v>
      </c>
      <c r="B41" s="279" t="s">
        <v>3875</v>
      </c>
      <c r="C41" s="279" t="s">
        <v>3876</v>
      </c>
      <c r="D41" s="292"/>
      <c r="E41" s="280">
        <v>15.0</v>
      </c>
      <c r="F41" s="281"/>
      <c r="G41" s="281"/>
      <c r="H41" s="281"/>
      <c r="I41" s="281"/>
      <c r="J41" s="281"/>
      <c r="K41" s="264" t="str">
        <f>VLOOKUP(A41,INFORMACION!A43:K854,11)</f>
        <v>leninmesiasramirez</v>
      </c>
      <c r="L41" s="277" t="str">
        <f>VLOOKUP(A41,INFORMACION!A43:K854,6)</f>
        <v>ATUNTAQUI</v>
      </c>
      <c r="M41" s="264"/>
      <c r="N41" s="264"/>
      <c r="O41" s="264"/>
      <c r="P41" s="264"/>
      <c r="Q41" s="264"/>
      <c r="R41" s="264"/>
      <c r="S41" s="264"/>
      <c r="T41" s="264"/>
      <c r="U41" s="264"/>
      <c r="V41" s="264"/>
      <c r="W41" s="264"/>
    </row>
    <row r="42">
      <c r="A42" s="283">
        <v>145.0</v>
      </c>
      <c r="B42" s="284" t="s">
        <v>3877</v>
      </c>
      <c r="C42" s="284" t="s">
        <v>3878</v>
      </c>
      <c r="D42" s="286"/>
      <c r="E42" s="285">
        <v>15.0</v>
      </c>
      <c r="F42" s="286"/>
      <c r="G42" s="286"/>
      <c r="H42" s="286"/>
      <c r="I42" s="286"/>
      <c r="J42" s="286"/>
      <c r="K42" s="264" t="str">
        <f>VLOOKUP(A42,INFORMACION!A44:K855,11)</f>
        <v>nildanoemizurita2</v>
      </c>
      <c r="L42" s="277" t="str">
        <f>VLOOKUP(A42,INFORMACION!A44:K855,6)</f>
        <v>IBARRA - BELLAVISTA</v>
      </c>
      <c r="M42" s="264"/>
      <c r="N42" s="264"/>
      <c r="O42" s="264"/>
      <c r="P42" s="264"/>
      <c r="Q42" s="264"/>
      <c r="R42" s="264"/>
      <c r="S42" s="264"/>
      <c r="T42" s="264"/>
      <c r="U42" s="264"/>
      <c r="V42" s="264"/>
      <c r="W42" s="264"/>
    </row>
    <row r="43">
      <c r="A43" s="278">
        <v>147.0</v>
      </c>
      <c r="B43" s="279" t="s">
        <v>4469</v>
      </c>
      <c r="C43" s="279" t="s">
        <v>3813</v>
      </c>
      <c r="D43" s="281"/>
      <c r="E43" s="280">
        <v>15.0</v>
      </c>
      <c r="F43" s="281"/>
      <c r="G43" s="281"/>
      <c r="H43" s="281"/>
      <c r="I43" s="281"/>
      <c r="J43" s="281"/>
      <c r="K43" s="264" t="str">
        <f>VLOOKUP(A43,INFORMACION!A45:K856,11)</f>
        <v>cristianfernandochuma</v>
      </c>
      <c r="L43" s="277" t="str">
        <f>VLOOKUP(A43,INFORMACION!A45:K856,6)</f>
        <v>ATUNTAQUI</v>
      </c>
      <c r="M43" s="264"/>
      <c r="N43" s="264"/>
      <c r="O43" s="264"/>
      <c r="P43" s="264"/>
      <c r="Q43" s="264"/>
      <c r="R43" s="264"/>
      <c r="S43" s="264"/>
      <c r="T43" s="264"/>
      <c r="U43" s="264"/>
      <c r="V43" s="264"/>
      <c r="W43" s="264"/>
    </row>
    <row r="44">
      <c r="A44" s="278">
        <v>149.0</v>
      </c>
      <c r="B44" s="279" t="s">
        <v>4197</v>
      </c>
      <c r="C44" s="279" t="s">
        <v>4198</v>
      </c>
      <c r="D44" s="281"/>
      <c r="E44" s="280">
        <v>15.0</v>
      </c>
      <c r="F44" s="281"/>
      <c r="G44" s="281"/>
      <c r="H44" s="281"/>
      <c r="I44" s="281"/>
      <c r="J44" s="281"/>
      <c r="K44" s="264" t="str">
        <f>VLOOKUP(A44,INFORMACION!A46:K857,11)</f>
        <v>johanaelizabethyacelga</v>
      </c>
      <c r="L44" s="277" t="str">
        <f>VLOOKUP(A44,INFORMACION!A46:K857,6)</f>
        <v>ATUNTAQUI</v>
      </c>
      <c r="M44" s="264"/>
      <c r="N44" s="264"/>
      <c r="O44" s="264"/>
      <c r="P44" s="264"/>
      <c r="Q44" s="264"/>
      <c r="R44" s="264"/>
      <c r="S44" s="264"/>
      <c r="T44" s="264"/>
      <c r="U44" s="264"/>
      <c r="V44" s="264"/>
      <c r="W44" s="264"/>
    </row>
    <row r="45">
      <c r="A45" s="278">
        <v>152.0</v>
      </c>
      <c r="B45" s="279" t="s">
        <v>4470</v>
      </c>
      <c r="C45" s="279" t="s">
        <v>4471</v>
      </c>
      <c r="D45" s="280">
        <v>10.0</v>
      </c>
      <c r="E45" s="281"/>
      <c r="F45" s="281"/>
      <c r="G45" s="281"/>
      <c r="H45" s="281"/>
      <c r="I45" s="281"/>
      <c r="J45" s="281"/>
      <c r="K45" s="264" t="str">
        <f>VLOOKUP(A45,INFORMACION!A47:K858,11)</f>
        <v>luzesperanzaestevez</v>
      </c>
      <c r="L45" s="277" t="str">
        <f>VLOOKUP(A45,INFORMACION!A47:K858,6)</f>
        <v>ATUNTAQUI</v>
      </c>
      <c r="M45" s="264"/>
      <c r="N45" s="264"/>
      <c r="O45" s="264"/>
      <c r="P45" s="264"/>
      <c r="Q45" s="264"/>
      <c r="R45" s="264"/>
      <c r="S45" s="264"/>
      <c r="T45" s="264"/>
      <c r="U45" s="264"/>
      <c r="V45" s="264"/>
      <c r="W45" s="264"/>
    </row>
    <row r="46">
      <c r="A46" s="293">
        <v>155.0</v>
      </c>
      <c r="B46" s="294" t="s">
        <v>3879</v>
      </c>
      <c r="C46" s="294" t="s">
        <v>3880</v>
      </c>
      <c r="D46" s="276"/>
      <c r="E46" s="276"/>
      <c r="F46" s="276"/>
      <c r="G46" s="276"/>
      <c r="H46" s="276"/>
      <c r="I46" s="276"/>
      <c r="J46" s="276"/>
      <c r="K46" s="264" t="str">
        <f>VLOOKUP(A46,INFORMACION!A48:K859,11)</f>
        <v/>
      </c>
      <c r="L46" s="277" t="str">
        <f>VLOOKUP(A46,INFORMACION!A48:K859,6)</f>
        <v>ATUNTAQUI</v>
      </c>
      <c r="M46" s="264"/>
      <c r="N46" s="264"/>
      <c r="O46" s="264"/>
      <c r="P46" s="264"/>
      <c r="Q46" s="264"/>
      <c r="R46" s="264"/>
      <c r="S46" s="264"/>
      <c r="T46" s="264"/>
      <c r="U46" s="264"/>
      <c r="V46" s="264"/>
      <c r="W46" s="264"/>
    </row>
    <row r="47">
      <c r="A47" s="278">
        <v>162.0</v>
      </c>
      <c r="B47" s="279" t="s">
        <v>4203</v>
      </c>
      <c r="C47" s="279" t="s">
        <v>4204</v>
      </c>
      <c r="D47" s="281"/>
      <c r="E47" s="280">
        <v>15.0</v>
      </c>
      <c r="F47" s="281"/>
      <c r="G47" s="281"/>
      <c r="H47" s="281"/>
      <c r="I47" s="281"/>
      <c r="J47" s="281"/>
      <c r="K47" s="264" t="str">
        <f>VLOOKUP(A47,INFORMACION!A49:K860,11)</f>
        <v>anagabrielecheverria1</v>
      </c>
      <c r="L47" s="277" t="str">
        <f>VLOOKUP(A47,INFORMACION!A49:K860,6)</f>
        <v>ATUNTAQUI</v>
      </c>
      <c r="M47" s="264"/>
      <c r="N47" s="264"/>
      <c r="O47" s="264"/>
      <c r="P47" s="264"/>
      <c r="Q47" s="264"/>
      <c r="R47" s="264"/>
      <c r="S47" s="264"/>
      <c r="T47" s="264"/>
      <c r="U47" s="264"/>
      <c r="V47" s="264"/>
      <c r="W47" s="264"/>
    </row>
    <row r="48">
      <c r="A48" s="278">
        <v>164.0</v>
      </c>
      <c r="B48" s="279" t="s">
        <v>3881</v>
      </c>
      <c r="C48" s="279" t="s">
        <v>3882</v>
      </c>
      <c r="D48" s="280">
        <v>10.0</v>
      </c>
      <c r="E48" s="281"/>
      <c r="F48" s="281"/>
      <c r="G48" s="281"/>
      <c r="H48" s="281"/>
      <c r="I48" s="281"/>
      <c r="J48" s="281"/>
      <c r="K48" s="264" t="str">
        <f>VLOOKUP(A48,INFORMACION!A50:K861,11)</f>
        <v>alexisgermangarzon</v>
      </c>
      <c r="L48" s="277" t="str">
        <f>VLOOKUP(A48,INFORMACION!A50:K861,6)</f>
        <v>ATUNTAQUI</v>
      </c>
      <c r="M48" s="264"/>
      <c r="N48" s="264"/>
      <c r="O48" s="264"/>
      <c r="P48" s="264"/>
      <c r="Q48" s="264"/>
      <c r="R48" s="264"/>
      <c r="S48" s="264"/>
      <c r="T48" s="264"/>
      <c r="U48" s="264"/>
      <c r="V48" s="264"/>
      <c r="W48" s="264"/>
    </row>
    <row r="49">
      <c r="A49" s="278">
        <v>166.0</v>
      </c>
      <c r="B49" s="279" t="s">
        <v>4205</v>
      </c>
      <c r="C49" s="279" t="s">
        <v>4206</v>
      </c>
      <c r="D49" s="280">
        <v>10.0</v>
      </c>
      <c r="E49" s="281"/>
      <c r="F49" s="281"/>
      <c r="G49" s="281"/>
      <c r="H49" s="281"/>
      <c r="I49" s="281"/>
      <c r="J49" s="281"/>
      <c r="K49" s="264" t="str">
        <f>VLOOKUP(A49,INFORMACION!A51:K862,11)</f>
        <v>williamleonarsomales</v>
      </c>
      <c r="L49" s="277" t="str">
        <f>VLOOKUP(A49,INFORMACION!A51:K862,6)</f>
        <v>ATUNTAQUI - NATABUELA</v>
      </c>
      <c r="M49" s="264"/>
      <c r="N49" s="264"/>
      <c r="O49" s="264"/>
      <c r="P49" s="264"/>
      <c r="Q49" s="264"/>
      <c r="R49" s="264"/>
      <c r="S49" s="264"/>
      <c r="T49" s="264"/>
      <c r="U49" s="264"/>
      <c r="V49" s="264"/>
      <c r="W49" s="264"/>
    </row>
    <row r="50">
      <c r="A50" s="278">
        <v>170.0</v>
      </c>
      <c r="B50" s="279" t="s">
        <v>3708</v>
      </c>
      <c r="C50" s="279" t="s">
        <v>3709</v>
      </c>
      <c r="D50" s="281"/>
      <c r="E50" s="281"/>
      <c r="F50" s="280">
        <v>20.0</v>
      </c>
      <c r="G50" s="281"/>
      <c r="H50" s="281"/>
      <c r="I50" s="281"/>
      <c r="J50" s="281"/>
      <c r="K50" s="264" t="str">
        <f>VLOOKUP(A50,INFORMACION!A52:K863,11)</f>
        <v>luismauriciopicuasi</v>
      </c>
      <c r="L50" s="277" t="str">
        <f>VLOOKUP(A50,INFORMACION!A52:K863,6)</f>
        <v>ATUNTAQUI - SANTO DOMINGO</v>
      </c>
      <c r="M50" s="264"/>
      <c r="N50" s="264"/>
      <c r="O50" s="264"/>
      <c r="P50" s="264"/>
      <c r="Q50" s="264"/>
      <c r="R50" s="264"/>
      <c r="S50" s="264"/>
      <c r="T50" s="264"/>
      <c r="U50" s="264"/>
      <c r="V50" s="264"/>
      <c r="W50" s="264"/>
    </row>
    <row r="51">
      <c r="A51" s="278">
        <v>187.0</v>
      </c>
      <c r="B51" s="279" t="s">
        <v>4209</v>
      </c>
      <c r="C51" s="279" t="s">
        <v>4210</v>
      </c>
      <c r="D51" s="281"/>
      <c r="E51" s="281"/>
      <c r="F51" s="281"/>
      <c r="G51" s="281"/>
      <c r="H51" s="292"/>
      <c r="I51" s="280">
        <v>35.0</v>
      </c>
      <c r="J51" s="281"/>
      <c r="K51" s="264" t="str">
        <f>VLOOKUP(A51,INFORMACION!A53:K864,11)</f>
        <v>galomauricioperez</v>
      </c>
      <c r="L51" s="277" t="str">
        <f>VLOOKUP(A51,INFORMACION!A53:K864,6)</f>
        <v>ATUNTAQUI</v>
      </c>
      <c r="M51" s="264"/>
      <c r="N51" s="264"/>
      <c r="O51" s="264"/>
      <c r="P51" s="264"/>
      <c r="Q51" s="264"/>
      <c r="R51" s="264"/>
      <c r="S51" s="264"/>
      <c r="T51" s="264"/>
      <c r="U51" s="264"/>
      <c r="V51" s="264"/>
      <c r="W51" s="264"/>
    </row>
    <row r="52">
      <c r="A52" s="278">
        <v>189.0</v>
      </c>
      <c r="B52" s="279" t="s">
        <v>3887</v>
      </c>
      <c r="C52" s="279" t="s">
        <v>3888</v>
      </c>
      <c r="D52" s="281"/>
      <c r="E52" s="281"/>
      <c r="F52" s="280">
        <v>20.0</v>
      </c>
      <c r="G52" s="281"/>
      <c r="H52" s="281"/>
      <c r="I52" s="281"/>
      <c r="J52" s="281"/>
      <c r="K52" s="264" t="str">
        <f>VLOOKUP(A52,INFORMACION!A54:K865,11)</f>
        <v>ronnygeovannybolanos</v>
      </c>
      <c r="L52" s="277" t="str">
        <f>VLOOKUP(A52,INFORMACION!A54:K865,6)</f>
        <v>ATUNTAQUI</v>
      </c>
      <c r="M52" s="264"/>
      <c r="N52" s="264"/>
      <c r="O52" s="264"/>
      <c r="P52" s="264"/>
      <c r="Q52" s="264"/>
      <c r="R52" s="264"/>
      <c r="S52" s="264"/>
      <c r="T52" s="264"/>
      <c r="U52" s="264"/>
      <c r="V52" s="264"/>
      <c r="W52" s="264"/>
    </row>
    <row r="53">
      <c r="A53" s="283">
        <v>192.0</v>
      </c>
      <c r="B53" s="284" t="s">
        <v>3710</v>
      </c>
      <c r="C53" s="284" t="s">
        <v>3711</v>
      </c>
      <c r="D53" s="285">
        <v>10.0</v>
      </c>
      <c r="E53" s="286"/>
      <c r="F53" s="286"/>
      <c r="G53" s="286"/>
      <c r="H53" s="286"/>
      <c r="I53" s="286"/>
      <c r="J53" s="286"/>
      <c r="K53" s="264" t="str">
        <f>VLOOKUP(A53,INFORMACION!A55:K866,11)</f>
        <v>jessicalilianairua1</v>
      </c>
      <c r="L53" s="277" t="str">
        <f>VLOOKUP(A53,INFORMACION!A55:K866,6)</f>
        <v>ATUNTAQUI</v>
      </c>
      <c r="M53" s="264"/>
      <c r="N53" s="264"/>
      <c r="O53" s="264"/>
      <c r="P53" s="264"/>
      <c r="Q53" s="264"/>
      <c r="R53" s="264"/>
      <c r="S53" s="264"/>
      <c r="T53" s="264"/>
      <c r="U53" s="264"/>
      <c r="V53" s="264"/>
      <c r="W53" s="264"/>
    </row>
    <row r="54">
      <c r="A54" s="278">
        <v>194.0</v>
      </c>
      <c r="B54" s="279" t="s">
        <v>3710</v>
      </c>
      <c r="C54" s="279" t="s">
        <v>3711</v>
      </c>
      <c r="D54" s="281"/>
      <c r="E54" s="280">
        <v>15.0</v>
      </c>
      <c r="F54" s="281"/>
      <c r="G54" s="281"/>
      <c r="H54" s="281"/>
      <c r="I54" s="281"/>
      <c r="J54" s="281"/>
      <c r="K54" s="264" t="str">
        <f>VLOOKUP(A54,INFORMACION!A56:K867,11)</f>
        <v>jessicalilianairua</v>
      </c>
      <c r="L54" s="277" t="str">
        <f>VLOOKUP(A54,INFORMACION!A56:K867,6)</f>
        <v>ATUNTAQUI</v>
      </c>
      <c r="M54" s="264"/>
      <c r="N54" s="264"/>
      <c r="O54" s="264"/>
      <c r="P54" s="264"/>
      <c r="Q54" s="264"/>
      <c r="R54" s="264"/>
      <c r="S54" s="264"/>
      <c r="T54" s="264"/>
      <c r="U54" s="264"/>
      <c r="V54" s="264"/>
      <c r="W54" s="264"/>
    </row>
    <row r="55">
      <c r="A55" s="283">
        <v>201.0</v>
      </c>
      <c r="B55" s="295" t="s">
        <v>3891</v>
      </c>
      <c r="C55" s="284" t="s">
        <v>3892</v>
      </c>
      <c r="D55" s="285">
        <v>10.0</v>
      </c>
      <c r="E55" s="286"/>
      <c r="F55" s="286"/>
      <c r="G55" s="286"/>
      <c r="H55" s="286"/>
      <c r="I55" s="286"/>
      <c r="J55" s="286"/>
      <c r="K55" s="264" t="str">
        <f>VLOOKUP(A55,INFORMACION!A57:K868,11)</f>
        <v>juangabrielvallejo</v>
      </c>
      <c r="L55" s="277" t="str">
        <f>VLOOKUP(A55,INFORMACION!A57:K868,6)</f>
        <v>ATUNTAQUI</v>
      </c>
      <c r="M55" s="264"/>
      <c r="N55" s="264"/>
      <c r="O55" s="264"/>
      <c r="P55" s="264"/>
      <c r="Q55" s="264"/>
      <c r="R55" s="264"/>
      <c r="S55" s="264"/>
      <c r="T55" s="264"/>
      <c r="U55" s="264"/>
      <c r="V55" s="264"/>
      <c r="W55" s="264"/>
    </row>
    <row r="56">
      <c r="A56" s="283">
        <v>202.0</v>
      </c>
      <c r="B56" s="295" t="s">
        <v>3893</v>
      </c>
      <c r="C56" s="284" t="s">
        <v>3894</v>
      </c>
      <c r="D56" s="286"/>
      <c r="E56" s="286"/>
      <c r="F56" s="285">
        <v>20.0</v>
      </c>
      <c r="G56" s="286"/>
      <c r="H56" s="286"/>
      <c r="I56" s="286"/>
      <c r="J56" s="286"/>
      <c r="K56" s="264" t="str">
        <f>VLOOKUP(A56,INFORMACION!A58:K869,11)</f>
        <v>hernanviniciopalacios</v>
      </c>
      <c r="L56" s="277" t="str">
        <f>VLOOKUP(A56,INFORMACION!A58:K869,6)</f>
        <v>NATABUELA</v>
      </c>
      <c r="M56" s="264"/>
      <c r="N56" s="264"/>
      <c r="O56" s="264"/>
      <c r="P56" s="264"/>
      <c r="Q56" s="264"/>
      <c r="R56" s="264"/>
      <c r="S56" s="264"/>
      <c r="T56" s="264"/>
      <c r="U56" s="264"/>
      <c r="V56" s="264"/>
      <c r="W56" s="264"/>
    </row>
    <row r="57">
      <c r="A57" s="278">
        <v>203.0</v>
      </c>
      <c r="B57" s="296" t="s">
        <v>3895</v>
      </c>
      <c r="C57" s="279" t="s">
        <v>3896</v>
      </c>
      <c r="D57" s="281"/>
      <c r="E57" s="281"/>
      <c r="F57" s="280">
        <v>20.0</v>
      </c>
      <c r="G57" s="281"/>
      <c r="H57" s="281"/>
      <c r="I57" s="281"/>
      <c r="J57" s="281"/>
      <c r="K57" s="264" t="str">
        <f>VLOOKUP(A57,INFORMACION!A59:K870,11)</f>
        <v>alvarosebastiancadena</v>
      </c>
      <c r="L57" s="277" t="str">
        <f>VLOOKUP(A57,INFORMACION!A59:K870,6)</f>
        <v>ATUNTAQUI</v>
      </c>
      <c r="M57" s="264"/>
      <c r="N57" s="264"/>
      <c r="O57" s="264"/>
      <c r="P57" s="264"/>
      <c r="Q57" s="264"/>
      <c r="R57" s="264"/>
      <c r="S57" s="264"/>
      <c r="T57" s="264"/>
      <c r="U57" s="264"/>
      <c r="V57" s="264"/>
      <c r="W57" s="264"/>
    </row>
    <row r="58">
      <c r="A58" s="278">
        <v>205.0</v>
      </c>
      <c r="B58" s="296" t="s">
        <v>3899</v>
      </c>
      <c r="C58" s="279" t="s">
        <v>3900</v>
      </c>
      <c r="D58" s="281"/>
      <c r="E58" s="281"/>
      <c r="F58" s="280">
        <v>20.0</v>
      </c>
      <c r="G58" s="281"/>
      <c r="H58" s="281"/>
      <c r="I58" s="281"/>
      <c r="J58" s="281"/>
      <c r="K58" s="264" t="str">
        <f>VLOOKUP(A58,INFORMACION!A60:K871,11)</f>
        <v>lucialeonordiaz</v>
      </c>
      <c r="L58" s="277" t="str">
        <f>VLOOKUP(A58,INFORMACION!A60:K871,6)</f>
        <v>IBARRA - BELLAVISTA</v>
      </c>
      <c r="M58" s="264"/>
      <c r="N58" s="264"/>
      <c r="O58" s="264"/>
      <c r="P58" s="264"/>
      <c r="Q58" s="264"/>
      <c r="R58" s="264"/>
      <c r="S58" s="264"/>
      <c r="T58" s="264"/>
      <c r="U58" s="264"/>
      <c r="V58" s="264"/>
      <c r="W58" s="264"/>
    </row>
    <row r="59">
      <c r="A59" s="278">
        <v>207.0</v>
      </c>
      <c r="B59" s="296" t="s">
        <v>4472</v>
      </c>
      <c r="C59" s="279" t="s">
        <v>4473</v>
      </c>
      <c r="D59" s="281"/>
      <c r="E59" s="281"/>
      <c r="F59" s="280">
        <v>20.0</v>
      </c>
      <c r="G59" s="281"/>
      <c r="H59" s="281"/>
      <c r="I59" s="281"/>
      <c r="J59" s="281"/>
      <c r="K59" s="264" t="str">
        <f>VLOOKUP(A59,INFORMACION!A61:K872,11)</f>
        <v>bryanalexandertuquerres</v>
      </c>
      <c r="L59" s="277" t="str">
        <f>VLOOKUP(A59,INFORMACION!A61:K872,6)</f>
        <v>ATUNTAQUI</v>
      </c>
      <c r="M59" s="264"/>
      <c r="N59" s="264"/>
      <c r="O59" s="264"/>
      <c r="P59" s="264"/>
      <c r="Q59" s="264"/>
      <c r="R59" s="264"/>
      <c r="S59" s="264"/>
      <c r="T59" s="264"/>
      <c r="U59" s="264"/>
      <c r="V59" s="264"/>
      <c r="W59" s="264"/>
    </row>
    <row r="60">
      <c r="A60" s="278">
        <v>210.0</v>
      </c>
      <c r="B60" s="296" t="s">
        <v>4217</v>
      </c>
      <c r="C60" s="279" t="s">
        <v>4218</v>
      </c>
      <c r="D60" s="281"/>
      <c r="E60" s="281"/>
      <c r="F60" s="280">
        <v>20.0</v>
      </c>
      <c r="G60" s="281"/>
      <c r="H60" s="281"/>
      <c r="I60" s="281"/>
      <c r="J60" s="281"/>
      <c r="K60" s="264" t="str">
        <f>VLOOKUP(A60,INFORMACION!A62:K873,11)</f>
        <v>erikapatriciabravo</v>
      </c>
      <c r="L60" s="277" t="str">
        <f>VLOOKUP(A60,INFORMACION!A62:K873,6)</f>
        <v>ATUNTAQUI</v>
      </c>
      <c r="M60" s="264"/>
      <c r="N60" s="264"/>
      <c r="O60" s="264"/>
      <c r="P60" s="264"/>
      <c r="Q60" s="264"/>
      <c r="R60" s="264"/>
      <c r="S60" s="264"/>
      <c r="T60" s="264"/>
      <c r="U60" s="264"/>
      <c r="V60" s="264"/>
      <c r="W60" s="264"/>
    </row>
    <row r="61">
      <c r="A61" s="293">
        <v>216.0</v>
      </c>
      <c r="B61" s="294" t="s">
        <v>3903</v>
      </c>
      <c r="C61" s="294" t="s">
        <v>3904</v>
      </c>
      <c r="D61" s="276"/>
      <c r="E61" s="276"/>
      <c r="F61" s="276"/>
      <c r="G61" s="276"/>
      <c r="H61" s="276"/>
      <c r="I61" s="276"/>
      <c r="J61" s="276"/>
      <c r="K61" s="264" t="str">
        <f>VLOOKUP(A61,INFORMACION!A63:K874,11)</f>
        <v/>
      </c>
      <c r="L61" s="277" t="str">
        <f>VLOOKUP(A61,INFORMACION!A63:K874,6)</f>
        <v>ATUNTAQUI</v>
      </c>
      <c r="M61" s="264"/>
      <c r="N61" s="264"/>
      <c r="O61" s="264"/>
      <c r="P61" s="264"/>
      <c r="Q61" s="264"/>
      <c r="R61" s="264"/>
      <c r="S61" s="264"/>
      <c r="T61" s="264"/>
      <c r="U61" s="264"/>
      <c r="V61" s="264"/>
      <c r="W61" s="264"/>
    </row>
    <row r="62">
      <c r="A62" s="278">
        <v>218.0</v>
      </c>
      <c r="B62" s="279" t="s">
        <v>4221</v>
      </c>
      <c r="C62" s="279" t="s">
        <v>4222</v>
      </c>
      <c r="D62" s="281"/>
      <c r="E62" s="281"/>
      <c r="F62" s="280">
        <v>20.0</v>
      </c>
      <c r="G62" s="281"/>
      <c r="H62" s="281"/>
      <c r="I62" s="281"/>
      <c r="J62" s="281"/>
      <c r="K62" s="264" t="str">
        <f>VLOOKUP(A62,INFORMACION!A64:K875,11)</f>
        <v>blancaisabelandrango</v>
      </c>
      <c r="L62" s="277" t="str">
        <f>VLOOKUP(A62,INFORMACION!A64:K875,6)</f>
        <v>ATUNTAQUI</v>
      </c>
      <c r="M62" s="264"/>
      <c r="N62" s="264"/>
      <c r="O62" s="264"/>
      <c r="P62" s="264"/>
      <c r="Q62" s="264"/>
      <c r="R62" s="264"/>
      <c r="S62" s="264"/>
      <c r="T62" s="264"/>
      <c r="U62" s="264"/>
      <c r="V62" s="264"/>
      <c r="W62" s="264"/>
    </row>
    <row r="63">
      <c r="A63" s="278">
        <v>219.0</v>
      </c>
      <c r="B63" s="279" t="s">
        <v>4474</v>
      </c>
      <c r="C63" s="279" t="s">
        <v>4475</v>
      </c>
      <c r="D63" s="281"/>
      <c r="E63" s="280">
        <v>15.0</v>
      </c>
      <c r="F63" s="281"/>
      <c r="G63" s="281"/>
      <c r="H63" s="281"/>
      <c r="I63" s="281"/>
      <c r="J63" s="281"/>
      <c r="K63" s="264" t="str">
        <f>VLOOKUP(A63,INFORMACION!A65:K876,11)</f>
        <v>samirsantiagomejia</v>
      </c>
      <c r="L63" s="277" t="str">
        <f>VLOOKUP(A63,INFORMACION!A65:K876,6)</f>
        <v>ATUNTAQUI</v>
      </c>
      <c r="M63" s="264"/>
      <c r="N63" s="264"/>
      <c r="O63" s="264"/>
      <c r="P63" s="264"/>
      <c r="Q63" s="264"/>
      <c r="R63" s="264"/>
      <c r="S63" s="264"/>
      <c r="T63" s="264"/>
      <c r="U63" s="264"/>
      <c r="V63" s="264"/>
      <c r="W63" s="264"/>
    </row>
    <row r="64">
      <c r="A64" s="278">
        <v>222.0</v>
      </c>
      <c r="B64" s="279" t="s">
        <v>3907</v>
      </c>
      <c r="C64" s="279" t="s">
        <v>3908</v>
      </c>
      <c r="D64" s="281"/>
      <c r="E64" s="281"/>
      <c r="F64" s="280">
        <v>20.0</v>
      </c>
      <c r="G64" s="281"/>
      <c r="H64" s="281"/>
      <c r="I64" s="281"/>
      <c r="J64" s="281"/>
      <c r="K64" s="264" t="str">
        <f>VLOOKUP(A64,INFORMACION!A66:K877,11)</f>
        <v>bryanissacaguirre</v>
      </c>
      <c r="L64" s="277" t="str">
        <f>VLOOKUP(A64,INFORMACION!A66:K877,6)</f>
        <v>ATUNTAQUI</v>
      </c>
      <c r="M64" s="264"/>
      <c r="N64" s="264"/>
      <c r="O64" s="264"/>
      <c r="P64" s="264"/>
      <c r="Q64" s="264"/>
      <c r="R64" s="264"/>
      <c r="S64" s="264"/>
      <c r="T64" s="264"/>
      <c r="U64" s="264"/>
      <c r="V64" s="264"/>
      <c r="W64" s="264"/>
    </row>
    <row r="65">
      <c r="A65" s="278">
        <v>230.0</v>
      </c>
      <c r="B65" s="279" t="s">
        <v>3911</v>
      </c>
      <c r="C65" s="279" t="s">
        <v>3912</v>
      </c>
      <c r="D65" s="281"/>
      <c r="E65" s="281"/>
      <c r="F65" s="280">
        <v>20.0</v>
      </c>
      <c r="G65" s="281"/>
      <c r="H65" s="281"/>
      <c r="I65" s="281"/>
      <c r="J65" s="281"/>
      <c r="K65" s="264" t="str">
        <f>VLOOKUP(A65,INFORMACION!A67:K878,11)</f>
        <v>blancaluciamartinez</v>
      </c>
      <c r="L65" s="277" t="str">
        <f>VLOOKUP(A65,INFORMACION!A67:K878,6)</f>
        <v>ATUNTAQUI</v>
      </c>
      <c r="M65" s="264"/>
      <c r="N65" s="264"/>
      <c r="O65" s="264"/>
      <c r="P65" s="264"/>
      <c r="Q65" s="264"/>
      <c r="R65" s="264"/>
      <c r="S65" s="264"/>
      <c r="T65" s="264"/>
      <c r="U65" s="264"/>
      <c r="V65" s="264"/>
      <c r="W65" s="264"/>
    </row>
    <row r="66">
      <c r="A66" s="278">
        <v>231.0</v>
      </c>
      <c r="B66" s="279" t="s">
        <v>3933</v>
      </c>
      <c r="C66" s="279" t="s">
        <v>3846</v>
      </c>
      <c r="D66" s="280">
        <v>10.0</v>
      </c>
      <c r="E66" s="281"/>
      <c r="F66" s="281"/>
      <c r="G66" s="281"/>
      <c r="H66" s="281"/>
      <c r="I66" s="281"/>
      <c r="J66" s="281"/>
      <c r="K66" s="264" t="str">
        <f>VLOOKUP(A66,INFORMACION!A68:K879,11)</f>
        <v>luismiguelruiz</v>
      </c>
      <c r="L66" s="277" t="str">
        <f>VLOOKUP(A66,INFORMACION!A68:K879,6)</f>
        <v>ATUNTAQUI</v>
      </c>
      <c r="M66" s="264"/>
      <c r="N66" s="264"/>
      <c r="O66" s="264"/>
      <c r="P66" s="264"/>
      <c r="Q66" s="264"/>
      <c r="R66" s="264"/>
      <c r="S66" s="264"/>
      <c r="T66" s="264"/>
      <c r="U66" s="264"/>
      <c r="V66" s="264"/>
      <c r="W66" s="264"/>
    </row>
    <row r="67">
      <c r="A67" s="278">
        <v>235.0</v>
      </c>
      <c r="B67" s="279" t="s">
        <v>4476</v>
      </c>
      <c r="C67" s="279" t="s">
        <v>4477</v>
      </c>
      <c r="D67" s="281"/>
      <c r="E67" s="281"/>
      <c r="F67" s="280">
        <v>20.0</v>
      </c>
      <c r="G67" s="281"/>
      <c r="H67" s="281"/>
      <c r="I67" s="281"/>
      <c r="J67" s="281"/>
      <c r="K67" s="264" t="str">
        <f>VLOOKUP(A67,INFORMACION!A69:K880,11)</f>
        <v>luisalbertocollaguazo</v>
      </c>
      <c r="L67" s="277" t="str">
        <f>VLOOKUP(A67,INFORMACION!A69:K880,6)</f>
        <v>IBARRA</v>
      </c>
      <c r="M67" s="264"/>
      <c r="N67" s="264"/>
      <c r="O67" s="264"/>
      <c r="P67" s="264"/>
      <c r="Q67" s="264"/>
      <c r="R67" s="264"/>
      <c r="S67" s="264"/>
      <c r="T67" s="264"/>
      <c r="U67" s="264"/>
      <c r="V67" s="264"/>
      <c r="W67" s="264"/>
    </row>
    <row r="68">
      <c r="A68" s="278">
        <v>236.0</v>
      </c>
      <c r="B68" s="279" t="s">
        <v>4364</v>
      </c>
      <c r="C68" s="279" t="s">
        <v>4365</v>
      </c>
      <c r="D68" s="281"/>
      <c r="E68" s="281"/>
      <c r="F68" s="280">
        <v>20.0</v>
      </c>
      <c r="G68" s="281"/>
      <c r="H68" s="281"/>
      <c r="I68" s="281"/>
      <c r="J68" s="281"/>
      <c r="K68" s="264" t="str">
        <f>VLOOKUP(A68,INFORMACION!A70:K881,11)</f>
        <v>angelgabrielnoboa</v>
      </c>
      <c r="L68" s="277" t="str">
        <f>VLOOKUP(A68,INFORMACION!A70:K881,6)</f>
        <v>IBARRA</v>
      </c>
      <c r="M68" s="264"/>
      <c r="N68" s="264"/>
      <c r="O68" s="264"/>
      <c r="P68" s="264"/>
      <c r="Q68" s="264"/>
      <c r="R68" s="264"/>
      <c r="S68" s="264"/>
      <c r="T68" s="264"/>
      <c r="U68" s="264"/>
      <c r="V68" s="264"/>
      <c r="W68" s="264"/>
    </row>
    <row r="69">
      <c r="A69" s="283">
        <v>239.0</v>
      </c>
      <c r="B69" s="284" t="s">
        <v>3913</v>
      </c>
      <c r="C69" s="284" t="s">
        <v>3914</v>
      </c>
      <c r="D69" s="286"/>
      <c r="E69" s="286"/>
      <c r="F69" s="285">
        <v>20.0</v>
      </c>
      <c r="G69" s="286"/>
      <c r="H69" s="286"/>
      <c r="I69" s="286"/>
      <c r="J69" s="286"/>
      <c r="K69" s="264" t="str">
        <f>VLOOKUP(A69,INFORMACION!A71:K882,11)</f>
        <v>danielfernandobaez</v>
      </c>
      <c r="L69" s="277" t="str">
        <f>VLOOKUP(A69,INFORMACION!A71:K882,6)</f>
        <v>ATUNTAQUI-ANDRADE MARÌN</v>
      </c>
      <c r="M69" s="264"/>
      <c r="N69" s="264"/>
      <c r="O69" s="264"/>
      <c r="P69" s="264"/>
      <c r="Q69" s="264"/>
      <c r="R69" s="264"/>
      <c r="S69" s="264"/>
      <c r="T69" s="264"/>
      <c r="U69" s="264"/>
      <c r="V69" s="264"/>
      <c r="W69" s="264"/>
    </row>
    <row r="70">
      <c r="A70" s="278">
        <v>242.0</v>
      </c>
      <c r="B70" s="279" t="s">
        <v>3915</v>
      </c>
      <c r="C70" s="279" t="s">
        <v>3916</v>
      </c>
      <c r="D70" s="281"/>
      <c r="E70" s="280">
        <v>15.0</v>
      </c>
      <c r="F70" s="292"/>
      <c r="G70" s="281"/>
      <c r="H70" s="281"/>
      <c r="I70" s="281"/>
      <c r="J70" s="281"/>
      <c r="K70" s="264" t="str">
        <f>VLOOKUP(A70,INFORMACION!A72:K883,11)</f>
        <v>andreamarlenealban</v>
      </c>
      <c r="L70" s="277" t="str">
        <f>VLOOKUP(A70,INFORMACION!A72:K883,6)</f>
        <v>ATUNTAQUI</v>
      </c>
      <c r="M70" s="264"/>
      <c r="N70" s="264"/>
      <c r="O70" s="264"/>
      <c r="P70" s="264"/>
      <c r="Q70" s="264"/>
      <c r="R70" s="264"/>
      <c r="S70" s="264"/>
      <c r="T70" s="264"/>
      <c r="U70" s="264"/>
      <c r="V70" s="264"/>
      <c r="W70" s="264"/>
    </row>
    <row r="71">
      <c r="A71" s="283">
        <v>243.0</v>
      </c>
      <c r="B71" s="284" t="s">
        <v>3917</v>
      </c>
      <c r="C71" s="284" t="s">
        <v>3918</v>
      </c>
      <c r="D71" s="285">
        <v>10.0</v>
      </c>
      <c r="E71" s="286"/>
      <c r="F71" s="286"/>
      <c r="G71" s="286"/>
      <c r="H71" s="286"/>
      <c r="I71" s="286"/>
      <c r="J71" s="286"/>
      <c r="K71" s="264" t="str">
        <f>VLOOKUP(A71,INFORMACION!A73:K884,11)</f>
        <v>wagnerisraelcaragulla</v>
      </c>
      <c r="L71" s="277" t="str">
        <f>VLOOKUP(A71,INFORMACION!A73:K884,6)</f>
        <v>ATUNTAQUI, SANTA ISABEL</v>
      </c>
      <c r="M71" s="264"/>
      <c r="N71" s="264"/>
      <c r="O71" s="264"/>
      <c r="P71" s="264"/>
      <c r="Q71" s="264"/>
      <c r="R71" s="264"/>
      <c r="S71" s="264"/>
      <c r="T71" s="264"/>
      <c r="U71" s="264"/>
      <c r="V71" s="264"/>
      <c r="W71" s="264"/>
    </row>
    <row r="72">
      <c r="A72" s="283">
        <v>244.0</v>
      </c>
      <c r="B72" s="284" t="s">
        <v>3919</v>
      </c>
      <c r="C72" s="284" t="s">
        <v>3920</v>
      </c>
      <c r="D72" s="285">
        <v>10.0</v>
      </c>
      <c r="E72" s="286"/>
      <c r="F72" s="286"/>
      <c r="G72" s="286"/>
      <c r="H72" s="286"/>
      <c r="I72" s="286"/>
      <c r="J72" s="286"/>
      <c r="K72" s="264" t="str">
        <f>VLOOKUP(A72,INFORMACION!A74:K885,11)</f>
        <v>vivianteresaquiroz</v>
      </c>
      <c r="L72" s="277" t="str">
        <f>VLOOKUP(A72,INFORMACION!A74:K885,6)</f>
        <v>IBARRA - BELLAVISTA</v>
      </c>
      <c r="M72" s="264"/>
      <c r="N72" s="264"/>
      <c r="O72" s="264"/>
      <c r="P72" s="264"/>
      <c r="Q72" s="264"/>
      <c r="R72" s="264"/>
      <c r="S72" s="264"/>
      <c r="T72" s="264"/>
      <c r="U72" s="264"/>
      <c r="V72" s="264"/>
      <c r="W72" s="264"/>
    </row>
    <row r="73">
      <c r="A73" s="297">
        <v>246.0</v>
      </c>
      <c r="B73" s="298" t="s">
        <v>3923</v>
      </c>
      <c r="C73" s="298" t="s">
        <v>3924</v>
      </c>
      <c r="D73" s="282"/>
      <c r="E73" s="282"/>
      <c r="F73" s="299">
        <v>20.0</v>
      </c>
      <c r="G73" s="282"/>
      <c r="H73" s="282"/>
      <c r="I73" s="282"/>
      <c r="J73" s="282"/>
      <c r="K73" s="264" t="str">
        <f>VLOOKUP(A73,INFORMACION!A75:K886,11)</f>
        <v>deliamariaecheverria</v>
      </c>
      <c r="L73" s="277" t="str">
        <f>VLOOKUP(A73,INFORMACION!A75:K886,6)</f>
        <v>IBARRA- BELLAVISTA</v>
      </c>
      <c r="M73" s="264"/>
      <c r="N73" s="264"/>
      <c r="O73" s="264"/>
      <c r="P73" s="264"/>
      <c r="Q73" s="264"/>
      <c r="R73" s="264"/>
      <c r="S73" s="264"/>
      <c r="T73" s="264"/>
      <c r="U73" s="264"/>
      <c r="V73" s="264"/>
      <c r="W73" s="264"/>
    </row>
    <row r="74">
      <c r="A74" s="283">
        <v>248.0</v>
      </c>
      <c r="B74" s="284" t="s">
        <v>3925</v>
      </c>
      <c r="C74" s="284" t="s">
        <v>3926</v>
      </c>
      <c r="D74" s="286"/>
      <c r="E74" s="286"/>
      <c r="F74" s="285">
        <v>20.0</v>
      </c>
      <c r="G74" s="286"/>
      <c r="H74" s="286"/>
      <c r="I74" s="286"/>
      <c r="J74" s="286"/>
      <c r="K74" s="264" t="str">
        <f>VLOOKUP(A74,INFORMACION!A76:K887,11)</f>
        <v>pablopatriciogarzon</v>
      </c>
      <c r="L74" s="277" t="str">
        <f>VLOOKUP(A74,INFORMACION!A76:K887,6)</f>
        <v>ANDRADE MARIN</v>
      </c>
      <c r="M74" s="264"/>
      <c r="N74" s="264"/>
      <c r="O74" s="264"/>
      <c r="P74" s="264"/>
      <c r="Q74" s="264"/>
      <c r="R74" s="264"/>
      <c r="S74" s="264"/>
      <c r="T74" s="264"/>
      <c r="U74" s="264"/>
      <c r="V74" s="264"/>
      <c r="W74" s="264"/>
    </row>
    <row r="75">
      <c r="A75" s="278">
        <v>250.0</v>
      </c>
      <c r="B75" s="279" t="s">
        <v>3712</v>
      </c>
      <c r="C75" s="279" t="s">
        <v>3713</v>
      </c>
      <c r="D75" s="281"/>
      <c r="E75" s="281"/>
      <c r="F75" s="280">
        <v>20.0</v>
      </c>
      <c r="G75" s="281"/>
      <c r="H75" s="281"/>
      <c r="I75" s="281"/>
      <c r="J75" s="281"/>
      <c r="K75" s="264" t="str">
        <f>VLOOKUP(A75,INFORMACION!A77:K888,11)</f>
        <v>luisfabianpuetate</v>
      </c>
      <c r="L75" s="277" t="str">
        <f>VLOOKUP(A75,INFORMACION!A77:K888,6)</f>
        <v>BELLAVISTA</v>
      </c>
      <c r="M75" s="264"/>
      <c r="N75" s="264"/>
      <c r="O75" s="264"/>
      <c r="P75" s="264"/>
      <c r="Q75" s="264"/>
      <c r="R75" s="264"/>
      <c r="S75" s="264"/>
      <c r="T75" s="264"/>
      <c r="U75" s="264"/>
      <c r="V75" s="264"/>
      <c r="W75" s="264"/>
    </row>
    <row r="76">
      <c r="A76" s="278">
        <v>258.0</v>
      </c>
      <c r="B76" s="279" t="s">
        <v>3714</v>
      </c>
      <c r="C76" s="279" t="s">
        <v>3715</v>
      </c>
      <c r="D76" s="281"/>
      <c r="E76" s="281"/>
      <c r="F76" s="280">
        <v>20.0</v>
      </c>
      <c r="G76" s="281"/>
      <c r="H76" s="281"/>
      <c r="I76" s="281"/>
      <c r="J76" s="281"/>
      <c r="K76" s="264" t="str">
        <f>VLOOKUP(A76,INFORMACION!A78:K889,11)</f>
        <v>calistoidelfonsoalcoser</v>
      </c>
      <c r="L76" s="277" t="str">
        <f>VLOOKUP(A76,INFORMACION!A78:K889,6)</f>
        <v>IBARRA</v>
      </c>
      <c r="M76" s="264"/>
      <c r="N76" s="264"/>
      <c r="O76" s="264"/>
      <c r="P76" s="264"/>
      <c r="Q76" s="264"/>
      <c r="R76" s="264"/>
      <c r="S76" s="264"/>
      <c r="T76" s="264"/>
      <c r="U76" s="264"/>
      <c r="V76" s="264"/>
      <c r="W76" s="264"/>
    </row>
    <row r="77">
      <c r="A77" s="278">
        <v>259.0</v>
      </c>
      <c r="B77" s="279" t="s">
        <v>4368</v>
      </c>
      <c r="C77" s="279" t="s">
        <v>4369</v>
      </c>
      <c r="D77" s="281"/>
      <c r="E77" s="281"/>
      <c r="F77" s="281"/>
      <c r="G77" s="281"/>
      <c r="H77" s="281"/>
      <c r="I77" s="280">
        <v>35.0</v>
      </c>
      <c r="J77" s="281"/>
      <c r="K77" s="264" t="str">
        <f>VLOOKUP(A77,INFORMACION!A79:K890,11)</f>
        <v>marielamagdalenachamorro</v>
      </c>
      <c r="L77" s="277" t="str">
        <f>VLOOKUP(A77,INFORMACION!A79:K890,6)</f>
        <v>ATUNTAQUI</v>
      </c>
      <c r="M77" s="264"/>
      <c r="N77" s="264"/>
      <c r="O77" s="264"/>
      <c r="P77" s="264"/>
      <c r="Q77" s="264"/>
      <c r="R77" s="264"/>
      <c r="S77" s="264"/>
      <c r="T77" s="264"/>
      <c r="U77" s="264"/>
      <c r="V77" s="264"/>
      <c r="W77" s="264"/>
    </row>
    <row r="78">
      <c r="A78" s="278">
        <v>265.0</v>
      </c>
      <c r="B78" s="279" t="s">
        <v>4478</v>
      </c>
      <c r="C78" s="279" t="s">
        <v>4479</v>
      </c>
      <c r="D78" s="281"/>
      <c r="E78" s="281"/>
      <c r="F78" s="280">
        <v>20.0</v>
      </c>
      <c r="G78" s="281"/>
      <c r="H78" s="281"/>
      <c r="I78" s="281"/>
      <c r="J78" s="281"/>
      <c r="K78" s="264" t="str">
        <f>VLOOKUP(A78,INFORMACION!A80:K891,11)</f>
        <v>teresamariadiaz</v>
      </c>
      <c r="L78" s="277" t="str">
        <f>VLOOKUP(A78,INFORMACION!A80:K891,6)</f>
        <v>ANDRADE MARIN</v>
      </c>
      <c r="M78" s="264"/>
      <c r="N78" s="264"/>
      <c r="O78" s="264"/>
      <c r="P78" s="264"/>
      <c r="Q78" s="264"/>
      <c r="R78" s="264"/>
      <c r="S78" s="264"/>
      <c r="T78" s="264"/>
      <c r="U78" s="264"/>
      <c r="V78" s="264"/>
      <c r="W78" s="264"/>
    </row>
    <row r="79">
      <c r="A79" s="278">
        <v>266.0</v>
      </c>
      <c r="B79" s="279" t="s">
        <v>3935</v>
      </c>
      <c r="C79" s="279" t="s">
        <v>3936</v>
      </c>
      <c r="D79" s="281"/>
      <c r="E79" s="281"/>
      <c r="F79" s="280">
        <v>20.0</v>
      </c>
      <c r="G79" s="281"/>
      <c r="H79" s="281"/>
      <c r="I79" s="281"/>
      <c r="J79" s="281"/>
      <c r="K79" s="264" t="str">
        <f>VLOOKUP(A79,INFORMACION!A81:K892,11)</f>
        <v>luisgermantuquerres</v>
      </c>
      <c r="L79" s="277" t="str">
        <f>VLOOKUP(A79,INFORMACION!A81:K892,6)</f>
        <v>IBARRA - BELLAVISTA</v>
      </c>
      <c r="M79" s="264"/>
      <c r="N79" s="264"/>
      <c r="O79" s="264"/>
      <c r="P79" s="264"/>
      <c r="Q79" s="264"/>
      <c r="R79" s="264"/>
      <c r="S79" s="264"/>
      <c r="T79" s="264"/>
      <c r="U79" s="264"/>
      <c r="V79" s="264"/>
      <c r="W79" s="264"/>
    </row>
    <row r="80">
      <c r="A80" s="278">
        <v>267.0</v>
      </c>
      <c r="B80" s="279" t="s">
        <v>3716</v>
      </c>
      <c r="C80" s="279" t="s">
        <v>3717</v>
      </c>
      <c r="D80" s="281"/>
      <c r="E80" s="281"/>
      <c r="F80" s="280">
        <v>20.0</v>
      </c>
      <c r="G80" s="281"/>
      <c r="H80" s="281"/>
      <c r="I80" s="281"/>
      <c r="J80" s="281"/>
      <c r="K80" s="264" t="str">
        <f>VLOOKUP(A80,INFORMACION!A82:K893,11)</f>
        <v>adrianarosacaiza</v>
      </c>
      <c r="L80" s="277" t="str">
        <f>VLOOKUP(A80,INFORMACION!A82:K893,6)</f>
        <v>IBARRA - LOS SOLES</v>
      </c>
      <c r="M80" s="264"/>
      <c r="N80" s="264"/>
      <c r="O80" s="264"/>
      <c r="P80" s="264"/>
      <c r="Q80" s="264"/>
      <c r="R80" s="264"/>
      <c r="S80" s="264"/>
      <c r="T80" s="264"/>
      <c r="U80" s="264"/>
      <c r="V80" s="264"/>
      <c r="W80" s="264"/>
    </row>
    <row r="81">
      <c r="A81" s="278">
        <v>270.0</v>
      </c>
      <c r="B81" s="279" t="s">
        <v>3718</v>
      </c>
      <c r="C81" s="279" t="s">
        <v>3719</v>
      </c>
      <c r="D81" s="281"/>
      <c r="E81" s="281"/>
      <c r="F81" s="280">
        <v>20.0</v>
      </c>
      <c r="G81" s="281"/>
      <c r="H81" s="281"/>
      <c r="I81" s="281"/>
      <c r="J81" s="281"/>
      <c r="K81" s="264" t="str">
        <f>VLOOKUP(A81,INFORMACION!A83:K894,11)</f>
        <v>joseluisangamarca</v>
      </c>
      <c r="L81" s="277" t="str">
        <f>VLOOKUP(A81,INFORMACION!A83:K894,6)</f>
        <v>IBARRA</v>
      </c>
      <c r="M81" s="264"/>
      <c r="N81" s="264"/>
      <c r="O81" s="264"/>
      <c r="P81" s="264"/>
      <c r="Q81" s="264"/>
      <c r="R81" s="264"/>
      <c r="S81" s="264"/>
      <c r="T81" s="264"/>
      <c r="U81" s="264"/>
      <c r="V81" s="264"/>
      <c r="W81" s="264"/>
    </row>
    <row r="82">
      <c r="A82" s="274">
        <v>271.0</v>
      </c>
      <c r="B82" s="275" t="s">
        <v>3939</v>
      </c>
      <c r="C82" s="275" t="s">
        <v>3940</v>
      </c>
      <c r="D82" s="276"/>
      <c r="E82" s="276"/>
      <c r="F82" s="300">
        <v>20.0</v>
      </c>
      <c r="G82" s="276"/>
      <c r="H82" s="276"/>
      <c r="I82" s="276"/>
      <c r="J82" s="276"/>
      <c r="K82" s="264" t="str">
        <f>VLOOKUP(A82,INFORMACION!A84:K895,11)</f>
        <v>dormanraimundotrujillo</v>
      </c>
      <c r="L82" s="277" t="str">
        <f>VLOOKUP(A82,INFORMACION!A84:K895,6)</f>
        <v>NATABUELA</v>
      </c>
      <c r="M82" s="264"/>
      <c r="N82" s="264"/>
      <c r="O82" s="264"/>
      <c r="P82" s="264"/>
      <c r="Q82" s="264"/>
      <c r="R82" s="264"/>
      <c r="S82" s="264"/>
      <c r="T82" s="264"/>
      <c r="U82" s="264"/>
      <c r="V82" s="264"/>
      <c r="W82" s="264"/>
    </row>
    <row r="83">
      <c r="A83" s="278">
        <v>272.0</v>
      </c>
      <c r="B83" s="279" t="s">
        <v>4370</v>
      </c>
      <c r="C83" s="279" t="s">
        <v>4371</v>
      </c>
      <c r="D83" s="281"/>
      <c r="E83" s="281"/>
      <c r="F83" s="280">
        <v>20.0</v>
      </c>
      <c r="G83" s="281"/>
      <c r="H83" s="281"/>
      <c r="I83" s="281"/>
      <c r="J83" s="281"/>
      <c r="K83" s="264" t="str">
        <f>VLOOKUP(A83,INFORMACION!A85:K896,11)</f>
        <v>jeffersonbladimirtuquerres</v>
      </c>
      <c r="L83" s="277" t="str">
        <f>VLOOKUP(A83,INFORMACION!A85:K896,6)</f>
        <v>NATABUELA</v>
      </c>
      <c r="M83" s="264"/>
      <c r="N83" s="264"/>
      <c r="O83" s="264"/>
      <c r="P83" s="264"/>
      <c r="Q83" s="264"/>
      <c r="R83" s="264"/>
      <c r="S83" s="264"/>
      <c r="T83" s="264"/>
      <c r="U83" s="264"/>
      <c r="V83" s="264"/>
      <c r="W83" s="264"/>
    </row>
    <row r="84">
      <c r="A84" s="283">
        <v>273.0</v>
      </c>
      <c r="B84" s="284" t="s">
        <v>3720</v>
      </c>
      <c r="C84" s="284" t="s">
        <v>3721</v>
      </c>
      <c r="D84" s="286"/>
      <c r="E84" s="286"/>
      <c r="F84" s="285">
        <v>20.0</v>
      </c>
      <c r="G84" s="286"/>
      <c r="H84" s="286"/>
      <c r="I84" s="286"/>
      <c r="J84" s="286"/>
      <c r="K84" s="264" t="str">
        <f>VLOOKUP(A84,INFORMACION!A86:K897,11)</f>
        <v>fabioladelrociomoreno</v>
      </c>
      <c r="L84" s="277" t="str">
        <f>VLOOKUP(A84,INFORMACION!A86:K897,6)</f>
        <v>IBARRA - LOS SOLES</v>
      </c>
      <c r="M84" s="264"/>
      <c r="N84" s="264"/>
      <c r="O84" s="264"/>
      <c r="P84" s="264"/>
      <c r="Q84" s="264"/>
      <c r="R84" s="264"/>
      <c r="S84" s="264"/>
      <c r="T84" s="264"/>
      <c r="U84" s="264"/>
      <c r="V84" s="264"/>
      <c r="W84" s="264"/>
    </row>
    <row r="85">
      <c r="A85" s="278">
        <v>283.0</v>
      </c>
      <c r="B85" s="279" t="s">
        <v>4374</v>
      </c>
      <c r="C85" s="279" t="s">
        <v>4375</v>
      </c>
      <c r="D85" s="281"/>
      <c r="E85" s="281"/>
      <c r="F85" s="281"/>
      <c r="G85" s="281"/>
      <c r="H85" s="280">
        <v>25.0</v>
      </c>
      <c r="I85" s="281"/>
      <c r="J85" s="281"/>
      <c r="K85" s="264" t="str">
        <f>VLOOKUP(A85,INFORMACION!A87:K898,11)</f>
        <v>daisymishellayala</v>
      </c>
      <c r="L85" s="277" t="str">
        <f>VLOOKUP(A85,INFORMACION!A87:K898,6)</f>
        <v>ATUNTAQUI</v>
      </c>
      <c r="M85" s="264"/>
      <c r="N85" s="264"/>
      <c r="O85" s="264"/>
      <c r="P85" s="264"/>
      <c r="Q85" s="264"/>
      <c r="R85" s="264"/>
      <c r="S85" s="264"/>
      <c r="T85" s="264"/>
      <c r="U85" s="264"/>
      <c r="V85" s="264"/>
      <c r="W85" s="264"/>
    </row>
    <row r="86">
      <c r="A86" s="278">
        <v>288.0</v>
      </c>
      <c r="B86" s="279" t="s">
        <v>3947</v>
      </c>
      <c r="C86" s="279" t="s">
        <v>3850</v>
      </c>
      <c r="D86" s="281"/>
      <c r="E86" s="281"/>
      <c r="F86" s="280">
        <v>20.0</v>
      </c>
      <c r="G86" s="281"/>
      <c r="H86" s="281"/>
      <c r="I86" s="281"/>
      <c r="J86" s="281"/>
      <c r="K86" s="264" t="str">
        <f>VLOOKUP(A86,INFORMACION!A88:K899,11)</f>
        <v>emmabeatriztianga</v>
      </c>
      <c r="L86" s="277" t="str">
        <f>VLOOKUP(A86,INFORMACION!A88:K899,6)</f>
        <v>IBARRA- BELLAVISTA</v>
      </c>
      <c r="M86" s="264"/>
      <c r="N86" s="264"/>
      <c r="O86" s="264"/>
      <c r="P86" s="264"/>
      <c r="Q86" s="264"/>
      <c r="R86" s="264"/>
      <c r="S86" s="264"/>
      <c r="T86" s="264"/>
      <c r="U86" s="264"/>
      <c r="V86" s="264"/>
      <c r="W86" s="264"/>
    </row>
    <row r="87">
      <c r="A87" s="278">
        <v>290.0</v>
      </c>
      <c r="B87" s="279" t="s">
        <v>4480</v>
      </c>
      <c r="C87" s="279" t="s">
        <v>4481</v>
      </c>
      <c r="D87" s="281"/>
      <c r="E87" s="280">
        <v>15.0</v>
      </c>
      <c r="F87" s="281"/>
      <c r="G87" s="281"/>
      <c r="H87" s="281"/>
      <c r="I87" s="281"/>
      <c r="J87" s="281"/>
      <c r="K87" s="264" t="str">
        <f>VLOOKUP(A87,INFORMACION!A89:K900,11)</f>
        <v>andreamarilupupiales</v>
      </c>
      <c r="L87" s="277" t="str">
        <f>VLOOKUP(A87,INFORMACION!A89:K900,6)</f>
        <v>ATUNTAQUI</v>
      </c>
      <c r="M87" s="264"/>
      <c r="N87" s="264"/>
      <c r="O87" s="264"/>
      <c r="P87" s="264"/>
      <c r="Q87" s="264"/>
      <c r="R87" s="264"/>
      <c r="S87" s="264"/>
      <c r="T87" s="264"/>
      <c r="U87" s="264"/>
      <c r="V87" s="264"/>
      <c r="W87" s="264"/>
    </row>
    <row r="88">
      <c r="A88" s="278">
        <v>293.0</v>
      </c>
      <c r="B88" s="279" t="s">
        <v>3948</v>
      </c>
      <c r="C88" s="279" t="s">
        <v>3949</v>
      </c>
      <c r="D88" s="280">
        <v>10.0</v>
      </c>
      <c r="E88" s="281"/>
      <c r="F88" s="281"/>
      <c r="G88" s="281"/>
      <c r="H88" s="281"/>
      <c r="I88" s="281"/>
      <c r="J88" s="281"/>
      <c r="K88" s="264" t="str">
        <f>VLOOKUP(A88,INFORMACION!A90:K901,11)</f>
        <v>jesusandresandrade</v>
      </c>
      <c r="L88" s="277" t="str">
        <f>VLOOKUP(A88,INFORMACION!A90:K901,6)</f>
        <v>ATUNTAQUI - SANTA ISABEL</v>
      </c>
      <c r="M88" s="264"/>
      <c r="N88" s="264"/>
      <c r="O88" s="264"/>
      <c r="P88" s="264"/>
      <c r="Q88" s="264"/>
      <c r="R88" s="264"/>
      <c r="S88" s="264"/>
      <c r="T88" s="264"/>
      <c r="U88" s="264"/>
      <c r="V88" s="264"/>
      <c r="W88" s="264"/>
    </row>
    <row r="89">
      <c r="A89" s="301">
        <v>295.0</v>
      </c>
      <c r="B89" s="302" t="s">
        <v>3950</v>
      </c>
      <c r="C89" s="302" t="s">
        <v>3951</v>
      </c>
      <c r="D89" s="303"/>
      <c r="E89" s="303"/>
      <c r="F89" s="303"/>
      <c r="G89" s="303"/>
      <c r="H89" s="304">
        <v>25.0</v>
      </c>
      <c r="I89" s="303"/>
      <c r="J89" s="303"/>
      <c r="K89" s="264" t="str">
        <f>VLOOKUP(A89,INFORMACION!A91:K902,11)</f>
        <v/>
      </c>
      <c r="L89" s="277" t="str">
        <f>VLOOKUP(A89,INFORMACION!A91:K902,6)</f>
        <v>NATABUELA</v>
      </c>
      <c r="M89" s="264"/>
      <c r="N89" s="264"/>
      <c r="O89" s="264"/>
      <c r="P89" s="264"/>
      <c r="Q89" s="264"/>
      <c r="R89" s="264"/>
      <c r="S89" s="264"/>
      <c r="T89" s="264"/>
      <c r="U89" s="264"/>
      <c r="V89" s="264"/>
      <c r="W89" s="264"/>
    </row>
    <row r="90">
      <c r="A90" s="297">
        <v>298.0</v>
      </c>
      <c r="B90" s="298" t="s">
        <v>3952</v>
      </c>
      <c r="C90" s="298" t="s">
        <v>3953</v>
      </c>
      <c r="D90" s="282"/>
      <c r="E90" s="282"/>
      <c r="F90" s="282"/>
      <c r="G90" s="282"/>
      <c r="H90" s="280">
        <v>25.0</v>
      </c>
      <c r="I90" s="282"/>
      <c r="J90" s="282"/>
      <c r="K90" s="264" t="str">
        <f>VLOOKUP(A90,INFORMACION!A92:K903,11)</f>
        <v>gladyselizabethespinoza</v>
      </c>
      <c r="L90" s="277" t="str">
        <f>VLOOKUP(A90,INFORMACION!A92:K903,6)</f>
        <v>IBARRA</v>
      </c>
      <c r="M90" s="264"/>
      <c r="N90" s="264"/>
      <c r="O90" s="264"/>
      <c r="P90" s="264"/>
      <c r="Q90" s="264"/>
      <c r="R90" s="264"/>
      <c r="S90" s="264"/>
      <c r="T90" s="264"/>
      <c r="U90" s="264"/>
      <c r="V90" s="264"/>
      <c r="W90" s="264"/>
    </row>
    <row r="91">
      <c r="A91" s="278">
        <v>299.0</v>
      </c>
      <c r="B91" s="279" t="s">
        <v>3724</v>
      </c>
      <c r="C91" s="279" t="s">
        <v>3725</v>
      </c>
      <c r="D91" s="280">
        <v>10.0</v>
      </c>
      <c r="E91" s="281"/>
      <c r="F91" s="281"/>
      <c r="G91" s="281"/>
      <c r="H91" s="281"/>
      <c r="I91" s="281"/>
      <c r="J91" s="281"/>
      <c r="K91" s="264" t="str">
        <f>VLOOKUP(A91,INFORMACION!A93:K904,11)</f>
        <v>domenicapaulinaestevez</v>
      </c>
      <c r="L91" s="277" t="str">
        <f>VLOOKUP(A91,INFORMACION!A93:K904,6)</f>
        <v>ATUNTAQUI</v>
      </c>
      <c r="M91" s="264"/>
      <c r="N91" s="264"/>
      <c r="O91" s="264"/>
      <c r="P91" s="264"/>
      <c r="Q91" s="264"/>
      <c r="R91" s="264"/>
      <c r="S91" s="264"/>
      <c r="T91" s="264"/>
      <c r="U91" s="264"/>
      <c r="V91" s="264"/>
      <c r="W91" s="264"/>
    </row>
    <row r="92">
      <c r="A92" s="283">
        <v>300.0</v>
      </c>
      <c r="B92" s="284" t="s">
        <v>3954</v>
      </c>
      <c r="C92" s="284" t="s">
        <v>3955</v>
      </c>
      <c r="D92" s="286"/>
      <c r="E92" s="286"/>
      <c r="F92" s="285">
        <v>20.0</v>
      </c>
      <c r="G92" s="286"/>
      <c r="H92" s="286"/>
      <c r="I92" s="286"/>
      <c r="J92" s="286"/>
      <c r="K92" s="264" t="str">
        <f>VLOOKUP(A92,INFORMACION!A94:K905,11)</f>
        <v>juancarlosbolanos2</v>
      </c>
      <c r="L92" s="277" t="str">
        <f>VLOOKUP(A92,INFORMACION!A94:K905,6)</f>
        <v>ATUNTAQUI</v>
      </c>
      <c r="M92" s="264"/>
      <c r="N92" s="264"/>
      <c r="O92" s="264"/>
      <c r="P92" s="264"/>
      <c r="Q92" s="264"/>
      <c r="R92" s="264"/>
      <c r="S92" s="264"/>
      <c r="T92" s="264"/>
      <c r="U92" s="264"/>
      <c r="V92" s="264"/>
      <c r="W92" s="264"/>
    </row>
    <row r="93">
      <c r="A93" s="278">
        <v>306.0</v>
      </c>
      <c r="B93" s="279" t="s">
        <v>4380</v>
      </c>
      <c r="C93" s="279" t="s">
        <v>4381</v>
      </c>
      <c r="D93" s="281"/>
      <c r="E93" s="281"/>
      <c r="F93" s="280">
        <v>20.0</v>
      </c>
      <c r="G93" s="281"/>
      <c r="H93" s="281"/>
      <c r="I93" s="281"/>
      <c r="J93" s="281"/>
      <c r="K93" s="264" t="str">
        <f>VLOOKUP(A93,INFORMACION!A95:K906,11)</f>
        <v>mariaeugeniasanchez</v>
      </c>
      <c r="L93" s="277" t="str">
        <f>VLOOKUP(A93,INFORMACION!A95:K906,6)</f>
        <v>IBARRA-</v>
      </c>
      <c r="M93" s="264"/>
      <c r="N93" s="264"/>
      <c r="O93" s="264"/>
      <c r="P93" s="264"/>
      <c r="Q93" s="264"/>
      <c r="R93" s="264"/>
      <c r="S93" s="264"/>
      <c r="T93" s="264"/>
      <c r="U93" s="264"/>
      <c r="V93" s="264"/>
      <c r="W93" s="264"/>
    </row>
    <row r="94">
      <c r="A94" s="278">
        <v>308.0</v>
      </c>
      <c r="B94" s="279" t="s">
        <v>3962</v>
      </c>
      <c r="C94" s="279" t="s">
        <v>3963</v>
      </c>
      <c r="D94" s="281"/>
      <c r="E94" s="281"/>
      <c r="F94" s="280">
        <v>20.0</v>
      </c>
      <c r="G94" s="281"/>
      <c r="H94" s="281"/>
      <c r="I94" s="281"/>
      <c r="J94" s="281"/>
      <c r="K94" s="264" t="str">
        <f>VLOOKUP(A94,INFORMACION!A96:K907,11)</f>
        <v>luisfranciscoloza</v>
      </c>
      <c r="L94" s="277" t="str">
        <f>VLOOKUP(A94,INFORMACION!A96:K907,6)</f>
        <v>NATABUELA</v>
      </c>
      <c r="M94" s="264"/>
      <c r="N94" s="264"/>
      <c r="O94" s="264"/>
      <c r="P94" s="264"/>
      <c r="Q94" s="264"/>
      <c r="R94" s="264"/>
      <c r="S94" s="264"/>
      <c r="T94" s="264"/>
      <c r="U94" s="264"/>
      <c r="V94" s="264"/>
      <c r="W94" s="264"/>
    </row>
    <row r="95">
      <c r="A95" s="278">
        <v>311.0</v>
      </c>
      <c r="B95" s="279" t="s">
        <v>4482</v>
      </c>
      <c r="C95" s="279" t="s">
        <v>4483</v>
      </c>
      <c r="D95" s="281"/>
      <c r="E95" s="280">
        <v>15.0</v>
      </c>
      <c r="F95" s="281"/>
      <c r="G95" s="281"/>
      <c r="H95" s="281"/>
      <c r="I95" s="281"/>
      <c r="J95" s="281"/>
      <c r="K95" s="264" t="str">
        <f>VLOOKUP(A95,INFORMACION!A97:K908,11)</f>
        <v>cristiandavidchiriboga</v>
      </c>
      <c r="L95" s="277" t="str">
        <f>VLOOKUP(A95,INFORMACION!A97:K908,6)</f>
        <v>ANDRADE MARIN</v>
      </c>
      <c r="M95" s="264"/>
      <c r="N95" s="264"/>
      <c r="O95" s="264"/>
      <c r="P95" s="264"/>
      <c r="Q95" s="264"/>
      <c r="R95" s="264"/>
      <c r="S95" s="264"/>
      <c r="T95" s="264"/>
      <c r="U95" s="264"/>
      <c r="V95" s="264"/>
      <c r="W95" s="264"/>
    </row>
    <row r="96">
      <c r="A96" s="278">
        <v>313.0</v>
      </c>
      <c r="B96" s="279" t="s">
        <v>3726</v>
      </c>
      <c r="C96" s="279" t="s">
        <v>3727</v>
      </c>
      <c r="D96" s="281"/>
      <c r="E96" s="281"/>
      <c r="F96" s="281"/>
      <c r="G96" s="281"/>
      <c r="H96" s="280">
        <v>25.0</v>
      </c>
      <c r="I96" s="281"/>
      <c r="J96" s="281"/>
      <c r="K96" s="264" t="str">
        <f>VLOOKUP(A96,INFORMACION!A98:K909,11)</f>
        <v>angelicaraquelrosero</v>
      </c>
      <c r="L96" s="277" t="str">
        <f>VLOOKUP(A96,INFORMACION!A98:K909,6)</f>
        <v>ATUNTAQUI</v>
      </c>
      <c r="M96" s="264"/>
      <c r="N96" s="264"/>
      <c r="O96" s="264"/>
      <c r="P96" s="264"/>
      <c r="Q96" s="264"/>
      <c r="R96" s="264"/>
      <c r="S96" s="264"/>
      <c r="T96" s="264"/>
      <c r="U96" s="264"/>
      <c r="V96" s="264"/>
      <c r="W96" s="264"/>
    </row>
    <row r="97">
      <c r="A97" s="278">
        <v>317.0</v>
      </c>
      <c r="B97" s="279" t="s">
        <v>3702</v>
      </c>
      <c r="C97" s="279" t="s">
        <v>3728</v>
      </c>
      <c r="D97" s="281"/>
      <c r="E97" s="280">
        <v>15.0</v>
      </c>
      <c r="F97" s="281"/>
      <c r="G97" s="281"/>
      <c r="H97" s="281"/>
      <c r="I97" s="281"/>
      <c r="J97" s="281"/>
      <c r="K97" s="264" t="str">
        <f>VLOOKUP(A97,INFORMACION!A99:K910,11)</f>
        <v>jessicapaulinasuarez</v>
      </c>
      <c r="L97" s="277" t="str">
        <f>VLOOKUP(A97,INFORMACION!A99:K910,6)</f>
        <v>ATUNTAQUI</v>
      </c>
      <c r="M97" s="264"/>
      <c r="N97" s="264"/>
      <c r="O97" s="264"/>
      <c r="P97" s="264"/>
      <c r="Q97" s="264"/>
      <c r="R97" s="264"/>
      <c r="S97" s="264"/>
      <c r="T97" s="264"/>
      <c r="U97" s="264"/>
      <c r="V97" s="264"/>
      <c r="W97" s="264"/>
    </row>
    <row r="98">
      <c r="A98" s="278">
        <v>321.0</v>
      </c>
      <c r="B98" s="279" t="s">
        <v>3729</v>
      </c>
      <c r="C98" s="279" t="s">
        <v>3730</v>
      </c>
      <c r="D98" s="281"/>
      <c r="E98" s="280">
        <v>15.0</v>
      </c>
      <c r="F98" s="281"/>
      <c r="G98" s="281"/>
      <c r="H98" s="281"/>
      <c r="I98" s="281"/>
      <c r="J98" s="281"/>
      <c r="K98" s="264" t="str">
        <f>VLOOKUP(A98,INFORMACION!A100:K911,11)</f>
        <v>jessicavivianapenateca</v>
      </c>
      <c r="L98" s="277" t="str">
        <f>VLOOKUP(A98,INFORMACION!A100:K911,6)</f>
        <v>IBARRA - BELLAVISTA</v>
      </c>
      <c r="M98" s="264"/>
      <c r="N98" s="264"/>
      <c r="O98" s="264"/>
      <c r="P98" s="264"/>
      <c r="Q98" s="264"/>
      <c r="R98" s="264"/>
      <c r="S98" s="264"/>
      <c r="T98" s="264"/>
      <c r="U98" s="264"/>
      <c r="V98" s="264"/>
      <c r="W98" s="264"/>
    </row>
    <row r="99">
      <c r="A99" s="278">
        <v>322.0</v>
      </c>
      <c r="B99" s="279" t="s">
        <v>3966</v>
      </c>
      <c r="C99" s="279" t="s">
        <v>3967</v>
      </c>
      <c r="D99" s="281"/>
      <c r="E99" s="281"/>
      <c r="F99" s="280">
        <v>20.0</v>
      </c>
      <c r="G99" s="281"/>
      <c r="H99" s="281"/>
      <c r="I99" s="281"/>
      <c r="J99" s="281"/>
      <c r="K99" s="264" t="str">
        <f>VLOOKUP(A99,INFORMACION!A101:K912,11)</f>
        <v>marciageovanaaguirre</v>
      </c>
      <c r="L99" s="277" t="str">
        <f>VLOOKUP(A99,INFORMACION!A101:K912,6)</f>
        <v>NATABUELA</v>
      </c>
      <c r="M99" s="264"/>
      <c r="N99" s="264"/>
      <c r="O99" s="264"/>
      <c r="P99" s="264"/>
      <c r="Q99" s="264"/>
      <c r="R99" s="264"/>
      <c r="S99" s="264"/>
      <c r="T99" s="264"/>
      <c r="U99" s="264"/>
      <c r="V99" s="264"/>
      <c r="W99" s="264"/>
    </row>
    <row r="100">
      <c r="A100" s="278">
        <v>324.0</v>
      </c>
      <c r="B100" s="279" t="s">
        <v>4382</v>
      </c>
      <c r="C100" s="279" t="s">
        <v>4383</v>
      </c>
      <c r="D100" s="281"/>
      <c r="E100" s="281"/>
      <c r="F100" s="280">
        <v>20.0</v>
      </c>
      <c r="G100" s="281"/>
      <c r="H100" s="281"/>
      <c r="I100" s="281"/>
      <c r="J100" s="281"/>
      <c r="K100" s="264" t="str">
        <f>VLOOKUP(A100,INFORMACION!A102:K913,11)</f>
        <v>mayraalejandraojeda</v>
      </c>
      <c r="L100" s="277" t="str">
        <f>VLOOKUP(A100,INFORMACION!A102:K913,6)</f>
        <v>ATUNTAQUI</v>
      </c>
      <c r="M100" s="264"/>
      <c r="N100" s="264"/>
      <c r="O100" s="264"/>
      <c r="P100" s="264"/>
      <c r="Q100" s="264"/>
      <c r="R100" s="264"/>
      <c r="S100" s="264"/>
      <c r="T100" s="264"/>
      <c r="U100" s="264"/>
      <c r="V100" s="264"/>
      <c r="W100" s="264"/>
    </row>
    <row r="101">
      <c r="A101" s="278">
        <v>325.0</v>
      </c>
      <c r="B101" s="279" t="s">
        <v>4384</v>
      </c>
      <c r="C101" s="279" t="s">
        <v>4385</v>
      </c>
      <c r="D101" s="280">
        <v>10.0</v>
      </c>
      <c r="E101" s="281"/>
      <c r="F101" s="281"/>
      <c r="G101" s="281"/>
      <c r="H101" s="281"/>
      <c r="I101" s="281"/>
      <c r="J101" s="281"/>
      <c r="K101" s="264" t="str">
        <f>VLOOKUP(A101,INFORMACION!A103:K914,11)</f>
        <v>juanmiguelruiz</v>
      </c>
      <c r="L101" s="277" t="str">
        <f>VLOOKUP(A101,INFORMACION!A103:K914,6)</f>
        <v>NATABUELA</v>
      </c>
      <c r="M101" s="264"/>
      <c r="N101" s="264"/>
      <c r="O101" s="264"/>
      <c r="P101" s="264"/>
      <c r="Q101" s="264"/>
      <c r="R101" s="264"/>
      <c r="S101" s="264"/>
      <c r="T101" s="264"/>
      <c r="U101" s="264"/>
      <c r="V101" s="264"/>
      <c r="W101" s="264"/>
    </row>
    <row r="102">
      <c r="A102" s="278">
        <v>335.0</v>
      </c>
      <c r="B102" s="279" t="s">
        <v>3970</v>
      </c>
      <c r="C102" s="279" t="s">
        <v>3971</v>
      </c>
      <c r="D102" s="281"/>
      <c r="E102" s="280">
        <v>15.0</v>
      </c>
      <c r="F102" s="281"/>
      <c r="G102" s="281"/>
      <c r="H102" s="281"/>
      <c r="I102" s="281"/>
      <c r="J102" s="281"/>
      <c r="K102" s="264" t="str">
        <f>VLOOKUP(A102,INFORMACION!A104:K915,11)</f>
        <v>jenifermaricelaruiz</v>
      </c>
      <c r="L102" s="277" t="str">
        <f>VLOOKUP(A102,INFORMACION!A104:K915,6)</f>
        <v>ATUNTAQUI-SANTO DOMINGO</v>
      </c>
      <c r="M102" s="264"/>
      <c r="N102" s="264"/>
      <c r="O102" s="264"/>
      <c r="P102" s="264"/>
      <c r="Q102" s="264"/>
      <c r="R102" s="264"/>
      <c r="S102" s="264"/>
      <c r="T102" s="264"/>
      <c r="U102" s="264"/>
      <c r="V102" s="264"/>
      <c r="W102" s="264"/>
    </row>
    <row r="103">
      <c r="A103" s="283">
        <v>336.0</v>
      </c>
      <c r="B103" s="284" t="s">
        <v>3731</v>
      </c>
      <c r="C103" s="284" t="s">
        <v>3732</v>
      </c>
      <c r="D103" s="286"/>
      <c r="E103" s="285">
        <v>15.0</v>
      </c>
      <c r="F103" s="286"/>
      <c r="G103" s="286"/>
      <c r="H103" s="286"/>
      <c r="I103" s="286"/>
      <c r="J103" s="286"/>
      <c r="K103" s="264" t="str">
        <f>VLOOKUP(A103,INFORMACION!A105:K916,11)</f>
        <v>cristianantoniopantoja</v>
      </c>
      <c r="L103" s="277" t="str">
        <f>VLOOKUP(A103,INFORMACION!A105:K916,6)</f>
        <v>ATUNTAQUI</v>
      </c>
      <c r="M103" s="264"/>
      <c r="N103" s="264"/>
      <c r="O103" s="264"/>
      <c r="P103" s="264"/>
      <c r="Q103" s="264"/>
      <c r="R103" s="264"/>
      <c r="S103" s="264"/>
      <c r="T103" s="264"/>
      <c r="U103" s="264"/>
      <c r="V103" s="264"/>
      <c r="W103" s="264"/>
    </row>
    <row r="104">
      <c r="A104" s="283">
        <v>340.0</v>
      </c>
      <c r="B104" s="284" t="s">
        <v>3972</v>
      </c>
      <c r="C104" s="284" t="s">
        <v>3973</v>
      </c>
      <c r="D104" s="286"/>
      <c r="E104" s="286"/>
      <c r="F104" s="285">
        <v>20.0</v>
      </c>
      <c r="G104" s="286"/>
      <c r="H104" s="286"/>
      <c r="I104" s="286"/>
      <c r="J104" s="286"/>
      <c r="K104" s="264" t="str">
        <f>VLOOKUP(A104,INFORMACION!A106:K917,11)</f>
        <v>cintyayadhirateran</v>
      </c>
      <c r="L104" s="277" t="str">
        <f>VLOOKUP(A104,INFORMACION!A106:K917,6)</f>
        <v>ATUNTAQUI-ANDRADE MARI</v>
      </c>
      <c r="M104" s="264"/>
      <c r="N104" s="264"/>
      <c r="O104" s="264"/>
      <c r="P104" s="264"/>
      <c r="Q104" s="264"/>
      <c r="R104" s="264"/>
      <c r="S104" s="264"/>
      <c r="T104" s="264"/>
      <c r="U104" s="264"/>
      <c r="V104" s="264"/>
      <c r="W104" s="264"/>
    </row>
    <row r="105">
      <c r="A105" s="278">
        <v>346.0</v>
      </c>
      <c r="B105" s="279" t="s">
        <v>4388</v>
      </c>
      <c r="C105" s="279" t="s">
        <v>4389</v>
      </c>
      <c r="D105" s="281"/>
      <c r="E105" s="280">
        <v>15.0</v>
      </c>
      <c r="F105" s="281"/>
      <c r="G105" s="281"/>
      <c r="H105" s="281"/>
      <c r="I105" s="281"/>
      <c r="J105" s="281"/>
      <c r="K105" s="264" t="str">
        <f>VLOOKUP(A105,INFORMACION!A107:K918,11)</f>
        <v>edwinandresmaldonado</v>
      </c>
      <c r="L105" s="277" t="str">
        <f>VLOOKUP(A105,INFORMACION!A107:K918,6)</f>
        <v>ATUNTAQUI - ANDRADE MARI</v>
      </c>
      <c r="M105" s="264"/>
      <c r="N105" s="264"/>
      <c r="O105" s="264"/>
      <c r="P105" s="264"/>
      <c r="Q105" s="264"/>
      <c r="R105" s="264"/>
      <c r="S105" s="264"/>
      <c r="T105" s="264"/>
      <c r="U105" s="264"/>
      <c r="V105" s="264"/>
      <c r="W105" s="264"/>
    </row>
    <row r="106">
      <c r="A106" s="278">
        <v>347.0</v>
      </c>
      <c r="B106" s="279" t="s">
        <v>4484</v>
      </c>
      <c r="C106" s="279" t="s">
        <v>4485</v>
      </c>
      <c r="D106" s="280">
        <v>10.0</v>
      </c>
      <c r="E106" s="281"/>
      <c r="F106" s="281"/>
      <c r="G106" s="281"/>
      <c r="H106" s="281"/>
      <c r="I106" s="281"/>
      <c r="J106" s="281"/>
      <c r="K106" s="264" t="str">
        <f>VLOOKUP(A106,INFORMACION!A108:K919,11)</f>
        <v>wilmerandreslatacumba</v>
      </c>
      <c r="L106" s="277" t="str">
        <f>VLOOKUP(A106,INFORMACION!A108:K919,6)</f>
        <v>ANDRADE MARIN, PILASCACHOO</v>
      </c>
      <c r="M106" s="264"/>
      <c r="N106" s="264"/>
      <c r="O106" s="264"/>
      <c r="P106" s="264"/>
      <c r="Q106" s="264"/>
      <c r="R106" s="264"/>
      <c r="S106" s="264"/>
      <c r="T106" s="264"/>
      <c r="U106" s="264"/>
      <c r="V106" s="264"/>
      <c r="W106" s="264"/>
    </row>
    <row r="107">
      <c r="A107" s="274">
        <v>349.0</v>
      </c>
      <c r="B107" s="275" t="s">
        <v>3976</v>
      </c>
      <c r="C107" s="275" t="s">
        <v>3977</v>
      </c>
      <c r="D107" s="276"/>
      <c r="E107" s="276"/>
      <c r="F107" s="300">
        <v>20.0</v>
      </c>
      <c r="G107" s="276"/>
      <c r="H107" s="276"/>
      <c r="I107" s="276"/>
      <c r="J107" s="276"/>
      <c r="K107" s="264" t="str">
        <f>VLOOKUP(A107,INFORMACION!A109:K920,11)</f>
        <v>estalinjaviercollahuazo</v>
      </c>
      <c r="L107" s="277" t="str">
        <f>VLOOKUP(A107,INFORMACION!A109:K920,6)</f>
        <v>ATUNTAQUI - ANDRADE MARIN</v>
      </c>
      <c r="M107" s="264"/>
      <c r="N107" s="264"/>
      <c r="O107" s="264"/>
      <c r="P107" s="264"/>
      <c r="Q107" s="264"/>
      <c r="R107" s="264"/>
      <c r="S107" s="264"/>
      <c r="T107" s="264"/>
      <c r="U107" s="264"/>
      <c r="V107" s="264"/>
      <c r="W107" s="264"/>
    </row>
    <row r="108">
      <c r="A108" s="274">
        <v>351.0</v>
      </c>
      <c r="B108" s="275" t="s">
        <v>3978</v>
      </c>
      <c r="C108" s="275" t="s">
        <v>3979</v>
      </c>
      <c r="D108" s="276"/>
      <c r="E108" s="276"/>
      <c r="F108" s="276"/>
      <c r="G108" s="276"/>
      <c r="H108" s="276"/>
      <c r="I108" s="276"/>
      <c r="J108" s="276"/>
      <c r="K108" s="264" t="str">
        <f>VLOOKUP(A108,INFORMACION!A110:K921,11)</f>
        <v/>
      </c>
      <c r="L108" s="277" t="str">
        <f>VLOOKUP(A108,INFORMACION!A110:K921,6)</f>
        <v>ANDRADE MARIN- SANTA ISABEL</v>
      </c>
      <c r="M108" s="264"/>
      <c r="N108" s="264"/>
      <c r="O108" s="264"/>
      <c r="P108" s="264"/>
      <c r="Q108" s="264"/>
      <c r="R108" s="264"/>
      <c r="S108" s="264"/>
      <c r="T108" s="264"/>
      <c r="U108" s="264"/>
      <c r="V108" s="264"/>
      <c r="W108" s="264"/>
    </row>
    <row r="109">
      <c r="A109" s="278">
        <v>353.0</v>
      </c>
      <c r="B109" s="279" t="s">
        <v>4239</v>
      </c>
      <c r="C109" s="279" t="s">
        <v>4240</v>
      </c>
      <c r="D109" s="281"/>
      <c r="E109" s="281"/>
      <c r="F109" s="281"/>
      <c r="G109" s="281"/>
      <c r="H109" s="280">
        <v>25.0</v>
      </c>
      <c r="I109" s="281"/>
      <c r="J109" s="281"/>
      <c r="K109" s="264" t="str">
        <f>VLOOKUP(A109,INFORMACION!A111:K922,11)</f>
        <v>luisfernandopineda</v>
      </c>
      <c r="L109" s="277" t="str">
        <f>VLOOKUP(A109,INFORMACION!A111:K922,6)</f>
        <v>ATUNTAQUI</v>
      </c>
      <c r="M109" s="264"/>
      <c r="N109" s="264"/>
      <c r="O109" s="264"/>
      <c r="P109" s="264"/>
      <c r="Q109" s="264"/>
      <c r="R109" s="264"/>
      <c r="S109" s="264"/>
      <c r="T109" s="264"/>
      <c r="U109" s="264"/>
      <c r="V109" s="264"/>
      <c r="W109" s="264"/>
    </row>
    <row r="110">
      <c r="A110" s="278">
        <v>355.0</v>
      </c>
      <c r="B110" s="279" t="s">
        <v>4486</v>
      </c>
      <c r="C110" s="279" t="s">
        <v>3981</v>
      </c>
      <c r="D110" s="281"/>
      <c r="E110" s="280">
        <v>15.0</v>
      </c>
      <c r="F110" s="281"/>
      <c r="G110" s="281"/>
      <c r="H110" s="281"/>
      <c r="I110" s="281"/>
      <c r="J110" s="281"/>
      <c r="K110" s="264" t="str">
        <f>VLOOKUP(A110,INFORMACION!A112:K923,11)</f>
        <v>alvaroxavierruiz</v>
      </c>
      <c r="L110" s="277" t="str">
        <f>VLOOKUP(A110,INFORMACION!A112:K923,6)</f>
        <v>ATUNTAQUI</v>
      </c>
      <c r="M110" s="264"/>
      <c r="N110" s="264"/>
      <c r="O110" s="264"/>
      <c r="P110" s="264"/>
      <c r="Q110" s="264"/>
      <c r="R110" s="264"/>
      <c r="S110" s="264"/>
      <c r="T110" s="264"/>
      <c r="U110" s="264"/>
      <c r="V110" s="264"/>
      <c r="W110" s="264"/>
    </row>
    <row r="111">
      <c r="A111" s="305">
        <v>358.0</v>
      </c>
      <c r="B111" s="306" t="s">
        <v>3984</v>
      </c>
      <c r="C111" s="306" t="s">
        <v>3985</v>
      </c>
      <c r="D111" s="307"/>
      <c r="E111" s="307"/>
      <c r="F111" s="307"/>
      <c r="G111" s="307"/>
      <c r="H111" s="307"/>
      <c r="I111" s="308">
        <v>35.0</v>
      </c>
      <c r="J111" s="307"/>
      <c r="K111" s="264" t="str">
        <f>VLOOKUP(A111,INFORMACION!A113:K924,11)</f>
        <v>SANTA ISABEL DE PILASCACHO: </v>
      </c>
      <c r="L111" s="277" t="str">
        <f>VLOOKUP(A111,INFORMACION!A113:K924,6)</f>
        <v>ATUNTAQUI</v>
      </c>
      <c r="M111" s="264"/>
      <c r="N111" s="264"/>
      <c r="O111" s="264"/>
      <c r="P111" s="264"/>
      <c r="Q111" s="264"/>
      <c r="R111" s="264"/>
      <c r="S111" s="264"/>
      <c r="T111" s="264"/>
      <c r="U111" s="264"/>
      <c r="V111" s="264"/>
      <c r="W111" s="264"/>
    </row>
    <row r="112">
      <c r="A112" s="278">
        <v>360.0</v>
      </c>
      <c r="B112" s="279" t="s">
        <v>4487</v>
      </c>
      <c r="C112" s="279" t="s">
        <v>4488</v>
      </c>
      <c r="D112" s="281"/>
      <c r="E112" s="281"/>
      <c r="F112" s="280">
        <v>20.0</v>
      </c>
      <c r="G112" s="281"/>
      <c r="H112" s="281"/>
      <c r="I112" s="281"/>
      <c r="J112" s="281"/>
      <c r="K112" s="264" t="str">
        <f>VLOOKUP(A112,INFORMACION!A114:K925,11)</f>
        <v>andresarmandomena</v>
      </c>
      <c r="L112" s="277" t="str">
        <f>VLOOKUP(A112,INFORMACION!A114:K925,6)</f>
        <v>ATUNTAQUI</v>
      </c>
      <c r="M112" s="264"/>
      <c r="N112" s="264"/>
      <c r="O112" s="264"/>
      <c r="P112" s="264"/>
      <c r="Q112" s="264"/>
      <c r="R112" s="264"/>
      <c r="S112" s="264"/>
      <c r="T112" s="264"/>
      <c r="U112" s="264"/>
      <c r="V112" s="264"/>
      <c r="W112" s="264"/>
    </row>
    <row r="113">
      <c r="A113" s="278">
        <v>361.0</v>
      </c>
      <c r="B113" s="279" t="s">
        <v>4489</v>
      </c>
      <c r="C113" s="279" t="s">
        <v>4490</v>
      </c>
      <c r="D113" s="281"/>
      <c r="E113" s="281"/>
      <c r="F113" s="281"/>
      <c r="G113" s="281"/>
      <c r="H113" s="281"/>
      <c r="I113" s="281"/>
      <c r="J113" s="280">
        <v>45.0</v>
      </c>
      <c r="K113" s="264" t="str">
        <f>VLOOKUP(A113,INFORMACION!A115:K926,11)</f>
        <v>jonathankevinguaranguay</v>
      </c>
      <c r="L113" s="277" t="str">
        <f>VLOOKUP(A113,INFORMACION!A115:K926,6)</f>
        <v>NATABUELA</v>
      </c>
      <c r="M113" s="264"/>
      <c r="N113" s="264"/>
      <c r="O113" s="264"/>
      <c r="P113" s="264"/>
      <c r="Q113" s="264"/>
      <c r="R113" s="264"/>
      <c r="S113" s="264"/>
      <c r="T113" s="264"/>
      <c r="U113" s="264"/>
      <c r="V113" s="264"/>
      <c r="W113" s="264"/>
    </row>
    <row r="114">
      <c r="A114" s="278">
        <v>362.0</v>
      </c>
      <c r="B114" s="279" t="s">
        <v>3733</v>
      </c>
      <c r="C114" s="279" t="s">
        <v>3734</v>
      </c>
      <c r="D114" s="281"/>
      <c r="E114" s="281"/>
      <c r="F114" s="280">
        <v>20.0</v>
      </c>
      <c r="G114" s="281"/>
      <c r="H114" s="281"/>
      <c r="I114" s="281"/>
      <c r="J114" s="281"/>
      <c r="K114" s="264" t="str">
        <f>VLOOKUP(A114,INFORMACION!A116:K927,11)</f>
        <v>gabrielrolandorojas</v>
      </c>
      <c r="L114" s="277" t="str">
        <f>VLOOKUP(A114,INFORMACION!A116:K927,6)</f>
        <v>ANDRADE MARIN</v>
      </c>
      <c r="M114" s="264"/>
      <c r="N114" s="264"/>
      <c r="O114" s="264"/>
      <c r="P114" s="264"/>
      <c r="Q114" s="264"/>
      <c r="R114" s="264"/>
      <c r="S114" s="264"/>
      <c r="T114" s="264"/>
      <c r="U114" s="264"/>
      <c r="V114" s="264"/>
      <c r="W114" s="264"/>
    </row>
    <row r="115">
      <c r="A115" s="283">
        <v>363.0</v>
      </c>
      <c r="B115" s="284" t="s">
        <v>4241</v>
      </c>
      <c r="C115" s="284" t="s">
        <v>4242</v>
      </c>
      <c r="D115" s="286"/>
      <c r="E115" s="286"/>
      <c r="F115" s="285">
        <v>20.0</v>
      </c>
      <c r="G115" s="286"/>
      <c r="H115" s="286"/>
      <c r="I115" s="286"/>
      <c r="J115" s="286"/>
      <c r="K115" s="264" t="str">
        <f>VLOOKUP(A115,INFORMACION!A117:K928,11)</f>
        <v>cristinaalejandravinueza</v>
      </c>
      <c r="L115" s="277" t="str">
        <f>VLOOKUP(A115,INFORMACION!A117:K928,6)</f>
        <v>BELLAVISTA</v>
      </c>
      <c r="M115" s="264"/>
      <c r="N115" s="264"/>
      <c r="O115" s="264"/>
      <c r="P115" s="264"/>
      <c r="Q115" s="264"/>
      <c r="R115" s="264"/>
      <c r="S115" s="264"/>
      <c r="T115" s="264"/>
      <c r="U115" s="264"/>
      <c r="V115" s="264"/>
      <c r="W115" s="264"/>
    </row>
    <row r="116">
      <c r="A116" s="274">
        <v>364.0</v>
      </c>
      <c r="B116" s="275" t="s">
        <v>3986</v>
      </c>
      <c r="C116" s="275" t="s">
        <v>3987</v>
      </c>
      <c r="D116" s="276"/>
      <c r="E116" s="300">
        <v>15.0</v>
      </c>
      <c r="F116" s="276"/>
      <c r="G116" s="276"/>
      <c r="H116" s="276"/>
      <c r="I116" s="276"/>
      <c r="J116" s="276"/>
      <c r="K116" s="264" t="str">
        <f>VLOOKUP(A116,INFORMACION!A118:K929,11)</f>
        <v/>
      </c>
      <c r="L116" s="277" t="str">
        <f>VLOOKUP(A116,INFORMACION!A118:K929,6)</f>
        <v>ATUNTAQUI</v>
      </c>
      <c r="M116" s="264"/>
      <c r="N116" s="264"/>
      <c r="O116" s="264"/>
      <c r="P116" s="264"/>
      <c r="Q116" s="264"/>
      <c r="R116" s="264"/>
      <c r="S116" s="264"/>
      <c r="T116" s="264"/>
      <c r="U116" s="264"/>
      <c r="V116" s="264"/>
      <c r="W116" s="264"/>
    </row>
    <row r="117">
      <c r="A117" s="278">
        <v>366.0</v>
      </c>
      <c r="B117" s="279" t="s">
        <v>3988</v>
      </c>
      <c r="C117" s="279" t="s">
        <v>3989</v>
      </c>
      <c r="D117" s="281"/>
      <c r="E117" s="281"/>
      <c r="F117" s="281"/>
      <c r="G117" s="281"/>
      <c r="H117" s="280">
        <v>25.0</v>
      </c>
      <c r="I117" s="281"/>
      <c r="J117" s="281"/>
      <c r="K117" s="264" t="str">
        <f>VLOOKUP(A117,INFORMACION!A119:K930,11)</f>
        <v>ricardoxavierunda</v>
      </c>
      <c r="L117" s="277" t="str">
        <f>VLOOKUP(A117,INFORMACION!A119:K930,6)</f>
        <v>ATUNTAQUI</v>
      </c>
      <c r="M117" s="264"/>
      <c r="N117" s="264"/>
      <c r="O117" s="264"/>
      <c r="P117" s="264"/>
      <c r="Q117" s="264"/>
      <c r="R117" s="264"/>
      <c r="S117" s="264"/>
      <c r="T117" s="264"/>
      <c r="U117" s="264"/>
      <c r="V117" s="264"/>
      <c r="W117" s="264"/>
    </row>
    <row r="118">
      <c r="A118" s="283">
        <v>379.0</v>
      </c>
      <c r="B118" s="284" t="s">
        <v>3990</v>
      </c>
      <c r="C118" s="284" t="s">
        <v>3991</v>
      </c>
      <c r="D118" s="286"/>
      <c r="E118" s="286"/>
      <c r="F118" s="285">
        <v>20.0</v>
      </c>
      <c r="G118" s="286"/>
      <c r="H118" s="286"/>
      <c r="I118" s="286"/>
      <c r="J118" s="286"/>
      <c r="K118" s="264" t="str">
        <f>VLOOKUP(A118,INFORMACION!A120:K931,11)</f>
        <v/>
      </c>
      <c r="L118" s="277" t="str">
        <f>VLOOKUP(A118,INFORMACION!A120:K931,6)</f>
        <v>NATABUELA</v>
      </c>
      <c r="M118" s="264"/>
      <c r="N118" s="264"/>
      <c r="O118" s="264"/>
      <c r="P118" s="264"/>
      <c r="Q118" s="264"/>
      <c r="R118" s="264"/>
      <c r="S118" s="264"/>
      <c r="T118" s="264"/>
      <c r="U118" s="264"/>
      <c r="V118" s="264"/>
      <c r="W118" s="264"/>
    </row>
    <row r="119">
      <c r="A119" s="278">
        <v>382.0</v>
      </c>
      <c r="B119" s="279" t="s">
        <v>4397</v>
      </c>
      <c r="C119" s="279" t="s">
        <v>4398</v>
      </c>
      <c r="D119" s="281"/>
      <c r="E119" s="280">
        <v>15.0</v>
      </c>
      <c r="F119" s="281"/>
      <c r="G119" s="281"/>
      <c r="H119" s="281"/>
      <c r="I119" s="281"/>
      <c r="J119" s="281"/>
      <c r="K119" s="264" t="str">
        <f>VLOOKUP(A119,INFORMACION!A121:K932,11)</f>
        <v>jesusdanilogonzales</v>
      </c>
      <c r="L119" s="277" t="str">
        <f>VLOOKUP(A119,INFORMACION!A121:K932,6)</f>
        <v>ATUNTAQUI</v>
      </c>
      <c r="M119" s="264"/>
      <c r="N119" s="264"/>
      <c r="O119" s="264"/>
      <c r="P119" s="264"/>
      <c r="Q119" s="264"/>
      <c r="R119" s="264"/>
      <c r="S119" s="264"/>
      <c r="T119" s="264"/>
      <c r="U119" s="264"/>
      <c r="V119" s="264"/>
      <c r="W119" s="264"/>
    </row>
    <row r="120">
      <c r="A120" s="278">
        <v>384.0</v>
      </c>
      <c r="B120" s="279" t="s">
        <v>3851</v>
      </c>
      <c r="C120" s="279" t="s">
        <v>3852</v>
      </c>
      <c r="D120" s="281"/>
      <c r="E120" s="281"/>
      <c r="F120" s="281"/>
      <c r="G120" s="281"/>
      <c r="H120" s="280">
        <v>25.0</v>
      </c>
      <c r="I120" s="281"/>
      <c r="J120" s="281"/>
      <c r="K120" s="264" t="str">
        <f>VLOOKUP(A120,INFORMACION!A122:K933,11)</f>
        <v>juanfranciscovillegas3</v>
      </c>
      <c r="L120" s="277" t="str">
        <f>VLOOKUP(A120,INFORMACION!A122:K933,6)</f>
        <v>ATUNTAQUI</v>
      </c>
      <c r="M120" s="264"/>
      <c r="N120" s="264"/>
      <c r="O120" s="264"/>
      <c r="P120" s="264"/>
      <c r="Q120" s="264"/>
      <c r="R120" s="264"/>
      <c r="S120" s="264"/>
      <c r="T120" s="264"/>
      <c r="U120" s="264"/>
      <c r="V120" s="264"/>
      <c r="W120" s="264"/>
    </row>
    <row r="121">
      <c r="A121" s="278">
        <v>385.0</v>
      </c>
      <c r="B121" s="279" t="s">
        <v>3851</v>
      </c>
      <c r="C121" s="279" t="s">
        <v>3852</v>
      </c>
      <c r="D121" s="281"/>
      <c r="E121" s="280">
        <v>15.0</v>
      </c>
      <c r="F121" s="281"/>
      <c r="G121" s="281"/>
      <c r="H121" s="281"/>
      <c r="I121" s="281"/>
      <c r="J121" s="281"/>
      <c r="K121" s="264" t="str">
        <f>VLOOKUP(A121,INFORMACION!A123:K934,11)</f>
        <v>juanfranciscovillegas4</v>
      </c>
      <c r="L121" s="277" t="str">
        <f>VLOOKUP(A121,INFORMACION!A123:K934,6)</f>
        <v>ATUNTAQUI</v>
      </c>
      <c r="M121" s="264"/>
      <c r="N121" s="264"/>
      <c r="O121" s="264"/>
      <c r="P121" s="264"/>
      <c r="Q121" s="264"/>
      <c r="R121" s="264"/>
      <c r="S121" s="264"/>
      <c r="T121" s="264"/>
      <c r="U121" s="264"/>
      <c r="V121" s="264"/>
      <c r="W121" s="264"/>
    </row>
    <row r="122">
      <c r="A122" s="278">
        <v>387.0</v>
      </c>
      <c r="B122" s="279" t="s">
        <v>3739</v>
      </c>
      <c r="C122" s="279" t="s">
        <v>3740</v>
      </c>
      <c r="D122" s="281"/>
      <c r="E122" s="280">
        <v>15.0</v>
      </c>
      <c r="F122" s="281"/>
      <c r="G122" s="281"/>
      <c r="H122" s="281"/>
      <c r="I122" s="281"/>
      <c r="J122" s="281"/>
      <c r="K122" s="264" t="str">
        <f>VLOOKUP(A122,INFORMACION!A124:K935,11)</f>
        <v>adrianayolandaramirez</v>
      </c>
      <c r="L122" s="277" t="str">
        <f>VLOOKUP(A122,INFORMACION!A124:K935,6)</f>
        <v>ATUNTAQUI</v>
      </c>
      <c r="M122" s="264"/>
      <c r="N122" s="264"/>
      <c r="O122" s="264"/>
      <c r="P122" s="264"/>
      <c r="Q122" s="264"/>
      <c r="R122" s="264"/>
      <c r="S122" s="264"/>
      <c r="T122" s="264"/>
      <c r="U122" s="264"/>
      <c r="V122" s="264"/>
      <c r="W122" s="264"/>
    </row>
    <row r="123">
      <c r="A123" s="278">
        <v>389.0</v>
      </c>
      <c r="B123" s="279" t="s">
        <v>4491</v>
      </c>
      <c r="C123" s="279" t="s">
        <v>4492</v>
      </c>
      <c r="D123" s="281"/>
      <c r="E123" s="281"/>
      <c r="F123" s="280">
        <v>20.0</v>
      </c>
      <c r="G123" s="281"/>
      <c r="H123" s="281"/>
      <c r="I123" s="281"/>
      <c r="J123" s="281"/>
      <c r="K123" s="264" t="str">
        <f>VLOOKUP(A123,INFORMACION!A125:K936,11)</f>
        <v>jhonatanfabriciomeza</v>
      </c>
      <c r="L123" s="277" t="str">
        <f>VLOOKUP(A123,INFORMACION!A125:K936,6)</f>
        <v>ORQUIDEAS - IBARRA</v>
      </c>
      <c r="M123" s="264"/>
      <c r="N123" s="264"/>
      <c r="O123" s="264"/>
      <c r="P123" s="264"/>
      <c r="Q123" s="264"/>
      <c r="R123" s="264"/>
      <c r="S123" s="264"/>
      <c r="T123" s="264"/>
      <c r="U123" s="264"/>
      <c r="V123" s="264"/>
      <c r="W123" s="264"/>
    </row>
    <row r="124">
      <c r="A124" s="283">
        <v>390.0</v>
      </c>
      <c r="B124" s="284" t="s">
        <v>3741</v>
      </c>
      <c r="C124" s="284" t="s">
        <v>3742</v>
      </c>
      <c r="D124" s="286"/>
      <c r="E124" s="286"/>
      <c r="F124" s="285">
        <v>20.0</v>
      </c>
      <c r="G124" s="286"/>
      <c r="H124" s="286"/>
      <c r="I124" s="286"/>
      <c r="J124" s="286"/>
      <c r="K124" s="264" t="str">
        <f>VLOOKUP(A124,INFORMACION!A126:K937,11)</f>
        <v>nanyelipamelaayala</v>
      </c>
      <c r="L124" s="277" t="str">
        <f>VLOOKUP(A124,INFORMACION!A126:K937,6)</f>
        <v>ATUNTAQUI</v>
      </c>
      <c r="M124" s="264"/>
      <c r="N124" s="264"/>
      <c r="O124" s="264"/>
      <c r="P124" s="264"/>
      <c r="Q124" s="264"/>
      <c r="R124" s="264"/>
      <c r="S124" s="264"/>
      <c r="T124" s="264"/>
      <c r="U124" s="264"/>
      <c r="V124" s="264"/>
      <c r="W124" s="264"/>
    </row>
    <row r="125">
      <c r="A125" s="274">
        <v>393.0</v>
      </c>
      <c r="B125" s="275" t="s">
        <v>3917</v>
      </c>
      <c r="C125" s="275" t="s">
        <v>3992</v>
      </c>
      <c r="D125" s="276"/>
      <c r="E125" s="276"/>
      <c r="F125" s="276"/>
      <c r="G125" s="276"/>
      <c r="H125" s="276"/>
      <c r="I125" s="276"/>
      <c r="J125" s="276"/>
      <c r="K125" s="264" t="str">
        <f>VLOOKUP(A125,INFORMACION!A127:K938,11)</f>
        <v>ELIMINADO</v>
      </c>
      <c r="L125" s="277" t="str">
        <f>VLOOKUP(A125,INFORMACION!A127:K938,6)</f>
        <v>NATABUELA</v>
      </c>
      <c r="M125" s="264"/>
      <c r="N125" s="264"/>
      <c r="O125" s="264"/>
      <c r="P125" s="264"/>
      <c r="Q125" s="264"/>
      <c r="R125" s="264"/>
      <c r="S125" s="264"/>
      <c r="T125" s="264"/>
      <c r="U125" s="264"/>
      <c r="V125" s="264"/>
      <c r="W125" s="264"/>
    </row>
    <row r="126">
      <c r="A126" s="278">
        <v>394.0</v>
      </c>
      <c r="B126" s="279" t="s">
        <v>3993</v>
      </c>
      <c r="C126" s="279" t="s">
        <v>3994</v>
      </c>
      <c r="D126" s="281"/>
      <c r="E126" s="280">
        <v>15.0</v>
      </c>
      <c r="F126" s="281"/>
      <c r="G126" s="281"/>
      <c r="H126" s="281"/>
      <c r="I126" s="281"/>
      <c r="J126" s="281"/>
      <c r="K126" s="264" t="str">
        <f>VLOOKUP(A126,INFORMACION!A128:K939,11)</f>
        <v/>
      </c>
      <c r="L126" s="277" t="str">
        <f>VLOOKUP(A126,INFORMACION!A128:K939,6)</f>
        <v>ANDRADE MARIN</v>
      </c>
      <c r="M126" s="264"/>
      <c r="N126" s="264"/>
      <c r="O126" s="264"/>
      <c r="P126" s="264"/>
      <c r="Q126" s="264"/>
      <c r="R126" s="264"/>
      <c r="S126" s="264"/>
      <c r="T126" s="264"/>
      <c r="U126" s="264"/>
      <c r="V126" s="264"/>
      <c r="W126" s="264"/>
    </row>
    <row r="127">
      <c r="A127" s="278">
        <v>400.0</v>
      </c>
      <c r="B127" s="279" t="s">
        <v>3743</v>
      </c>
      <c r="C127" s="279" t="s">
        <v>3744</v>
      </c>
      <c r="D127" s="280">
        <v>10.0</v>
      </c>
      <c r="E127" s="281"/>
      <c r="F127" s="281"/>
      <c r="G127" s="281"/>
      <c r="H127" s="281"/>
      <c r="I127" s="281"/>
      <c r="J127" s="281"/>
      <c r="K127" s="264" t="str">
        <f>VLOOKUP(A127,INFORMACION!A129:K940,11)</f>
        <v>nicolalejandralopez</v>
      </c>
      <c r="L127" s="277" t="str">
        <f>VLOOKUP(A127,INFORMACION!A129:K940,6)</f>
        <v>ATUNTAQUI</v>
      </c>
      <c r="M127" s="264"/>
      <c r="N127" s="264"/>
      <c r="O127" s="264"/>
      <c r="P127" s="264"/>
      <c r="Q127" s="264"/>
      <c r="R127" s="264"/>
      <c r="S127" s="264"/>
      <c r="T127" s="264"/>
      <c r="U127" s="264"/>
      <c r="V127" s="264"/>
      <c r="W127" s="264"/>
    </row>
    <row r="128">
      <c r="A128" s="283">
        <v>405.0</v>
      </c>
      <c r="B128" s="284" t="s">
        <v>4001</v>
      </c>
      <c r="C128" s="284" t="s">
        <v>4002</v>
      </c>
      <c r="D128" s="286"/>
      <c r="E128" s="286"/>
      <c r="F128" s="286"/>
      <c r="G128" s="286"/>
      <c r="H128" s="285">
        <v>25.0</v>
      </c>
      <c r="I128" s="286"/>
      <c r="J128" s="286"/>
      <c r="K128" s="264" t="str">
        <f>VLOOKUP(A128,INFORMACION!A130:K941,11)</f>
        <v>karenroserosahona</v>
      </c>
      <c r="L128" s="277" t="str">
        <f>VLOOKUP(A128,INFORMACION!A130:K941,6)</f>
        <v>SAN ANTONIO - IBARRA</v>
      </c>
      <c r="M128" s="264"/>
      <c r="N128" s="264"/>
      <c r="O128" s="264"/>
      <c r="P128" s="264"/>
      <c r="Q128" s="264"/>
      <c r="R128" s="264"/>
      <c r="S128" s="264"/>
      <c r="T128" s="264"/>
      <c r="U128" s="264"/>
      <c r="V128" s="264"/>
      <c r="W128" s="264"/>
    </row>
    <row r="129">
      <c r="A129" s="278">
        <v>406.0</v>
      </c>
      <c r="B129" s="279" t="s">
        <v>3745</v>
      </c>
      <c r="C129" s="279" t="s">
        <v>3746</v>
      </c>
      <c r="D129" s="281"/>
      <c r="E129" s="281"/>
      <c r="F129" s="281"/>
      <c r="G129" s="281"/>
      <c r="H129" s="280">
        <v>25.0</v>
      </c>
      <c r="I129" s="281"/>
      <c r="J129" s="281"/>
      <c r="K129" s="264" t="str">
        <f>VLOOKUP(A129,INFORMACION!A131:K942,11)</f>
        <v>johannamilagrosmejias</v>
      </c>
      <c r="L129" s="277" t="str">
        <f>VLOOKUP(A129,INFORMACION!A131:K942,6)</f>
        <v>BELLAVISTA</v>
      </c>
      <c r="M129" s="264"/>
      <c r="N129" s="264"/>
      <c r="O129" s="264"/>
      <c r="P129" s="264"/>
      <c r="Q129" s="264"/>
      <c r="R129" s="264"/>
      <c r="S129" s="264"/>
      <c r="T129" s="264"/>
      <c r="U129" s="264"/>
      <c r="V129" s="264"/>
      <c r="W129" s="264"/>
    </row>
    <row r="130">
      <c r="A130" s="274">
        <v>407.0</v>
      </c>
      <c r="B130" s="275" t="s">
        <v>4003</v>
      </c>
      <c r="C130" s="275" t="s">
        <v>4004</v>
      </c>
      <c r="D130" s="300">
        <v>10.0</v>
      </c>
      <c r="E130" s="276"/>
      <c r="F130" s="276"/>
      <c r="G130" s="276"/>
      <c r="H130" s="276"/>
      <c r="I130" s="276"/>
      <c r="J130" s="276"/>
      <c r="K130" s="264" t="str">
        <f>VLOOKUP(A130,INFORMACION!A132:K943,11)</f>
        <v>ronnygeovannybolanos1</v>
      </c>
      <c r="L130" s="277" t="str">
        <f>VLOOKUP(A130,INFORMACION!A132:K943,6)</f>
        <v>ATUNTAQUI</v>
      </c>
      <c r="M130" s="264"/>
      <c r="N130" s="264"/>
      <c r="O130" s="264"/>
      <c r="P130" s="264"/>
      <c r="Q130" s="264"/>
      <c r="R130" s="264"/>
      <c r="S130" s="264"/>
      <c r="T130" s="264"/>
      <c r="U130" s="264"/>
      <c r="V130" s="264"/>
      <c r="W130" s="264"/>
    </row>
    <row r="131">
      <c r="A131" s="278">
        <v>414.0</v>
      </c>
      <c r="B131" s="279" t="s">
        <v>4248</v>
      </c>
      <c r="C131" s="279" t="s">
        <v>4249</v>
      </c>
      <c r="D131" s="281"/>
      <c r="E131" s="281"/>
      <c r="F131" s="281"/>
      <c r="G131" s="281"/>
      <c r="H131" s="281"/>
      <c r="I131" s="280">
        <v>35.0</v>
      </c>
      <c r="J131" s="281"/>
      <c r="K131" s="264" t="str">
        <f>VLOOKUP(A131,INFORMACION!A133:K944,11)</f>
        <v>jorgerigobertocevallos</v>
      </c>
      <c r="L131" s="277" t="str">
        <f>VLOOKUP(A131,INFORMACION!A133:K944,6)</f>
        <v>ATUNTAQUI</v>
      </c>
      <c r="M131" s="264"/>
      <c r="N131" s="264"/>
      <c r="O131" s="264"/>
      <c r="P131" s="264"/>
      <c r="Q131" s="264"/>
      <c r="R131" s="264"/>
      <c r="S131" s="264"/>
      <c r="T131" s="264"/>
      <c r="U131" s="264"/>
      <c r="V131" s="264"/>
      <c r="W131" s="264"/>
    </row>
    <row r="132">
      <c r="A132" s="278">
        <v>417.0</v>
      </c>
      <c r="B132" s="279" t="s">
        <v>4493</v>
      </c>
      <c r="C132" s="279" t="s">
        <v>4494</v>
      </c>
      <c r="D132" s="281"/>
      <c r="E132" s="280">
        <v>15.0</v>
      </c>
      <c r="F132" s="281"/>
      <c r="G132" s="281"/>
      <c r="H132" s="281"/>
      <c r="I132" s="281"/>
      <c r="J132" s="281"/>
      <c r="K132" s="264" t="str">
        <f>VLOOKUP(A132,INFORMACION!A134:K945,11)</f>
        <v>edisonfabianchavarrea</v>
      </c>
      <c r="L132" s="277" t="str">
        <f>VLOOKUP(A132,INFORMACION!A134:K945,6)</f>
        <v>ATUNTAQUI</v>
      </c>
      <c r="M132" s="264"/>
      <c r="N132" s="264"/>
      <c r="O132" s="264"/>
      <c r="P132" s="264"/>
      <c r="Q132" s="264"/>
      <c r="R132" s="264"/>
      <c r="S132" s="264"/>
      <c r="T132" s="264"/>
      <c r="U132" s="264"/>
      <c r="V132" s="264"/>
      <c r="W132" s="264"/>
    </row>
    <row r="133">
      <c r="A133" s="278">
        <v>420.0</v>
      </c>
      <c r="B133" s="279" t="s">
        <v>4011</v>
      </c>
      <c r="C133" s="279" t="s">
        <v>4012</v>
      </c>
      <c r="D133" s="281"/>
      <c r="E133" s="280">
        <v>15.0</v>
      </c>
      <c r="F133" s="281"/>
      <c r="G133" s="281"/>
      <c r="H133" s="281"/>
      <c r="I133" s="281"/>
      <c r="J133" s="281"/>
      <c r="K133" s="264" t="str">
        <f>VLOOKUP(A133,INFORMACION!A135:K946,11)</f>
        <v>marjoriecarolinamontalvo</v>
      </c>
      <c r="L133" s="277" t="str">
        <f>VLOOKUP(A133,INFORMACION!A135:K946,6)</f>
        <v>ATUNTAQUI</v>
      </c>
      <c r="M133" s="264"/>
      <c r="N133" s="264"/>
      <c r="O133" s="264"/>
      <c r="P133" s="264"/>
      <c r="Q133" s="264"/>
      <c r="R133" s="264"/>
      <c r="S133" s="264"/>
      <c r="T133" s="264"/>
      <c r="U133" s="264"/>
      <c r="V133" s="264"/>
      <c r="W133" s="264"/>
    </row>
    <row r="134">
      <c r="A134" s="278">
        <v>424.0</v>
      </c>
      <c r="B134" s="279" t="s">
        <v>4013</v>
      </c>
      <c r="C134" s="279" t="s">
        <v>4403</v>
      </c>
      <c r="D134" s="281"/>
      <c r="E134" s="281"/>
      <c r="F134" s="280">
        <v>20.0</v>
      </c>
      <c r="G134" s="281"/>
      <c r="H134" s="281"/>
      <c r="I134" s="281"/>
      <c r="J134" s="281"/>
      <c r="K134" s="264" t="str">
        <f>VLOOKUP(A134,INFORMACION!A136:K947,11)</f>
        <v>janethalexandralema2</v>
      </c>
      <c r="L134" s="277" t="str">
        <f>VLOOKUP(A134,INFORMACION!A136:K947,6)</f>
        <v>ATUNTAQUI</v>
      </c>
      <c r="M134" s="264"/>
      <c r="N134" s="264"/>
      <c r="O134" s="264"/>
      <c r="P134" s="264"/>
      <c r="Q134" s="264"/>
      <c r="R134" s="264"/>
      <c r="S134" s="264"/>
      <c r="T134" s="264"/>
      <c r="U134" s="264"/>
      <c r="V134" s="264"/>
      <c r="W134" s="264"/>
    </row>
    <row r="135">
      <c r="A135" s="278">
        <v>426.0</v>
      </c>
      <c r="B135" s="279" t="s">
        <v>4017</v>
      </c>
      <c r="C135" s="279" t="s">
        <v>4018</v>
      </c>
      <c r="D135" s="280">
        <v>10.0</v>
      </c>
      <c r="E135" s="281"/>
      <c r="F135" s="281"/>
      <c r="G135" s="281"/>
      <c r="H135" s="281"/>
      <c r="I135" s="281"/>
      <c r="J135" s="281"/>
      <c r="K135" s="264" t="str">
        <f>VLOOKUP(A135,INFORMACION!A137:K948,11)</f>
        <v>darwinoswaldoveintimilla</v>
      </c>
      <c r="L135" s="277" t="str">
        <f>VLOOKUP(A135,INFORMACION!A137:K948,6)</f>
        <v>NATABUELA</v>
      </c>
      <c r="M135" s="264"/>
      <c r="N135" s="264"/>
      <c r="O135" s="264"/>
      <c r="P135" s="264"/>
      <c r="Q135" s="264"/>
      <c r="R135" s="264"/>
      <c r="S135" s="264"/>
      <c r="T135" s="264"/>
      <c r="U135" s="264"/>
      <c r="V135" s="264"/>
      <c r="W135" s="264"/>
    </row>
    <row r="136">
      <c r="A136" s="278">
        <v>428.0</v>
      </c>
      <c r="B136" s="279" t="s">
        <v>3749</v>
      </c>
      <c r="C136" s="279" t="s">
        <v>3750</v>
      </c>
      <c r="D136" s="281"/>
      <c r="E136" s="281"/>
      <c r="F136" s="280">
        <v>20.0</v>
      </c>
      <c r="G136" s="281"/>
      <c r="H136" s="281"/>
      <c r="I136" s="281"/>
      <c r="J136" s="281"/>
      <c r="K136" s="264" t="str">
        <f>VLOOKUP(A136,INFORMACION!A138:K949,11)</f>
        <v>carlosleopoldoramirez</v>
      </c>
      <c r="L136" s="277" t="str">
        <f>VLOOKUP(A136,INFORMACION!A138:K949,6)</f>
        <v>ANDRADE MARIN</v>
      </c>
      <c r="M136" s="264"/>
      <c r="N136" s="264"/>
      <c r="O136" s="264"/>
      <c r="P136" s="264"/>
      <c r="Q136" s="264"/>
      <c r="R136" s="264"/>
      <c r="S136" s="264"/>
      <c r="T136" s="264"/>
      <c r="U136" s="264"/>
      <c r="V136" s="264"/>
      <c r="W136" s="264"/>
    </row>
    <row r="137">
      <c r="A137" s="278">
        <v>429.0</v>
      </c>
      <c r="B137" s="279" t="s">
        <v>3751</v>
      </c>
      <c r="C137" s="279" t="s">
        <v>3752</v>
      </c>
      <c r="D137" s="281"/>
      <c r="E137" s="309">
        <v>7.5</v>
      </c>
      <c r="F137" s="281"/>
      <c r="G137" s="281"/>
      <c r="H137" s="281"/>
      <c r="I137" s="281"/>
      <c r="J137" s="281"/>
      <c r="K137" s="264" t="str">
        <f>VLOOKUP(A137,INFORMACION!A139:K950,11)</f>
        <v>marcogeovanniherrera</v>
      </c>
      <c r="L137" s="277" t="str">
        <f>VLOOKUP(A137,INFORMACION!A139:K950,6)</f>
        <v>ATUNTAQUI - SANTO DOMINGO</v>
      </c>
      <c r="M137" s="264"/>
      <c r="N137" s="264"/>
      <c r="O137" s="264"/>
      <c r="P137" s="264"/>
      <c r="Q137" s="264"/>
      <c r="R137" s="264"/>
      <c r="S137" s="264"/>
      <c r="T137" s="264"/>
      <c r="U137" s="264"/>
      <c r="V137" s="264"/>
      <c r="W137" s="264"/>
    </row>
    <row r="138">
      <c r="A138" s="278">
        <v>430.0</v>
      </c>
      <c r="B138" s="279" t="s">
        <v>4495</v>
      </c>
      <c r="C138" s="279" t="s">
        <v>4496</v>
      </c>
      <c r="D138" s="280">
        <v>10.0</v>
      </c>
      <c r="E138" s="281"/>
      <c r="F138" s="281"/>
      <c r="G138" s="281"/>
      <c r="H138" s="281"/>
      <c r="I138" s="281"/>
      <c r="J138" s="281"/>
      <c r="K138" s="264" t="str">
        <f>VLOOKUP(A138,INFORMACION!A140:K951,11)</f>
        <v>amstronghuanghsu</v>
      </c>
      <c r="L138" s="277" t="str">
        <f>VLOOKUP(A138,INFORMACION!A140:K951,6)</f>
        <v>ATUNTAQUI</v>
      </c>
      <c r="M138" s="264"/>
      <c r="N138" s="264"/>
      <c r="O138" s="264"/>
      <c r="P138" s="264"/>
      <c r="Q138" s="264"/>
      <c r="R138" s="264"/>
      <c r="S138" s="264"/>
      <c r="T138" s="264"/>
      <c r="U138" s="264"/>
      <c r="V138" s="264"/>
      <c r="W138" s="264"/>
    </row>
    <row r="139">
      <c r="A139" s="278">
        <v>431.0</v>
      </c>
      <c r="B139" s="279" t="s">
        <v>4019</v>
      </c>
      <c r="C139" s="279" t="s">
        <v>4020</v>
      </c>
      <c r="D139" s="281"/>
      <c r="E139" s="280">
        <v>15.0</v>
      </c>
      <c r="F139" s="281"/>
      <c r="G139" s="281"/>
      <c r="H139" s="281"/>
      <c r="I139" s="281"/>
      <c r="J139" s="281"/>
      <c r="K139" s="264" t="str">
        <f>VLOOKUP(A139,INFORMACION!A141:K952,11)</f>
        <v>taniagermaniaespana</v>
      </c>
      <c r="L139" s="277" t="str">
        <f>VLOOKUP(A139,INFORMACION!A141:K952,6)</f>
        <v>IBARRA</v>
      </c>
      <c r="M139" s="264"/>
      <c r="N139" s="264"/>
      <c r="O139" s="264"/>
      <c r="P139" s="264"/>
      <c r="Q139" s="264"/>
      <c r="R139" s="264"/>
      <c r="S139" s="264"/>
      <c r="T139" s="264"/>
      <c r="U139" s="264"/>
      <c r="V139" s="264"/>
      <c r="W139" s="264"/>
    </row>
    <row r="140">
      <c r="A140" s="278">
        <v>433.0</v>
      </c>
      <c r="B140" s="279" t="s">
        <v>3753</v>
      </c>
      <c r="C140" s="279" t="s">
        <v>3754</v>
      </c>
      <c r="D140" s="281"/>
      <c r="E140" s="281"/>
      <c r="F140" s="281"/>
      <c r="G140" s="281"/>
      <c r="H140" s="280">
        <v>25.0</v>
      </c>
      <c r="I140" s="281"/>
      <c r="J140" s="281"/>
      <c r="K140" s="264" t="str">
        <f>VLOOKUP(A140,INFORMACION!A142:K953,11)</f>
        <v>marthacumandavillalobos</v>
      </c>
      <c r="L140" s="277" t="str">
        <f>VLOOKUP(A140,INFORMACION!A142:K953,6)</f>
        <v>ATUNTAQUI</v>
      </c>
      <c r="M140" s="264"/>
      <c r="N140" s="264"/>
      <c r="O140" s="264"/>
      <c r="P140" s="264"/>
      <c r="Q140" s="264"/>
      <c r="R140" s="264"/>
      <c r="S140" s="264"/>
      <c r="T140" s="264"/>
      <c r="U140" s="264"/>
      <c r="V140" s="264"/>
      <c r="W140" s="264"/>
    </row>
    <row r="141">
      <c r="A141" s="278">
        <v>437.0</v>
      </c>
      <c r="B141" s="279" t="s">
        <v>4404</v>
      </c>
      <c r="C141" s="279" t="s">
        <v>4405</v>
      </c>
      <c r="D141" s="281"/>
      <c r="E141" s="280">
        <v>15.0</v>
      </c>
      <c r="F141" s="281"/>
      <c r="G141" s="281"/>
      <c r="H141" s="281"/>
      <c r="I141" s="281"/>
      <c r="J141" s="281"/>
      <c r="K141" s="264" t="str">
        <f>VLOOKUP(A141,INFORMACION!A143:K954,11)</f>
        <v>juliakarinavasconez</v>
      </c>
      <c r="L141" s="277" t="str">
        <f>VLOOKUP(A141,INFORMACION!A143:K954,6)</f>
        <v>SAN ANTONIO-IBARRA</v>
      </c>
      <c r="M141" s="264"/>
      <c r="N141" s="264"/>
      <c r="O141" s="264"/>
      <c r="P141" s="264"/>
      <c r="Q141" s="264"/>
      <c r="R141" s="264"/>
      <c r="S141" s="264"/>
      <c r="T141" s="264"/>
      <c r="U141" s="264"/>
      <c r="V141" s="264"/>
      <c r="W141" s="264"/>
    </row>
    <row r="142">
      <c r="A142" s="278">
        <v>438.0</v>
      </c>
      <c r="B142" s="279" t="s">
        <v>4023</v>
      </c>
      <c r="C142" s="279" t="s">
        <v>4024</v>
      </c>
      <c r="D142" s="281"/>
      <c r="E142" s="281"/>
      <c r="F142" s="280">
        <v>20.0</v>
      </c>
      <c r="G142" s="281"/>
      <c r="H142" s="281"/>
      <c r="I142" s="281"/>
      <c r="J142" s="281"/>
      <c r="K142" s="264" t="str">
        <f>VLOOKUP(A142,INFORMACION!A144:K955,11)</f>
        <v>faustomarceloguerrero</v>
      </c>
      <c r="L142" s="277" t="str">
        <f>VLOOKUP(A142,INFORMACION!A144:K955,6)</f>
        <v>ATUNTAQUI</v>
      </c>
      <c r="M142" s="264"/>
      <c r="N142" s="264"/>
      <c r="O142" s="264"/>
      <c r="P142" s="264"/>
      <c r="Q142" s="264"/>
      <c r="R142" s="264"/>
      <c r="S142" s="264"/>
      <c r="T142" s="264"/>
      <c r="U142" s="264"/>
      <c r="V142" s="264"/>
      <c r="W142" s="264"/>
    </row>
    <row r="143">
      <c r="A143" s="278">
        <v>440.0</v>
      </c>
      <c r="B143" s="279" t="s">
        <v>3755</v>
      </c>
      <c r="C143" s="279" t="s">
        <v>3756</v>
      </c>
      <c r="D143" s="281"/>
      <c r="E143" s="281"/>
      <c r="F143" s="280">
        <v>20.0</v>
      </c>
      <c r="G143" s="281"/>
      <c r="H143" s="281"/>
      <c r="I143" s="281"/>
      <c r="J143" s="281"/>
      <c r="K143" s="264" t="str">
        <f>VLOOKUP(A143,INFORMACION!A145:K956,11)</f>
        <v>jonathanfernandoguacales</v>
      </c>
      <c r="L143" s="277" t="str">
        <f>VLOOKUP(A143,INFORMACION!A145:K956,6)</f>
        <v>SAN ANTONIO-IBARRA</v>
      </c>
      <c r="M143" s="264"/>
      <c r="N143" s="264"/>
      <c r="O143" s="264"/>
      <c r="P143" s="264"/>
      <c r="Q143" s="264"/>
      <c r="R143" s="264"/>
      <c r="S143" s="264"/>
      <c r="T143" s="264"/>
      <c r="U143" s="264"/>
      <c r="V143" s="264"/>
      <c r="W143" s="264"/>
    </row>
    <row r="144">
      <c r="A144" s="278">
        <v>442.0</v>
      </c>
      <c r="B144" s="279" t="s">
        <v>3757</v>
      </c>
      <c r="C144" s="279" t="s">
        <v>3758</v>
      </c>
      <c r="D144" s="281"/>
      <c r="E144" s="281"/>
      <c r="F144" s="281"/>
      <c r="G144" s="281"/>
      <c r="H144" s="280">
        <v>25.0</v>
      </c>
      <c r="I144" s="281"/>
      <c r="J144" s="281"/>
      <c r="K144" s="264" t="str">
        <f>VLOOKUP(A144,INFORMACION!A146:K957,11)</f>
        <v>alexandropaulvillota</v>
      </c>
      <c r="L144" s="277" t="str">
        <f>VLOOKUP(A144,INFORMACION!A146:K957,6)</f>
        <v>NATABUELA</v>
      </c>
      <c r="M144" s="264"/>
      <c r="N144" s="264"/>
      <c r="O144" s="264"/>
      <c r="P144" s="264"/>
      <c r="Q144" s="264"/>
      <c r="R144" s="264"/>
      <c r="S144" s="264"/>
      <c r="T144" s="264"/>
      <c r="U144" s="264"/>
      <c r="V144" s="264"/>
      <c r="W144" s="264"/>
    </row>
    <row r="145">
      <c r="A145" s="278">
        <v>443.0</v>
      </c>
      <c r="B145" s="279" t="s">
        <v>4406</v>
      </c>
      <c r="C145" s="279" t="s">
        <v>4407</v>
      </c>
      <c r="D145" s="281"/>
      <c r="E145" s="281"/>
      <c r="F145" s="281"/>
      <c r="G145" s="281"/>
      <c r="H145" s="280">
        <v>25.0</v>
      </c>
      <c r="I145" s="281"/>
      <c r="J145" s="281"/>
      <c r="K145" s="264" t="str">
        <f>VLOOKUP(A145,INFORMACION!A147:K958,11)</f>
        <v>byronemilioescanta</v>
      </c>
      <c r="L145" s="277" t="str">
        <f>VLOOKUP(A145,INFORMACION!A147:K958,6)</f>
        <v>SAN ANTONIO-IBARRA</v>
      </c>
      <c r="M145" s="264"/>
      <c r="N145" s="264"/>
      <c r="O145" s="264"/>
      <c r="P145" s="264"/>
      <c r="Q145" s="264"/>
      <c r="R145" s="264"/>
      <c r="S145" s="264"/>
      <c r="T145" s="264"/>
      <c r="U145" s="264"/>
      <c r="V145" s="264"/>
      <c r="W145" s="264"/>
    </row>
    <row r="146">
      <c r="A146" s="278">
        <v>445.0</v>
      </c>
      <c r="B146" s="279" t="s">
        <v>4497</v>
      </c>
      <c r="C146" s="279" t="s">
        <v>4498</v>
      </c>
      <c r="D146" s="281"/>
      <c r="E146" s="280">
        <v>15.0</v>
      </c>
      <c r="F146" s="281"/>
      <c r="G146" s="281"/>
      <c r="H146" s="281"/>
      <c r="I146" s="281"/>
      <c r="J146" s="281"/>
      <c r="K146" s="264" t="str">
        <f>VLOOKUP(A146,INFORMACION!A148:K959,11)</f>
        <v>luisfelipepuga</v>
      </c>
      <c r="L146" s="277" t="str">
        <f>VLOOKUP(A146,INFORMACION!A148:K959,6)</f>
        <v>NATABUELA</v>
      </c>
      <c r="M146" s="264"/>
      <c r="N146" s="264"/>
      <c r="O146" s="264"/>
      <c r="P146" s="264"/>
      <c r="Q146" s="264"/>
      <c r="R146" s="264"/>
      <c r="S146" s="264"/>
      <c r="T146" s="264"/>
      <c r="U146" s="264"/>
      <c r="V146" s="264"/>
      <c r="W146" s="264"/>
    </row>
    <row r="147">
      <c r="A147" s="278">
        <v>446.0</v>
      </c>
      <c r="B147" s="279" t="s">
        <v>3759</v>
      </c>
      <c r="C147" s="279" t="s">
        <v>3760</v>
      </c>
      <c r="D147" s="281"/>
      <c r="E147" s="281"/>
      <c r="F147" s="281"/>
      <c r="G147" s="281"/>
      <c r="H147" s="280">
        <v>25.0</v>
      </c>
      <c r="I147" s="281"/>
      <c r="J147" s="281"/>
      <c r="K147" s="264" t="str">
        <f>VLOOKUP(A147,INFORMACION!A149:K960,11)</f>
        <v>janethdelrosariopineda</v>
      </c>
      <c r="L147" s="277" t="str">
        <f>VLOOKUP(A147,INFORMACION!A149:K960,6)</f>
        <v>IBARRA-LAS ORQUIDEAS</v>
      </c>
      <c r="M147" s="264"/>
      <c r="N147" s="264"/>
      <c r="O147" s="264"/>
      <c r="P147" s="264"/>
      <c r="Q147" s="264"/>
      <c r="R147" s="264"/>
      <c r="S147" s="264"/>
      <c r="T147" s="264"/>
      <c r="U147" s="264"/>
      <c r="V147" s="264"/>
      <c r="W147" s="264"/>
    </row>
    <row r="148">
      <c r="A148" s="301">
        <v>447.0</v>
      </c>
      <c r="B148" s="302" t="s">
        <v>4025</v>
      </c>
      <c r="C148" s="302" t="s">
        <v>4026</v>
      </c>
      <c r="D148" s="303"/>
      <c r="E148" s="304">
        <v>15.0</v>
      </c>
      <c r="F148" s="303"/>
      <c r="G148" s="303"/>
      <c r="H148" s="303"/>
      <c r="I148" s="303"/>
      <c r="J148" s="303"/>
      <c r="K148" s="264" t="str">
        <f>VLOOKUP(A148,INFORMACION!A150:K961,11)</f>
        <v>dianaalexandracardenas</v>
      </c>
      <c r="L148" s="277" t="str">
        <f>VLOOKUP(A148,INFORMACION!A150:K961,6)</f>
        <v>ANDRADE MARIN-ATUNTAQUI</v>
      </c>
      <c r="M148" s="264"/>
      <c r="N148" s="264"/>
      <c r="O148" s="264"/>
      <c r="P148" s="264"/>
      <c r="Q148" s="264"/>
      <c r="R148" s="264"/>
      <c r="S148" s="264"/>
      <c r="T148" s="264"/>
      <c r="U148" s="264"/>
      <c r="V148" s="264"/>
      <c r="W148" s="264"/>
    </row>
    <row r="149">
      <c r="A149" s="278">
        <v>457.0</v>
      </c>
      <c r="B149" s="279" t="s">
        <v>3761</v>
      </c>
      <c r="C149" s="279" t="s">
        <v>3762</v>
      </c>
      <c r="D149" s="281"/>
      <c r="E149" s="281"/>
      <c r="F149" s="281"/>
      <c r="G149" s="281"/>
      <c r="H149" s="280">
        <v>25.0</v>
      </c>
      <c r="I149" s="281"/>
      <c r="J149" s="281"/>
      <c r="K149" s="264" t="str">
        <f>VLOOKUP(A149,INFORMACION!A151:K962,11)</f>
        <v>segundorafaeldelacruz</v>
      </c>
      <c r="L149" s="277" t="str">
        <f>VLOOKUP(A149,INFORMACION!A151:K962,6)</f>
        <v>ATUNTAQUI</v>
      </c>
      <c r="M149" s="264"/>
      <c r="N149" s="264"/>
      <c r="O149" s="264"/>
      <c r="P149" s="264"/>
      <c r="Q149" s="264"/>
      <c r="R149" s="264"/>
      <c r="S149" s="264"/>
      <c r="T149" s="264"/>
      <c r="U149" s="264"/>
      <c r="V149" s="264"/>
      <c r="W149" s="264"/>
    </row>
    <row r="150">
      <c r="A150" s="278">
        <v>460.0</v>
      </c>
      <c r="B150" s="279" t="s">
        <v>4409</v>
      </c>
      <c r="C150" s="279" t="s">
        <v>4410</v>
      </c>
      <c r="D150" s="281"/>
      <c r="E150" s="281"/>
      <c r="F150" s="280">
        <v>20.0</v>
      </c>
      <c r="G150" s="281"/>
      <c r="H150" s="281"/>
      <c r="I150" s="281"/>
      <c r="J150" s="281"/>
      <c r="K150" s="264" t="str">
        <f>VLOOKUP(A150,INFORMACION!A152:K963,11)</f>
        <v>marciaguadalupediaz</v>
      </c>
      <c r="L150" s="277" t="str">
        <f>VLOOKUP(A150,INFORMACION!A152:K963,6)</f>
        <v>IBARRA</v>
      </c>
      <c r="M150" s="264"/>
      <c r="N150" s="264"/>
      <c r="O150" s="264"/>
      <c r="P150" s="264"/>
      <c r="Q150" s="264"/>
      <c r="R150" s="264"/>
      <c r="S150" s="264"/>
      <c r="T150" s="264"/>
      <c r="U150" s="264"/>
      <c r="V150" s="264"/>
      <c r="W150" s="264"/>
    </row>
    <row r="151">
      <c r="A151" s="278">
        <v>461.0</v>
      </c>
      <c r="B151" s="279" t="s">
        <v>4254</v>
      </c>
      <c r="C151" s="279" t="s">
        <v>4255</v>
      </c>
      <c r="D151" s="281"/>
      <c r="E151" s="280">
        <v>15.0</v>
      </c>
      <c r="F151" s="281"/>
      <c r="G151" s="281"/>
      <c r="H151" s="281"/>
      <c r="I151" s="281"/>
      <c r="J151" s="281"/>
      <c r="K151" s="264" t="str">
        <f>VLOOKUP(A151,INFORMACION!A153:K964,11)</f>
        <v>luzmariarivera</v>
      </c>
      <c r="L151" s="277" t="str">
        <f>VLOOKUP(A151,INFORMACION!A153:K964,6)</f>
        <v>CHALTURA</v>
      </c>
      <c r="M151" s="264"/>
      <c r="N151" s="264"/>
      <c r="O151" s="264"/>
      <c r="P151" s="264"/>
      <c r="Q151" s="264"/>
      <c r="R151" s="264"/>
      <c r="S151" s="264"/>
      <c r="T151" s="264"/>
      <c r="U151" s="264"/>
      <c r="V151" s="264"/>
      <c r="W151" s="264"/>
    </row>
    <row r="152">
      <c r="A152" s="278">
        <v>463.0</v>
      </c>
      <c r="B152" s="279" t="s">
        <v>4413</v>
      </c>
      <c r="C152" s="279" t="s">
        <v>4414</v>
      </c>
      <c r="D152" s="281"/>
      <c r="E152" s="281"/>
      <c r="F152" s="280">
        <v>20.0</v>
      </c>
      <c r="G152" s="281"/>
      <c r="H152" s="281"/>
      <c r="I152" s="281"/>
      <c r="J152" s="281"/>
      <c r="K152" s="264" t="str">
        <f>VLOOKUP(A152,INFORMACION!A154:K965,11)</f>
        <v>victorgermancevallos</v>
      </c>
      <c r="L152" s="277" t="str">
        <f>VLOOKUP(A152,INFORMACION!A154:K965,6)</f>
        <v>ATUNTAQUI- SANTO DOMINGO</v>
      </c>
      <c r="M152" s="264"/>
      <c r="N152" s="264"/>
      <c r="O152" s="264"/>
      <c r="P152" s="264"/>
      <c r="Q152" s="264"/>
      <c r="R152" s="264"/>
      <c r="S152" s="264"/>
      <c r="T152" s="264"/>
      <c r="U152" s="264"/>
      <c r="V152" s="264"/>
      <c r="W152" s="264"/>
    </row>
    <row r="153">
      <c r="A153" s="278">
        <v>464.0</v>
      </c>
      <c r="B153" s="279" t="s">
        <v>3763</v>
      </c>
      <c r="C153" s="279" t="s">
        <v>3764</v>
      </c>
      <c r="D153" s="281"/>
      <c r="E153" s="281"/>
      <c r="F153" s="280">
        <v>20.0</v>
      </c>
      <c r="G153" s="281"/>
      <c r="H153" s="281"/>
      <c r="I153" s="281"/>
      <c r="J153" s="281"/>
      <c r="K153" s="264" t="str">
        <f>VLOOKUP(A153,INFORMACION!A155:K966,11)</f>
        <v>edmundorolandoalvarez</v>
      </c>
      <c r="L153" s="277" t="str">
        <f>VLOOKUP(A153,INFORMACION!A155:K966,6)</f>
        <v>NATABUELA </v>
      </c>
      <c r="M153" s="264"/>
      <c r="N153" s="264"/>
      <c r="O153" s="264"/>
      <c r="P153" s="264"/>
      <c r="Q153" s="264"/>
      <c r="R153" s="264"/>
      <c r="S153" s="264"/>
      <c r="T153" s="264"/>
      <c r="U153" s="264"/>
      <c r="V153" s="264"/>
      <c r="W153" s="264"/>
    </row>
    <row r="154">
      <c r="A154" s="278">
        <v>465.0</v>
      </c>
      <c r="B154" s="310" t="s">
        <v>4027</v>
      </c>
      <c r="C154" s="279" t="s">
        <v>4028</v>
      </c>
      <c r="D154" s="281"/>
      <c r="E154" s="280">
        <v>15.0</v>
      </c>
      <c r="F154" s="281"/>
      <c r="G154" s="281"/>
      <c r="H154" s="281"/>
      <c r="I154" s="281"/>
      <c r="J154" s="281"/>
      <c r="K154" s="264" t="str">
        <f>VLOOKUP(A154,INFORMACION!A156:K967,11)</f>
        <v>irmairenelopez</v>
      </c>
      <c r="L154" s="277" t="str">
        <f>VLOOKUP(A154,INFORMACION!A156:K967,6)</f>
        <v>ATUNTAQUI -ANDRADE MARIN</v>
      </c>
      <c r="M154" s="264"/>
      <c r="N154" s="264"/>
      <c r="O154" s="264"/>
      <c r="P154" s="264"/>
      <c r="Q154" s="264"/>
      <c r="R154" s="264"/>
      <c r="S154" s="264"/>
      <c r="T154" s="264"/>
      <c r="U154" s="264"/>
      <c r="V154" s="264"/>
      <c r="W154" s="264"/>
    </row>
    <row r="155">
      <c r="A155" s="278">
        <v>470.0</v>
      </c>
      <c r="B155" s="279" t="s">
        <v>3765</v>
      </c>
      <c r="C155" s="279" t="s">
        <v>3766</v>
      </c>
      <c r="D155" s="281"/>
      <c r="E155" s="281"/>
      <c r="F155" s="281"/>
      <c r="G155" s="281"/>
      <c r="H155" s="280">
        <v>25.0</v>
      </c>
      <c r="I155" s="281"/>
      <c r="J155" s="281"/>
      <c r="K155" s="264" t="str">
        <f>VLOOKUP(A155,INFORMACION!A157:K968,11)</f>
        <v>simonbolivarguerrero</v>
      </c>
      <c r="L155" s="277" t="str">
        <f>VLOOKUP(A155,INFORMACION!A157:K968,6)</f>
        <v>IBARRA</v>
      </c>
      <c r="M155" s="264"/>
      <c r="N155" s="264"/>
      <c r="O155" s="264"/>
      <c r="P155" s="264"/>
      <c r="Q155" s="264"/>
      <c r="R155" s="264"/>
      <c r="S155" s="264"/>
      <c r="T155" s="264"/>
      <c r="U155" s="264"/>
      <c r="V155" s="264"/>
      <c r="W155" s="264"/>
    </row>
    <row r="156">
      <c r="A156" s="278">
        <v>472.0</v>
      </c>
      <c r="B156" s="279" t="s">
        <v>4029</v>
      </c>
      <c r="C156" s="279" t="s">
        <v>4030</v>
      </c>
      <c r="D156" s="281"/>
      <c r="E156" s="280">
        <v>15.0</v>
      </c>
      <c r="F156" s="281"/>
      <c r="G156" s="281"/>
      <c r="H156" s="281"/>
      <c r="I156" s="281"/>
      <c r="J156" s="281"/>
      <c r="K156" s="264" t="str">
        <f>VLOOKUP(A156,INFORMACION!A158:K969,11)</f>
        <v>ELIMINADO</v>
      </c>
      <c r="L156" s="277" t="str">
        <f>VLOOKUP(A156,INFORMACION!A158:K969,6)</f>
        <v>IBARRA-LA FLORIDA</v>
      </c>
      <c r="M156" s="264"/>
      <c r="N156" s="264"/>
      <c r="O156" s="264"/>
      <c r="P156" s="264"/>
      <c r="Q156" s="264"/>
      <c r="R156" s="264"/>
      <c r="S156" s="264"/>
      <c r="T156" s="264"/>
      <c r="U156" s="264"/>
      <c r="V156" s="264"/>
      <c r="W156" s="264"/>
    </row>
    <row r="157">
      <c r="A157" s="278">
        <v>474.0</v>
      </c>
      <c r="B157" s="279" t="s">
        <v>4419</v>
      </c>
      <c r="C157" s="279" t="s">
        <v>4420</v>
      </c>
      <c r="D157" s="281"/>
      <c r="E157" s="281"/>
      <c r="F157" s="281"/>
      <c r="G157" s="281"/>
      <c r="H157" s="280">
        <v>25.0</v>
      </c>
      <c r="I157" s="281"/>
      <c r="J157" s="281"/>
      <c r="K157" s="264" t="str">
        <f>VLOOKUP(A157,INFORMACION!A159:K970,11)</f>
        <v>oscarandresleon</v>
      </c>
      <c r="L157" s="277" t="str">
        <f>VLOOKUP(A157,INFORMACION!A159:K970,6)</f>
        <v>IBARRA</v>
      </c>
      <c r="M157" s="264"/>
      <c r="N157" s="264"/>
      <c r="O157" s="264"/>
      <c r="P157" s="264"/>
      <c r="Q157" s="264"/>
      <c r="R157" s="264"/>
      <c r="S157" s="264"/>
      <c r="T157" s="264"/>
      <c r="U157" s="264"/>
      <c r="V157" s="264"/>
      <c r="W157" s="264"/>
    </row>
    <row r="158">
      <c r="A158" s="278">
        <v>477.0</v>
      </c>
      <c r="B158" s="279" t="s">
        <v>4499</v>
      </c>
      <c r="C158" s="279" t="s">
        <v>4032</v>
      </c>
      <c r="D158" s="281"/>
      <c r="E158" s="281"/>
      <c r="F158" s="280">
        <v>20.0</v>
      </c>
      <c r="G158" s="281"/>
      <c r="H158" s="281"/>
      <c r="I158" s="281"/>
      <c r="J158" s="281"/>
      <c r="K158" s="264" t="str">
        <f>VLOOKUP(A158,INFORMACION!A160:K971,11)</f>
        <v>kevinjesusmafla</v>
      </c>
      <c r="L158" s="277" t="str">
        <f>VLOOKUP(A158,INFORMACION!A160:K971,6)</f>
        <v>NATABUELA</v>
      </c>
      <c r="M158" s="264"/>
      <c r="N158" s="264"/>
      <c r="O158" s="264"/>
      <c r="P158" s="264"/>
      <c r="Q158" s="264"/>
      <c r="R158" s="264"/>
      <c r="S158" s="264"/>
      <c r="T158" s="264"/>
      <c r="U158" s="264"/>
      <c r="V158" s="264"/>
      <c r="W158" s="264"/>
    </row>
    <row r="159">
      <c r="A159" s="278">
        <v>481.0</v>
      </c>
      <c r="B159" s="279" t="s">
        <v>3767</v>
      </c>
      <c r="C159" s="279" t="s">
        <v>3768</v>
      </c>
      <c r="D159" s="281"/>
      <c r="E159" s="281"/>
      <c r="F159" s="281"/>
      <c r="G159" s="281"/>
      <c r="H159" s="280">
        <v>25.0</v>
      </c>
      <c r="I159" s="281"/>
      <c r="J159" s="281"/>
      <c r="K159" s="264" t="str">
        <f>VLOOKUP(A159,INFORMACION!A161:K972,11)</f>
        <v>karinadayanetmangui</v>
      </c>
      <c r="L159" s="277" t="str">
        <f>VLOOKUP(A159,INFORMACION!A161:K972,6)</f>
        <v>ATUNTAQUI</v>
      </c>
      <c r="M159" s="264"/>
      <c r="N159" s="264"/>
      <c r="O159" s="264"/>
      <c r="P159" s="264"/>
      <c r="Q159" s="264"/>
      <c r="R159" s="264"/>
      <c r="S159" s="264"/>
      <c r="T159" s="264"/>
      <c r="U159" s="264"/>
      <c r="V159" s="264"/>
      <c r="W159" s="264"/>
    </row>
    <row r="160">
      <c r="A160" s="278">
        <v>482.0</v>
      </c>
      <c r="B160" s="279" t="s">
        <v>4033</v>
      </c>
      <c r="C160" s="279" t="s">
        <v>4034</v>
      </c>
      <c r="D160" s="281"/>
      <c r="E160" s="281"/>
      <c r="F160" s="280">
        <v>20.0</v>
      </c>
      <c r="G160" s="281"/>
      <c r="H160" s="281"/>
      <c r="I160" s="281"/>
      <c r="J160" s="281"/>
      <c r="K160" s="264" t="str">
        <f>VLOOKUP(A160,INFORMACION!A162:K973,11)</f>
        <v>anthonysebastianandrade</v>
      </c>
      <c r="L160" s="277" t="str">
        <f>VLOOKUP(A160,INFORMACION!A162:K973,6)</f>
        <v>ATUNTAQUI</v>
      </c>
      <c r="M160" s="264"/>
      <c r="N160" s="264"/>
      <c r="O160" s="264"/>
      <c r="P160" s="264"/>
      <c r="Q160" s="264"/>
      <c r="R160" s="264"/>
      <c r="S160" s="264"/>
      <c r="T160" s="264"/>
      <c r="U160" s="264"/>
      <c r="V160" s="264"/>
      <c r="W160" s="264"/>
    </row>
    <row r="161">
      <c r="A161" s="278">
        <v>483.0</v>
      </c>
      <c r="B161" s="279" t="s">
        <v>4035</v>
      </c>
      <c r="C161" s="279" t="s">
        <v>4036</v>
      </c>
      <c r="D161" s="281"/>
      <c r="E161" s="281"/>
      <c r="F161" s="281"/>
      <c r="G161" s="281"/>
      <c r="H161" s="280">
        <v>25.0</v>
      </c>
      <c r="I161" s="281"/>
      <c r="J161" s="281"/>
      <c r="K161" s="264" t="str">
        <f>VLOOKUP(A161,INFORMACION!A163:K974,11)</f>
        <v>dianaveronicavilanez</v>
      </c>
      <c r="L161" s="277" t="str">
        <f>VLOOKUP(A161,INFORMACION!A163:K974,6)</f>
        <v>IBARRA</v>
      </c>
      <c r="M161" s="264"/>
      <c r="N161" s="264"/>
      <c r="O161" s="264"/>
      <c r="P161" s="264"/>
      <c r="Q161" s="264"/>
      <c r="R161" s="264"/>
      <c r="S161" s="264"/>
      <c r="T161" s="264"/>
      <c r="U161" s="264"/>
      <c r="V161" s="264"/>
      <c r="W161" s="264"/>
    </row>
    <row r="162">
      <c r="A162" s="278">
        <v>487.0</v>
      </c>
      <c r="B162" s="279" t="s">
        <v>4260</v>
      </c>
      <c r="C162" s="279" t="s">
        <v>4261</v>
      </c>
      <c r="D162" s="281"/>
      <c r="E162" s="280">
        <v>15.0</v>
      </c>
      <c r="F162" s="281"/>
      <c r="G162" s="281"/>
      <c r="H162" s="281"/>
      <c r="I162" s="281"/>
      <c r="J162" s="281"/>
      <c r="K162" s="264" t="str">
        <f>VLOOKUP(A162,INFORMACION!A164:K975,11)</f>
        <v>marinopalaciosrivas</v>
      </c>
      <c r="L162" s="277" t="str">
        <f>VLOOKUP(A162,INFORMACION!A164:K975,6)</f>
        <v>ATUNTAQUI</v>
      </c>
      <c r="M162" s="264"/>
      <c r="N162" s="264"/>
      <c r="O162" s="264"/>
      <c r="P162" s="264"/>
      <c r="Q162" s="264"/>
      <c r="R162" s="264"/>
      <c r="S162" s="264"/>
      <c r="T162" s="264"/>
      <c r="U162" s="264"/>
      <c r="V162" s="264"/>
      <c r="W162" s="264"/>
    </row>
    <row r="163">
      <c r="A163" s="278">
        <v>488.0</v>
      </c>
      <c r="B163" s="279" t="s">
        <v>4039</v>
      </c>
      <c r="C163" s="279" t="s">
        <v>4040</v>
      </c>
      <c r="D163" s="281"/>
      <c r="E163" s="281"/>
      <c r="F163" s="280">
        <v>20.0</v>
      </c>
      <c r="G163" s="281"/>
      <c r="H163" s="281"/>
      <c r="I163" s="281"/>
      <c r="J163" s="281"/>
      <c r="K163" s="264" t="str">
        <f>VLOOKUP(A163,INFORMACION!A165:K976,11)</f>
        <v>pamelaestefaniavalladares</v>
      </c>
      <c r="L163" s="277" t="str">
        <f>VLOOKUP(A163,INFORMACION!A165:K976,6)</f>
        <v>IBARRA</v>
      </c>
      <c r="M163" s="264"/>
      <c r="N163" s="264"/>
      <c r="O163" s="264"/>
      <c r="P163" s="264"/>
      <c r="Q163" s="264"/>
      <c r="R163" s="264"/>
      <c r="S163" s="264"/>
      <c r="T163" s="264"/>
      <c r="U163" s="264"/>
      <c r="V163" s="264"/>
      <c r="W163" s="264"/>
    </row>
    <row r="164">
      <c r="A164" s="278">
        <v>489.0</v>
      </c>
      <c r="B164" s="279" t="s">
        <v>4421</v>
      </c>
      <c r="C164" s="279" t="s">
        <v>4422</v>
      </c>
      <c r="D164" s="281"/>
      <c r="E164" s="281"/>
      <c r="F164" s="281"/>
      <c r="G164" s="281"/>
      <c r="H164" s="280">
        <v>25.0</v>
      </c>
      <c r="I164" s="281"/>
      <c r="J164" s="281"/>
      <c r="K164" s="264" t="str">
        <f>VLOOKUP(A164,INFORMACION!A166:K977,11)</f>
        <v>alexanderfabianchiliquinga</v>
      </c>
      <c r="L164" s="277" t="str">
        <f>VLOOKUP(A164,INFORMACION!A166:K977,6)</f>
        <v>ATUNTAQUI</v>
      </c>
      <c r="M164" s="264"/>
      <c r="N164" s="264"/>
      <c r="O164" s="264"/>
      <c r="P164" s="264"/>
      <c r="Q164" s="264"/>
      <c r="R164" s="264"/>
      <c r="S164" s="264"/>
      <c r="T164" s="264"/>
      <c r="U164" s="264"/>
      <c r="V164" s="264"/>
      <c r="W164" s="264"/>
    </row>
    <row r="165">
      <c r="A165" s="278">
        <v>493.0</v>
      </c>
      <c r="B165" s="279" t="s">
        <v>4500</v>
      </c>
      <c r="C165" s="279" t="s">
        <v>4501</v>
      </c>
      <c r="D165" s="281"/>
      <c r="E165" s="281"/>
      <c r="F165" s="280">
        <v>20.0</v>
      </c>
      <c r="G165" s="281"/>
      <c r="H165" s="281"/>
      <c r="I165" s="281"/>
      <c r="J165" s="281"/>
      <c r="K165" s="264" t="str">
        <f>VLOOKUP(A165,INFORMACION!A167:K978,11)</f>
        <v>rauldiofrevillarreal</v>
      </c>
      <c r="L165" s="277" t="str">
        <f>VLOOKUP(A165,INFORMACION!A167:K978,6)</f>
        <v>ATUNTAQUI</v>
      </c>
      <c r="M165" s="264"/>
      <c r="N165" s="264"/>
      <c r="O165" s="264"/>
      <c r="P165" s="264"/>
      <c r="Q165" s="264"/>
      <c r="R165" s="264"/>
      <c r="S165" s="264"/>
      <c r="T165" s="264"/>
      <c r="U165" s="264"/>
      <c r="V165" s="264"/>
      <c r="W165" s="264"/>
    </row>
    <row r="166">
      <c r="A166" s="278">
        <v>495.0</v>
      </c>
      <c r="B166" s="279" t="s">
        <v>4502</v>
      </c>
      <c r="C166" s="279" t="s">
        <v>4503</v>
      </c>
      <c r="D166" s="281"/>
      <c r="E166" s="280">
        <v>15.0</v>
      </c>
      <c r="F166" s="281"/>
      <c r="G166" s="281"/>
      <c r="H166" s="281"/>
      <c r="I166" s="281"/>
      <c r="J166" s="281"/>
      <c r="K166" s="264" t="str">
        <f>VLOOKUP(A166,INFORMACION!A168:K979,11)</f>
        <v>henrygermanusina</v>
      </c>
      <c r="L166" s="277" t="str">
        <f>VLOOKUP(A166,INFORMACION!A168:K979,6)</f>
        <v>IBARRA-COLINAS DEL SUR</v>
      </c>
      <c r="M166" s="264"/>
      <c r="N166" s="264"/>
      <c r="O166" s="264"/>
      <c r="P166" s="264"/>
      <c r="Q166" s="264"/>
      <c r="R166" s="264"/>
      <c r="S166" s="264"/>
      <c r="T166" s="264"/>
      <c r="U166" s="264"/>
      <c r="V166" s="264"/>
      <c r="W166" s="264"/>
    </row>
    <row r="167">
      <c r="A167" s="278">
        <v>498.0</v>
      </c>
      <c r="B167" s="279" t="s">
        <v>3769</v>
      </c>
      <c r="C167" s="279" t="s">
        <v>3770</v>
      </c>
      <c r="D167" s="281"/>
      <c r="E167" s="281"/>
      <c r="F167" s="280">
        <v>20.0</v>
      </c>
      <c r="G167" s="281"/>
      <c r="H167" s="281"/>
      <c r="I167" s="281"/>
      <c r="J167" s="281"/>
      <c r="K167" s="264" t="str">
        <f>VLOOKUP(A167,INFORMACION!A169:K980,11)</f>
        <v>janethelizabethrojas</v>
      </c>
      <c r="L167" s="277" t="str">
        <f>VLOOKUP(A167,INFORMACION!A169:K980,6)</f>
        <v>IBARRA</v>
      </c>
      <c r="M167" s="264"/>
      <c r="N167" s="264"/>
      <c r="O167" s="264"/>
      <c r="P167" s="264"/>
      <c r="Q167" s="264"/>
      <c r="R167" s="264"/>
      <c r="S167" s="264"/>
      <c r="T167" s="264"/>
      <c r="U167" s="264"/>
      <c r="V167" s="264"/>
      <c r="W167" s="264"/>
    </row>
    <row r="168">
      <c r="A168" s="278">
        <v>500.0</v>
      </c>
      <c r="B168" s="279" t="s">
        <v>3771</v>
      </c>
      <c r="C168" s="279" t="s">
        <v>3772</v>
      </c>
      <c r="D168" s="281"/>
      <c r="E168" s="281"/>
      <c r="F168" s="281"/>
      <c r="G168" s="281"/>
      <c r="H168" s="280">
        <v>25.0</v>
      </c>
      <c r="I168" s="281"/>
      <c r="J168" s="281"/>
      <c r="K168" s="264" t="str">
        <f>VLOOKUP(A168,INFORMACION!A170:K981,11)</f>
        <v>ELIMINADO</v>
      </c>
      <c r="L168" s="277" t="str">
        <f>VLOOKUP(A168,INFORMACION!A170:K981,6)</f>
        <v>IBARRA - CHORLAVÍ</v>
      </c>
      <c r="M168" s="264"/>
      <c r="N168" s="264"/>
      <c r="O168" s="264"/>
      <c r="P168" s="264"/>
      <c r="Q168" s="264"/>
      <c r="R168" s="264"/>
      <c r="S168" s="264"/>
      <c r="T168" s="264"/>
      <c r="U168" s="264"/>
      <c r="V168" s="264"/>
      <c r="W168" s="264"/>
    </row>
    <row r="169">
      <c r="A169" s="278">
        <v>503.0</v>
      </c>
      <c r="B169" s="279" t="s">
        <v>3773</v>
      </c>
      <c r="C169" s="279" t="s">
        <v>3774</v>
      </c>
      <c r="D169" s="281"/>
      <c r="E169" s="281"/>
      <c r="F169" s="281"/>
      <c r="G169" s="281"/>
      <c r="H169" s="280">
        <v>25.0</v>
      </c>
      <c r="I169" s="281"/>
      <c r="J169" s="281"/>
      <c r="K169" s="264" t="str">
        <f>VLOOKUP(A169,INFORMACION!A171:K982,11)</f>
        <v>juliangeovannycevallos</v>
      </c>
      <c r="L169" s="277" t="str">
        <f>VLOOKUP(A169,INFORMACION!A171:K982,6)</f>
        <v>ATUNTAQUI</v>
      </c>
      <c r="M169" s="264"/>
      <c r="N169" s="264"/>
      <c r="O169" s="264"/>
      <c r="P169" s="264"/>
      <c r="Q169" s="264"/>
      <c r="R169" s="264"/>
      <c r="S169" s="264"/>
      <c r="T169" s="264"/>
      <c r="U169" s="264"/>
      <c r="V169" s="264"/>
      <c r="W169" s="264"/>
    </row>
    <row r="170">
      <c r="A170" s="278">
        <v>506.0</v>
      </c>
      <c r="B170" s="279" t="s">
        <v>3775</v>
      </c>
      <c r="C170" s="279" t="s">
        <v>3776</v>
      </c>
      <c r="D170" s="281"/>
      <c r="E170" s="281"/>
      <c r="F170" s="281"/>
      <c r="G170" s="281"/>
      <c r="H170" s="280">
        <v>25.0</v>
      </c>
      <c r="I170" s="281"/>
      <c r="J170" s="281"/>
      <c r="K170" s="264" t="str">
        <f>VLOOKUP(A170,INFORMACION!A172:K983,11)</f>
        <v>luisantoniochele</v>
      </c>
      <c r="L170" s="277" t="str">
        <f>VLOOKUP(A170,INFORMACION!A172:K983,6)</f>
        <v>ATUNTAQUI</v>
      </c>
      <c r="M170" s="264"/>
      <c r="N170" s="264"/>
      <c r="O170" s="264"/>
      <c r="P170" s="264"/>
      <c r="Q170" s="264"/>
      <c r="R170" s="264"/>
      <c r="S170" s="264"/>
      <c r="T170" s="264"/>
      <c r="U170" s="264"/>
      <c r="V170" s="264"/>
      <c r="W170" s="264"/>
    </row>
    <row r="171">
      <c r="A171" s="278">
        <v>511.0</v>
      </c>
      <c r="B171" s="298" t="s">
        <v>4268</v>
      </c>
      <c r="C171" s="279" t="s">
        <v>4269</v>
      </c>
      <c r="D171" s="281"/>
      <c r="E171" s="281"/>
      <c r="F171" s="280">
        <v>20.0</v>
      </c>
      <c r="G171" s="281"/>
      <c r="H171" s="281"/>
      <c r="I171" s="281"/>
      <c r="J171" s="281"/>
      <c r="K171" s="264" t="str">
        <f>VLOOKUP(A171,INFORMACION!A173:K984,11)</f>
        <v>mariagabrielasuarez</v>
      </c>
      <c r="L171" s="277" t="str">
        <f>VLOOKUP(A171,INFORMACION!A173:K984,6)</f>
        <v>ATUNTAQUI-ANDRADE MARIN</v>
      </c>
      <c r="M171" s="264"/>
      <c r="N171" s="264"/>
      <c r="O171" s="264"/>
      <c r="P171" s="264"/>
      <c r="Q171" s="264"/>
      <c r="R171" s="264"/>
      <c r="S171" s="264"/>
      <c r="T171" s="264"/>
      <c r="U171" s="264"/>
      <c r="V171" s="264"/>
      <c r="W171" s="264"/>
    </row>
    <row r="172">
      <c r="A172" s="278">
        <v>512.0</v>
      </c>
      <c r="B172" s="279" t="s">
        <v>3777</v>
      </c>
      <c r="C172" s="279" t="s">
        <v>3778</v>
      </c>
      <c r="D172" s="281"/>
      <c r="E172" s="281"/>
      <c r="F172" s="281"/>
      <c r="G172" s="281"/>
      <c r="H172" s="280">
        <v>25.0</v>
      </c>
      <c r="I172" s="281"/>
      <c r="J172" s="281"/>
      <c r="K172" s="264" t="str">
        <f>VLOOKUP(A172,INFORMACION!A174:K985,11)</f>
        <v>edisondanilojijon</v>
      </c>
      <c r="L172" s="277" t="str">
        <f>VLOOKUP(A172,INFORMACION!A174:K985,6)</f>
        <v>ATUNTAQUI</v>
      </c>
      <c r="M172" s="264"/>
      <c r="N172" s="264"/>
      <c r="O172" s="264"/>
      <c r="P172" s="264"/>
      <c r="Q172" s="264"/>
      <c r="R172" s="264"/>
      <c r="S172" s="264"/>
      <c r="T172" s="264"/>
      <c r="U172" s="264"/>
      <c r="V172" s="264"/>
      <c r="W172" s="264"/>
    </row>
    <row r="173">
      <c r="A173" s="274">
        <v>514.0</v>
      </c>
      <c r="B173" s="275" t="s">
        <v>4049</v>
      </c>
      <c r="C173" s="275" t="s">
        <v>4050</v>
      </c>
      <c r="D173" s="276"/>
      <c r="E173" s="276"/>
      <c r="F173" s="300">
        <v>20.0</v>
      </c>
      <c r="G173" s="276"/>
      <c r="H173" s="276"/>
      <c r="I173" s="276"/>
      <c r="J173" s="276"/>
      <c r="K173" s="264" t="str">
        <f>VLOOKUP(A173,INFORMACION!A175:K986,11)</f>
        <v>tonyalfredopenafiel</v>
      </c>
      <c r="L173" s="277" t="str">
        <f>VLOOKUP(A173,INFORMACION!A175:K986,6)</f>
        <v>ATUNTAQUI</v>
      </c>
      <c r="M173" s="264"/>
      <c r="N173" s="264"/>
      <c r="O173" s="264"/>
      <c r="P173" s="264"/>
      <c r="Q173" s="264"/>
      <c r="R173" s="264"/>
      <c r="S173" s="264"/>
      <c r="T173" s="264"/>
      <c r="U173" s="264"/>
      <c r="V173" s="264"/>
      <c r="W173" s="264"/>
    </row>
    <row r="174">
      <c r="A174" s="278">
        <v>518.0</v>
      </c>
      <c r="B174" s="279" t="s">
        <v>4423</v>
      </c>
      <c r="C174" s="279" t="s">
        <v>4424</v>
      </c>
      <c r="D174" s="281"/>
      <c r="E174" s="280">
        <v>15.0</v>
      </c>
      <c r="F174" s="281"/>
      <c r="G174" s="281"/>
      <c r="H174" s="281"/>
      <c r="I174" s="281"/>
      <c r="J174" s="281"/>
      <c r="K174" s="264" t="str">
        <f>VLOOKUP(A174,INFORMACION!A176:K987,11)</f>
        <v>ximenadelcarmenvallejos</v>
      </c>
      <c r="L174" s="277" t="str">
        <f>VLOOKUP(A174,INFORMACION!A176:K987,6)</f>
        <v>ATUNTAQUI</v>
      </c>
      <c r="M174" s="264"/>
      <c r="N174" s="264"/>
      <c r="O174" s="264"/>
      <c r="P174" s="264"/>
      <c r="Q174" s="264"/>
      <c r="R174" s="264"/>
      <c r="S174" s="264"/>
      <c r="T174" s="264"/>
      <c r="U174" s="264"/>
      <c r="V174" s="264"/>
      <c r="W174" s="264"/>
    </row>
    <row r="175">
      <c r="A175" s="278">
        <v>519.0</v>
      </c>
      <c r="B175" s="279" t="s">
        <v>4053</v>
      </c>
      <c r="C175" s="279" t="s">
        <v>4054</v>
      </c>
      <c r="D175" s="281"/>
      <c r="E175" s="281"/>
      <c r="F175" s="280">
        <v>20.0</v>
      </c>
      <c r="G175" s="281"/>
      <c r="H175" s="281"/>
      <c r="I175" s="281"/>
      <c r="J175" s="281"/>
      <c r="K175" s="311" t="s">
        <v>2435</v>
      </c>
      <c r="L175" s="277" t="str">
        <f>VLOOKUP(A175,INFORMACION!A177:K988,6)</f>
        <v>SAN ANTONIO</v>
      </c>
      <c r="M175" s="264"/>
      <c r="N175" s="264"/>
      <c r="O175" s="264"/>
      <c r="P175" s="264"/>
      <c r="Q175" s="264"/>
      <c r="R175" s="264"/>
      <c r="S175" s="264"/>
      <c r="T175" s="264"/>
      <c r="U175" s="264"/>
      <c r="V175" s="264"/>
      <c r="W175" s="264"/>
    </row>
    <row r="176">
      <c r="A176" s="274">
        <v>520.0</v>
      </c>
      <c r="B176" s="276"/>
      <c r="C176" s="276"/>
      <c r="D176" s="276"/>
      <c r="E176" s="276"/>
      <c r="F176" s="276"/>
      <c r="G176" s="276"/>
      <c r="H176" s="276"/>
      <c r="I176" s="276"/>
      <c r="J176" s="276"/>
      <c r="K176" s="264" t="str">
        <f>VLOOKUP(A176,INFORMACION!A178:K989,11)</f>
        <v>ANULADO POR FALTA DE COBERTURA</v>
      </c>
      <c r="L176" s="277" t="str">
        <f>VLOOKUP(A176,INFORMACION!A178:K989,6)</f>
        <v/>
      </c>
      <c r="M176" s="264"/>
      <c r="N176" s="264"/>
      <c r="O176" s="264"/>
      <c r="P176" s="264"/>
      <c r="Q176" s="264"/>
      <c r="R176" s="264"/>
      <c r="S176" s="264"/>
      <c r="T176" s="264"/>
      <c r="U176" s="264"/>
      <c r="V176" s="264"/>
      <c r="W176" s="264"/>
    </row>
    <row r="177">
      <c r="A177" s="278">
        <v>521.0</v>
      </c>
      <c r="B177" s="271" t="s">
        <v>4270</v>
      </c>
      <c r="C177" s="279" t="s">
        <v>4271</v>
      </c>
      <c r="D177" s="281"/>
      <c r="E177" s="281"/>
      <c r="F177" s="280">
        <v>20.0</v>
      </c>
      <c r="G177" s="281"/>
      <c r="H177" s="281"/>
      <c r="I177" s="281"/>
      <c r="J177" s="281"/>
      <c r="K177" s="264" t="str">
        <f>VLOOKUP(A177,INFORMACION!A179:K990,11)</f>
        <v>angelfabianruiz</v>
      </c>
      <c r="L177" s="277" t="str">
        <f>VLOOKUP(A177,INFORMACION!A179:K990,6)</f>
        <v>ATUNTAQUI</v>
      </c>
      <c r="M177" s="264"/>
      <c r="N177" s="264"/>
      <c r="O177" s="264"/>
      <c r="P177" s="264"/>
      <c r="Q177" s="264"/>
      <c r="R177" s="264"/>
      <c r="S177" s="264"/>
      <c r="T177" s="264"/>
      <c r="U177" s="264"/>
      <c r="V177" s="264"/>
      <c r="W177" s="264"/>
    </row>
    <row r="178">
      <c r="A178" s="278">
        <v>524.0</v>
      </c>
      <c r="B178" s="279" t="s">
        <v>4272</v>
      </c>
      <c r="C178" s="279" t="s">
        <v>4273</v>
      </c>
      <c r="D178" s="281"/>
      <c r="E178" s="280">
        <v>15.0</v>
      </c>
      <c r="F178" s="281"/>
      <c r="G178" s="281"/>
      <c r="H178" s="281"/>
      <c r="I178" s="281"/>
      <c r="J178" s="281"/>
      <c r="K178" s="264" t="str">
        <f>VLOOKUP(A178,INFORMACION!A180:K991,11)</f>
        <v>marcoisraelmaldonado</v>
      </c>
      <c r="L178" s="277" t="str">
        <f>VLOOKUP(A178,INFORMACION!A180:K991,6)</f>
        <v>ATUNTAQUI</v>
      </c>
      <c r="M178" s="264"/>
      <c r="N178" s="264"/>
      <c r="O178" s="264"/>
      <c r="P178" s="264"/>
      <c r="Q178" s="264"/>
      <c r="R178" s="264"/>
      <c r="S178" s="264"/>
      <c r="T178" s="264"/>
      <c r="U178" s="264"/>
      <c r="V178" s="264"/>
      <c r="W178" s="264"/>
    </row>
    <row r="179">
      <c r="A179" s="278">
        <v>529.0</v>
      </c>
      <c r="B179" s="279" t="s">
        <v>4055</v>
      </c>
      <c r="C179" s="279" t="s">
        <v>4056</v>
      </c>
      <c r="D179" s="281"/>
      <c r="E179" s="281"/>
      <c r="F179" s="281"/>
      <c r="G179" s="281"/>
      <c r="H179" s="309">
        <v>12.5</v>
      </c>
      <c r="I179" s="281"/>
      <c r="J179" s="281"/>
      <c r="K179" s="264" t="str">
        <f>VLOOKUP(A179,INFORMACION!A181:K992,11)</f>
        <v>carmenameliapita</v>
      </c>
      <c r="L179" s="277" t="str">
        <f>VLOOKUP(A179,INFORMACION!A181:K992,6)</f>
        <v>ATUNTAQUI</v>
      </c>
      <c r="M179" s="264"/>
      <c r="N179" s="264"/>
      <c r="O179" s="264"/>
      <c r="P179" s="264"/>
      <c r="Q179" s="264"/>
      <c r="R179" s="264"/>
      <c r="S179" s="264"/>
      <c r="T179" s="264"/>
      <c r="U179" s="264"/>
      <c r="V179" s="264"/>
      <c r="W179" s="264"/>
    </row>
    <row r="180">
      <c r="A180" s="278">
        <v>530.0</v>
      </c>
      <c r="B180" s="279" t="s">
        <v>4057</v>
      </c>
      <c r="C180" s="279" t="s">
        <v>4058</v>
      </c>
      <c r="D180" s="281"/>
      <c r="E180" s="281"/>
      <c r="F180" s="281"/>
      <c r="G180" s="281"/>
      <c r="H180" s="280">
        <v>25.0</v>
      </c>
      <c r="I180" s="281"/>
      <c r="J180" s="281"/>
      <c r="K180" s="311" t="s">
        <v>2478</v>
      </c>
      <c r="L180" s="277" t="str">
        <f>VLOOKUP(A180,INFORMACION!A182:K993,6)</f>
        <v>SAN ANTONIO-IBARRA</v>
      </c>
      <c r="M180" s="264"/>
      <c r="N180" s="264"/>
      <c r="O180" s="264"/>
      <c r="P180" s="264"/>
      <c r="Q180" s="264"/>
      <c r="R180" s="264"/>
      <c r="S180" s="264"/>
      <c r="T180" s="264"/>
      <c r="U180" s="264"/>
      <c r="V180" s="264"/>
      <c r="W180" s="264"/>
    </row>
    <row r="181">
      <c r="A181" s="278">
        <v>533.0</v>
      </c>
      <c r="B181" s="279" t="s">
        <v>4061</v>
      </c>
      <c r="C181" s="279" t="s">
        <v>4042</v>
      </c>
      <c r="D181" s="281"/>
      <c r="E181" s="280">
        <v>15.0</v>
      </c>
      <c r="F181" s="281"/>
      <c r="G181" s="281"/>
      <c r="H181" s="281"/>
      <c r="I181" s="281"/>
      <c r="J181" s="281"/>
      <c r="K181" s="264" t="str">
        <f>VLOOKUP(A181,INFORMACION!A183:K994,11)</f>
        <v>juancarlosortiz</v>
      </c>
      <c r="L181" s="277" t="str">
        <f>VLOOKUP(A181,INFORMACION!A183:K994,6)</f>
        <v>ATUNTAQUI</v>
      </c>
      <c r="M181" s="264"/>
      <c r="N181" s="264"/>
      <c r="O181" s="264"/>
      <c r="P181" s="264"/>
      <c r="Q181" s="264"/>
      <c r="R181" s="264"/>
      <c r="S181" s="264"/>
      <c r="T181" s="264"/>
      <c r="U181" s="264"/>
      <c r="V181" s="264"/>
      <c r="W181" s="264"/>
    </row>
    <row r="182">
      <c r="A182" s="278">
        <v>536.0</v>
      </c>
      <c r="B182" s="279" t="s">
        <v>3779</v>
      </c>
      <c r="C182" s="279" t="s">
        <v>3780</v>
      </c>
      <c r="D182" s="281"/>
      <c r="E182" s="281"/>
      <c r="F182" s="281"/>
      <c r="G182" s="281"/>
      <c r="H182" s="280">
        <v>25.0</v>
      </c>
      <c r="I182" s="281"/>
      <c r="J182" s="281"/>
      <c r="K182" s="264" t="str">
        <f>VLOOKUP(A182,INFORMACION!A184:K995,11)</f>
        <v>ELIMINADO</v>
      </c>
      <c r="L182" s="277" t="str">
        <f>VLOOKUP(A182,INFORMACION!A184:K995,6)</f>
        <v>IBARRA-SAN ANTONIO</v>
      </c>
      <c r="M182" s="264"/>
      <c r="N182" s="264"/>
      <c r="O182" s="264"/>
      <c r="P182" s="264"/>
      <c r="Q182" s="264"/>
      <c r="R182" s="264"/>
      <c r="S182" s="264"/>
      <c r="T182" s="264"/>
      <c r="U182" s="264"/>
      <c r="V182" s="264"/>
      <c r="W182" s="264"/>
    </row>
    <row r="183">
      <c r="A183" s="278">
        <v>537.0</v>
      </c>
      <c r="B183" s="279" t="s">
        <v>3781</v>
      </c>
      <c r="C183" s="279" t="s">
        <v>3782</v>
      </c>
      <c r="D183" s="281"/>
      <c r="E183" s="280">
        <v>15.0</v>
      </c>
      <c r="F183" s="281"/>
      <c r="G183" s="281"/>
      <c r="H183" s="281"/>
      <c r="I183" s="281"/>
      <c r="J183" s="281"/>
      <c r="K183" s="264" t="str">
        <f>VLOOKUP(A183,INFORMACION!A185:K996,11)</f>
        <v>ELIMINADO</v>
      </c>
      <c r="L183" s="277" t="str">
        <f>VLOOKUP(A183,INFORMACION!A185:K996,6)</f>
        <v>IBARRA-SAN ANTONIO</v>
      </c>
      <c r="M183" s="264"/>
      <c r="N183" s="264"/>
      <c r="O183" s="264"/>
      <c r="P183" s="264"/>
      <c r="Q183" s="264"/>
      <c r="R183" s="264"/>
      <c r="S183" s="264"/>
      <c r="T183" s="264"/>
      <c r="U183" s="264"/>
      <c r="V183" s="264"/>
      <c r="W183" s="264"/>
    </row>
    <row r="184">
      <c r="A184" s="278">
        <v>539.0</v>
      </c>
      <c r="B184" s="279" t="s">
        <v>4274</v>
      </c>
      <c r="C184" s="279" t="s">
        <v>4275</v>
      </c>
      <c r="D184" s="281"/>
      <c r="E184" s="281"/>
      <c r="F184" s="281"/>
      <c r="G184" s="281"/>
      <c r="H184" s="280">
        <v>25.0</v>
      </c>
      <c r="I184" s="281"/>
      <c r="J184" s="281"/>
      <c r="K184" s="264" t="str">
        <f>VLOOKUP(A184,INFORMACION!A186:K997,11)</f>
        <v>jonathanstalyncadena</v>
      </c>
      <c r="L184" s="277" t="str">
        <f>VLOOKUP(A184,INFORMACION!A186:K997,6)</f>
        <v>IBARRA-SAN ANTONIO</v>
      </c>
      <c r="M184" s="264"/>
      <c r="N184" s="264"/>
      <c r="O184" s="264"/>
      <c r="P184" s="264"/>
      <c r="Q184" s="264"/>
      <c r="R184" s="264"/>
      <c r="S184" s="264"/>
      <c r="T184" s="264"/>
      <c r="U184" s="264"/>
      <c r="V184" s="264"/>
      <c r="W184" s="264"/>
    </row>
    <row r="185">
      <c r="A185" s="278">
        <v>547.0</v>
      </c>
      <c r="B185" s="279" t="s">
        <v>3783</v>
      </c>
      <c r="C185" s="279" t="s">
        <v>3784</v>
      </c>
      <c r="D185" s="281"/>
      <c r="E185" s="281"/>
      <c r="F185" s="281"/>
      <c r="G185" s="281"/>
      <c r="H185" s="280">
        <v>25.0</v>
      </c>
      <c r="I185" s="281"/>
      <c r="J185" s="281"/>
      <c r="K185" s="264" t="str">
        <f>VLOOKUP(A185,INFORMACION!A187:K998,11)</f>
        <v>gladysgeovanapalacios</v>
      </c>
      <c r="L185" s="277" t="str">
        <f>VLOOKUP(A185,INFORMACION!A187:K998,6)</f>
        <v>ATUNTAQUI-BARRIO SANTO DOMINGO</v>
      </c>
      <c r="M185" s="264"/>
      <c r="N185" s="264"/>
      <c r="O185" s="264"/>
      <c r="P185" s="264"/>
      <c r="Q185" s="264"/>
      <c r="R185" s="264"/>
      <c r="S185" s="264"/>
      <c r="T185" s="264"/>
      <c r="U185" s="264"/>
      <c r="V185" s="264"/>
      <c r="W185" s="264"/>
    </row>
    <row r="186">
      <c r="A186" s="278">
        <v>555.0</v>
      </c>
      <c r="B186" s="279" t="s">
        <v>4427</v>
      </c>
      <c r="C186" s="279" t="s">
        <v>4428</v>
      </c>
      <c r="D186" s="281"/>
      <c r="E186" s="281"/>
      <c r="F186" s="309">
        <v>10.0</v>
      </c>
      <c r="G186" s="281"/>
      <c r="H186" s="281"/>
      <c r="I186" s="281"/>
      <c r="J186" s="281"/>
      <c r="K186" s="264" t="str">
        <f>VLOOKUP(A186,INFORMACION!A188:K999,11)</f>
        <v>marlenedelourdespita</v>
      </c>
      <c r="L186" s="277" t="str">
        <f>VLOOKUP(A186,INFORMACION!A188:K999,6)</f>
        <v>ANTONIO ANTE-NATABUELA</v>
      </c>
      <c r="M186" s="264"/>
      <c r="N186" s="264"/>
      <c r="O186" s="264"/>
      <c r="P186" s="264"/>
      <c r="Q186" s="264"/>
      <c r="R186" s="264"/>
      <c r="S186" s="264"/>
      <c r="T186" s="264"/>
      <c r="U186" s="264"/>
      <c r="V186" s="264"/>
      <c r="W186" s="264"/>
    </row>
    <row r="187">
      <c r="A187" s="278">
        <v>556.0</v>
      </c>
      <c r="B187" s="298" t="s">
        <v>4429</v>
      </c>
      <c r="C187" s="312" t="s">
        <v>4430</v>
      </c>
      <c r="D187" s="281"/>
      <c r="E187" s="280">
        <v>15.0</v>
      </c>
      <c r="F187" s="281"/>
      <c r="G187" s="281"/>
      <c r="H187" s="281"/>
      <c r="I187" s="281"/>
      <c r="J187" s="281"/>
      <c r="K187" s="264" t="str">
        <f>VLOOKUP(A187,INFORMACION!A189:K1000,11)</f>
        <v>lenindavidipiales</v>
      </c>
      <c r="L187" s="277" t="str">
        <f>VLOOKUP(A187,INFORMACION!A189:K1000,6)</f>
        <v>IBARRA-LAS ORQUIDEAS</v>
      </c>
      <c r="M187" s="264"/>
      <c r="N187" s="264"/>
      <c r="O187" s="264"/>
      <c r="P187" s="264"/>
      <c r="Q187" s="264"/>
      <c r="R187" s="264"/>
      <c r="S187" s="264"/>
      <c r="T187" s="264"/>
      <c r="U187" s="264"/>
      <c r="V187" s="264"/>
      <c r="W187" s="264"/>
    </row>
    <row r="188">
      <c r="A188" s="278">
        <v>565.0</v>
      </c>
      <c r="B188" s="279" t="s">
        <v>4066</v>
      </c>
      <c r="C188" s="279" t="s">
        <v>4067</v>
      </c>
      <c r="D188" s="281"/>
      <c r="E188" s="281"/>
      <c r="F188" s="280">
        <v>20.0</v>
      </c>
      <c r="G188" s="281"/>
      <c r="H188" s="281"/>
      <c r="I188" s="281"/>
      <c r="J188" s="281"/>
      <c r="K188" s="264" t="str">
        <f>VLOOKUP(A188,INFORMACION!A190:K1001,11)</f>
        <v>rubisilvanachicaiza</v>
      </c>
      <c r="L188" s="277" t="str">
        <f>VLOOKUP(A188,INFORMACION!A190:K1001,6)</f>
        <v>IBARRA-MILAGRO</v>
      </c>
      <c r="M188" s="264"/>
      <c r="N188" s="264"/>
      <c r="O188" s="264"/>
      <c r="P188" s="264"/>
      <c r="Q188" s="264"/>
      <c r="R188" s="264"/>
      <c r="S188" s="264"/>
      <c r="T188" s="264"/>
      <c r="U188" s="264"/>
      <c r="V188" s="264"/>
      <c r="W188" s="264"/>
    </row>
    <row r="189">
      <c r="A189" s="278">
        <v>566.0</v>
      </c>
      <c r="B189" s="279" t="s">
        <v>4068</v>
      </c>
      <c r="C189" s="279" t="s">
        <v>4069</v>
      </c>
      <c r="D189" s="281"/>
      <c r="E189" s="281"/>
      <c r="F189" s="281"/>
      <c r="G189" s="281"/>
      <c r="H189" s="280">
        <v>25.0</v>
      </c>
      <c r="I189" s="281"/>
      <c r="J189" s="281"/>
      <c r="K189" s="264" t="str">
        <f>VLOOKUP(A189,INFORMACION!A191:K1002,11)</f>
        <v>galofranciscodelatorre</v>
      </c>
      <c r="L189" s="277" t="str">
        <f>VLOOKUP(A189,INFORMACION!A191:K1002,6)</f>
        <v>ANDRADE MARIN</v>
      </c>
      <c r="M189" s="264"/>
      <c r="N189" s="264"/>
      <c r="O189" s="264"/>
      <c r="P189" s="264"/>
      <c r="Q189" s="264"/>
      <c r="R189" s="264"/>
      <c r="S189" s="264"/>
      <c r="T189" s="264"/>
      <c r="U189" s="264"/>
      <c r="V189" s="264"/>
      <c r="W189" s="264"/>
    </row>
    <row r="190">
      <c r="A190" s="278">
        <v>570.0</v>
      </c>
      <c r="B190" s="279" t="s">
        <v>4074</v>
      </c>
      <c r="C190" s="279" t="s">
        <v>4075</v>
      </c>
      <c r="D190" s="281"/>
      <c r="E190" s="281"/>
      <c r="F190" s="281"/>
      <c r="G190" s="281"/>
      <c r="H190" s="280">
        <v>25.0</v>
      </c>
      <c r="I190" s="281"/>
      <c r="J190" s="281"/>
      <c r="K190" s="264" t="str">
        <f>VLOOKUP(A190,INFORMACION!A192:K1003,11)</f>
        <v>ELIMINADO</v>
      </c>
      <c r="L190" s="277" t="str">
        <f>VLOOKUP(A190,INFORMACION!A192:K1003,6)</f>
        <v>ANTONIO ANTE- ANDRADE MARIN</v>
      </c>
      <c r="M190" s="264"/>
      <c r="N190" s="264"/>
      <c r="O190" s="264"/>
      <c r="P190" s="264"/>
      <c r="Q190" s="264"/>
      <c r="R190" s="264"/>
      <c r="S190" s="264"/>
      <c r="T190" s="264"/>
      <c r="U190" s="264"/>
      <c r="V190" s="264"/>
      <c r="W190" s="264"/>
    </row>
    <row r="191">
      <c r="A191" s="278">
        <v>573.0</v>
      </c>
      <c r="B191" s="279" t="s">
        <v>4078</v>
      </c>
      <c r="C191" s="279" t="s">
        <v>4079</v>
      </c>
      <c r="D191" s="281"/>
      <c r="E191" s="280">
        <v>15.0</v>
      </c>
      <c r="F191" s="281"/>
      <c r="G191" s="281"/>
      <c r="H191" s="281"/>
      <c r="I191" s="281"/>
      <c r="J191" s="281"/>
      <c r="K191" s="264" t="str">
        <f>VLOOKUP(A191,INFORMACION!A193:K1004,11)</f>
        <v>jorgerodrigocolcha</v>
      </c>
      <c r="L191" s="277" t="str">
        <f>VLOOKUP(A191,INFORMACION!A193:K1004,6)</f>
        <v>NATABUELA-EL CRUCE</v>
      </c>
      <c r="M191" s="264"/>
      <c r="N191" s="264"/>
      <c r="O191" s="264"/>
      <c r="P191" s="264"/>
      <c r="Q191" s="264"/>
      <c r="R191" s="264"/>
      <c r="S191" s="264"/>
      <c r="T191" s="264"/>
      <c r="U191" s="264"/>
      <c r="V191" s="264"/>
      <c r="W191" s="264"/>
    </row>
    <row r="192">
      <c r="A192" s="278">
        <v>575.0</v>
      </c>
      <c r="B192" s="279" t="s">
        <v>3789</v>
      </c>
      <c r="C192" s="279" t="s">
        <v>3790</v>
      </c>
      <c r="D192" s="281"/>
      <c r="E192" s="281"/>
      <c r="F192" s="280">
        <v>20.0</v>
      </c>
      <c r="G192" s="281"/>
      <c r="H192" s="281"/>
      <c r="I192" s="281"/>
      <c r="J192" s="281"/>
      <c r="K192" s="264" t="str">
        <f>VLOOKUP(A192,INFORMACION!A194:K1005,11)</f>
        <v>mariorenepotosi</v>
      </c>
      <c r="L192" s="277" t="str">
        <f>VLOOKUP(A192,INFORMACION!A194:K1005,6)</f>
        <v>ANTONIO ANTE- STO DOMINGO </v>
      </c>
      <c r="M192" s="264"/>
      <c r="N192" s="264"/>
      <c r="O192" s="264"/>
      <c r="P192" s="264"/>
      <c r="Q192" s="264"/>
      <c r="R192" s="264"/>
      <c r="S192" s="264"/>
      <c r="T192" s="264"/>
      <c r="U192" s="264"/>
      <c r="V192" s="264"/>
      <c r="W192" s="264"/>
    </row>
    <row r="193">
      <c r="A193" s="278">
        <v>576.0</v>
      </c>
      <c r="B193" s="279" t="s">
        <v>4504</v>
      </c>
      <c r="C193" s="279" t="s">
        <v>4505</v>
      </c>
      <c r="D193" s="281"/>
      <c r="E193" s="281"/>
      <c r="F193" s="280">
        <v>20.0</v>
      </c>
      <c r="G193" s="281"/>
      <c r="H193" s="281"/>
      <c r="I193" s="281"/>
      <c r="J193" s="281"/>
      <c r="K193" s="264" t="str">
        <f>VLOOKUP(A193,INFORMACION!A195:K1006,11)</f>
        <v>edisondavidmoya</v>
      </c>
      <c r="L193" s="277" t="str">
        <f>VLOOKUP(A193,INFORMACION!A195:K1006,6)</f>
        <v>ANTONIO ANTE-SAN JOSE</v>
      </c>
      <c r="M193" s="264"/>
      <c r="N193" s="264"/>
      <c r="O193" s="264"/>
      <c r="P193" s="264"/>
      <c r="Q193" s="264"/>
      <c r="R193" s="264"/>
      <c r="S193" s="264"/>
      <c r="T193" s="264"/>
      <c r="U193" s="264"/>
      <c r="V193" s="264"/>
      <c r="W193" s="264"/>
    </row>
    <row r="194">
      <c r="A194" s="278">
        <v>577.0</v>
      </c>
      <c r="B194" s="279" t="s">
        <v>4278</v>
      </c>
      <c r="C194" s="279" t="s">
        <v>4279</v>
      </c>
      <c r="D194" s="281"/>
      <c r="E194" s="281"/>
      <c r="F194" s="313">
        <v>20.0</v>
      </c>
      <c r="G194" s="281"/>
      <c r="H194" s="281"/>
      <c r="I194" s="281"/>
      <c r="J194" s="281"/>
      <c r="K194" s="264" t="str">
        <f>VLOOKUP(A194,INFORMACION!A196:K1007,11)</f>
        <v>nancyveronicagarrido</v>
      </c>
      <c r="L194" s="277" t="str">
        <f>VLOOKUP(A194,INFORMACION!A196:K1007,6)</f>
        <v>ANDRADE MARIN-ATUNTAQUI</v>
      </c>
      <c r="M194" s="264"/>
      <c r="N194" s="264"/>
      <c r="O194" s="264"/>
      <c r="P194" s="264"/>
      <c r="Q194" s="264"/>
      <c r="R194" s="264"/>
      <c r="S194" s="264"/>
      <c r="T194" s="264"/>
      <c r="U194" s="264"/>
      <c r="V194" s="264"/>
      <c r="W194" s="264"/>
    </row>
    <row r="195">
      <c r="A195" s="278">
        <v>583.0</v>
      </c>
      <c r="B195" s="279" t="s">
        <v>4433</v>
      </c>
      <c r="C195" s="279" t="s">
        <v>4434</v>
      </c>
      <c r="D195" s="281"/>
      <c r="E195" s="281"/>
      <c r="F195" s="280">
        <v>20.0</v>
      </c>
      <c r="G195" s="281"/>
      <c r="H195" s="281"/>
      <c r="I195" s="281"/>
      <c r="J195" s="281"/>
      <c r="K195" s="264" t="str">
        <f>VLOOKUP(A195,INFORMACION!A197:K1008,11)</f>
        <v>jorgerafaelmeneses</v>
      </c>
      <c r="L195" s="277" t="str">
        <f>VLOOKUP(A195,INFORMACION!A197:K1008,6)</f>
        <v>IBARRA-EL EJIDO</v>
      </c>
      <c r="M195" s="264"/>
      <c r="N195" s="264"/>
      <c r="O195" s="264"/>
      <c r="P195" s="264"/>
      <c r="Q195" s="264"/>
      <c r="R195" s="264"/>
      <c r="S195" s="264"/>
      <c r="T195" s="264"/>
      <c r="U195" s="264"/>
      <c r="V195" s="264"/>
      <c r="W195" s="264"/>
    </row>
    <row r="196">
      <c r="A196" s="278">
        <v>591.0</v>
      </c>
      <c r="B196" s="279" t="s">
        <v>4506</v>
      </c>
      <c r="C196" s="279" t="s">
        <v>4507</v>
      </c>
      <c r="D196" s="281"/>
      <c r="E196" s="281"/>
      <c r="F196" s="281"/>
      <c r="G196" s="281"/>
      <c r="H196" s="280">
        <v>25.0</v>
      </c>
      <c r="I196" s="281"/>
      <c r="J196" s="281"/>
      <c r="K196" s="264" t="str">
        <f>VLOOKUP(A196,INFORMACION!A198:K1009,11)</f>
        <v>marthaveronicamazabanda</v>
      </c>
      <c r="L196" s="277" t="str">
        <f>VLOOKUP(A196,INFORMACION!A198:K1009,6)</f>
        <v>ATUNTAQUI</v>
      </c>
      <c r="M196" s="264"/>
      <c r="N196" s="264"/>
      <c r="O196" s="264"/>
      <c r="P196" s="264"/>
      <c r="Q196" s="264"/>
      <c r="R196" s="264"/>
      <c r="S196" s="264"/>
      <c r="T196" s="264"/>
      <c r="U196" s="264"/>
      <c r="V196" s="264"/>
      <c r="W196" s="264"/>
    </row>
    <row r="197">
      <c r="A197" s="278">
        <v>594.0</v>
      </c>
      <c r="B197" s="279" t="s">
        <v>4508</v>
      </c>
      <c r="C197" s="279" t="s">
        <v>4509</v>
      </c>
      <c r="D197" s="281"/>
      <c r="E197" s="281"/>
      <c r="F197" s="281"/>
      <c r="G197" s="281"/>
      <c r="H197" s="281"/>
      <c r="I197" s="280">
        <v>17.5</v>
      </c>
      <c r="J197" s="281"/>
      <c r="K197" s="264" t="str">
        <f>VLOOKUP(A197,INFORMACION!A199:K1010,11)</f>
        <v>jorgegiovannypalacios</v>
      </c>
      <c r="L197" s="277" t="str">
        <f>VLOOKUP(A197,INFORMACION!A199:K1010,6)</f>
        <v>ATUNTAQUI</v>
      </c>
      <c r="M197" s="264"/>
      <c r="N197" s="264"/>
      <c r="O197" s="264"/>
      <c r="P197" s="264"/>
      <c r="Q197" s="264"/>
      <c r="R197" s="264"/>
      <c r="S197" s="264"/>
      <c r="T197" s="264"/>
      <c r="U197" s="264"/>
      <c r="V197" s="264"/>
      <c r="W197" s="264"/>
    </row>
    <row r="198">
      <c r="A198" s="278">
        <v>597.0</v>
      </c>
      <c r="B198" s="279" t="s">
        <v>4092</v>
      </c>
      <c r="C198" s="279" t="s">
        <v>4093</v>
      </c>
      <c r="D198" s="281"/>
      <c r="E198" s="281"/>
      <c r="F198" s="281"/>
      <c r="G198" s="281"/>
      <c r="H198" s="281"/>
      <c r="I198" s="280">
        <v>35.0</v>
      </c>
      <c r="J198" s="281"/>
      <c r="K198" s="264" t="str">
        <f>VLOOKUP(A198,INFORMACION!A200:K1011,11)</f>
        <v>oscargeovannyramirez</v>
      </c>
      <c r="L198" s="277" t="str">
        <f>VLOOKUP(A198,INFORMACION!A200:K1011,6)</f>
        <v>ATUNTAQUI-PERUGAL</v>
      </c>
      <c r="M198" s="264"/>
      <c r="N198" s="264"/>
      <c r="O198" s="264"/>
      <c r="P198" s="264"/>
      <c r="Q198" s="264"/>
      <c r="R198" s="264"/>
      <c r="S198" s="264"/>
      <c r="T198" s="264"/>
      <c r="U198" s="264"/>
      <c r="V198" s="264"/>
      <c r="W198" s="264"/>
    </row>
    <row r="199">
      <c r="A199" s="278">
        <v>598.0</v>
      </c>
      <c r="B199" s="279" t="s">
        <v>4094</v>
      </c>
      <c r="C199" s="279" t="s">
        <v>4095</v>
      </c>
      <c r="D199" s="281"/>
      <c r="E199" s="281"/>
      <c r="F199" s="280">
        <v>20.0</v>
      </c>
      <c r="G199" s="281"/>
      <c r="H199" s="281"/>
      <c r="I199" s="281"/>
      <c r="J199" s="281"/>
      <c r="K199" s="264" t="str">
        <f>VLOOKUP(A199,INFORMACION!A201:K1012,11)</f>
        <v>blancalindaecheverria</v>
      </c>
      <c r="L199" s="277" t="str">
        <f>VLOOKUP(A199,INFORMACION!A201:K1012,6)</f>
        <v>ATUNTAQUI-NATABUELA</v>
      </c>
      <c r="M199" s="264"/>
      <c r="N199" s="264"/>
      <c r="O199" s="264"/>
      <c r="P199" s="264"/>
      <c r="Q199" s="264"/>
      <c r="R199" s="264"/>
      <c r="S199" s="264"/>
      <c r="T199" s="264"/>
      <c r="U199" s="264"/>
      <c r="V199" s="264"/>
      <c r="W199" s="264"/>
    </row>
    <row r="200">
      <c r="A200" s="278">
        <v>599.0</v>
      </c>
      <c r="B200" s="279" t="s">
        <v>4096</v>
      </c>
      <c r="C200" s="279" t="s">
        <v>4097</v>
      </c>
      <c r="D200" s="281"/>
      <c r="E200" s="280">
        <v>15.0</v>
      </c>
      <c r="F200" s="281"/>
      <c r="G200" s="281"/>
      <c r="H200" s="281"/>
      <c r="I200" s="281"/>
      <c r="J200" s="281"/>
      <c r="K200" s="264" t="str">
        <f>VLOOKUP(A200,INFORMACION!A202:K1013,11)</f>
        <v>carenalexandracalderon</v>
      </c>
      <c r="L200" s="277" t="str">
        <f>VLOOKUP(A200,INFORMACION!A202:K1013,6)</f>
        <v>ATUNTAQUI</v>
      </c>
      <c r="M200" s="264"/>
      <c r="N200" s="264"/>
      <c r="O200" s="264"/>
      <c r="P200" s="264"/>
      <c r="Q200" s="264"/>
      <c r="R200" s="264"/>
      <c r="S200" s="264"/>
      <c r="T200" s="264"/>
      <c r="U200" s="264"/>
      <c r="V200" s="264"/>
      <c r="W200" s="264"/>
    </row>
    <row r="201">
      <c r="A201" s="278">
        <v>600.0</v>
      </c>
      <c r="B201" s="279" t="s">
        <v>3791</v>
      </c>
      <c r="C201" s="279" t="s">
        <v>3792</v>
      </c>
      <c r="D201" s="281"/>
      <c r="E201" s="280">
        <v>15.0</v>
      </c>
      <c r="F201" s="281"/>
      <c r="G201" s="281"/>
      <c r="H201" s="281"/>
      <c r="I201" s="281"/>
      <c r="J201" s="281"/>
      <c r="K201" s="264" t="str">
        <f>VLOOKUP(A201,INFORMACION!A203:K1014,11)</f>
        <v>richardjoseperez</v>
      </c>
      <c r="L201" s="277" t="str">
        <f>VLOOKUP(A201,INFORMACION!A203:K1014,6)</f>
        <v>ATUNTAQUI</v>
      </c>
      <c r="M201" s="264"/>
      <c r="N201" s="264"/>
      <c r="O201" s="264"/>
      <c r="P201" s="264"/>
      <c r="Q201" s="264"/>
      <c r="R201" s="264"/>
      <c r="S201" s="264"/>
      <c r="T201" s="264"/>
      <c r="U201" s="264"/>
      <c r="V201" s="264"/>
      <c r="W201" s="264"/>
    </row>
    <row r="202">
      <c r="A202" s="278">
        <v>601.0</v>
      </c>
      <c r="B202" s="279" t="s">
        <v>4286</v>
      </c>
      <c r="C202" s="279" t="s">
        <v>4287</v>
      </c>
      <c r="D202" s="281"/>
      <c r="E202" s="281"/>
      <c r="F202" s="281"/>
      <c r="G202" s="281"/>
      <c r="H202" s="280">
        <v>25.0</v>
      </c>
      <c r="I202" s="281"/>
      <c r="J202" s="281"/>
      <c r="K202" s="264" t="str">
        <f>VLOOKUP(A202,INFORMACION!A204:K1015,11)</f>
        <v>elviamarianadejesuscachimuel</v>
      </c>
      <c r="L202" s="277" t="str">
        <f>VLOOKUP(A202,INFORMACION!A204:K1015,6)</f>
        <v>ATUNTAQUI</v>
      </c>
      <c r="M202" s="264"/>
      <c r="N202" s="264"/>
      <c r="O202" s="264"/>
      <c r="P202" s="264"/>
      <c r="Q202" s="264"/>
      <c r="R202" s="264"/>
      <c r="S202" s="264"/>
      <c r="T202" s="264"/>
      <c r="U202" s="264"/>
      <c r="V202" s="264"/>
      <c r="W202" s="264"/>
    </row>
    <row r="203">
      <c r="A203" s="278">
        <v>604.0</v>
      </c>
      <c r="B203" s="279" t="s">
        <v>4098</v>
      </c>
      <c r="C203" s="279" t="s">
        <v>4099</v>
      </c>
      <c r="D203" s="281"/>
      <c r="E203" s="280">
        <v>15.0</v>
      </c>
      <c r="F203" s="281"/>
      <c r="G203" s="281"/>
      <c r="H203" s="281"/>
      <c r="I203" s="281"/>
      <c r="J203" s="281"/>
      <c r="K203" s="264" t="str">
        <f>VLOOKUP(A203,INFORMACION!A205:K1016,11)</f>
        <v>mariodomingochalar</v>
      </c>
      <c r="L203" s="277" t="str">
        <f>VLOOKUP(A203,INFORMACION!A205:K1016,6)</f>
        <v>IBARRA- SAN ANTONIO</v>
      </c>
      <c r="M203" s="264"/>
      <c r="N203" s="264"/>
      <c r="O203" s="264"/>
      <c r="P203" s="264"/>
      <c r="Q203" s="264"/>
      <c r="R203" s="264"/>
      <c r="S203" s="264"/>
      <c r="T203" s="264"/>
      <c r="U203" s="264"/>
      <c r="V203" s="264"/>
      <c r="W203" s="264"/>
    </row>
    <row r="204">
      <c r="A204" s="278">
        <v>607.0</v>
      </c>
      <c r="B204" s="279" t="s">
        <v>4102</v>
      </c>
      <c r="C204" s="279" t="s">
        <v>4103</v>
      </c>
      <c r="D204" s="281"/>
      <c r="E204" s="280">
        <v>15.0</v>
      </c>
      <c r="F204" s="281"/>
      <c r="G204" s="281"/>
      <c r="H204" s="281"/>
      <c r="I204" s="281"/>
      <c r="J204" s="281"/>
      <c r="K204" s="264" t="str">
        <f>VLOOKUP(A204,INFORMACION!A206:K1017,11)</f>
        <v>marinadelcarmenmendez</v>
      </c>
      <c r="L204" s="277" t="str">
        <f>VLOOKUP(A204,INFORMACION!A206:K1017,6)</f>
        <v>IBARRA-PILANQUI</v>
      </c>
      <c r="M204" s="264"/>
      <c r="N204" s="264"/>
      <c r="O204" s="264"/>
      <c r="P204" s="264"/>
      <c r="Q204" s="264"/>
      <c r="R204" s="264"/>
      <c r="S204" s="264"/>
      <c r="T204" s="264"/>
      <c r="U204" s="264"/>
      <c r="V204" s="264"/>
      <c r="W204" s="264"/>
    </row>
    <row r="205" ht="17.25" customHeight="1">
      <c r="A205" s="278">
        <v>612.0</v>
      </c>
      <c r="B205" s="279" t="s">
        <v>4510</v>
      </c>
      <c r="C205" s="279" t="s">
        <v>4511</v>
      </c>
      <c r="D205" s="280">
        <v>10.0</v>
      </c>
      <c r="E205" s="281"/>
      <c r="F205" s="281"/>
      <c r="G205" s="281"/>
      <c r="H205" s="281"/>
      <c r="I205" s="281"/>
      <c r="J205" s="281"/>
      <c r="K205" s="264" t="str">
        <f>VLOOKUP(A205,INFORMACION!A207:K1018,11)</f>
        <v>blancasolanoyar</v>
      </c>
      <c r="L205" s="277" t="str">
        <f>VLOOKUP(A205,INFORMACION!A207:K1018,6)</f>
        <v>IBARRA-PUGACHO</v>
      </c>
      <c r="M205" s="264"/>
      <c r="N205" s="264"/>
      <c r="O205" s="264"/>
      <c r="P205" s="264"/>
      <c r="Q205" s="264"/>
      <c r="R205" s="264"/>
      <c r="S205" s="264"/>
      <c r="T205" s="264"/>
      <c r="U205" s="264"/>
      <c r="V205" s="264"/>
      <c r="W205" s="264"/>
    </row>
    <row r="206">
      <c r="A206" s="278">
        <v>615.0</v>
      </c>
      <c r="B206" s="279" t="s">
        <v>4109</v>
      </c>
      <c r="C206" s="279" t="s">
        <v>4110</v>
      </c>
      <c r="D206" s="281"/>
      <c r="E206" s="281"/>
      <c r="F206" s="281"/>
      <c r="G206" s="281"/>
      <c r="H206" s="280">
        <v>25.0</v>
      </c>
      <c r="I206" s="281"/>
      <c r="J206" s="281"/>
      <c r="K206" s="264" t="str">
        <f>VLOOKUP(A206,INFORMACION!A208:K1019,11)</f>
        <v>marjoiriebelensuarez</v>
      </c>
      <c r="L206" s="277" t="str">
        <f>VLOOKUP(A206,INFORMACION!A208:K1019,6)</f>
        <v>IBARRA-SAN ANTONIO</v>
      </c>
      <c r="M206" s="264"/>
      <c r="N206" s="264"/>
      <c r="O206" s="264"/>
      <c r="P206" s="264"/>
      <c r="Q206" s="264"/>
      <c r="R206" s="264"/>
      <c r="S206" s="264"/>
      <c r="T206" s="264"/>
      <c r="U206" s="264"/>
      <c r="V206" s="264"/>
      <c r="W206" s="264"/>
    </row>
    <row r="207">
      <c r="A207" s="278">
        <v>616.0</v>
      </c>
      <c r="B207" s="279" t="s">
        <v>4288</v>
      </c>
      <c r="C207" s="279" t="s">
        <v>4289</v>
      </c>
      <c r="D207" s="281"/>
      <c r="E207" s="281"/>
      <c r="F207" s="280">
        <v>20.0</v>
      </c>
      <c r="G207" s="281"/>
      <c r="H207" s="281"/>
      <c r="I207" s="281"/>
      <c r="J207" s="281"/>
      <c r="K207" s="264" t="str">
        <f>VLOOKUP(A207,INFORMACION!A209:K1020,11)</f>
        <v>harrinsontangariferivillas</v>
      </c>
      <c r="L207" s="277" t="str">
        <f>VLOOKUP(A207,INFORMACION!A209:K1020,6)</f>
        <v>IBARRA-EL EJIDO</v>
      </c>
      <c r="M207" s="264"/>
      <c r="N207" s="264"/>
      <c r="O207" s="264"/>
      <c r="P207" s="264"/>
      <c r="Q207" s="264"/>
      <c r="R207" s="264"/>
      <c r="S207" s="264"/>
      <c r="T207" s="264"/>
      <c r="U207" s="264"/>
      <c r="V207" s="264"/>
      <c r="W207" s="264"/>
    </row>
    <row r="208">
      <c r="A208" s="278">
        <v>617.0</v>
      </c>
      <c r="B208" s="279" t="s">
        <v>4512</v>
      </c>
      <c r="C208" s="279" t="s">
        <v>4291</v>
      </c>
      <c r="D208" s="281"/>
      <c r="E208" s="281"/>
      <c r="F208" s="280">
        <v>20.0</v>
      </c>
      <c r="G208" s="281"/>
      <c r="H208" s="281"/>
      <c r="I208" s="281"/>
      <c r="J208" s="281"/>
      <c r="K208" s="264" t="str">
        <f>VLOOKUP(A208,INFORMACION!A210:K1021,11)</f>
        <v>eliasadrielnarvaez</v>
      </c>
      <c r="L208" s="277" t="str">
        <f>VLOOKUP(A208,INFORMACION!A210:K1021,6)</f>
        <v>ANDRADE MARIN</v>
      </c>
      <c r="M208" s="264"/>
      <c r="N208" s="264"/>
      <c r="O208" s="264"/>
      <c r="P208" s="264"/>
      <c r="Q208" s="264"/>
      <c r="R208" s="264"/>
      <c r="S208" s="264"/>
      <c r="T208" s="264"/>
      <c r="U208" s="264"/>
      <c r="V208" s="264"/>
      <c r="W208" s="264"/>
    </row>
    <row r="209">
      <c r="A209" s="278">
        <v>618.0</v>
      </c>
      <c r="B209" s="279" t="s">
        <v>4292</v>
      </c>
      <c r="C209" s="279" t="s">
        <v>4293</v>
      </c>
      <c r="D209" s="281"/>
      <c r="E209" s="281"/>
      <c r="F209" s="281"/>
      <c r="G209" s="281"/>
      <c r="H209" s="280">
        <v>25.0</v>
      </c>
      <c r="I209" s="281"/>
      <c r="J209" s="281"/>
      <c r="K209" s="264" t="str">
        <f>VLOOKUP(A209,INFORMACION!A211:K1022,11)</f>
        <v>lizbethandreamosquera</v>
      </c>
      <c r="L209" s="277" t="str">
        <f>VLOOKUP(A209,INFORMACION!A211:K1022,6)</f>
        <v>SAN ROQUE</v>
      </c>
      <c r="M209" s="264"/>
      <c r="N209" s="264"/>
      <c r="O209" s="264"/>
      <c r="P209" s="264"/>
      <c r="Q209" s="264"/>
      <c r="R209" s="264"/>
      <c r="S209" s="264"/>
      <c r="T209" s="264"/>
      <c r="U209" s="264"/>
      <c r="V209" s="264"/>
      <c r="W209" s="264"/>
    </row>
    <row r="210">
      <c r="A210" s="278">
        <v>619.0</v>
      </c>
      <c r="B210" s="279" t="s">
        <v>4513</v>
      </c>
      <c r="C210" s="279" t="s">
        <v>4514</v>
      </c>
      <c r="D210" s="281"/>
      <c r="E210" s="281"/>
      <c r="F210" s="280">
        <v>10.0</v>
      </c>
      <c r="G210" s="281"/>
      <c r="H210" s="281"/>
      <c r="I210" s="281"/>
      <c r="J210" s="281"/>
      <c r="K210" s="264" t="str">
        <f>VLOOKUP(A210,INFORMACION!A212:K1023,11)</f>
        <v>luisamariacevillano</v>
      </c>
      <c r="L210" s="277" t="str">
        <f>VLOOKUP(A210,INFORMACION!A212:K1023,6)</f>
        <v>SAN ROQUE</v>
      </c>
      <c r="M210" s="264"/>
      <c r="N210" s="264"/>
      <c r="O210" s="264"/>
      <c r="P210" s="264"/>
      <c r="Q210" s="264"/>
      <c r="R210" s="264"/>
      <c r="S210" s="264"/>
      <c r="T210" s="264"/>
      <c r="U210" s="264"/>
      <c r="V210" s="264"/>
      <c r="W210" s="264"/>
    </row>
    <row r="211">
      <c r="A211" s="278">
        <v>620.0</v>
      </c>
      <c r="B211" s="279" t="s">
        <v>4515</v>
      </c>
      <c r="C211" s="279" t="s">
        <v>4516</v>
      </c>
      <c r="D211" s="281"/>
      <c r="E211" s="281"/>
      <c r="F211" s="281"/>
      <c r="G211" s="281"/>
      <c r="H211" s="281"/>
      <c r="I211" s="281"/>
      <c r="J211" s="281"/>
      <c r="K211" s="264" t="str">
        <f>VLOOKUP(A211,INFORMACION!A213:K1024,11)</f>
        <v>alexandresbolanos</v>
      </c>
      <c r="L211" s="277" t="str">
        <f>VLOOKUP(A211,INFORMACION!A213:K1024,6)</f>
        <v>ATUNTAQUI</v>
      </c>
      <c r="M211" s="264"/>
      <c r="N211" s="264"/>
      <c r="O211" s="264"/>
      <c r="P211" s="264"/>
      <c r="Q211" s="264"/>
      <c r="R211" s="264"/>
      <c r="S211" s="264"/>
      <c r="T211" s="264"/>
      <c r="U211" s="264"/>
      <c r="V211" s="264"/>
      <c r="W211" s="264"/>
    </row>
    <row r="212">
      <c r="A212" s="278">
        <v>621.0</v>
      </c>
      <c r="B212" s="279" t="s">
        <v>4517</v>
      </c>
      <c r="C212" s="279" t="s">
        <v>4518</v>
      </c>
      <c r="D212" s="281"/>
      <c r="E212" s="281"/>
      <c r="F212" s="280">
        <v>20.0</v>
      </c>
      <c r="G212" s="281"/>
      <c r="H212" s="281"/>
      <c r="I212" s="281"/>
      <c r="J212" s="281"/>
      <c r="K212" s="264" t="str">
        <f>VLOOKUP(A212,INFORMACION!A214:K1025,11)</f>
        <v>ruthnoemicayambe</v>
      </c>
      <c r="L212" s="277" t="str">
        <f>VLOOKUP(A212,INFORMACION!A214:K1025,6)</f>
        <v>SAN ROQUE</v>
      </c>
      <c r="M212" s="264"/>
      <c r="N212" s="264"/>
      <c r="O212" s="264"/>
      <c r="P212" s="264"/>
      <c r="Q212" s="264"/>
      <c r="R212" s="264"/>
      <c r="S212" s="264"/>
      <c r="T212" s="264"/>
      <c r="U212" s="264"/>
      <c r="V212" s="264"/>
      <c r="W212" s="264"/>
    </row>
    <row r="213">
      <c r="A213" s="278">
        <v>622.0</v>
      </c>
      <c r="B213" s="279" t="s">
        <v>4111</v>
      </c>
      <c r="C213" s="279" t="s">
        <v>4112</v>
      </c>
      <c r="D213" s="281"/>
      <c r="E213" s="280">
        <v>15.0</v>
      </c>
      <c r="F213" s="281"/>
      <c r="G213" s="281"/>
      <c r="H213" s="281"/>
      <c r="I213" s="281"/>
      <c r="J213" s="281"/>
      <c r="K213" s="264" t="str">
        <f>VLOOKUP(A213,INFORMACION!A215:K1026,11)</f>
        <v>nicolalejandralopez2</v>
      </c>
      <c r="L213" s="277" t="str">
        <f>VLOOKUP(A213,INFORMACION!A215:K1026,6)</f>
        <v>ATUNTAQUI</v>
      </c>
      <c r="M213" s="264"/>
      <c r="N213" s="264"/>
      <c r="O213" s="264"/>
      <c r="P213" s="264"/>
      <c r="Q213" s="264"/>
      <c r="R213" s="264"/>
      <c r="S213" s="264"/>
      <c r="T213" s="264"/>
      <c r="U213" s="264"/>
      <c r="V213" s="264"/>
      <c r="W213" s="264"/>
    </row>
    <row r="214">
      <c r="A214" s="278">
        <v>623.0</v>
      </c>
      <c r="B214" s="279" t="s">
        <v>4519</v>
      </c>
      <c r="C214" s="279" t="s">
        <v>4520</v>
      </c>
      <c r="D214" s="281"/>
      <c r="E214" s="281"/>
      <c r="F214" s="280">
        <v>20.0</v>
      </c>
      <c r="G214" s="281"/>
      <c r="H214" s="281"/>
      <c r="I214" s="281"/>
      <c r="J214" s="281"/>
      <c r="K214" s="264" t="str">
        <f>VLOOKUP(A214,INFORMACION!A216:K1027,11)</f>
        <v>yenglisadrianadiaz</v>
      </c>
      <c r="L214" s="277" t="str">
        <f>VLOOKUP(A214,INFORMACION!A216:K1027,6)</f>
        <v>ATUNTAQUI-STO DOMINGO</v>
      </c>
      <c r="M214" s="264"/>
      <c r="N214" s="264"/>
      <c r="O214" s="264"/>
      <c r="P214" s="264"/>
      <c r="Q214" s="264"/>
      <c r="R214" s="264"/>
      <c r="S214" s="264"/>
      <c r="T214" s="264"/>
      <c r="U214" s="264"/>
      <c r="V214" s="264"/>
      <c r="W214" s="264"/>
    </row>
    <row r="215">
      <c r="A215" s="278">
        <v>624.0</v>
      </c>
      <c r="B215" s="279" t="s">
        <v>4521</v>
      </c>
      <c r="C215" s="279" t="s">
        <v>4522</v>
      </c>
      <c r="D215" s="281"/>
      <c r="E215" s="281"/>
      <c r="F215" s="280">
        <v>20.0</v>
      </c>
      <c r="G215" s="281"/>
      <c r="H215" s="281"/>
      <c r="I215" s="281"/>
      <c r="J215" s="281"/>
      <c r="K215" s="264" t="str">
        <f>VLOOKUP(A215,INFORMACION!A217:K1028,11)</f>
        <v>zoilamariamesa</v>
      </c>
      <c r="L215" s="277" t="str">
        <f>VLOOKUP(A215,INFORMACION!A217:K1028,6)</f>
        <v>SAN ANTONIO</v>
      </c>
      <c r="M215" s="264"/>
      <c r="N215" s="264"/>
      <c r="O215" s="264"/>
      <c r="P215" s="264"/>
      <c r="Q215" s="264"/>
      <c r="R215" s="264"/>
      <c r="S215" s="264"/>
      <c r="T215" s="264"/>
      <c r="U215" s="264"/>
      <c r="V215" s="264"/>
      <c r="W215" s="264"/>
    </row>
    <row r="216">
      <c r="A216" s="278">
        <v>625.0</v>
      </c>
      <c r="B216" s="279" t="s">
        <v>4113</v>
      </c>
      <c r="C216" s="279" t="s">
        <v>4114</v>
      </c>
      <c r="D216" s="281"/>
      <c r="E216" s="281"/>
      <c r="F216" s="281"/>
      <c r="G216" s="281"/>
      <c r="H216" s="280">
        <v>25.0</v>
      </c>
      <c r="I216" s="281"/>
      <c r="J216" s="281"/>
      <c r="K216" s="264" t="str">
        <f>VLOOKUP(A216,INFORMACION!A218:K1029,11)</f>
        <v>darwinjeffersonguerrero</v>
      </c>
      <c r="L216" s="277" t="str">
        <f>VLOOKUP(A216,INFORMACION!A218:K1029,6)</f>
        <v>ATUNTAQUI</v>
      </c>
      <c r="M216" s="264"/>
      <c r="N216" s="264"/>
      <c r="O216" s="264"/>
      <c r="P216" s="264"/>
      <c r="Q216" s="264"/>
      <c r="R216" s="264"/>
      <c r="S216" s="264"/>
      <c r="T216" s="264"/>
      <c r="U216" s="264"/>
      <c r="V216" s="264"/>
      <c r="W216" s="264"/>
    </row>
    <row r="217">
      <c r="A217" s="278">
        <v>626.0</v>
      </c>
      <c r="B217" s="279" t="s">
        <v>4523</v>
      </c>
      <c r="C217" s="279" t="s">
        <v>4524</v>
      </c>
      <c r="D217" s="280">
        <v>10.0</v>
      </c>
      <c r="E217" s="281"/>
      <c r="F217" s="281"/>
      <c r="G217" s="281"/>
      <c r="H217" s="281"/>
      <c r="I217" s="281"/>
      <c r="J217" s="281"/>
      <c r="K217" s="264" t="str">
        <f>VLOOKUP(A217,INFORMACION!A219:K1030,11)</f>
        <v>auracamilanavarro</v>
      </c>
      <c r="L217" s="277" t="str">
        <f>VLOOKUP(A217,INFORMACION!A219:K1030,6)</f>
        <v>IBARRA</v>
      </c>
      <c r="M217" s="264"/>
      <c r="N217" s="264"/>
      <c r="O217" s="264"/>
      <c r="P217" s="264"/>
      <c r="Q217" s="264"/>
      <c r="R217" s="264"/>
      <c r="S217" s="264"/>
      <c r="T217" s="264"/>
      <c r="U217" s="264"/>
      <c r="V217" s="264"/>
      <c r="W217" s="264"/>
    </row>
    <row r="218">
      <c r="A218" s="278">
        <v>627.0</v>
      </c>
      <c r="B218" s="279" t="s">
        <v>4525</v>
      </c>
      <c r="C218" s="279" t="s">
        <v>4526</v>
      </c>
      <c r="D218" s="281"/>
      <c r="E218" s="280">
        <v>15.0</v>
      </c>
      <c r="F218" s="281"/>
      <c r="G218" s="281"/>
      <c r="H218" s="281"/>
      <c r="I218" s="281"/>
      <c r="J218" s="281"/>
      <c r="K218" s="264" t="str">
        <f>VLOOKUP(A218,INFORMACION!A220:K1031,11)</f>
        <v>dawrinjoselovaca</v>
      </c>
      <c r="L218" s="277" t="str">
        <f>VLOOKUP(A218,INFORMACION!A220:K1031,6)</f>
        <v>EL CRUCE-MADRIGAL</v>
      </c>
      <c r="M218" s="264"/>
      <c r="N218" s="264"/>
      <c r="O218" s="264"/>
      <c r="P218" s="264"/>
      <c r="Q218" s="264"/>
      <c r="R218" s="264"/>
      <c r="S218" s="264"/>
      <c r="T218" s="264"/>
      <c r="U218" s="264"/>
      <c r="V218" s="264"/>
      <c r="W218" s="264"/>
    </row>
    <row r="219">
      <c r="A219" s="278">
        <v>628.0</v>
      </c>
      <c r="B219" s="279" t="s">
        <v>4294</v>
      </c>
      <c r="C219" s="279" t="s">
        <v>4295</v>
      </c>
      <c r="D219" s="281"/>
      <c r="E219" s="280">
        <v>15.0</v>
      </c>
      <c r="F219" s="281"/>
      <c r="G219" s="281"/>
      <c r="H219" s="281"/>
      <c r="I219" s="281"/>
      <c r="J219" s="281"/>
      <c r="K219" s="264" t="str">
        <f>VLOOKUP(A219,INFORMACION!A221:K1032,11)</f>
        <v>ivanramirocaiza</v>
      </c>
      <c r="L219" s="277" t="str">
        <f>VLOOKUP(A219,INFORMACION!A221:K1032,6)</f>
        <v>ATUNTAQUI</v>
      </c>
      <c r="M219" s="264"/>
      <c r="N219" s="264"/>
      <c r="O219" s="264"/>
      <c r="P219" s="264"/>
      <c r="Q219" s="264"/>
      <c r="R219" s="264"/>
      <c r="S219" s="264"/>
      <c r="T219" s="264"/>
      <c r="U219" s="264"/>
      <c r="V219" s="264"/>
      <c r="W219" s="264"/>
    </row>
    <row r="220">
      <c r="A220" s="264"/>
      <c r="B220" s="264"/>
      <c r="C220" s="264"/>
      <c r="D220" s="264"/>
      <c r="E220" s="264"/>
      <c r="F220" s="264"/>
      <c r="G220" s="264"/>
      <c r="H220" s="264"/>
      <c r="I220" s="264"/>
      <c r="J220" s="264"/>
      <c r="K220" s="264"/>
      <c r="L220" s="277" t="str">
        <f>VLOOKUP(A220,INFORMACION!A222:K1033,6)</f>
        <v>#N/A</v>
      </c>
      <c r="M220" s="264"/>
      <c r="N220" s="264"/>
      <c r="O220" s="264"/>
      <c r="P220" s="264"/>
      <c r="Q220" s="264"/>
      <c r="R220" s="264"/>
      <c r="S220" s="264"/>
      <c r="T220" s="264"/>
      <c r="U220" s="264"/>
      <c r="V220" s="264"/>
      <c r="W220" s="264"/>
    </row>
    <row r="221">
      <c r="A221" s="264"/>
      <c r="B221" s="264"/>
      <c r="C221" s="264"/>
      <c r="D221" s="264"/>
      <c r="E221" s="264"/>
      <c r="F221" s="264"/>
      <c r="G221" s="264"/>
      <c r="H221" s="264"/>
      <c r="I221" s="264"/>
      <c r="J221" s="264"/>
      <c r="K221" s="264"/>
      <c r="L221" s="264"/>
      <c r="M221" s="264"/>
      <c r="N221" s="264"/>
      <c r="O221" s="264"/>
      <c r="P221" s="264"/>
      <c r="Q221" s="264"/>
      <c r="R221" s="264"/>
      <c r="S221" s="264"/>
      <c r="T221" s="264"/>
      <c r="U221" s="264"/>
      <c r="V221" s="264"/>
      <c r="W221" s="264"/>
    </row>
    <row r="222">
      <c r="A222" s="264"/>
      <c r="B222" s="264"/>
      <c r="C222" s="264"/>
      <c r="D222" s="264"/>
      <c r="E222" s="264"/>
      <c r="F222" s="264"/>
      <c r="G222" s="264"/>
      <c r="H222" s="264"/>
      <c r="I222" s="264"/>
      <c r="J222" s="264"/>
      <c r="K222" s="264"/>
      <c r="L222" s="264"/>
      <c r="M222" s="264"/>
      <c r="N222" s="264"/>
      <c r="O222" s="264"/>
      <c r="P222" s="264"/>
      <c r="Q222" s="264"/>
      <c r="R222" s="264"/>
      <c r="S222" s="264"/>
      <c r="T222" s="264"/>
      <c r="U222" s="264"/>
      <c r="V222" s="264"/>
      <c r="W222" s="264"/>
    </row>
    <row r="223">
      <c r="A223" s="264"/>
      <c r="B223" s="264"/>
      <c r="C223" s="264"/>
      <c r="D223" s="264"/>
      <c r="E223" s="264"/>
      <c r="F223" s="264"/>
      <c r="G223" s="264"/>
      <c r="H223" s="264"/>
      <c r="I223" s="264"/>
      <c r="J223" s="264"/>
      <c r="K223" s="264"/>
      <c r="L223" s="264"/>
      <c r="M223" s="264"/>
      <c r="N223" s="264"/>
      <c r="O223" s="264"/>
      <c r="P223" s="264"/>
      <c r="Q223" s="264"/>
      <c r="R223" s="264"/>
      <c r="S223" s="264"/>
      <c r="T223" s="264"/>
      <c r="U223" s="264"/>
      <c r="V223" s="264"/>
      <c r="W223" s="264"/>
    </row>
    <row r="224">
      <c r="A224" s="264"/>
      <c r="B224" s="264"/>
      <c r="C224" s="264"/>
      <c r="D224" s="264"/>
      <c r="E224" s="264"/>
      <c r="F224" s="264"/>
      <c r="G224" s="264"/>
      <c r="H224" s="264"/>
      <c r="I224" s="264"/>
      <c r="J224" s="264"/>
      <c r="K224" s="264"/>
      <c r="L224" s="264"/>
      <c r="M224" s="264"/>
      <c r="N224" s="264"/>
      <c r="O224" s="264"/>
      <c r="P224" s="264"/>
      <c r="Q224" s="264"/>
      <c r="R224" s="264"/>
      <c r="S224" s="264"/>
      <c r="T224" s="264"/>
      <c r="U224" s="264"/>
      <c r="V224" s="264"/>
      <c r="W224" s="264"/>
    </row>
    <row r="225">
      <c r="A225" s="264"/>
      <c r="B225" s="264"/>
      <c r="C225" s="264"/>
      <c r="D225" s="264"/>
      <c r="E225" s="264"/>
      <c r="F225" s="264"/>
      <c r="G225" s="264"/>
      <c r="H225" s="264"/>
      <c r="I225" s="264"/>
      <c r="J225" s="264"/>
      <c r="K225" s="264"/>
      <c r="L225" s="264"/>
      <c r="M225" s="264"/>
      <c r="N225" s="264"/>
      <c r="O225" s="264"/>
      <c r="P225" s="264"/>
      <c r="Q225" s="264"/>
      <c r="R225" s="264"/>
      <c r="S225" s="264"/>
      <c r="T225" s="264"/>
      <c r="U225" s="264"/>
      <c r="V225" s="264"/>
      <c r="W225" s="264"/>
    </row>
    <row r="226">
      <c r="A226" s="264"/>
      <c r="B226" s="264"/>
      <c r="C226" s="264"/>
      <c r="D226" s="264"/>
      <c r="E226" s="264"/>
      <c r="F226" s="264"/>
      <c r="G226" s="264"/>
      <c r="H226" s="264"/>
      <c r="I226" s="264"/>
      <c r="J226" s="264"/>
      <c r="K226" s="264"/>
      <c r="L226" s="264"/>
      <c r="M226" s="264"/>
      <c r="N226" s="264"/>
      <c r="O226" s="264"/>
      <c r="P226" s="264"/>
      <c r="Q226" s="264"/>
      <c r="R226" s="264"/>
      <c r="S226" s="264"/>
      <c r="T226" s="264"/>
      <c r="U226" s="264"/>
      <c r="V226" s="264"/>
      <c r="W226" s="264"/>
    </row>
    <row r="227">
      <c r="A227" s="264"/>
      <c r="B227" s="264"/>
      <c r="C227" s="264"/>
      <c r="D227" s="264"/>
      <c r="E227" s="264"/>
      <c r="F227" s="264"/>
      <c r="G227" s="264"/>
      <c r="H227" s="264"/>
      <c r="I227" s="264"/>
      <c r="J227" s="264"/>
      <c r="K227" s="264"/>
      <c r="L227" s="264"/>
      <c r="M227" s="264"/>
      <c r="N227" s="264"/>
      <c r="O227" s="264"/>
      <c r="P227" s="264"/>
      <c r="Q227" s="264"/>
      <c r="R227" s="264"/>
      <c r="S227" s="264"/>
      <c r="T227" s="264"/>
      <c r="U227" s="264"/>
      <c r="V227" s="264"/>
      <c r="W227" s="264"/>
    </row>
    <row r="228">
      <c r="A228" s="264"/>
      <c r="B228" s="264"/>
      <c r="C228" s="264"/>
      <c r="D228" s="264"/>
      <c r="E228" s="264"/>
      <c r="F228" s="264"/>
      <c r="G228" s="264"/>
      <c r="H228" s="264"/>
      <c r="I228" s="264"/>
      <c r="J228" s="264"/>
      <c r="K228" s="264"/>
      <c r="L228" s="264"/>
      <c r="M228" s="264"/>
      <c r="N228" s="264"/>
      <c r="O228" s="264"/>
      <c r="P228" s="264"/>
      <c r="Q228" s="264"/>
      <c r="R228" s="264"/>
      <c r="S228" s="264"/>
      <c r="T228" s="264"/>
      <c r="U228" s="264"/>
      <c r="V228" s="264"/>
      <c r="W228" s="264"/>
    </row>
    <row r="229">
      <c r="A229" s="264"/>
      <c r="B229" s="264"/>
      <c r="C229" s="264"/>
      <c r="D229" s="264"/>
      <c r="E229" s="264"/>
      <c r="F229" s="264"/>
      <c r="G229" s="264"/>
      <c r="H229" s="264"/>
      <c r="I229" s="264"/>
      <c r="J229" s="264"/>
      <c r="K229" s="264"/>
      <c r="L229" s="264"/>
      <c r="M229" s="264"/>
      <c r="N229" s="264"/>
      <c r="O229" s="264"/>
      <c r="P229" s="264"/>
      <c r="Q229" s="264"/>
      <c r="R229" s="264"/>
      <c r="S229" s="264"/>
      <c r="T229" s="264"/>
      <c r="U229" s="264"/>
      <c r="V229" s="264"/>
      <c r="W229" s="264"/>
    </row>
    <row r="230">
      <c r="A230" s="264"/>
      <c r="B230" s="264"/>
      <c r="C230" s="264"/>
      <c r="D230" s="264"/>
      <c r="E230" s="264"/>
      <c r="F230" s="264"/>
      <c r="G230" s="264"/>
      <c r="H230" s="264"/>
      <c r="I230" s="264"/>
      <c r="J230" s="264"/>
      <c r="K230" s="264"/>
      <c r="L230" s="264"/>
      <c r="M230" s="264"/>
      <c r="N230" s="264"/>
      <c r="O230" s="264"/>
      <c r="P230" s="264"/>
      <c r="Q230" s="264"/>
      <c r="R230" s="264"/>
      <c r="S230" s="264"/>
      <c r="T230" s="264"/>
      <c r="U230" s="264"/>
      <c r="V230" s="264"/>
      <c r="W230" s="264"/>
    </row>
    <row r="231">
      <c r="A231" s="264"/>
      <c r="B231" s="264"/>
      <c r="C231" s="264"/>
      <c r="D231" s="264"/>
      <c r="E231" s="264"/>
      <c r="F231" s="264"/>
      <c r="G231" s="264"/>
      <c r="H231" s="264"/>
      <c r="I231" s="264"/>
      <c r="J231" s="264"/>
      <c r="K231" s="264"/>
      <c r="L231" s="264"/>
      <c r="M231" s="264"/>
      <c r="N231" s="264"/>
      <c r="O231" s="264"/>
      <c r="P231" s="264"/>
      <c r="Q231" s="264"/>
      <c r="R231" s="264"/>
      <c r="S231" s="264"/>
      <c r="T231" s="264"/>
      <c r="U231" s="264"/>
      <c r="V231" s="264"/>
      <c r="W231" s="264"/>
    </row>
    <row r="232">
      <c r="A232" s="264"/>
      <c r="B232" s="264"/>
      <c r="C232" s="264"/>
      <c r="D232" s="264"/>
      <c r="E232" s="264"/>
      <c r="F232" s="264"/>
      <c r="G232" s="264"/>
      <c r="H232" s="264"/>
      <c r="I232" s="264"/>
      <c r="J232" s="264"/>
      <c r="K232" s="264"/>
      <c r="L232" s="264"/>
      <c r="M232" s="264"/>
      <c r="N232" s="264"/>
      <c r="O232" s="264"/>
      <c r="P232" s="264"/>
      <c r="Q232" s="264"/>
      <c r="R232" s="264"/>
      <c r="S232" s="264"/>
      <c r="T232" s="264"/>
      <c r="U232" s="264"/>
      <c r="V232" s="264"/>
      <c r="W232" s="264"/>
    </row>
    <row r="233">
      <c r="A233" s="264"/>
      <c r="B233" s="264"/>
      <c r="C233" s="264"/>
      <c r="D233" s="264"/>
      <c r="E233" s="264"/>
      <c r="F233" s="264"/>
      <c r="G233" s="264"/>
      <c r="H233" s="264"/>
      <c r="I233" s="264"/>
      <c r="J233" s="264"/>
      <c r="K233" s="264"/>
      <c r="L233" s="264"/>
      <c r="M233" s="264"/>
      <c r="N233" s="264"/>
      <c r="O233" s="264"/>
      <c r="P233" s="264"/>
      <c r="Q233" s="264"/>
      <c r="R233" s="264"/>
      <c r="S233" s="264"/>
      <c r="T233" s="264"/>
      <c r="U233" s="264"/>
      <c r="V233" s="264"/>
      <c r="W233" s="264"/>
    </row>
    <row r="234">
      <c r="A234" s="264"/>
      <c r="B234" s="264"/>
      <c r="C234" s="264"/>
      <c r="D234" s="264"/>
      <c r="E234" s="264"/>
      <c r="F234" s="264"/>
      <c r="G234" s="264"/>
      <c r="H234" s="264"/>
      <c r="I234" s="264"/>
      <c r="J234" s="264"/>
      <c r="K234" s="264"/>
      <c r="L234" s="264"/>
      <c r="M234" s="264"/>
      <c r="N234" s="264"/>
      <c r="O234" s="264"/>
      <c r="P234" s="264"/>
      <c r="Q234" s="264"/>
      <c r="R234" s="264"/>
      <c r="S234" s="264"/>
      <c r="T234" s="264"/>
      <c r="U234" s="264"/>
      <c r="V234" s="264"/>
      <c r="W234" s="264"/>
    </row>
    <row r="235">
      <c r="A235" s="264"/>
      <c r="B235" s="264"/>
      <c r="C235" s="264"/>
      <c r="D235" s="264"/>
      <c r="E235" s="264"/>
      <c r="F235" s="264"/>
      <c r="G235" s="264"/>
      <c r="H235" s="264"/>
      <c r="I235" s="264"/>
      <c r="J235" s="264"/>
      <c r="K235" s="264"/>
      <c r="L235" s="264"/>
      <c r="M235" s="264"/>
      <c r="N235" s="264"/>
      <c r="O235" s="264"/>
      <c r="P235" s="264"/>
      <c r="Q235" s="264"/>
      <c r="R235" s="264"/>
      <c r="S235" s="264"/>
      <c r="T235" s="264"/>
      <c r="U235" s="264"/>
      <c r="V235" s="264"/>
      <c r="W235" s="264"/>
    </row>
    <row r="236">
      <c r="A236" s="264"/>
      <c r="B236" s="264"/>
      <c r="C236" s="264"/>
      <c r="D236" s="264"/>
      <c r="E236" s="264"/>
      <c r="F236" s="264"/>
      <c r="G236" s="264"/>
      <c r="H236" s="264"/>
      <c r="I236" s="264"/>
      <c r="J236" s="264"/>
      <c r="K236" s="264"/>
      <c r="L236" s="264"/>
      <c r="M236" s="264"/>
      <c r="N236" s="264"/>
      <c r="O236" s="264"/>
      <c r="P236" s="264"/>
      <c r="Q236" s="264"/>
      <c r="R236" s="264"/>
      <c r="S236" s="264"/>
      <c r="T236" s="264"/>
      <c r="U236" s="264"/>
      <c r="V236" s="264"/>
      <c r="W236" s="264"/>
    </row>
    <row r="237">
      <c r="A237" s="264"/>
      <c r="B237" s="264"/>
      <c r="C237" s="264"/>
      <c r="D237" s="264"/>
      <c r="E237" s="264"/>
      <c r="F237" s="264"/>
      <c r="G237" s="264"/>
      <c r="H237" s="264"/>
      <c r="I237" s="264"/>
      <c r="J237" s="264"/>
      <c r="K237" s="264"/>
      <c r="L237" s="264"/>
      <c r="M237" s="264"/>
      <c r="N237" s="264"/>
      <c r="O237" s="264"/>
      <c r="P237" s="264"/>
      <c r="Q237" s="264"/>
      <c r="R237" s="264"/>
      <c r="S237" s="264"/>
      <c r="T237" s="264"/>
      <c r="U237" s="264"/>
      <c r="V237" s="264"/>
      <c r="W237" s="264"/>
    </row>
    <row r="238">
      <c r="A238" s="264"/>
      <c r="B238" s="264"/>
      <c r="C238" s="264"/>
      <c r="D238" s="264"/>
      <c r="E238" s="264"/>
      <c r="F238" s="264"/>
      <c r="G238" s="264"/>
      <c r="H238" s="264"/>
      <c r="I238" s="264"/>
      <c r="J238" s="264"/>
      <c r="K238" s="264"/>
      <c r="L238" s="264"/>
      <c r="M238" s="264"/>
      <c r="N238" s="264"/>
      <c r="O238" s="264"/>
      <c r="P238" s="264"/>
      <c r="Q238" s="264"/>
      <c r="R238" s="264"/>
      <c r="S238" s="264"/>
      <c r="T238" s="264"/>
      <c r="U238" s="264"/>
      <c r="V238" s="264"/>
      <c r="W238" s="264"/>
    </row>
    <row r="239">
      <c r="A239" s="264"/>
      <c r="B239" s="264"/>
      <c r="C239" s="264"/>
      <c r="D239" s="264"/>
      <c r="E239" s="264"/>
      <c r="F239" s="264"/>
      <c r="G239" s="264"/>
      <c r="H239" s="264"/>
      <c r="I239" s="264"/>
      <c r="J239" s="264"/>
      <c r="K239" s="264"/>
      <c r="L239" s="264"/>
      <c r="M239" s="264"/>
      <c r="N239" s="264"/>
      <c r="O239" s="264"/>
      <c r="P239" s="264"/>
      <c r="Q239" s="264"/>
      <c r="R239" s="264"/>
      <c r="S239" s="264"/>
      <c r="T239" s="264"/>
      <c r="U239" s="264"/>
      <c r="V239" s="264"/>
      <c r="W239" s="264"/>
    </row>
    <row r="240">
      <c r="A240" s="264"/>
      <c r="B240" s="264"/>
      <c r="C240" s="264"/>
      <c r="D240" s="264"/>
      <c r="E240" s="264"/>
      <c r="F240" s="264"/>
      <c r="G240" s="264"/>
      <c r="H240" s="264"/>
      <c r="I240" s="264"/>
      <c r="J240" s="264"/>
      <c r="K240" s="264"/>
      <c r="L240" s="264"/>
      <c r="M240" s="264"/>
      <c r="N240" s="264"/>
      <c r="O240" s="264"/>
      <c r="P240" s="264"/>
      <c r="Q240" s="264"/>
      <c r="R240" s="264"/>
      <c r="S240" s="264"/>
      <c r="T240" s="264"/>
      <c r="U240" s="264"/>
      <c r="V240" s="264"/>
      <c r="W240" s="264"/>
    </row>
    <row r="241">
      <c r="A241" s="264"/>
      <c r="B241" s="264"/>
      <c r="C241" s="264"/>
      <c r="D241" s="264"/>
      <c r="E241" s="264"/>
      <c r="F241" s="264"/>
      <c r="G241" s="264"/>
      <c r="H241" s="264"/>
      <c r="I241" s="264"/>
      <c r="J241" s="264"/>
      <c r="K241" s="264"/>
      <c r="L241" s="264"/>
      <c r="M241" s="264"/>
      <c r="N241" s="264"/>
      <c r="O241" s="264"/>
      <c r="P241" s="264"/>
      <c r="Q241" s="264"/>
      <c r="R241" s="264"/>
      <c r="S241" s="264"/>
      <c r="T241" s="264"/>
      <c r="U241" s="264"/>
      <c r="V241" s="264"/>
      <c r="W241" s="264"/>
    </row>
    <row r="242">
      <c r="A242" s="264"/>
      <c r="B242" s="264"/>
      <c r="C242" s="264"/>
      <c r="D242" s="264"/>
      <c r="E242" s="264"/>
      <c r="F242" s="264"/>
      <c r="G242" s="264"/>
      <c r="H242" s="264"/>
      <c r="I242" s="264"/>
      <c r="J242" s="264"/>
      <c r="K242" s="264"/>
      <c r="L242" s="264"/>
      <c r="M242" s="264"/>
      <c r="N242" s="264"/>
      <c r="O242" s="264"/>
      <c r="P242" s="264"/>
      <c r="Q242" s="264"/>
      <c r="R242" s="264"/>
      <c r="S242" s="264"/>
      <c r="T242" s="264"/>
      <c r="U242" s="264"/>
      <c r="V242" s="264"/>
      <c r="W242" s="264"/>
    </row>
    <row r="243">
      <c r="A243" s="264"/>
      <c r="B243" s="264"/>
      <c r="C243" s="264"/>
      <c r="D243" s="264"/>
      <c r="E243" s="264"/>
      <c r="F243" s="264"/>
      <c r="G243" s="264"/>
      <c r="H243" s="264"/>
      <c r="I243" s="264"/>
      <c r="J243" s="264"/>
      <c r="K243" s="264"/>
      <c r="L243" s="264"/>
      <c r="M243" s="264"/>
      <c r="N243" s="264"/>
      <c r="O243" s="264"/>
      <c r="P243" s="264"/>
      <c r="Q243" s="264"/>
      <c r="R243" s="264"/>
      <c r="S243" s="264"/>
      <c r="T243" s="264"/>
      <c r="U243" s="264"/>
      <c r="V243" s="264"/>
      <c r="W243" s="264"/>
    </row>
    <row r="244">
      <c r="A244" s="264"/>
      <c r="B244" s="264"/>
      <c r="C244" s="264"/>
      <c r="D244" s="264"/>
      <c r="E244" s="264"/>
      <c r="F244" s="264"/>
      <c r="G244" s="264"/>
      <c r="H244" s="264"/>
      <c r="I244" s="264"/>
      <c r="J244" s="264"/>
      <c r="K244" s="264"/>
      <c r="L244" s="264"/>
      <c r="M244" s="264"/>
      <c r="N244" s="264"/>
      <c r="O244" s="264"/>
      <c r="P244" s="264"/>
      <c r="Q244" s="264"/>
      <c r="R244" s="264"/>
      <c r="S244" s="264"/>
      <c r="T244" s="264"/>
      <c r="U244" s="264"/>
      <c r="V244" s="264"/>
      <c r="W244" s="264"/>
    </row>
    <row r="245">
      <c r="A245" s="264"/>
      <c r="B245" s="264"/>
      <c r="C245" s="264"/>
      <c r="D245" s="264"/>
      <c r="E245" s="264"/>
      <c r="F245" s="264"/>
      <c r="G245" s="264"/>
      <c r="H245" s="264"/>
      <c r="I245" s="264"/>
      <c r="J245" s="264"/>
      <c r="K245" s="264"/>
      <c r="L245" s="264"/>
      <c r="M245" s="264"/>
      <c r="N245" s="264"/>
      <c r="O245" s="264"/>
      <c r="P245" s="264"/>
      <c r="Q245" s="264"/>
      <c r="R245" s="264"/>
      <c r="S245" s="264"/>
      <c r="T245" s="264"/>
      <c r="U245" s="264"/>
      <c r="V245" s="264"/>
      <c r="W245" s="264"/>
    </row>
    <row r="246">
      <c r="A246" s="264"/>
      <c r="B246" s="264"/>
      <c r="C246" s="264"/>
      <c r="D246" s="264"/>
      <c r="E246" s="264"/>
      <c r="F246" s="264"/>
      <c r="G246" s="264"/>
      <c r="H246" s="264"/>
      <c r="I246" s="264"/>
      <c r="J246" s="264"/>
      <c r="K246" s="264"/>
      <c r="L246" s="264"/>
      <c r="M246" s="264"/>
      <c r="N246" s="264"/>
      <c r="O246" s="264"/>
      <c r="P246" s="264"/>
      <c r="Q246" s="264"/>
      <c r="R246" s="264"/>
      <c r="S246" s="264"/>
      <c r="T246" s="264"/>
      <c r="U246" s="264"/>
      <c r="V246" s="264"/>
      <c r="W246" s="264"/>
    </row>
    <row r="247">
      <c r="A247" s="264"/>
      <c r="B247" s="264"/>
      <c r="C247" s="264"/>
      <c r="D247" s="264"/>
      <c r="E247" s="264"/>
      <c r="F247" s="264"/>
      <c r="G247" s="264"/>
      <c r="H247" s="264"/>
      <c r="I247" s="264"/>
      <c r="J247" s="264"/>
      <c r="K247" s="264"/>
      <c r="L247" s="264"/>
      <c r="M247" s="264"/>
      <c r="N247" s="264"/>
      <c r="O247" s="264"/>
      <c r="P247" s="264"/>
      <c r="Q247" s="264"/>
      <c r="R247" s="264"/>
      <c r="S247" s="264"/>
      <c r="T247" s="264"/>
      <c r="U247" s="264"/>
      <c r="V247" s="264"/>
      <c r="W247" s="264"/>
    </row>
    <row r="248">
      <c r="A248" s="264"/>
      <c r="B248" s="264"/>
      <c r="C248" s="264"/>
      <c r="D248" s="264"/>
      <c r="E248" s="264"/>
      <c r="F248" s="264"/>
      <c r="G248" s="264"/>
      <c r="H248" s="264"/>
      <c r="I248" s="264"/>
      <c r="J248" s="264"/>
      <c r="K248" s="264"/>
      <c r="L248" s="264"/>
      <c r="M248" s="264"/>
      <c r="N248" s="264"/>
      <c r="O248" s="264"/>
      <c r="P248" s="264"/>
      <c r="Q248" s="264"/>
      <c r="R248" s="264"/>
      <c r="S248" s="264"/>
      <c r="T248" s="264"/>
      <c r="U248" s="264"/>
      <c r="V248" s="264"/>
      <c r="W248" s="264"/>
    </row>
    <row r="249">
      <c r="A249" s="264"/>
      <c r="B249" s="264"/>
      <c r="C249" s="264"/>
      <c r="D249" s="264"/>
      <c r="E249" s="264"/>
      <c r="F249" s="264"/>
      <c r="G249" s="264"/>
      <c r="H249" s="264"/>
      <c r="I249" s="264"/>
      <c r="J249" s="264"/>
      <c r="K249" s="264"/>
      <c r="L249" s="264"/>
      <c r="M249" s="264"/>
      <c r="N249" s="264"/>
      <c r="O249" s="264"/>
      <c r="P249" s="264"/>
      <c r="Q249" s="264"/>
      <c r="R249" s="264"/>
      <c r="S249" s="264"/>
      <c r="T249" s="264"/>
      <c r="U249" s="264"/>
      <c r="V249" s="264"/>
      <c r="W249" s="264"/>
    </row>
    <row r="250">
      <c r="A250" s="264"/>
      <c r="B250" s="264"/>
      <c r="C250" s="264"/>
      <c r="D250" s="264"/>
      <c r="E250" s="264"/>
      <c r="F250" s="264"/>
      <c r="G250" s="264"/>
      <c r="H250" s="264"/>
      <c r="I250" s="264"/>
      <c r="J250" s="264"/>
      <c r="K250" s="264"/>
      <c r="L250" s="264"/>
      <c r="M250" s="264"/>
      <c r="N250" s="264"/>
      <c r="O250" s="264"/>
      <c r="P250" s="264"/>
      <c r="Q250" s="264"/>
      <c r="R250" s="264"/>
      <c r="S250" s="264"/>
      <c r="T250" s="264"/>
      <c r="U250" s="264"/>
      <c r="V250" s="264"/>
      <c r="W250" s="264"/>
    </row>
    <row r="251">
      <c r="A251" s="264"/>
      <c r="B251" s="264"/>
      <c r="C251" s="264"/>
      <c r="D251" s="264"/>
      <c r="E251" s="264"/>
      <c r="F251" s="264"/>
      <c r="G251" s="264"/>
      <c r="H251" s="264"/>
      <c r="I251" s="264"/>
      <c r="J251" s="264"/>
      <c r="K251" s="264"/>
      <c r="L251" s="264"/>
      <c r="M251" s="264"/>
      <c r="N251" s="264"/>
      <c r="O251" s="264"/>
      <c r="P251" s="264"/>
      <c r="Q251" s="264"/>
      <c r="R251" s="264"/>
      <c r="S251" s="264"/>
      <c r="T251" s="264"/>
      <c r="U251" s="264"/>
      <c r="V251" s="264"/>
      <c r="W251" s="264"/>
    </row>
    <row r="252">
      <c r="A252" s="264"/>
      <c r="B252" s="264"/>
      <c r="C252" s="264"/>
      <c r="D252" s="264"/>
      <c r="E252" s="264"/>
      <c r="F252" s="264"/>
      <c r="G252" s="264"/>
      <c r="H252" s="264"/>
      <c r="I252" s="264"/>
      <c r="J252" s="264"/>
      <c r="K252" s="264"/>
      <c r="L252" s="264"/>
      <c r="M252" s="264"/>
      <c r="N252" s="264"/>
      <c r="O252" s="264"/>
      <c r="P252" s="264"/>
      <c r="Q252" s="264"/>
      <c r="R252" s="264"/>
      <c r="S252" s="264"/>
      <c r="T252" s="264"/>
      <c r="U252" s="264"/>
      <c r="V252" s="264"/>
      <c r="W252" s="264"/>
    </row>
    <row r="253">
      <c r="A253" s="264"/>
      <c r="B253" s="264"/>
      <c r="C253" s="264"/>
      <c r="D253" s="264"/>
      <c r="E253" s="264"/>
      <c r="F253" s="264"/>
      <c r="G253" s="264"/>
      <c r="H253" s="264"/>
      <c r="I253" s="264"/>
      <c r="J253" s="264"/>
      <c r="K253" s="264"/>
      <c r="L253" s="264"/>
      <c r="M253" s="264"/>
      <c r="N253" s="264"/>
      <c r="O253" s="264"/>
      <c r="P253" s="264"/>
      <c r="Q253" s="264"/>
      <c r="R253" s="264"/>
      <c r="S253" s="264"/>
      <c r="T253" s="264"/>
      <c r="U253" s="264"/>
      <c r="V253" s="264"/>
      <c r="W253" s="264"/>
    </row>
    <row r="254">
      <c r="A254" s="264"/>
      <c r="B254" s="264"/>
      <c r="C254" s="264"/>
      <c r="D254" s="264"/>
      <c r="E254" s="264"/>
      <c r="F254" s="264"/>
      <c r="G254" s="264"/>
      <c r="H254" s="264"/>
      <c r="I254" s="264"/>
      <c r="J254" s="264"/>
      <c r="K254" s="264"/>
      <c r="L254" s="264"/>
      <c r="M254" s="264"/>
      <c r="N254" s="264"/>
      <c r="O254" s="264"/>
      <c r="P254" s="264"/>
      <c r="Q254" s="264"/>
      <c r="R254" s="264"/>
      <c r="S254" s="264"/>
      <c r="T254" s="264"/>
      <c r="U254" s="264"/>
      <c r="V254" s="264"/>
      <c r="W254" s="264"/>
    </row>
    <row r="255">
      <c r="A255" s="264"/>
      <c r="B255" s="264"/>
      <c r="C255" s="264"/>
      <c r="D255" s="264"/>
      <c r="E255" s="264"/>
      <c r="F255" s="264"/>
      <c r="G255" s="264"/>
      <c r="H255" s="264"/>
      <c r="I255" s="264"/>
      <c r="J255" s="264"/>
      <c r="K255" s="264"/>
      <c r="L255" s="264"/>
      <c r="M255" s="264"/>
      <c r="N255" s="264"/>
      <c r="O255" s="264"/>
      <c r="P255" s="264"/>
      <c r="Q255" s="264"/>
      <c r="R255" s="264"/>
      <c r="S255" s="264"/>
      <c r="T255" s="264"/>
      <c r="U255" s="264"/>
      <c r="V255" s="264"/>
      <c r="W255" s="264"/>
    </row>
    <row r="256">
      <c r="A256" s="264"/>
      <c r="B256" s="264"/>
      <c r="C256" s="264"/>
      <c r="D256" s="264"/>
      <c r="E256" s="264"/>
      <c r="F256" s="264"/>
      <c r="G256" s="264"/>
      <c r="H256" s="264"/>
      <c r="I256" s="264"/>
      <c r="J256" s="264"/>
      <c r="K256" s="264"/>
      <c r="L256" s="264"/>
      <c r="M256" s="264"/>
      <c r="N256" s="264"/>
      <c r="O256" s="264"/>
      <c r="P256" s="264"/>
      <c r="Q256" s="264"/>
      <c r="R256" s="264"/>
      <c r="S256" s="264"/>
      <c r="T256" s="264"/>
      <c r="U256" s="264"/>
      <c r="V256" s="264"/>
      <c r="W256" s="264"/>
    </row>
    <row r="257">
      <c r="A257" s="264"/>
      <c r="B257" s="264"/>
      <c r="C257" s="264"/>
      <c r="D257" s="264"/>
      <c r="E257" s="264"/>
      <c r="F257" s="264"/>
      <c r="G257" s="264"/>
      <c r="H257" s="264"/>
      <c r="I257" s="264"/>
      <c r="J257" s="264"/>
      <c r="K257" s="264"/>
      <c r="L257" s="264"/>
      <c r="M257" s="264"/>
      <c r="N257" s="264"/>
      <c r="O257" s="264"/>
      <c r="P257" s="264"/>
      <c r="Q257" s="264"/>
      <c r="R257" s="264"/>
      <c r="S257" s="264"/>
      <c r="T257" s="264"/>
      <c r="U257" s="264"/>
      <c r="V257" s="264"/>
      <c r="W257" s="264"/>
    </row>
    <row r="258">
      <c r="A258" s="264"/>
      <c r="B258" s="264"/>
      <c r="C258" s="264"/>
      <c r="D258" s="264"/>
      <c r="E258" s="264"/>
      <c r="F258" s="264"/>
      <c r="G258" s="264"/>
      <c r="H258" s="264"/>
      <c r="I258" s="264"/>
      <c r="J258" s="264"/>
      <c r="K258" s="264"/>
      <c r="L258" s="264"/>
      <c r="M258" s="264"/>
      <c r="N258" s="264"/>
      <c r="O258" s="264"/>
      <c r="P258" s="264"/>
      <c r="Q258" s="264"/>
      <c r="R258" s="264"/>
      <c r="S258" s="264"/>
      <c r="T258" s="264"/>
      <c r="U258" s="264"/>
      <c r="V258" s="264"/>
      <c r="W258" s="264"/>
    </row>
    <row r="259">
      <c r="A259" s="264"/>
      <c r="B259" s="264"/>
      <c r="C259" s="264"/>
      <c r="D259" s="264"/>
      <c r="E259" s="264"/>
      <c r="F259" s="264"/>
      <c r="G259" s="264"/>
      <c r="H259" s="264"/>
      <c r="I259" s="264"/>
      <c r="J259" s="264"/>
      <c r="K259" s="264"/>
      <c r="L259" s="264"/>
      <c r="M259" s="264"/>
      <c r="N259" s="264"/>
      <c r="O259" s="264"/>
      <c r="P259" s="264"/>
      <c r="Q259" s="264"/>
      <c r="R259" s="264"/>
      <c r="S259" s="264"/>
      <c r="T259" s="264"/>
      <c r="U259" s="264"/>
      <c r="V259" s="264"/>
      <c r="W259" s="264"/>
    </row>
    <row r="260">
      <c r="A260" s="264"/>
      <c r="B260" s="264"/>
      <c r="C260" s="264"/>
      <c r="D260" s="264"/>
      <c r="E260" s="264"/>
      <c r="F260" s="264"/>
      <c r="G260" s="264"/>
      <c r="H260" s="264"/>
      <c r="I260" s="264"/>
      <c r="J260" s="264"/>
      <c r="K260" s="264"/>
      <c r="L260" s="264"/>
      <c r="M260" s="264"/>
      <c r="N260" s="264"/>
      <c r="O260" s="264"/>
      <c r="P260" s="264"/>
      <c r="Q260" s="264"/>
      <c r="R260" s="264"/>
      <c r="S260" s="264"/>
      <c r="T260" s="264"/>
      <c r="U260" s="264"/>
      <c r="V260" s="264"/>
      <c r="W260" s="264"/>
    </row>
    <row r="261">
      <c r="A261" s="264"/>
      <c r="B261" s="264"/>
      <c r="C261" s="264"/>
      <c r="D261" s="264"/>
      <c r="E261" s="264"/>
      <c r="F261" s="264"/>
      <c r="G261" s="264"/>
      <c r="H261" s="264"/>
      <c r="I261" s="264"/>
      <c r="J261" s="264"/>
      <c r="K261" s="264"/>
      <c r="L261" s="264"/>
      <c r="M261" s="264"/>
      <c r="N261" s="264"/>
      <c r="O261" s="264"/>
      <c r="P261" s="264"/>
      <c r="Q261" s="264"/>
      <c r="R261" s="264"/>
      <c r="S261" s="264"/>
      <c r="T261" s="264"/>
      <c r="U261" s="264"/>
      <c r="V261" s="264"/>
      <c r="W261" s="264"/>
    </row>
    <row r="262">
      <c r="A262" s="264"/>
      <c r="B262" s="264"/>
      <c r="C262" s="264"/>
      <c r="D262" s="264"/>
      <c r="E262" s="264"/>
      <c r="F262" s="264"/>
      <c r="G262" s="264"/>
      <c r="H262" s="264"/>
      <c r="I262" s="264"/>
      <c r="J262" s="264"/>
      <c r="K262" s="264"/>
      <c r="L262" s="264"/>
      <c r="M262" s="264"/>
      <c r="N262" s="264"/>
      <c r="O262" s="264"/>
      <c r="P262" s="264"/>
      <c r="Q262" s="264"/>
      <c r="R262" s="264"/>
      <c r="S262" s="264"/>
      <c r="T262" s="264"/>
      <c r="U262" s="264"/>
      <c r="V262" s="264"/>
      <c r="W262" s="264"/>
    </row>
    <row r="263">
      <c r="A263" s="264"/>
      <c r="B263" s="264"/>
      <c r="C263" s="264"/>
      <c r="D263" s="264"/>
      <c r="E263" s="264"/>
      <c r="F263" s="264"/>
      <c r="G263" s="264"/>
      <c r="H263" s="264"/>
      <c r="I263" s="264"/>
      <c r="J263" s="264"/>
      <c r="K263" s="264"/>
      <c r="L263" s="264"/>
      <c r="M263" s="264"/>
      <c r="N263" s="264"/>
      <c r="O263" s="264"/>
      <c r="P263" s="264"/>
      <c r="Q263" s="264"/>
      <c r="R263" s="264"/>
      <c r="S263" s="264"/>
      <c r="T263" s="264"/>
      <c r="U263" s="264"/>
      <c r="V263" s="264"/>
      <c r="W263" s="264"/>
    </row>
    <row r="264">
      <c r="A264" s="264"/>
      <c r="B264" s="264"/>
      <c r="C264" s="264"/>
      <c r="D264" s="264"/>
      <c r="E264" s="264"/>
      <c r="F264" s="264"/>
      <c r="G264" s="264"/>
      <c r="H264" s="264"/>
      <c r="I264" s="264"/>
      <c r="J264" s="264"/>
      <c r="K264" s="264"/>
      <c r="L264" s="264"/>
      <c r="M264" s="264"/>
      <c r="N264" s="264"/>
      <c r="O264" s="264"/>
      <c r="P264" s="264"/>
      <c r="Q264" s="264"/>
      <c r="R264" s="264"/>
      <c r="S264" s="264"/>
      <c r="T264" s="264"/>
      <c r="U264" s="264"/>
      <c r="V264" s="264"/>
      <c r="W264" s="264"/>
    </row>
    <row r="265">
      <c r="A265" s="264"/>
      <c r="B265" s="264"/>
      <c r="C265" s="264"/>
      <c r="D265" s="264"/>
      <c r="E265" s="264"/>
      <c r="F265" s="264"/>
      <c r="G265" s="264"/>
      <c r="H265" s="264"/>
      <c r="I265" s="264"/>
      <c r="J265" s="264"/>
      <c r="K265" s="264"/>
      <c r="L265" s="264"/>
      <c r="M265" s="264"/>
      <c r="N265" s="264"/>
      <c r="O265" s="264"/>
      <c r="P265" s="264"/>
      <c r="Q265" s="264"/>
      <c r="R265" s="264"/>
      <c r="S265" s="264"/>
      <c r="T265" s="264"/>
      <c r="U265" s="264"/>
      <c r="V265" s="264"/>
      <c r="W265" s="264"/>
    </row>
    <row r="266">
      <c r="A266" s="264"/>
      <c r="B266" s="264"/>
      <c r="C266" s="264"/>
      <c r="D266" s="264"/>
      <c r="E266" s="264"/>
      <c r="F266" s="264"/>
      <c r="G266" s="264"/>
      <c r="H266" s="264"/>
      <c r="I266" s="264"/>
      <c r="J266" s="264"/>
      <c r="K266" s="264"/>
      <c r="L266" s="264"/>
      <c r="M266" s="264"/>
      <c r="N266" s="264"/>
      <c r="O266" s="264"/>
      <c r="P266" s="264"/>
      <c r="Q266" s="264"/>
      <c r="R266" s="264"/>
      <c r="S266" s="264"/>
      <c r="T266" s="264"/>
      <c r="U266" s="264"/>
      <c r="V266" s="264"/>
      <c r="W266" s="264"/>
    </row>
    <row r="267">
      <c r="A267" s="264"/>
      <c r="B267" s="264"/>
      <c r="C267" s="264"/>
      <c r="D267" s="264"/>
      <c r="E267" s="264"/>
      <c r="F267" s="264"/>
      <c r="G267" s="264"/>
      <c r="H267" s="264"/>
      <c r="I267" s="264"/>
      <c r="J267" s="264"/>
      <c r="K267" s="264"/>
      <c r="L267" s="264"/>
      <c r="M267" s="264"/>
      <c r="N267" s="264"/>
      <c r="O267" s="264"/>
      <c r="P267" s="264"/>
      <c r="Q267" s="264"/>
      <c r="R267" s="264"/>
      <c r="S267" s="264"/>
      <c r="T267" s="264"/>
      <c r="U267" s="264"/>
      <c r="V267" s="264"/>
      <c r="W267" s="264"/>
    </row>
    <row r="268">
      <c r="A268" s="264"/>
      <c r="B268" s="264"/>
      <c r="C268" s="264"/>
      <c r="D268" s="264"/>
      <c r="E268" s="264"/>
      <c r="F268" s="264"/>
      <c r="G268" s="264"/>
      <c r="H268" s="264"/>
      <c r="I268" s="264"/>
      <c r="J268" s="264"/>
      <c r="K268" s="264"/>
      <c r="L268" s="264"/>
      <c r="M268" s="264"/>
      <c r="N268" s="264"/>
      <c r="O268" s="264"/>
      <c r="P268" s="264"/>
      <c r="Q268" s="264"/>
      <c r="R268" s="264"/>
      <c r="S268" s="264"/>
      <c r="T268" s="264"/>
      <c r="U268" s="264"/>
      <c r="V268" s="264"/>
      <c r="W268" s="264"/>
    </row>
    <row r="269">
      <c r="A269" s="264"/>
      <c r="B269" s="264"/>
      <c r="C269" s="264"/>
      <c r="D269" s="264"/>
      <c r="E269" s="264"/>
      <c r="F269" s="264"/>
      <c r="G269" s="264"/>
      <c r="H269" s="264"/>
      <c r="I269" s="264"/>
      <c r="J269" s="264"/>
      <c r="K269" s="264"/>
      <c r="L269" s="264"/>
      <c r="M269" s="264"/>
      <c r="N269" s="264"/>
      <c r="O269" s="264"/>
      <c r="P269" s="264"/>
      <c r="Q269" s="264"/>
      <c r="R269" s="264"/>
      <c r="S269" s="264"/>
      <c r="T269" s="264"/>
      <c r="U269" s="264"/>
      <c r="V269" s="264"/>
      <c r="W269" s="264"/>
    </row>
    <row r="270">
      <c r="A270" s="264"/>
      <c r="B270" s="264"/>
      <c r="C270" s="264"/>
      <c r="D270" s="264"/>
      <c r="E270" s="264"/>
      <c r="F270" s="264"/>
      <c r="G270" s="264"/>
      <c r="H270" s="264"/>
      <c r="I270" s="264"/>
      <c r="J270" s="264"/>
      <c r="K270" s="264"/>
      <c r="L270" s="264"/>
      <c r="M270" s="264"/>
      <c r="N270" s="264"/>
      <c r="O270" s="264"/>
      <c r="P270" s="264"/>
      <c r="Q270" s="264"/>
      <c r="R270" s="264"/>
      <c r="S270" s="264"/>
      <c r="T270" s="264"/>
      <c r="U270" s="264"/>
      <c r="V270" s="264"/>
      <c r="W270" s="264"/>
    </row>
    <row r="271">
      <c r="A271" s="264"/>
      <c r="B271" s="264"/>
      <c r="C271" s="264"/>
      <c r="D271" s="264"/>
      <c r="E271" s="264"/>
      <c r="F271" s="264"/>
      <c r="G271" s="264"/>
      <c r="H271" s="264"/>
      <c r="I271" s="264"/>
      <c r="J271" s="264"/>
      <c r="K271" s="264"/>
      <c r="L271" s="264"/>
      <c r="M271" s="264"/>
      <c r="N271" s="264"/>
      <c r="O271" s="264"/>
      <c r="P271" s="264"/>
      <c r="Q271" s="264"/>
      <c r="R271" s="264"/>
      <c r="S271" s="264"/>
      <c r="T271" s="264"/>
      <c r="U271" s="264"/>
      <c r="V271" s="264"/>
      <c r="W271" s="264"/>
    </row>
    <row r="272">
      <c r="A272" s="264"/>
      <c r="B272" s="264"/>
      <c r="C272" s="264"/>
      <c r="D272" s="264"/>
      <c r="E272" s="264"/>
      <c r="F272" s="264"/>
      <c r="G272" s="264"/>
      <c r="H272" s="264"/>
      <c r="I272" s="264"/>
      <c r="J272" s="264"/>
      <c r="K272" s="264"/>
      <c r="L272" s="264"/>
      <c r="M272" s="264"/>
      <c r="N272" s="264"/>
      <c r="O272" s="264"/>
      <c r="P272" s="264"/>
      <c r="Q272" s="264"/>
      <c r="R272" s="264"/>
      <c r="S272" s="264"/>
      <c r="T272" s="264"/>
      <c r="U272" s="264"/>
      <c r="V272" s="264"/>
      <c r="W272" s="264"/>
    </row>
    <row r="273">
      <c r="A273" s="264"/>
      <c r="B273" s="264"/>
      <c r="C273" s="264"/>
      <c r="D273" s="264"/>
      <c r="E273" s="264"/>
      <c r="F273" s="264"/>
      <c r="G273" s="264"/>
      <c r="H273" s="264"/>
      <c r="I273" s="264"/>
      <c r="J273" s="264"/>
      <c r="K273" s="264"/>
      <c r="L273" s="264"/>
      <c r="M273" s="264"/>
      <c r="N273" s="264"/>
      <c r="O273" s="264"/>
      <c r="P273" s="264"/>
      <c r="Q273" s="264"/>
      <c r="R273" s="264"/>
      <c r="S273" s="264"/>
      <c r="T273" s="264"/>
      <c r="U273" s="264"/>
      <c r="V273" s="264"/>
      <c r="W273" s="264"/>
    </row>
    <row r="274">
      <c r="A274" s="264"/>
      <c r="B274" s="264"/>
      <c r="C274" s="264"/>
      <c r="D274" s="264"/>
      <c r="E274" s="264"/>
      <c r="F274" s="264"/>
      <c r="G274" s="264"/>
      <c r="H274" s="264"/>
      <c r="I274" s="264"/>
      <c r="J274" s="264"/>
      <c r="K274" s="264"/>
      <c r="L274" s="264"/>
      <c r="M274" s="264"/>
      <c r="N274" s="264"/>
      <c r="O274" s="264"/>
      <c r="P274" s="264"/>
      <c r="Q274" s="264"/>
      <c r="R274" s="264"/>
      <c r="S274" s="264"/>
      <c r="T274" s="264"/>
      <c r="U274" s="264"/>
      <c r="V274" s="264"/>
      <c r="W274" s="264"/>
    </row>
    <row r="275">
      <c r="A275" s="264"/>
      <c r="B275" s="264"/>
      <c r="C275" s="264"/>
      <c r="D275" s="264"/>
      <c r="E275" s="264"/>
      <c r="F275" s="264"/>
      <c r="G275" s="264"/>
      <c r="H275" s="264"/>
      <c r="I275" s="264"/>
      <c r="J275" s="264"/>
      <c r="K275" s="264"/>
      <c r="L275" s="264"/>
      <c r="M275" s="264"/>
      <c r="N275" s="264"/>
      <c r="O275" s="264"/>
      <c r="P275" s="264"/>
      <c r="Q275" s="264"/>
      <c r="R275" s="264"/>
      <c r="S275" s="264"/>
      <c r="T275" s="264"/>
      <c r="U275" s="264"/>
      <c r="V275" s="264"/>
      <c r="W275" s="264"/>
    </row>
    <row r="276">
      <c r="A276" s="264"/>
      <c r="B276" s="264"/>
      <c r="C276" s="264"/>
      <c r="D276" s="264"/>
      <c r="E276" s="264"/>
      <c r="F276" s="264"/>
      <c r="G276" s="264"/>
      <c r="H276" s="264"/>
      <c r="I276" s="264"/>
      <c r="J276" s="264"/>
      <c r="K276" s="264"/>
      <c r="L276" s="264"/>
      <c r="M276" s="264"/>
      <c r="N276" s="264"/>
      <c r="O276" s="264"/>
      <c r="P276" s="264"/>
      <c r="Q276" s="264"/>
      <c r="R276" s="264"/>
      <c r="S276" s="264"/>
      <c r="T276" s="264"/>
      <c r="U276" s="264"/>
      <c r="V276" s="264"/>
      <c r="W276" s="264"/>
    </row>
    <row r="277">
      <c r="A277" s="264"/>
      <c r="B277" s="264"/>
      <c r="C277" s="264"/>
      <c r="D277" s="264"/>
      <c r="E277" s="264"/>
      <c r="F277" s="264"/>
      <c r="G277" s="264"/>
      <c r="H277" s="264"/>
      <c r="I277" s="264"/>
      <c r="J277" s="264"/>
      <c r="K277" s="264"/>
      <c r="L277" s="264"/>
      <c r="M277" s="264"/>
      <c r="N277" s="264"/>
      <c r="O277" s="264"/>
      <c r="P277" s="264"/>
      <c r="Q277" s="264"/>
      <c r="R277" s="264"/>
      <c r="S277" s="264"/>
      <c r="T277" s="264"/>
      <c r="U277" s="264"/>
      <c r="V277" s="264"/>
      <c r="W277" s="264"/>
    </row>
    <row r="278">
      <c r="A278" s="264"/>
      <c r="B278" s="264"/>
      <c r="C278" s="264"/>
      <c r="D278" s="264"/>
      <c r="E278" s="264"/>
      <c r="F278" s="264"/>
      <c r="G278" s="264"/>
      <c r="H278" s="264"/>
      <c r="I278" s="264"/>
      <c r="J278" s="264"/>
      <c r="K278" s="264"/>
      <c r="L278" s="264"/>
      <c r="M278" s="264"/>
      <c r="N278" s="264"/>
      <c r="O278" s="264"/>
      <c r="P278" s="264"/>
      <c r="Q278" s="264"/>
      <c r="R278" s="264"/>
      <c r="S278" s="264"/>
      <c r="T278" s="264"/>
      <c r="U278" s="264"/>
      <c r="V278" s="264"/>
      <c r="W278" s="264"/>
    </row>
    <row r="279">
      <c r="A279" s="264"/>
      <c r="B279" s="264"/>
      <c r="C279" s="264"/>
      <c r="D279" s="264"/>
      <c r="E279" s="264"/>
      <c r="F279" s="264"/>
      <c r="G279" s="264"/>
      <c r="H279" s="264"/>
      <c r="I279" s="264"/>
      <c r="J279" s="264"/>
      <c r="K279" s="264"/>
      <c r="L279" s="264"/>
      <c r="M279" s="264"/>
      <c r="N279" s="264"/>
      <c r="O279" s="264"/>
      <c r="P279" s="264"/>
      <c r="Q279" s="264"/>
      <c r="R279" s="264"/>
      <c r="S279" s="264"/>
      <c r="T279" s="264"/>
      <c r="U279" s="264"/>
      <c r="V279" s="264"/>
      <c r="W279" s="264"/>
    </row>
    <row r="280">
      <c r="A280" s="264"/>
      <c r="B280" s="264"/>
      <c r="C280" s="264"/>
      <c r="D280" s="264"/>
      <c r="E280" s="264"/>
      <c r="F280" s="264"/>
      <c r="G280" s="264"/>
      <c r="H280" s="264"/>
      <c r="I280" s="264"/>
      <c r="J280" s="264"/>
      <c r="K280" s="264"/>
      <c r="L280" s="264"/>
      <c r="M280" s="264"/>
      <c r="N280" s="264"/>
      <c r="O280" s="264"/>
      <c r="P280" s="264"/>
      <c r="Q280" s="264"/>
      <c r="R280" s="264"/>
      <c r="S280" s="264"/>
      <c r="T280" s="264"/>
      <c r="U280" s="264"/>
      <c r="V280" s="264"/>
      <c r="W280" s="264"/>
    </row>
    <row r="281">
      <c r="A281" s="264"/>
      <c r="B281" s="264"/>
      <c r="C281" s="264"/>
      <c r="D281" s="264"/>
      <c r="E281" s="264"/>
      <c r="F281" s="264"/>
      <c r="G281" s="264"/>
      <c r="H281" s="264"/>
      <c r="I281" s="264"/>
      <c r="J281" s="264"/>
      <c r="K281" s="264"/>
      <c r="L281" s="264"/>
      <c r="M281" s="264"/>
      <c r="N281" s="264"/>
      <c r="O281" s="264"/>
      <c r="P281" s="264"/>
      <c r="Q281" s="264"/>
      <c r="R281" s="264"/>
      <c r="S281" s="264"/>
      <c r="T281" s="264"/>
      <c r="U281" s="264"/>
      <c r="V281" s="264"/>
      <c r="W281" s="264"/>
    </row>
    <row r="282">
      <c r="A282" s="264"/>
      <c r="B282" s="264"/>
      <c r="C282" s="264"/>
      <c r="D282" s="264"/>
      <c r="E282" s="264"/>
      <c r="F282" s="264"/>
      <c r="G282" s="264"/>
      <c r="H282" s="264"/>
      <c r="I282" s="264"/>
      <c r="J282" s="264"/>
      <c r="K282" s="264"/>
      <c r="L282" s="264"/>
      <c r="M282" s="264"/>
      <c r="N282" s="264"/>
      <c r="O282" s="264"/>
      <c r="P282" s="264"/>
      <c r="Q282" s="264"/>
      <c r="R282" s="264"/>
      <c r="S282" s="264"/>
      <c r="T282" s="264"/>
      <c r="U282" s="264"/>
      <c r="V282" s="264"/>
      <c r="W282" s="264"/>
    </row>
    <row r="283">
      <c r="A283" s="264"/>
      <c r="B283" s="264"/>
      <c r="C283" s="264"/>
      <c r="D283" s="264"/>
      <c r="E283" s="264"/>
      <c r="F283" s="264"/>
      <c r="G283" s="264"/>
      <c r="H283" s="264"/>
      <c r="I283" s="264"/>
      <c r="J283" s="264"/>
      <c r="K283" s="264"/>
      <c r="L283" s="264"/>
      <c r="M283" s="264"/>
      <c r="N283" s="264"/>
      <c r="O283" s="264"/>
      <c r="P283" s="264"/>
      <c r="Q283" s="264"/>
      <c r="R283" s="264"/>
      <c r="S283" s="264"/>
      <c r="T283" s="264"/>
      <c r="U283" s="264"/>
      <c r="V283" s="264"/>
      <c r="W283" s="264"/>
    </row>
    <row r="284">
      <c r="A284" s="264"/>
      <c r="B284" s="264"/>
      <c r="C284" s="264"/>
      <c r="D284" s="264"/>
      <c r="E284" s="264"/>
      <c r="F284" s="264"/>
      <c r="G284" s="264"/>
      <c r="H284" s="264"/>
      <c r="I284" s="264"/>
      <c r="J284" s="264"/>
      <c r="K284" s="264"/>
      <c r="L284" s="264"/>
      <c r="M284" s="264"/>
      <c r="N284" s="264"/>
      <c r="O284" s="264"/>
      <c r="P284" s="264"/>
      <c r="Q284" s="264"/>
      <c r="R284" s="264"/>
      <c r="S284" s="264"/>
      <c r="T284" s="264"/>
      <c r="U284" s="264"/>
      <c r="V284" s="264"/>
      <c r="W284" s="264"/>
    </row>
    <row r="285">
      <c r="A285" s="264"/>
      <c r="B285" s="264"/>
      <c r="C285" s="264"/>
      <c r="D285" s="264"/>
      <c r="E285" s="264"/>
      <c r="F285" s="264"/>
      <c r="G285" s="264"/>
      <c r="H285" s="264"/>
      <c r="I285" s="264"/>
      <c r="J285" s="264"/>
      <c r="K285" s="264"/>
      <c r="L285" s="264"/>
      <c r="M285" s="264"/>
      <c r="N285" s="264"/>
      <c r="O285" s="264"/>
      <c r="P285" s="264"/>
      <c r="Q285" s="264"/>
      <c r="R285" s="264"/>
      <c r="S285" s="264"/>
      <c r="T285" s="264"/>
      <c r="U285" s="264"/>
      <c r="V285" s="264"/>
      <c r="W285" s="264"/>
    </row>
    <row r="286">
      <c r="A286" s="264"/>
      <c r="B286" s="264"/>
      <c r="C286" s="264"/>
      <c r="D286" s="264"/>
      <c r="E286" s="264"/>
      <c r="F286" s="264"/>
      <c r="G286" s="264"/>
      <c r="H286" s="264"/>
      <c r="I286" s="264"/>
      <c r="J286" s="264"/>
      <c r="K286" s="264"/>
      <c r="L286" s="264"/>
      <c r="M286" s="264"/>
      <c r="N286" s="264"/>
      <c r="O286" s="264"/>
      <c r="P286" s="264"/>
      <c r="Q286" s="264"/>
      <c r="R286" s="264"/>
      <c r="S286" s="264"/>
      <c r="T286" s="264"/>
      <c r="U286" s="264"/>
      <c r="V286" s="264"/>
      <c r="W286" s="264"/>
    </row>
    <row r="287">
      <c r="A287" s="264"/>
      <c r="B287" s="264"/>
      <c r="C287" s="264"/>
      <c r="D287" s="264"/>
      <c r="E287" s="264"/>
      <c r="F287" s="264"/>
      <c r="G287" s="264"/>
      <c r="H287" s="264"/>
      <c r="I287" s="264"/>
      <c r="J287" s="264"/>
      <c r="K287" s="264"/>
      <c r="L287" s="264"/>
      <c r="M287" s="264"/>
      <c r="N287" s="264"/>
      <c r="O287" s="264"/>
      <c r="P287" s="264"/>
      <c r="Q287" s="264"/>
      <c r="R287" s="264"/>
      <c r="S287" s="264"/>
      <c r="T287" s="264"/>
      <c r="U287" s="264"/>
      <c r="V287" s="264"/>
      <c r="W287" s="264"/>
    </row>
    <row r="288">
      <c r="A288" s="264"/>
      <c r="B288" s="264"/>
      <c r="C288" s="264"/>
      <c r="D288" s="264"/>
      <c r="E288" s="264"/>
      <c r="F288" s="264"/>
      <c r="G288" s="264"/>
      <c r="H288" s="264"/>
      <c r="I288" s="264"/>
      <c r="J288" s="264"/>
      <c r="K288" s="264"/>
      <c r="L288" s="264"/>
      <c r="M288" s="264"/>
      <c r="N288" s="264"/>
      <c r="O288" s="264"/>
      <c r="P288" s="264"/>
      <c r="Q288" s="264"/>
      <c r="R288" s="264"/>
      <c r="S288" s="264"/>
      <c r="T288" s="264"/>
      <c r="U288" s="264"/>
      <c r="V288" s="264"/>
      <c r="W288" s="264"/>
    </row>
    <row r="289">
      <c r="A289" s="264"/>
      <c r="B289" s="264"/>
      <c r="C289" s="264"/>
      <c r="D289" s="264"/>
      <c r="E289" s="264"/>
      <c r="F289" s="264"/>
      <c r="G289" s="264"/>
      <c r="H289" s="264"/>
      <c r="I289" s="264"/>
      <c r="J289" s="264"/>
      <c r="K289" s="264"/>
      <c r="L289" s="264"/>
      <c r="M289" s="264"/>
      <c r="N289" s="264"/>
      <c r="O289" s="264"/>
      <c r="P289" s="264"/>
      <c r="Q289" s="264"/>
      <c r="R289" s="264"/>
      <c r="S289" s="264"/>
      <c r="T289" s="264"/>
      <c r="U289" s="264"/>
      <c r="V289" s="264"/>
      <c r="W289" s="264"/>
    </row>
    <row r="290">
      <c r="A290" s="264"/>
      <c r="B290" s="264"/>
      <c r="C290" s="264"/>
      <c r="D290" s="264"/>
      <c r="E290" s="264"/>
      <c r="F290" s="264"/>
      <c r="G290" s="264"/>
      <c r="H290" s="264"/>
      <c r="I290" s="264"/>
      <c r="J290" s="264"/>
      <c r="K290" s="264"/>
      <c r="L290" s="264"/>
      <c r="M290" s="264"/>
      <c r="N290" s="264"/>
      <c r="O290" s="264"/>
      <c r="P290" s="264"/>
      <c r="Q290" s="264"/>
      <c r="R290" s="264"/>
      <c r="S290" s="264"/>
      <c r="T290" s="264"/>
      <c r="U290" s="264"/>
      <c r="V290" s="264"/>
      <c r="W290" s="264"/>
    </row>
    <row r="291">
      <c r="A291" s="264"/>
      <c r="B291" s="264"/>
      <c r="C291" s="264"/>
      <c r="D291" s="264"/>
      <c r="E291" s="264"/>
      <c r="F291" s="264"/>
      <c r="G291" s="264"/>
      <c r="H291" s="264"/>
      <c r="I291" s="264"/>
      <c r="J291" s="264"/>
      <c r="K291" s="264"/>
      <c r="L291" s="264"/>
      <c r="M291" s="264"/>
      <c r="N291" s="264"/>
      <c r="O291" s="264"/>
      <c r="P291" s="264"/>
      <c r="Q291" s="264"/>
      <c r="R291" s="264"/>
      <c r="S291" s="264"/>
      <c r="T291" s="264"/>
      <c r="U291" s="264"/>
      <c r="V291" s="264"/>
      <c r="W291" s="264"/>
    </row>
    <row r="292">
      <c r="A292" s="264"/>
      <c r="B292" s="264"/>
      <c r="C292" s="264"/>
      <c r="D292" s="264"/>
      <c r="E292" s="264"/>
      <c r="F292" s="264"/>
      <c r="G292" s="264"/>
      <c r="H292" s="264"/>
      <c r="I292" s="264"/>
      <c r="J292" s="264"/>
      <c r="K292" s="264"/>
      <c r="L292" s="264"/>
      <c r="M292" s="264"/>
      <c r="N292" s="264"/>
      <c r="O292" s="264"/>
      <c r="P292" s="264"/>
      <c r="Q292" s="264"/>
      <c r="R292" s="264"/>
      <c r="S292" s="264"/>
      <c r="T292" s="264"/>
      <c r="U292" s="264"/>
      <c r="V292" s="264"/>
      <c r="W292" s="264"/>
    </row>
    <row r="293">
      <c r="A293" s="264"/>
      <c r="B293" s="264"/>
      <c r="C293" s="264"/>
      <c r="D293" s="264"/>
      <c r="E293" s="264"/>
      <c r="F293" s="264"/>
      <c r="G293" s="264"/>
      <c r="H293" s="264"/>
      <c r="I293" s="264"/>
      <c r="J293" s="264"/>
      <c r="K293" s="264"/>
      <c r="L293" s="264"/>
      <c r="M293" s="264"/>
      <c r="N293" s="264"/>
      <c r="O293" s="264"/>
      <c r="P293" s="264"/>
      <c r="Q293" s="264"/>
      <c r="R293" s="264"/>
      <c r="S293" s="264"/>
      <c r="T293" s="264"/>
      <c r="U293" s="264"/>
      <c r="V293" s="264"/>
      <c r="W293" s="264"/>
    </row>
    <row r="294">
      <c r="A294" s="264"/>
      <c r="B294" s="264"/>
      <c r="C294" s="264"/>
      <c r="D294" s="264"/>
      <c r="E294" s="264"/>
      <c r="F294" s="264"/>
      <c r="G294" s="264"/>
      <c r="H294" s="264"/>
      <c r="I294" s="264"/>
      <c r="J294" s="264"/>
      <c r="K294" s="264"/>
      <c r="L294" s="264"/>
      <c r="M294" s="264"/>
      <c r="N294" s="264"/>
      <c r="O294" s="264"/>
      <c r="P294" s="264"/>
      <c r="Q294" s="264"/>
      <c r="R294" s="264"/>
      <c r="S294" s="264"/>
      <c r="T294" s="264"/>
      <c r="U294" s="264"/>
      <c r="V294" s="264"/>
      <c r="W294" s="264"/>
    </row>
    <row r="295">
      <c r="A295" s="264"/>
      <c r="B295" s="264"/>
      <c r="C295" s="264"/>
      <c r="D295" s="264"/>
      <c r="E295" s="264"/>
      <c r="F295" s="264"/>
      <c r="G295" s="264"/>
      <c r="H295" s="264"/>
      <c r="I295" s="264"/>
      <c r="J295" s="264"/>
      <c r="K295" s="264"/>
      <c r="L295" s="264"/>
      <c r="M295" s="264"/>
      <c r="N295" s="264"/>
      <c r="O295" s="264"/>
      <c r="P295" s="264"/>
      <c r="Q295" s="264"/>
      <c r="R295" s="264"/>
      <c r="S295" s="264"/>
      <c r="T295" s="264"/>
      <c r="U295" s="264"/>
      <c r="V295" s="264"/>
      <c r="W295" s="264"/>
    </row>
    <row r="296">
      <c r="A296" s="264"/>
      <c r="B296" s="264"/>
      <c r="C296" s="264"/>
      <c r="D296" s="264"/>
      <c r="E296" s="264"/>
      <c r="F296" s="264"/>
      <c r="G296" s="264"/>
      <c r="H296" s="264"/>
      <c r="I296" s="264"/>
      <c r="J296" s="264"/>
      <c r="K296" s="264"/>
      <c r="L296" s="264"/>
      <c r="M296" s="264"/>
      <c r="N296" s="264"/>
      <c r="O296" s="264"/>
      <c r="P296" s="264"/>
      <c r="Q296" s="264"/>
      <c r="R296" s="264"/>
      <c r="S296" s="264"/>
      <c r="T296" s="264"/>
      <c r="U296" s="264"/>
      <c r="V296" s="264"/>
      <c r="W296" s="264"/>
    </row>
    <row r="297">
      <c r="A297" s="264"/>
      <c r="B297" s="264"/>
      <c r="C297" s="264"/>
      <c r="D297" s="264"/>
      <c r="E297" s="264"/>
      <c r="F297" s="264"/>
      <c r="G297" s="264"/>
      <c r="H297" s="264"/>
      <c r="I297" s="264"/>
      <c r="J297" s="264"/>
      <c r="K297" s="264"/>
      <c r="L297" s="264"/>
      <c r="M297" s="264"/>
      <c r="N297" s="264"/>
      <c r="O297" s="264"/>
      <c r="P297" s="264"/>
      <c r="Q297" s="264"/>
      <c r="R297" s="264"/>
      <c r="S297" s="264"/>
      <c r="T297" s="264"/>
      <c r="U297" s="264"/>
      <c r="V297" s="264"/>
      <c r="W297" s="264"/>
    </row>
    <row r="298">
      <c r="A298" s="264"/>
      <c r="B298" s="264"/>
      <c r="C298" s="264"/>
      <c r="D298" s="264"/>
      <c r="E298" s="264"/>
      <c r="F298" s="264"/>
      <c r="G298" s="264"/>
      <c r="H298" s="264"/>
      <c r="I298" s="264"/>
      <c r="J298" s="264"/>
      <c r="K298" s="264"/>
      <c r="L298" s="264"/>
      <c r="M298" s="264"/>
      <c r="N298" s="264"/>
      <c r="O298" s="264"/>
      <c r="P298" s="264"/>
      <c r="Q298" s="264"/>
      <c r="R298" s="264"/>
      <c r="S298" s="264"/>
      <c r="T298" s="264"/>
      <c r="U298" s="264"/>
      <c r="V298" s="264"/>
      <c r="W298" s="264"/>
    </row>
    <row r="299">
      <c r="A299" s="264"/>
      <c r="B299" s="264"/>
      <c r="C299" s="264"/>
      <c r="D299" s="264"/>
      <c r="E299" s="264"/>
      <c r="F299" s="264"/>
      <c r="G299" s="264"/>
      <c r="H299" s="264"/>
      <c r="I299" s="264"/>
      <c r="J299" s="264"/>
      <c r="K299" s="264"/>
      <c r="L299" s="264"/>
      <c r="M299" s="264"/>
      <c r="N299" s="264"/>
      <c r="O299" s="264"/>
      <c r="P299" s="264"/>
      <c r="Q299" s="264"/>
      <c r="R299" s="264"/>
      <c r="S299" s="264"/>
      <c r="T299" s="264"/>
      <c r="U299" s="264"/>
      <c r="V299" s="264"/>
      <c r="W299" s="264"/>
    </row>
    <row r="300">
      <c r="A300" s="264"/>
      <c r="B300" s="264"/>
      <c r="C300" s="264"/>
      <c r="D300" s="264"/>
      <c r="E300" s="264"/>
      <c r="F300" s="264"/>
      <c r="G300" s="264"/>
      <c r="H300" s="264"/>
      <c r="I300" s="264"/>
      <c r="J300" s="264"/>
      <c r="K300" s="264"/>
      <c r="L300" s="264"/>
      <c r="M300" s="264"/>
      <c r="N300" s="264"/>
      <c r="O300" s="264"/>
      <c r="P300" s="264"/>
      <c r="Q300" s="264"/>
      <c r="R300" s="264"/>
      <c r="S300" s="264"/>
      <c r="T300" s="264"/>
      <c r="U300" s="264"/>
      <c r="V300" s="264"/>
      <c r="W300" s="264"/>
    </row>
    <row r="301">
      <c r="A301" s="264"/>
      <c r="B301" s="264"/>
      <c r="C301" s="264"/>
      <c r="D301" s="264"/>
      <c r="E301" s="264"/>
      <c r="F301" s="264"/>
      <c r="G301" s="264"/>
      <c r="H301" s="264"/>
      <c r="I301" s="264"/>
      <c r="J301" s="264"/>
      <c r="K301" s="264"/>
      <c r="L301" s="264"/>
      <c r="M301" s="264"/>
      <c r="N301" s="264"/>
      <c r="O301" s="264"/>
      <c r="P301" s="264"/>
      <c r="Q301" s="264"/>
      <c r="R301" s="264"/>
      <c r="S301" s="264"/>
      <c r="T301" s="264"/>
      <c r="U301" s="264"/>
      <c r="V301" s="264"/>
      <c r="W301" s="264"/>
    </row>
    <row r="302">
      <c r="A302" s="264"/>
      <c r="B302" s="264"/>
      <c r="C302" s="264"/>
      <c r="D302" s="264"/>
      <c r="E302" s="264"/>
      <c r="F302" s="264"/>
      <c r="G302" s="264"/>
      <c r="H302" s="264"/>
      <c r="I302" s="264"/>
      <c r="J302" s="264"/>
      <c r="K302" s="264"/>
      <c r="L302" s="264"/>
      <c r="M302" s="264"/>
      <c r="N302" s="264"/>
      <c r="O302" s="264"/>
      <c r="P302" s="264"/>
      <c r="Q302" s="264"/>
      <c r="R302" s="264"/>
      <c r="S302" s="264"/>
      <c r="T302" s="264"/>
      <c r="U302" s="264"/>
      <c r="V302" s="264"/>
      <c r="W302" s="264"/>
    </row>
    <row r="303">
      <c r="A303" s="264"/>
      <c r="B303" s="264"/>
      <c r="C303" s="264"/>
      <c r="D303" s="264"/>
      <c r="E303" s="264"/>
      <c r="F303" s="264"/>
      <c r="G303" s="264"/>
      <c r="H303" s="264"/>
      <c r="I303" s="264"/>
      <c r="J303" s="264"/>
      <c r="K303" s="264"/>
      <c r="L303" s="264"/>
      <c r="M303" s="264"/>
      <c r="N303" s="264"/>
      <c r="O303" s="264"/>
      <c r="P303" s="264"/>
      <c r="Q303" s="264"/>
      <c r="R303" s="264"/>
      <c r="S303" s="264"/>
      <c r="T303" s="264"/>
      <c r="U303" s="264"/>
      <c r="V303" s="264"/>
      <c r="W303" s="264"/>
    </row>
    <row r="304">
      <c r="A304" s="264"/>
      <c r="B304" s="264"/>
      <c r="C304" s="264"/>
      <c r="D304" s="264"/>
      <c r="E304" s="264"/>
      <c r="F304" s="264"/>
      <c r="G304" s="264"/>
      <c r="H304" s="264"/>
      <c r="I304" s="264"/>
      <c r="J304" s="264"/>
      <c r="K304" s="264"/>
      <c r="L304" s="264"/>
      <c r="M304" s="264"/>
      <c r="N304" s="264"/>
      <c r="O304" s="264"/>
      <c r="P304" s="264"/>
      <c r="Q304" s="264"/>
      <c r="R304" s="264"/>
      <c r="S304" s="264"/>
      <c r="T304" s="264"/>
      <c r="U304" s="264"/>
      <c r="V304" s="264"/>
      <c r="W304" s="264"/>
    </row>
    <row r="305">
      <c r="A305" s="264"/>
      <c r="B305" s="264"/>
      <c r="C305" s="264"/>
      <c r="D305" s="264"/>
      <c r="E305" s="264"/>
      <c r="F305" s="264"/>
      <c r="G305" s="264"/>
      <c r="H305" s="264"/>
      <c r="I305" s="264"/>
      <c r="J305" s="264"/>
      <c r="K305" s="264"/>
      <c r="L305" s="264"/>
      <c r="M305" s="264"/>
      <c r="N305" s="264"/>
      <c r="O305" s="264"/>
      <c r="P305" s="264"/>
      <c r="Q305" s="264"/>
      <c r="R305" s="264"/>
      <c r="S305" s="264"/>
      <c r="T305" s="264"/>
      <c r="U305" s="264"/>
      <c r="V305" s="264"/>
      <c r="W305" s="264"/>
    </row>
    <row r="306">
      <c r="A306" s="264"/>
      <c r="B306" s="264"/>
      <c r="C306" s="264"/>
      <c r="D306" s="264"/>
      <c r="E306" s="264"/>
      <c r="F306" s="264"/>
      <c r="G306" s="264"/>
      <c r="H306" s="264"/>
      <c r="I306" s="264"/>
      <c r="J306" s="264"/>
      <c r="K306" s="264"/>
      <c r="L306" s="264"/>
      <c r="M306" s="264"/>
      <c r="N306" s="264"/>
      <c r="O306" s="264"/>
      <c r="P306" s="264"/>
      <c r="Q306" s="264"/>
      <c r="R306" s="264"/>
      <c r="S306" s="264"/>
      <c r="T306" s="264"/>
      <c r="U306" s="264"/>
      <c r="V306" s="264"/>
      <c r="W306" s="264"/>
    </row>
    <row r="307">
      <c r="A307" s="264"/>
      <c r="B307" s="264"/>
      <c r="C307" s="264"/>
      <c r="D307" s="264"/>
      <c r="E307" s="264"/>
      <c r="F307" s="264"/>
      <c r="G307" s="264"/>
      <c r="H307" s="264"/>
      <c r="I307" s="264"/>
      <c r="J307" s="264"/>
      <c r="K307" s="264"/>
      <c r="L307" s="264"/>
      <c r="M307" s="264"/>
      <c r="N307" s="264"/>
      <c r="O307" s="264"/>
      <c r="P307" s="264"/>
      <c r="Q307" s="264"/>
      <c r="R307" s="264"/>
      <c r="S307" s="264"/>
      <c r="T307" s="264"/>
      <c r="U307" s="264"/>
      <c r="V307" s="264"/>
      <c r="W307" s="264"/>
    </row>
    <row r="308">
      <c r="A308" s="264"/>
      <c r="B308" s="264"/>
      <c r="C308" s="264"/>
      <c r="D308" s="264"/>
      <c r="E308" s="264"/>
      <c r="F308" s="264"/>
      <c r="G308" s="264"/>
      <c r="H308" s="264"/>
      <c r="I308" s="264"/>
      <c r="J308" s="264"/>
      <c r="K308" s="264"/>
      <c r="L308" s="264"/>
      <c r="M308" s="264"/>
      <c r="N308" s="264"/>
      <c r="O308" s="264"/>
      <c r="P308" s="264"/>
      <c r="Q308" s="264"/>
      <c r="R308" s="264"/>
      <c r="S308" s="264"/>
      <c r="T308" s="264"/>
      <c r="U308" s="264"/>
      <c r="V308" s="264"/>
      <c r="W308" s="264"/>
    </row>
    <row r="309">
      <c r="A309" s="264"/>
      <c r="B309" s="264"/>
      <c r="C309" s="264"/>
      <c r="D309" s="264"/>
      <c r="E309" s="264"/>
      <c r="F309" s="264"/>
      <c r="G309" s="264"/>
      <c r="H309" s="264"/>
      <c r="I309" s="264"/>
      <c r="J309" s="264"/>
      <c r="K309" s="264"/>
      <c r="L309" s="264"/>
      <c r="M309" s="264"/>
      <c r="N309" s="264"/>
      <c r="O309" s="264"/>
      <c r="P309" s="264"/>
      <c r="Q309" s="264"/>
      <c r="R309" s="264"/>
      <c r="S309" s="264"/>
      <c r="T309" s="264"/>
      <c r="U309" s="264"/>
      <c r="V309" s="264"/>
      <c r="W309" s="264"/>
    </row>
    <row r="310">
      <c r="A310" s="264"/>
      <c r="B310" s="264"/>
      <c r="C310" s="264"/>
      <c r="D310" s="264"/>
      <c r="E310" s="264"/>
      <c r="F310" s="264"/>
      <c r="G310" s="264"/>
      <c r="H310" s="264"/>
      <c r="I310" s="264"/>
      <c r="J310" s="264"/>
      <c r="K310" s="264"/>
      <c r="L310" s="264"/>
      <c r="M310" s="264"/>
      <c r="N310" s="264"/>
      <c r="O310" s="264"/>
      <c r="P310" s="264"/>
      <c r="Q310" s="264"/>
      <c r="R310" s="264"/>
      <c r="S310" s="264"/>
      <c r="T310" s="264"/>
      <c r="U310" s="264"/>
      <c r="V310" s="264"/>
      <c r="W310" s="264"/>
    </row>
    <row r="311">
      <c r="A311" s="264"/>
      <c r="B311" s="264"/>
      <c r="C311" s="264"/>
      <c r="D311" s="264"/>
      <c r="E311" s="264"/>
      <c r="F311" s="264"/>
      <c r="G311" s="264"/>
      <c r="H311" s="264"/>
      <c r="I311" s="264"/>
      <c r="J311" s="264"/>
      <c r="K311" s="264"/>
      <c r="L311" s="264"/>
      <c r="M311" s="264"/>
      <c r="N311" s="264"/>
      <c r="O311" s="264"/>
      <c r="P311" s="264"/>
      <c r="Q311" s="264"/>
      <c r="R311" s="264"/>
      <c r="S311" s="264"/>
      <c r="T311" s="264"/>
      <c r="U311" s="264"/>
      <c r="V311" s="264"/>
      <c r="W311" s="264"/>
    </row>
    <row r="312">
      <c r="A312" s="264"/>
      <c r="B312" s="264"/>
      <c r="C312" s="264"/>
      <c r="D312" s="264"/>
      <c r="E312" s="264"/>
      <c r="F312" s="264"/>
      <c r="G312" s="264"/>
      <c r="H312" s="264"/>
      <c r="I312" s="264"/>
      <c r="J312" s="264"/>
      <c r="K312" s="264"/>
      <c r="L312" s="264"/>
      <c r="M312" s="264"/>
      <c r="N312" s="264"/>
      <c r="O312" s="264"/>
      <c r="P312" s="264"/>
      <c r="Q312" s="264"/>
      <c r="R312" s="264"/>
      <c r="S312" s="264"/>
      <c r="T312" s="264"/>
      <c r="U312" s="264"/>
      <c r="V312" s="264"/>
      <c r="W312" s="264"/>
    </row>
    <row r="313">
      <c r="A313" s="264"/>
      <c r="B313" s="264"/>
      <c r="C313" s="264"/>
      <c r="D313" s="264"/>
      <c r="E313" s="264"/>
      <c r="F313" s="264"/>
      <c r="G313" s="264"/>
      <c r="H313" s="264"/>
      <c r="I313" s="264"/>
      <c r="J313" s="264"/>
      <c r="K313" s="264"/>
      <c r="L313" s="264"/>
      <c r="M313" s="264"/>
      <c r="N313" s="264"/>
      <c r="O313" s="264"/>
      <c r="P313" s="264"/>
      <c r="Q313" s="264"/>
      <c r="R313" s="264"/>
      <c r="S313" s="264"/>
      <c r="T313" s="264"/>
      <c r="U313" s="264"/>
      <c r="V313" s="264"/>
      <c r="W313" s="264"/>
    </row>
    <row r="314">
      <c r="A314" s="264"/>
      <c r="B314" s="264"/>
      <c r="C314" s="264"/>
      <c r="D314" s="264"/>
      <c r="E314" s="264"/>
      <c r="F314" s="264"/>
      <c r="G314" s="264"/>
      <c r="H314" s="264"/>
      <c r="I314" s="264"/>
      <c r="J314" s="264"/>
      <c r="K314" s="264"/>
      <c r="L314" s="264"/>
      <c r="M314" s="264"/>
      <c r="N314" s="264"/>
      <c r="O314" s="264"/>
      <c r="P314" s="264"/>
      <c r="Q314" s="264"/>
      <c r="R314" s="264"/>
      <c r="S314" s="264"/>
      <c r="T314" s="264"/>
      <c r="U314" s="264"/>
      <c r="V314" s="264"/>
      <c r="W314" s="264"/>
    </row>
    <row r="315">
      <c r="A315" s="264"/>
      <c r="B315" s="264"/>
      <c r="C315" s="264"/>
      <c r="D315" s="264"/>
      <c r="E315" s="264"/>
      <c r="F315" s="264"/>
      <c r="G315" s="264"/>
      <c r="H315" s="264"/>
      <c r="I315" s="264"/>
      <c r="J315" s="264"/>
      <c r="K315" s="264"/>
      <c r="L315" s="264"/>
      <c r="M315" s="264"/>
      <c r="N315" s="264"/>
      <c r="O315" s="264"/>
      <c r="P315" s="264"/>
      <c r="Q315" s="264"/>
      <c r="R315" s="264"/>
      <c r="S315" s="264"/>
      <c r="T315" s="264"/>
      <c r="U315" s="264"/>
      <c r="V315" s="264"/>
      <c r="W315" s="264"/>
    </row>
    <row r="316">
      <c r="A316" s="264"/>
      <c r="B316" s="264"/>
      <c r="C316" s="264"/>
      <c r="D316" s="264"/>
      <c r="E316" s="264"/>
      <c r="F316" s="264"/>
      <c r="G316" s="264"/>
      <c r="H316" s="264"/>
      <c r="I316" s="264"/>
      <c r="J316" s="264"/>
      <c r="K316" s="264"/>
      <c r="L316" s="264"/>
      <c r="M316" s="264"/>
      <c r="N316" s="264"/>
      <c r="O316" s="264"/>
      <c r="P316" s="264"/>
      <c r="Q316" s="264"/>
      <c r="R316" s="264"/>
      <c r="S316" s="264"/>
      <c r="T316" s="264"/>
      <c r="U316" s="264"/>
      <c r="V316" s="264"/>
      <c r="W316" s="264"/>
    </row>
    <row r="317">
      <c r="A317" s="264"/>
      <c r="B317" s="264"/>
      <c r="C317" s="264"/>
      <c r="D317" s="264"/>
      <c r="E317" s="264"/>
      <c r="F317" s="264"/>
      <c r="G317" s="264"/>
      <c r="H317" s="264"/>
      <c r="I317" s="264"/>
      <c r="J317" s="264"/>
      <c r="K317" s="264"/>
      <c r="L317" s="264"/>
      <c r="M317" s="264"/>
      <c r="N317" s="264"/>
      <c r="O317" s="264"/>
      <c r="P317" s="264"/>
      <c r="Q317" s="264"/>
      <c r="R317" s="264"/>
      <c r="S317" s="264"/>
      <c r="T317" s="264"/>
      <c r="U317" s="264"/>
      <c r="V317" s="264"/>
      <c r="W317" s="264"/>
    </row>
    <row r="318">
      <c r="A318" s="264"/>
      <c r="B318" s="264"/>
      <c r="C318" s="264"/>
      <c r="D318" s="264"/>
      <c r="E318" s="264"/>
      <c r="F318" s="264"/>
      <c r="G318" s="264"/>
      <c r="H318" s="264"/>
      <c r="I318" s="264"/>
      <c r="J318" s="264"/>
      <c r="K318" s="264"/>
      <c r="L318" s="264"/>
      <c r="M318" s="264"/>
      <c r="N318" s="264"/>
      <c r="O318" s="264"/>
      <c r="P318" s="264"/>
      <c r="Q318" s="264"/>
      <c r="R318" s="264"/>
      <c r="S318" s="264"/>
      <c r="T318" s="264"/>
      <c r="U318" s="264"/>
      <c r="V318" s="264"/>
      <c r="W318" s="264"/>
    </row>
    <row r="319">
      <c r="A319" s="264"/>
      <c r="B319" s="264"/>
      <c r="C319" s="264"/>
      <c r="D319" s="264"/>
      <c r="E319" s="264"/>
      <c r="F319" s="264"/>
      <c r="G319" s="264"/>
      <c r="H319" s="264"/>
      <c r="I319" s="264"/>
      <c r="J319" s="264"/>
      <c r="K319" s="264"/>
      <c r="L319" s="264"/>
      <c r="M319" s="264"/>
      <c r="N319" s="264"/>
      <c r="O319" s="264"/>
      <c r="P319" s="264"/>
      <c r="Q319" s="264"/>
      <c r="R319" s="264"/>
      <c r="S319" s="264"/>
      <c r="T319" s="264"/>
      <c r="U319" s="264"/>
      <c r="V319" s="264"/>
      <c r="W319" s="264"/>
    </row>
    <row r="320">
      <c r="A320" s="264"/>
      <c r="B320" s="264"/>
      <c r="C320" s="264"/>
      <c r="D320" s="264"/>
      <c r="E320" s="264"/>
      <c r="F320" s="264"/>
      <c r="G320" s="264"/>
      <c r="H320" s="264"/>
      <c r="I320" s="264"/>
      <c r="J320" s="264"/>
      <c r="K320" s="264"/>
      <c r="L320" s="264"/>
      <c r="M320" s="264"/>
      <c r="N320" s="264"/>
      <c r="O320" s="264"/>
      <c r="P320" s="264"/>
      <c r="Q320" s="264"/>
      <c r="R320" s="264"/>
      <c r="S320" s="264"/>
      <c r="T320" s="264"/>
      <c r="U320" s="264"/>
      <c r="V320" s="264"/>
      <c r="W320" s="264"/>
    </row>
    <row r="321">
      <c r="A321" s="264"/>
      <c r="B321" s="264"/>
      <c r="C321" s="264"/>
      <c r="D321" s="264"/>
      <c r="E321" s="264"/>
      <c r="F321" s="264"/>
      <c r="G321" s="264"/>
      <c r="H321" s="264"/>
      <c r="I321" s="264"/>
      <c r="J321" s="264"/>
      <c r="K321" s="264"/>
      <c r="L321" s="264"/>
      <c r="M321" s="264"/>
      <c r="N321" s="264"/>
      <c r="O321" s="264"/>
      <c r="P321" s="264"/>
      <c r="Q321" s="264"/>
      <c r="R321" s="264"/>
      <c r="S321" s="264"/>
      <c r="T321" s="264"/>
      <c r="U321" s="264"/>
      <c r="V321" s="264"/>
      <c r="W321" s="264"/>
    </row>
    <row r="322">
      <c r="A322" s="264"/>
      <c r="B322" s="264"/>
      <c r="C322" s="264"/>
      <c r="D322" s="264"/>
      <c r="E322" s="264"/>
      <c r="F322" s="264"/>
      <c r="G322" s="264"/>
      <c r="H322" s="264"/>
      <c r="I322" s="264"/>
      <c r="J322" s="264"/>
      <c r="K322" s="264"/>
      <c r="L322" s="264"/>
      <c r="M322" s="264"/>
      <c r="N322" s="264"/>
      <c r="O322" s="264"/>
      <c r="P322" s="264"/>
      <c r="Q322" s="264"/>
      <c r="R322" s="264"/>
      <c r="S322" s="264"/>
      <c r="T322" s="264"/>
      <c r="U322" s="264"/>
      <c r="V322" s="264"/>
      <c r="W322" s="264"/>
    </row>
    <row r="323">
      <c r="A323" s="264"/>
      <c r="B323" s="264"/>
      <c r="C323" s="264"/>
      <c r="D323" s="264"/>
      <c r="E323" s="264"/>
      <c r="F323" s="264"/>
      <c r="G323" s="264"/>
      <c r="H323" s="264"/>
      <c r="I323" s="264"/>
      <c r="J323" s="264"/>
      <c r="K323" s="264"/>
      <c r="L323" s="264"/>
      <c r="M323" s="264"/>
      <c r="N323" s="264"/>
      <c r="O323" s="264"/>
      <c r="P323" s="264"/>
      <c r="Q323" s="264"/>
      <c r="R323" s="264"/>
      <c r="S323" s="264"/>
      <c r="T323" s="264"/>
      <c r="U323" s="264"/>
      <c r="V323" s="264"/>
      <c r="W323" s="264"/>
    </row>
    <row r="324">
      <c r="A324" s="264"/>
      <c r="B324" s="264"/>
      <c r="C324" s="264"/>
      <c r="D324" s="264"/>
      <c r="E324" s="264"/>
      <c r="F324" s="264"/>
      <c r="G324" s="264"/>
      <c r="H324" s="264"/>
      <c r="I324" s="264"/>
      <c r="J324" s="264"/>
      <c r="K324" s="264"/>
      <c r="L324" s="264"/>
      <c r="M324" s="264"/>
      <c r="N324" s="264"/>
      <c r="O324" s="264"/>
      <c r="P324" s="264"/>
      <c r="Q324" s="264"/>
      <c r="R324" s="264"/>
      <c r="S324" s="264"/>
      <c r="T324" s="264"/>
      <c r="U324" s="264"/>
      <c r="V324" s="264"/>
      <c r="W324" s="264"/>
    </row>
    <row r="325">
      <c r="A325" s="264"/>
      <c r="B325" s="264"/>
      <c r="C325" s="264"/>
      <c r="D325" s="264"/>
      <c r="E325" s="264"/>
      <c r="F325" s="264"/>
      <c r="G325" s="264"/>
      <c r="H325" s="264"/>
      <c r="I325" s="264"/>
      <c r="J325" s="264"/>
      <c r="K325" s="264"/>
      <c r="L325" s="264"/>
      <c r="M325" s="264"/>
      <c r="N325" s="264"/>
      <c r="O325" s="264"/>
      <c r="P325" s="264"/>
      <c r="Q325" s="264"/>
      <c r="R325" s="264"/>
      <c r="S325" s="264"/>
      <c r="T325" s="264"/>
      <c r="U325" s="264"/>
      <c r="V325" s="264"/>
      <c r="W325" s="264"/>
    </row>
    <row r="326">
      <c r="A326" s="264"/>
      <c r="B326" s="264"/>
      <c r="C326" s="264"/>
      <c r="D326" s="264"/>
      <c r="E326" s="264"/>
      <c r="F326" s="264"/>
      <c r="G326" s="264"/>
      <c r="H326" s="264"/>
      <c r="I326" s="264"/>
      <c r="J326" s="264"/>
      <c r="K326" s="264"/>
      <c r="L326" s="264"/>
      <c r="M326" s="264"/>
      <c r="N326" s="264"/>
      <c r="O326" s="264"/>
      <c r="P326" s="264"/>
      <c r="Q326" s="264"/>
      <c r="R326" s="264"/>
      <c r="S326" s="264"/>
      <c r="T326" s="264"/>
      <c r="U326" s="264"/>
      <c r="V326" s="264"/>
      <c r="W326" s="264"/>
    </row>
    <row r="327">
      <c r="A327" s="264"/>
      <c r="B327" s="264"/>
      <c r="C327" s="264"/>
      <c r="D327" s="264"/>
      <c r="E327" s="264"/>
      <c r="F327" s="264"/>
      <c r="G327" s="264"/>
      <c r="H327" s="264"/>
      <c r="I327" s="264"/>
      <c r="J327" s="264"/>
      <c r="K327" s="264"/>
      <c r="L327" s="264"/>
      <c r="M327" s="264"/>
      <c r="N327" s="264"/>
      <c r="O327" s="264"/>
      <c r="P327" s="264"/>
      <c r="Q327" s="264"/>
      <c r="R327" s="264"/>
      <c r="S327" s="264"/>
      <c r="T327" s="264"/>
      <c r="U327" s="264"/>
      <c r="V327" s="264"/>
      <c r="W327" s="264"/>
    </row>
    <row r="328">
      <c r="A328" s="264"/>
      <c r="B328" s="264"/>
      <c r="C328" s="264"/>
      <c r="D328" s="264"/>
      <c r="E328" s="264"/>
      <c r="F328" s="264"/>
      <c r="G328" s="264"/>
      <c r="H328" s="264"/>
      <c r="I328" s="264"/>
      <c r="J328" s="264"/>
      <c r="K328" s="264"/>
      <c r="L328" s="264"/>
      <c r="M328" s="264"/>
      <c r="N328" s="264"/>
      <c r="O328" s="264"/>
      <c r="P328" s="264"/>
      <c r="Q328" s="264"/>
      <c r="R328" s="264"/>
      <c r="S328" s="264"/>
      <c r="T328" s="264"/>
      <c r="U328" s="264"/>
      <c r="V328" s="264"/>
      <c r="W328" s="264"/>
    </row>
    <row r="329">
      <c r="A329" s="264"/>
      <c r="B329" s="264"/>
      <c r="C329" s="264"/>
      <c r="D329" s="264"/>
      <c r="E329" s="264"/>
      <c r="F329" s="264"/>
      <c r="G329" s="264"/>
      <c r="H329" s="264"/>
      <c r="I329" s="264"/>
      <c r="J329" s="264"/>
      <c r="K329" s="264"/>
      <c r="L329" s="264"/>
      <c r="M329" s="264"/>
      <c r="N329" s="264"/>
      <c r="O329" s="264"/>
      <c r="P329" s="264"/>
      <c r="Q329" s="264"/>
      <c r="R329" s="264"/>
      <c r="S329" s="264"/>
      <c r="T329" s="264"/>
      <c r="U329" s="264"/>
      <c r="V329" s="264"/>
      <c r="W329" s="264"/>
    </row>
    <row r="330">
      <c r="A330" s="264"/>
      <c r="B330" s="264"/>
      <c r="C330" s="264"/>
      <c r="D330" s="264"/>
      <c r="E330" s="264"/>
      <c r="F330" s="264"/>
      <c r="G330" s="264"/>
      <c r="H330" s="264"/>
      <c r="I330" s="264"/>
      <c r="J330" s="264"/>
      <c r="K330" s="264"/>
      <c r="L330" s="264"/>
      <c r="M330" s="264"/>
      <c r="N330" s="264"/>
      <c r="O330" s="264"/>
      <c r="P330" s="264"/>
      <c r="Q330" s="264"/>
      <c r="R330" s="264"/>
      <c r="S330" s="264"/>
      <c r="T330" s="264"/>
      <c r="U330" s="264"/>
      <c r="V330" s="264"/>
      <c r="W330" s="264"/>
    </row>
    <row r="331">
      <c r="A331" s="264"/>
      <c r="B331" s="264"/>
      <c r="C331" s="264"/>
      <c r="D331" s="264"/>
      <c r="E331" s="264"/>
      <c r="F331" s="264"/>
      <c r="G331" s="264"/>
      <c r="H331" s="264"/>
      <c r="I331" s="264"/>
      <c r="J331" s="264"/>
      <c r="K331" s="264"/>
      <c r="L331" s="264"/>
      <c r="M331" s="264"/>
      <c r="N331" s="264"/>
      <c r="O331" s="264"/>
      <c r="P331" s="264"/>
      <c r="Q331" s="264"/>
      <c r="R331" s="264"/>
      <c r="S331" s="264"/>
      <c r="T331" s="264"/>
      <c r="U331" s="264"/>
      <c r="V331" s="264"/>
      <c r="W331" s="264"/>
    </row>
    <row r="332">
      <c r="A332" s="264"/>
      <c r="B332" s="264"/>
      <c r="C332" s="264"/>
      <c r="D332" s="264"/>
      <c r="E332" s="264"/>
      <c r="F332" s="264"/>
      <c r="G332" s="264"/>
      <c r="H332" s="264"/>
      <c r="I332" s="264"/>
      <c r="J332" s="264"/>
      <c r="K332" s="264"/>
      <c r="L332" s="264"/>
      <c r="M332" s="264"/>
      <c r="N332" s="264"/>
      <c r="O332" s="264"/>
      <c r="P332" s="264"/>
      <c r="Q332" s="264"/>
      <c r="R332" s="264"/>
      <c r="S332" s="264"/>
      <c r="T332" s="264"/>
      <c r="U332" s="264"/>
      <c r="V332" s="264"/>
      <c r="W332" s="264"/>
    </row>
    <row r="333">
      <c r="A333" s="264"/>
      <c r="B333" s="264"/>
      <c r="C333" s="264"/>
      <c r="D333" s="264"/>
      <c r="E333" s="264"/>
      <c r="F333" s="264"/>
      <c r="G333" s="264"/>
      <c r="H333" s="264"/>
      <c r="I333" s="264"/>
      <c r="J333" s="264"/>
      <c r="K333" s="264"/>
      <c r="L333" s="264"/>
      <c r="M333" s="264"/>
      <c r="N333" s="264"/>
      <c r="O333" s="264"/>
      <c r="P333" s="264"/>
      <c r="Q333" s="264"/>
      <c r="R333" s="264"/>
      <c r="S333" s="264"/>
      <c r="T333" s="264"/>
      <c r="U333" s="264"/>
      <c r="V333" s="264"/>
      <c r="W333" s="264"/>
    </row>
    <row r="334">
      <c r="A334" s="264"/>
      <c r="B334" s="264"/>
      <c r="C334" s="264"/>
      <c r="D334" s="264"/>
      <c r="E334" s="264"/>
      <c r="F334" s="264"/>
      <c r="G334" s="264"/>
      <c r="H334" s="264"/>
      <c r="I334" s="264"/>
      <c r="J334" s="264"/>
      <c r="K334" s="264"/>
      <c r="L334" s="264"/>
      <c r="M334" s="264"/>
      <c r="N334" s="264"/>
      <c r="O334" s="264"/>
      <c r="P334" s="264"/>
      <c r="Q334" s="264"/>
      <c r="R334" s="264"/>
      <c r="S334" s="264"/>
      <c r="T334" s="264"/>
      <c r="U334" s="264"/>
      <c r="V334" s="264"/>
      <c r="W334" s="264"/>
    </row>
    <row r="335">
      <c r="A335" s="264"/>
      <c r="B335" s="264"/>
      <c r="C335" s="264"/>
      <c r="D335" s="264"/>
      <c r="E335" s="264"/>
      <c r="F335" s="264"/>
      <c r="G335" s="264"/>
      <c r="H335" s="264"/>
      <c r="I335" s="264"/>
      <c r="J335" s="264"/>
      <c r="K335" s="264"/>
      <c r="L335" s="264"/>
      <c r="M335" s="264"/>
      <c r="N335" s="264"/>
      <c r="O335" s="264"/>
      <c r="P335" s="264"/>
      <c r="Q335" s="264"/>
      <c r="R335" s="264"/>
      <c r="S335" s="264"/>
      <c r="T335" s="264"/>
      <c r="U335" s="264"/>
      <c r="V335" s="264"/>
      <c r="W335" s="264"/>
    </row>
    <row r="336">
      <c r="A336" s="264"/>
      <c r="B336" s="264"/>
      <c r="C336" s="264"/>
      <c r="D336" s="264"/>
      <c r="E336" s="264"/>
      <c r="F336" s="264"/>
      <c r="G336" s="264"/>
      <c r="H336" s="264"/>
      <c r="I336" s="264"/>
      <c r="J336" s="264"/>
      <c r="K336" s="264"/>
      <c r="L336" s="264"/>
      <c r="M336" s="264"/>
      <c r="N336" s="264"/>
      <c r="O336" s="264"/>
      <c r="P336" s="264"/>
      <c r="Q336" s="264"/>
      <c r="R336" s="264"/>
      <c r="S336" s="264"/>
      <c r="T336" s="264"/>
      <c r="U336" s="264"/>
      <c r="V336" s="264"/>
      <c r="W336" s="264"/>
    </row>
    <row r="337">
      <c r="A337" s="264"/>
      <c r="B337" s="264"/>
      <c r="C337" s="264"/>
      <c r="D337" s="264"/>
      <c r="E337" s="264"/>
      <c r="F337" s="264"/>
      <c r="G337" s="264"/>
      <c r="H337" s="264"/>
      <c r="I337" s="264"/>
      <c r="J337" s="264"/>
      <c r="K337" s="264"/>
      <c r="L337" s="264"/>
      <c r="M337" s="264"/>
      <c r="N337" s="264"/>
      <c r="O337" s="264"/>
      <c r="P337" s="264"/>
      <c r="Q337" s="264"/>
      <c r="R337" s="264"/>
      <c r="S337" s="264"/>
      <c r="T337" s="264"/>
      <c r="U337" s="264"/>
      <c r="V337" s="264"/>
      <c r="W337" s="264"/>
    </row>
    <row r="338">
      <c r="A338" s="264"/>
      <c r="B338" s="264"/>
      <c r="C338" s="264"/>
      <c r="D338" s="264"/>
      <c r="E338" s="264"/>
      <c r="F338" s="264"/>
      <c r="G338" s="264"/>
      <c r="H338" s="264"/>
      <c r="I338" s="264"/>
      <c r="J338" s="264"/>
      <c r="K338" s="264"/>
      <c r="L338" s="264"/>
      <c r="M338" s="264"/>
      <c r="N338" s="264"/>
      <c r="O338" s="264"/>
      <c r="P338" s="264"/>
      <c r="Q338" s="264"/>
      <c r="R338" s="264"/>
      <c r="S338" s="264"/>
      <c r="T338" s="264"/>
      <c r="U338" s="264"/>
      <c r="V338" s="264"/>
      <c r="W338" s="264"/>
    </row>
    <row r="339">
      <c r="A339" s="264"/>
      <c r="B339" s="264"/>
      <c r="C339" s="264"/>
      <c r="D339" s="264"/>
      <c r="E339" s="264"/>
      <c r="F339" s="264"/>
      <c r="G339" s="264"/>
      <c r="H339" s="264"/>
      <c r="I339" s="264"/>
      <c r="J339" s="264"/>
      <c r="K339" s="264"/>
      <c r="L339" s="264"/>
      <c r="M339" s="264"/>
      <c r="N339" s="264"/>
      <c r="O339" s="264"/>
      <c r="P339" s="264"/>
      <c r="Q339" s="264"/>
      <c r="R339" s="264"/>
      <c r="S339" s="264"/>
      <c r="T339" s="264"/>
      <c r="U339" s="264"/>
      <c r="V339" s="264"/>
      <c r="W339" s="264"/>
    </row>
    <row r="340">
      <c r="A340" s="264"/>
      <c r="B340" s="264"/>
      <c r="C340" s="264"/>
      <c r="D340" s="264"/>
      <c r="E340" s="264"/>
      <c r="F340" s="264"/>
      <c r="G340" s="264"/>
      <c r="H340" s="264"/>
      <c r="I340" s="264"/>
      <c r="J340" s="264"/>
      <c r="K340" s="264"/>
      <c r="L340" s="264"/>
      <c r="M340" s="264"/>
      <c r="N340" s="264"/>
      <c r="O340" s="264"/>
      <c r="P340" s="264"/>
      <c r="Q340" s="264"/>
      <c r="R340" s="264"/>
      <c r="S340" s="264"/>
      <c r="T340" s="264"/>
      <c r="U340" s="264"/>
      <c r="V340" s="264"/>
      <c r="W340" s="264"/>
    </row>
    <row r="341">
      <c r="A341" s="264"/>
      <c r="B341" s="264"/>
      <c r="C341" s="264"/>
      <c r="D341" s="264"/>
      <c r="E341" s="264"/>
      <c r="F341" s="264"/>
      <c r="G341" s="264"/>
      <c r="H341" s="264"/>
      <c r="I341" s="264"/>
      <c r="J341" s="264"/>
      <c r="K341" s="264"/>
      <c r="L341" s="264"/>
      <c r="M341" s="264"/>
      <c r="N341" s="264"/>
      <c r="O341" s="264"/>
      <c r="P341" s="264"/>
      <c r="Q341" s="264"/>
      <c r="R341" s="264"/>
      <c r="S341" s="264"/>
      <c r="T341" s="264"/>
      <c r="U341" s="264"/>
      <c r="V341" s="264"/>
      <c r="W341" s="264"/>
    </row>
    <row r="342">
      <c r="A342" s="264"/>
      <c r="B342" s="264"/>
      <c r="C342" s="264"/>
      <c r="D342" s="264"/>
      <c r="E342" s="264"/>
      <c r="F342" s="264"/>
      <c r="G342" s="264"/>
      <c r="H342" s="264"/>
      <c r="I342" s="264"/>
      <c r="J342" s="264"/>
      <c r="K342" s="264"/>
      <c r="L342" s="264"/>
      <c r="M342" s="264"/>
      <c r="N342" s="264"/>
      <c r="O342" s="264"/>
      <c r="P342" s="264"/>
      <c r="Q342" s="264"/>
      <c r="R342" s="264"/>
      <c r="S342" s="264"/>
      <c r="T342" s="264"/>
      <c r="U342" s="264"/>
      <c r="V342" s="264"/>
      <c r="W342" s="264"/>
    </row>
    <row r="343">
      <c r="A343" s="264"/>
      <c r="B343" s="264"/>
      <c r="C343" s="264"/>
      <c r="D343" s="264"/>
      <c r="E343" s="264"/>
      <c r="F343" s="264"/>
      <c r="G343" s="264"/>
      <c r="H343" s="264"/>
      <c r="I343" s="264"/>
      <c r="J343" s="264"/>
      <c r="K343" s="264"/>
      <c r="L343" s="264"/>
      <c r="M343" s="264"/>
      <c r="N343" s="264"/>
      <c r="O343" s="264"/>
      <c r="P343" s="264"/>
      <c r="Q343" s="264"/>
      <c r="R343" s="264"/>
      <c r="S343" s="264"/>
      <c r="T343" s="264"/>
      <c r="U343" s="264"/>
      <c r="V343" s="264"/>
      <c r="W343" s="264"/>
    </row>
    <row r="344">
      <c r="A344" s="264"/>
      <c r="B344" s="264"/>
      <c r="C344" s="264"/>
      <c r="D344" s="264"/>
      <c r="E344" s="264"/>
      <c r="F344" s="264"/>
      <c r="G344" s="264"/>
      <c r="H344" s="264"/>
      <c r="I344" s="264"/>
      <c r="J344" s="264"/>
      <c r="K344" s="264"/>
      <c r="L344" s="264"/>
      <c r="M344" s="264"/>
      <c r="N344" s="264"/>
      <c r="O344" s="264"/>
      <c r="P344" s="264"/>
      <c r="Q344" s="264"/>
      <c r="R344" s="264"/>
      <c r="S344" s="264"/>
      <c r="T344" s="264"/>
      <c r="U344" s="264"/>
      <c r="V344" s="264"/>
      <c r="W344" s="264"/>
    </row>
    <row r="345">
      <c r="A345" s="264"/>
      <c r="B345" s="264"/>
      <c r="C345" s="264"/>
      <c r="D345" s="264"/>
      <c r="E345" s="264"/>
      <c r="F345" s="264"/>
      <c r="G345" s="264"/>
      <c r="H345" s="264"/>
      <c r="I345" s="264"/>
      <c r="J345" s="264"/>
      <c r="K345" s="264"/>
      <c r="L345" s="264"/>
      <c r="M345" s="264"/>
      <c r="N345" s="264"/>
      <c r="O345" s="264"/>
      <c r="P345" s="264"/>
      <c r="Q345" s="264"/>
      <c r="R345" s="264"/>
      <c r="S345" s="264"/>
      <c r="T345" s="264"/>
      <c r="U345" s="264"/>
      <c r="V345" s="264"/>
      <c r="W345" s="264"/>
    </row>
    <row r="346">
      <c r="A346" s="264"/>
      <c r="B346" s="264"/>
      <c r="C346" s="264"/>
      <c r="D346" s="264"/>
      <c r="E346" s="264"/>
      <c r="F346" s="264"/>
      <c r="G346" s="264"/>
      <c r="H346" s="264"/>
      <c r="I346" s="264"/>
      <c r="J346" s="264"/>
      <c r="K346" s="264"/>
      <c r="L346" s="264"/>
      <c r="M346" s="264"/>
      <c r="N346" s="264"/>
      <c r="O346" s="264"/>
      <c r="P346" s="264"/>
      <c r="Q346" s="264"/>
      <c r="R346" s="264"/>
      <c r="S346" s="264"/>
      <c r="T346" s="264"/>
      <c r="U346" s="264"/>
      <c r="V346" s="264"/>
      <c r="W346" s="264"/>
    </row>
    <row r="347">
      <c r="A347" s="264"/>
      <c r="B347" s="264"/>
      <c r="C347" s="264"/>
      <c r="D347" s="264"/>
      <c r="E347" s="264"/>
      <c r="F347" s="264"/>
      <c r="G347" s="264"/>
      <c r="H347" s="264"/>
      <c r="I347" s="264"/>
      <c r="J347" s="264"/>
      <c r="K347" s="264"/>
      <c r="L347" s="264"/>
      <c r="M347" s="264"/>
      <c r="N347" s="264"/>
      <c r="O347" s="264"/>
      <c r="P347" s="264"/>
      <c r="Q347" s="264"/>
      <c r="R347" s="264"/>
      <c r="S347" s="264"/>
      <c r="T347" s="264"/>
      <c r="U347" s="264"/>
      <c r="V347" s="264"/>
      <c r="W347" s="264"/>
    </row>
    <row r="348">
      <c r="A348" s="264"/>
      <c r="B348" s="264"/>
      <c r="C348" s="264"/>
      <c r="D348" s="264"/>
      <c r="E348" s="264"/>
      <c r="F348" s="264"/>
      <c r="G348" s="264"/>
      <c r="H348" s="264"/>
      <c r="I348" s="264"/>
      <c r="J348" s="264"/>
      <c r="K348" s="264"/>
      <c r="L348" s="264"/>
      <c r="M348" s="264"/>
      <c r="N348" s="264"/>
      <c r="O348" s="264"/>
      <c r="P348" s="264"/>
      <c r="Q348" s="264"/>
      <c r="R348" s="264"/>
      <c r="S348" s="264"/>
      <c r="T348" s="264"/>
      <c r="U348" s="264"/>
      <c r="V348" s="264"/>
      <c r="W348" s="264"/>
    </row>
    <row r="349">
      <c r="A349" s="264"/>
      <c r="B349" s="264"/>
      <c r="C349" s="264"/>
      <c r="D349" s="264"/>
      <c r="E349" s="264"/>
      <c r="F349" s="264"/>
      <c r="G349" s="264"/>
      <c r="H349" s="264"/>
      <c r="I349" s="264"/>
      <c r="J349" s="264"/>
      <c r="K349" s="264"/>
      <c r="L349" s="264"/>
      <c r="M349" s="264"/>
      <c r="N349" s="264"/>
      <c r="O349" s="264"/>
      <c r="P349" s="264"/>
      <c r="Q349" s="264"/>
      <c r="R349" s="264"/>
      <c r="S349" s="264"/>
      <c r="T349" s="264"/>
      <c r="U349" s="264"/>
      <c r="V349" s="264"/>
      <c r="W349" s="264"/>
    </row>
    <row r="350">
      <c r="A350" s="264"/>
      <c r="B350" s="264"/>
      <c r="C350" s="264"/>
      <c r="D350" s="264"/>
      <c r="E350" s="264"/>
      <c r="F350" s="264"/>
      <c r="G350" s="264"/>
      <c r="H350" s="264"/>
      <c r="I350" s="264"/>
      <c r="J350" s="264"/>
      <c r="K350" s="264"/>
      <c r="L350" s="264"/>
      <c r="M350" s="264"/>
      <c r="N350" s="264"/>
      <c r="O350" s="264"/>
      <c r="P350" s="264"/>
      <c r="Q350" s="264"/>
      <c r="R350" s="264"/>
      <c r="S350" s="264"/>
      <c r="T350" s="264"/>
      <c r="U350" s="264"/>
      <c r="V350" s="264"/>
      <c r="W350" s="264"/>
    </row>
    <row r="351">
      <c r="A351" s="264"/>
      <c r="B351" s="264"/>
      <c r="C351" s="264"/>
      <c r="D351" s="264"/>
      <c r="E351" s="264"/>
      <c r="F351" s="264"/>
      <c r="G351" s="264"/>
      <c r="H351" s="264"/>
      <c r="I351" s="264"/>
      <c r="J351" s="264"/>
      <c r="K351" s="264"/>
      <c r="L351" s="264"/>
      <c r="M351" s="264"/>
      <c r="N351" s="264"/>
      <c r="O351" s="264"/>
      <c r="P351" s="264"/>
      <c r="Q351" s="264"/>
      <c r="R351" s="264"/>
      <c r="S351" s="264"/>
      <c r="T351" s="264"/>
      <c r="U351" s="264"/>
      <c r="V351" s="264"/>
      <c r="W351" s="264"/>
    </row>
    <row r="352">
      <c r="A352" s="264"/>
      <c r="B352" s="264"/>
      <c r="C352" s="264"/>
      <c r="D352" s="264"/>
      <c r="E352" s="264"/>
      <c r="F352" s="264"/>
      <c r="G352" s="264"/>
      <c r="H352" s="264"/>
      <c r="I352" s="264"/>
      <c r="J352" s="264"/>
      <c r="K352" s="264"/>
      <c r="L352" s="264"/>
      <c r="M352" s="264"/>
      <c r="N352" s="264"/>
      <c r="O352" s="264"/>
      <c r="P352" s="264"/>
      <c r="Q352" s="264"/>
      <c r="R352" s="264"/>
      <c r="S352" s="264"/>
      <c r="T352" s="264"/>
      <c r="U352" s="264"/>
      <c r="V352" s="264"/>
      <c r="W352" s="264"/>
    </row>
    <row r="353">
      <c r="A353" s="264"/>
      <c r="B353" s="264"/>
      <c r="C353" s="264"/>
      <c r="D353" s="264"/>
      <c r="E353" s="264"/>
      <c r="F353" s="264"/>
      <c r="G353" s="264"/>
      <c r="H353" s="264"/>
      <c r="I353" s="264"/>
      <c r="J353" s="264"/>
      <c r="K353" s="264"/>
      <c r="L353" s="264"/>
      <c r="M353" s="264"/>
      <c r="N353" s="264"/>
      <c r="O353" s="264"/>
      <c r="P353" s="264"/>
      <c r="Q353" s="264"/>
      <c r="R353" s="264"/>
      <c r="S353" s="264"/>
      <c r="T353" s="264"/>
      <c r="U353" s="264"/>
      <c r="V353" s="264"/>
      <c r="W353" s="264"/>
    </row>
    <row r="354">
      <c r="A354" s="264"/>
      <c r="B354" s="264"/>
      <c r="C354" s="264"/>
      <c r="D354" s="264"/>
      <c r="E354" s="264"/>
      <c r="F354" s="264"/>
      <c r="G354" s="264"/>
      <c r="H354" s="264"/>
      <c r="I354" s="264"/>
      <c r="J354" s="264"/>
      <c r="K354" s="264"/>
      <c r="L354" s="264"/>
      <c r="M354" s="264"/>
      <c r="N354" s="264"/>
      <c r="O354" s="264"/>
      <c r="P354" s="264"/>
      <c r="Q354" s="264"/>
      <c r="R354" s="264"/>
      <c r="S354" s="264"/>
      <c r="T354" s="264"/>
      <c r="U354" s="264"/>
      <c r="V354" s="264"/>
      <c r="W354" s="264"/>
    </row>
    <row r="355">
      <c r="A355" s="264"/>
      <c r="B355" s="264"/>
      <c r="C355" s="264"/>
      <c r="D355" s="264"/>
      <c r="E355" s="264"/>
      <c r="F355" s="264"/>
      <c r="G355" s="264"/>
      <c r="H355" s="264"/>
      <c r="I355" s="264"/>
      <c r="J355" s="264"/>
      <c r="K355" s="264"/>
      <c r="L355" s="264"/>
      <c r="M355" s="264"/>
      <c r="N355" s="264"/>
      <c r="O355" s="264"/>
      <c r="P355" s="264"/>
      <c r="Q355" s="264"/>
      <c r="R355" s="264"/>
      <c r="S355" s="264"/>
      <c r="T355" s="264"/>
      <c r="U355" s="264"/>
      <c r="V355" s="264"/>
      <c r="W355" s="264"/>
    </row>
    <row r="356">
      <c r="A356" s="264"/>
      <c r="B356" s="264"/>
      <c r="C356" s="264"/>
      <c r="D356" s="264"/>
      <c r="E356" s="264"/>
      <c r="F356" s="264"/>
      <c r="G356" s="264"/>
      <c r="H356" s="264"/>
      <c r="I356" s="264"/>
      <c r="J356" s="264"/>
      <c r="K356" s="264"/>
      <c r="L356" s="264"/>
      <c r="M356" s="264"/>
      <c r="N356" s="264"/>
      <c r="O356" s="264"/>
      <c r="P356" s="264"/>
      <c r="Q356" s="264"/>
      <c r="R356" s="264"/>
      <c r="S356" s="264"/>
      <c r="T356" s="264"/>
      <c r="U356" s="264"/>
      <c r="V356" s="264"/>
      <c r="W356" s="264"/>
    </row>
    <row r="357">
      <c r="A357" s="264"/>
      <c r="B357" s="264"/>
      <c r="C357" s="264"/>
      <c r="D357" s="264"/>
      <c r="E357" s="264"/>
      <c r="F357" s="264"/>
      <c r="G357" s="264"/>
      <c r="H357" s="264"/>
      <c r="I357" s="264"/>
      <c r="J357" s="264"/>
      <c r="K357" s="264"/>
      <c r="L357" s="264"/>
      <c r="M357" s="264"/>
      <c r="N357" s="264"/>
      <c r="O357" s="264"/>
      <c r="P357" s="264"/>
      <c r="Q357" s="264"/>
      <c r="R357" s="264"/>
      <c r="S357" s="264"/>
      <c r="T357" s="264"/>
      <c r="U357" s="264"/>
      <c r="V357" s="264"/>
      <c r="W357" s="264"/>
    </row>
    <row r="358">
      <c r="A358" s="264"/>
      <c r="B358" s="264"/>
      <c r="C358" s="264"/>
      <c r="D358" s="264"/>
      <c r="E358" s="264"/>
      <c r="F358" s="264"/>
      <c r="G358" s="264"/>
      <c r="H358" s="264"/>
      <c r="I358" s="264"/>
      <c r="J358" s="264"/>
      <c r="K358" s="264"/>
      <c r="L358" s="264"/>
      <c r="M358" s="264"/>
      <c r="N358" s="264"/>
      <c r="O358" s="264"/>
      <c r="P358" s="264"/>
      <c r="Q358" s="264"/>
      <c r="R358" s="264"/>
      <c r="S358" s="264"/>
      <c r="T358" s="264"/>
      <c r="U358" s="264"/>
      <c r="V358" s="264"/>
      <c r="W358" s="264"/>
    </row>
    <row r="359">
      <c r="A359" s="264"/>
      <c r="B359" s="264"/>
      <c r="C359" s="264"/>
      <c r="D359" s="264"/>
      <c r="E359" s="264"/>
      <c r="F359" s="264"/>
      <c r="G359" s="264"/>
      <c r="H359" s="264"/>
      <c r="I359" s="264"/>
      <c r="J359" s="264"/>
      <c r="K359" s="264"/>
      <c r="L359" s="264"/>
      <c r="M359" s="264"/>
      <c r="N359" s="264"/>
      <c r="O359" s="264"/>
      <c r="P359" s="264"/>
      <c r="Q359" s="264"/>
      <c r="R359" s="264"/>
      <c r="S359" s="264"/>
      <c r="T359" s="264"/>
      <c r="U359" s="264"/>
      <c r="V359" s="264"/>
      <c r="W359" s="264"/>
    </row>
    <row r="360">
      <c r="A360" s="264"/>
      <c r="B360" s="264"/>
      <c r="C360" s="264"/>
      <c r="D360" s="264"/>
      <c r="E360" s="264"/>
      <c r="F360" s="264"/>
      <c r="G360" s="264"/>
      <c r="H360" s="264"/>
      <c r="I360" s="264"/>
      <c r="J360" s="264"/>
      <c r="K360" s="264"/>
      <c r="L360" s="264"/>
      <c r="M360" s="264"/>
      <c r="N360" s="264"/>
      <c r="O360" s="264"/>
      <c r="P360" s="264"/>
      <c r="Q360" s="264"/>
      <c r="R360" s="264"/>
      <c r="S360" s="264"/>
      <c r="T360" s="264"/>
      <c r="U360" s="264"/>
      <c r="V360" s="264"/>
      <c r="W360" s="264"/>
    </row>
    <row r="361">
      <c r="A361" s="264"/>
      <c r="B361" s="264"/>
      <c r="C361" s="264"/>
      <c r="D361" s="264"/>
      <c r="E361" s="264"/>
      <c r="F361" s="264"/>
      <c r="G361" s="264"/>
      <c r="H361" s="264"/>
      <c r="I361" s="264"/>
      <c r="J361" s="264"/>
      <c r="K361" s="264"/>
      <c r="L361" s="264"/>
      <c r="M361" s="264"/>
      <c r="N361" s="264"/>
      <c r="O361" s="264"/>
      <c r="P361" s="264"/>
      <c r="Q361" s="264"/>
      <c r="R361" s="264"/>
      <c r="S361" s="264"/>
      <c r="T361" s="264"/>
      <c r="U361" s="264"/>
      <c r="V361" s="264"/>
      <c r="W361" s="264"/>
    </row>
    <row r="362">
      <c r="A362" s="264"/>
      <c r="B362" s="264"/>
      <c r="C362" s="264"/>
      <c r="D362" s="264"/>
      <c r="E362" s="264"/>
      <c r="F362" s="264"/>
      <c r="G362" s="264"/>
      <c r="H362" s="264"/>
      <c r="I362" s="264"/>
      <c r="J362" s="264"/>
      <c r="K362" s="264"/>
      <c r="L362" s="264"/>
      <c r="M362" s="264"/>
      <c r="N362" s="264"/>
      <c r="O362" s="264"/>
      <c r="P362" s="264"/>
      <c r="Q362" s="264"/>
      <c r="R362" s="264"/>
      <c r="S362" s="264"/>
      <c r="T362" s="264"/>
      <c r="U362" s="264"/>
      <c r="V362" s="264"/>
      <c r="W362" s="264"/>
    </row>
    <row r="363">
      <c r="A363" s="264"/>
      <c r="B363" s="264"/>
      <c r="C363" s="264"/>
      <c r="D363" s="264"/>
      <c r="E363" s="264"/>
      <c r="F363" s="264"/>
      <c r="G363" s="264"/>
      <c r="H363" s="264"/>
      <c r="I363" s="264"/>
      <c r="J363" s="264"/>
      <c r="K363" s="264"/>
      <c r="L363" s="264"/>
      <c r="M363" s="264"/>
      <c r="N363" s="264"/>
      <c r="O363" s="264"/>
      <c r="P363" s="264"/>
      <c r="Q363" s="264"/>
      <c r="R363" s="264"/>
      <c r="S363" s="264"/>
      <c r="T363" s="264"/>
      <c r="U363" s="264"/>
      <c r="V363" s="264"/>
      <c r="W363" s="264"/>
    </row>
    <row r="364">
      <c r="A364" s="264"/>
      <c r="B364" s="264"/>
      <c r="C364" s="264"/>
      <c r="D364" s="264"/>
      <c r="E364" s="264"/>
      <c r="F364" s="264"/>
      <c r="G364" s="264"/>
      <c r="H364" s="264"/>
      <c r="I364" s="264"/>
      <c r="J364" s="264"/>
      <c r="K364" s="264"/>
      <c r="L364" s="264"/>
      <c r="M364" s="264"/>
      <c r="N364" s="264"/>
      <c r="O364" s="264"/>
      <c r="P364" s="264"/>
      <c r="Q364" s="264"/>
      <c r="R364" s="264"/>
      <c r="S364" s="264"/>
      <c r="T364" s="264"/>
      <c r="U364" s="264"/>
      <c r="V364" s="264"/>
      <c r="W364" s="264"/>
    </row>
    <row r="365">
      <c r="A365" s="264"/>
      <c r="B365" s="264"/>
      <c r="C365" s="264"/>
      <c r="D365" s="264"/>
      <c r="E365" s="264"/>
      <c r="F365" s="264"/>
      <c r="G365" s="264"/>
      <c r="H365" s="264"/>
      <c r="I365" s="264"/>
      <c r="J365" s="264"/>
      <c r="K365" s="264"/>
      <c r="L365" s="264"/>
      <c r="M365" s="264"/>
      <c r="N365" s="264"/>
      <c r="O365" s="264"/>
      <c r="P365" s="264"/>
      <c r="Q365" s="264"/>
      <c r="R365" s="264"/>
      <c r="S365" s="264"/>
      <c r="T365" s="264"/>
      <c r="U365" s="264"/>
      <c r="V365" s="264"/>
      <c r="W365" s="264"/>
    </row>
    <row r="366">
      <c r="A366" s="264"/>
      <c r="B366" s="264"/>
      <c r="C366" s="264"/>
      <c r="D366" s="264"/>
      <c r="E366" s="264"/>
      <c r="F366" s="264"/>
      <c r="G366" s="264"/>
      <c r="H366" s="264"/>
      <c r="I366" s="264"/>
      <c r="J366" s="264"/>
      <c r="K366" s="264"/>
      <c r="L366" s="264"/>
      <c r="M366" s="264"/>
      <c r="N366" s="264"/>
      <c r="O366" s="264"/>
      <c r="P366" s="264"/>
      <c r="Q366" s="264"/>
      <c r="R366" s="264"/>
      <c r="S366" s="264"/>
      <c r="T366" s="264"/>
      <c r="U366" s="264"/>
      <c r="V366" s="264"/>
      <c r="W366" s="264"/>
    </row>
    <row r="367">
      <c r="A367" s="264"/>
      <c r="B367" s="264"/>
      <c r="C367" s="264"/>
      <c r="D367" s="264"/>
      <c r="E367" s="264"/>
      <c r="F367" s="264"/>
      <c r="G367" s="264"/>
      <c r="H367" s="264"/>
      <c r="I367" s="264"/>
      <c r="J367" s="264"/>
      <c r="K367" s="264"/>
      <c r="L367" s="264"/>
      <c r="M367" s="264"/>
      <c r="N367" s="264"/>
      <c r="O367" s="264"/>
      <c r="P367" s="264"/>
      <c r="Q367" s="264"/>
      <c r="R367" s="264"/>
      <c r="S367" s="264"/>
      <c r="T367" s="264"/>
      <c r="U367" s="264"/>
      <c r="V367" s="264"/>
      <c r="W367" s="264"/>
    </row>
    <row r="368">
      <c r="A368" s="264"/>
      <c r="B368" s="264"/>
      <c r="C368" s="264"/>
      <c r="D368" s="264"/>
      <c r="E368" s="264"/>
      <c r="F368" s="264"/>
      <c r="G368" s="264"/>
      <c r="H368" s="264"/>
      <c r="I368" s="264"/>
      <c r="J368" s="264"/>
      <c r="K368" s="264"/>
      <c r="L368" s="264"/>
      <c r="M368" s="264"/>
      <c r="N368" s="264"/>
      <c r="O368" s="264"/>
      <c r="P368" s="264"/>
      <c r="Q368" s="264"/>
      <c r="R368" s="264"/>
      <c r="S368" s="264"/>
      <c r="T368" s="264"/>
      <c r="U368" s="264"/>
      <c r="V368" s="264"/>
      <c r="W368" s="264"/>
    </row>
    <row r="369">
      <c r="A369" s="264"/>
      <c r="B369" s="264"/>
      <c r="C369" s="264"/>
      <c r="D369" s="264"/>
      <c r="E369" s="264"/>
      <c r="F369" s="264"/>
      <c r="G369" s="264"/>
      <c r="H369" s="264"/>
      <c r="I369" s="264"/>
      <c r="J369" s="264"/>
      <c r="K369" s="264"/>
      <c r="L369" s="264"/>
      <c r="M369" s="264"/>
      <c r="N369" s="264"/>
      <c r="O369" s="264"/>
      <c r="P369" s="264"/>
      <c r="Q369" s="264"/>
      <c r="R369" s="264"/>
      <c r="S369" s="264"/>
      <c r="T369" s="264"/>
      <c r="U369" s="264"/>
      <c r="V369" s="264"/>
      <c r="W369" s="264"/>
    </row>
    <row r="370">
      <c r="A370" s="264"/>
      <c r="B370" s="264"/>
      <c r="C370" s="264"/>
      <c r="D370" s="264"/>
      <c r="E370" s="264"/>
      <c r="F370" s="264"/>
      <c r="G370" s="264"/>
      <c r="H370" s="264"/>
      <c r="I370" s="264"/>
      <c r="J370" s="264"/>
      <c r="K370" s="264"/>
      <c r="L370" s="264"/>
      <c r="M370" s="264"/>
      <c r="N370" s="264"/>
      <c r="O370" s="264"/>
      <c r="P370" s="264"/>
      <c r="Q370" s="264"/>
      <c r="R370" s="264"/>
      <c r="S370" s="264"/>
      <c r="T370" s="264"/>
      <c r="U370" s="264"/>
      <c r="V370" s="264"/>
      <c r="W370" s="264"/>
    </row>
    <row r="371">
      <c r="A371" s="264"/>
      <c r="B371" s="264"/>
      <c r="C371" s="264"/>
      <c r="D371" s="264"/>
      <c r="E371" s="264"/>
      <c r="F371" s="264"/>
      <c r="G371" s="264"/>
      <c r="H371" s="264"/>
      <c r="I371" s="264"/>
      <c r="J371" s="264"/>
      <c r="K371" s="264"/>
      <c r="L371" s="264"/>
      <c r="M371" s="264"/>
      <c r="N371" s="264"/>
      <c r="O371" s="264"/>
      <c r="P371" s="264"/>
      <c r="Q371" s="264"/>
      <c r="R371" s="264"/>
      <c r="S371" s="264"/>
      <c r="T371" s="264"/>
      <c r="U371" s="264"/>
      <c r="V371" s="264"/>
      <c r="W371" s="264"/>
    </row>
    <row r="372">
      <c r="A372" s="264"/>
      <c r="B372" s="264"/>
      <c r="C372" s="264"/>
      <c r="D372" s="264"/>
      <c r="E372" s="264"/>
      <c r="F372" s="264"/>
      <c r="G372" s="264"/>
      <c r="H372" s="264"/>
      <c r="I372" s="264"/>
      <c r="J372" s="264"/>
      <c r="K372" s="264"/>
      <c r="L372" s="264"/>
      <c r="M372" s="264"/>
      <c r="N372" s="264"/>
      <c r="O372" s="264"/>
      <c r="P372" s="264"/>
      <c r="Q372" s="264"/>
      <c r="R372" s="264"/>
      <c r="S372" s="264"/>
      <c r="T372" s="264"/>
      <c r="U372" s="264"/>
      <c r="V372" s="264"/>
      <c r="W372" s="264"/>
    </row>
    <row r="373">
      <c r="A373" s="264"/>
      <c r="B373" s="264"/>
      <c r="C373" s="264"/>
      <c r="D373" s="264"/>
      <c r="E373" s="264"/>
      <c r="F373" s="264"/>
      <c r="G373" s="264"/>
      <c r="H373" s="264"/>
      <c r="I373" s="264"/>
      <c r="J373" s="264"/>
      <c r="K373" s="264"/>
      <c r="L373" s="264"/>
      <c r="M373" s="264"/>
      <c r="N373" s="264"/>
      <c r="O373" s="264"/>
      <c r="P373" s="264"/>
      <c r="Q373" s="264"/>
      <c r="R373" s="264"/>
      <c r="S373" s="264"/>
      <c r="T373" s="264"/>
      <c r="U373" s="264"/>
      <c r="V373" s="264"/>
      <c r="W373" s="264"/>
    </row>
    <row r="374">
      <c r="A374" s="264"/>
      <c r="B374" s="264"/>
      <c r="C374" s="264"/>
      <c r="D374" s="264"/>
      <c r="E374" s="264"/>
      <c r="F374" s="264"/>
      <c r="G374" s="264"/>
      <c r="H374" s="264"/>
      <c r="I374" s="264"/>
      <c r="J374" s="264"/>
      <c r="K374" s="264"/>
      <c r="L374" s="264"/>
      <c r="M374" s="264"/>
      <c r="N374" s="264"/>
      <c r="O374" s="264"/>
      <c r="P374" s="264"/>
      <c r="Q374" s="264"/>
      <c r="R374" s="264"/>
      <c r="S374" s="264"/>
      <c r="T374" s="264"/>
      <c r="U374" s="264"/>
      <c r="V374" s="264"/>
      <c r="W374" s="264"/>
    </row>
    <row r="375">
      <c r="A375" s="264"/>
      <c r="B375" s="264"/>
      <c r="C375" s="264"/>
      <c r="D375" s="264"/>
      <c r="E375" s="264"/>
      <c r="F375" s="264"/>
      <c r="G375" s="264"/>
      <c r="H375" s="264"/>
      <c r="I375" s="264"/>
      <c r="J375" s="264"/>
      <c r="K375" s="264"/>
      <c r="L375" s="264"/>
      <c r="M375" s="264"/>
      <c r="N375" s="264"/>
      <c r="O375" s="264"/>
      <c r="P375" s="264"/>
      <c r="Q375" s="264"/>
      <c r="R375" s="264"/>
      <c r="S375" s="264"/>
      <c r="T375" s="264"/>
      <c r="U375" s="264"/>
      <c r="V375" s="264"/>
      <c r="W375" s="264"/>
    </row>
    <row r="376">
      <c r="A376" s="264"/>
      <c r="B376" s="264"/>
      <c r="C376" s="264"/>
      <c r="D376" s="264"/>
      <c r="E376" s="264"/>
      <c r="F376" s="264"/>
      <c r="G376" s="264"/>
      <c r="H376" s="264"/>
      <c r="I376" s="264"/>
      <c r="J376" s="264"/>
      <c r="K376" s="264"/>
      <c r="L376" s="264"/>
      <c r="M376" s="264"/>
      <c r="N376" s="264"/>
      <c r="O376" s="264"/>
      <c r="P376" s="264"/>
      <c r="Q376" s="264"/>
      <c r="R376" s="264"/>
      <c r="S376" s="264"/>
      <c r="T376" s="264"/>
      <c r="U376" s="264"/>
      <c r="V376" s="264"/>
      <c r="W376" s="264"/>
    </row>
    <row r="377">
      <c r="A377" s="264"/>
      <c r="B377" s="264"/>
      <c r="C377" s="264"/>
      <c r="D377" s="264"/>
      <c r="E377" s="264"/>
      <c r="F377" s="264"/>
      <c r="G377" s="264"/>
      <c r="H377" s="264"/>
      <c r="I377" s="264"/>
      <c r="J377" s="264"/>
      <c r="K377" s="264"/>
      <c r="L377" s="264"/>
      <c r="M377" s="264"/>
      <c r="N377" s="264"/>
      <c r="O377" s="264"/>
      <c r="P377" s="264"/>
      <c r="Q377" s="264"/>
      <c r="R377" s="264"/>
      <c r="S377" s="264"/>
      <c r="T377" s="264"/>
      <c r="U377" s="264"/>
      <c r="V377" s="264"/>
      <c r="W377" s="264"/>
    </row>
    <row r="378">
      <c r="A378" s="264"/>
      <c r="B378" s="264"/>
      <c r="C378" s="264"/>
      <c r="D378" s="264"/>
      <c r="E378" s="264"/>
      <c r="F378" s="264"/>
      <c r="G378" s="264"/>
      <c r="H378" s="264"/>
      <c r="I378" s="264"/>
      <c r="J378" s="264"/>
      <c r="K378" s="264"/>
      <c r="L378" s="264"/>
      <c r="M378" s="264"/>
      <c r="N378" s="264"/>
      <c r="O378" s="264"/>
      <c r="P378" s="264"/>
      <c r="Q378" s="264"/>
      <c r="R378" s="264"/>
      <c r="S378" s="264"/>
      <c r="T378" s="264"/>
      <c r="U378" s="264"/>
      <c r="V378" s="264"/>
      <c r="W378" s="264"/>
    </row>
    <row r="379">
      <c r="A379" s="264"/>
      <c r="B379" s="264"/>
      <c r="C379" s="264"/>
      <c r="D379" s="264"/>
      <c r="E379" s="264"/>
      <c r="F379" s="264"/>
      <c r="G379" s="264"/>
      <c r="H379" s="264"/>
      <c r="I379" s="264"/>
      <c r="J379" s="264"/>
      <c r="K379" s="264"/>
      <c r="L379" s="264"/>
      <c r="M379" s="264"/>
      <c r="N379" s="264"/>
      <c r="O379" s="264"/>
      <c r="P379" s="264"/>
      <c r="Q379" s="264"/>
      <c r="R379" s="264"/>
      <c r="S379" s="264"/>
      <c r="T379" s="264"/>
      <c r="U379" s="264"/>
      <c r="V379" s="264"/>
      <c r="W379" s="264"/>
    </row>
    <row r="380">
      <c r="A380" s="264"/>
      <c r="B380" s="264"/>
      <c r="C380" s="264"/>
      <c r="D380" s="264"/>
      <c r="E380" s="264"/>
      <c r="F380" s="264"/>
      <c r="G380" s="264"/>
      <c r="H380" s="264"/>
      <c r="I380" s="264"/>
      <c r="J380" s="264"/>
      <c r="K380" s="264"/>
      <c r="L380" s="264"/>
      <c r="M380" s="264"/>
      <c r="N380" s="264"/>
      <c r="O380" s="264"/>
      <c r="P380" s="264"/>
      <c r="Q380" s="264"/>
      <c r="R380" s="264"/>
      <c r="S380" s="264"/>
      <c r="T380" s="264"/>
      <c r="U380" s="264"/>
      <c r="V380" s="264"/>
      <c r="W380" s="264"/>
    </row>
    <row r="381">
      <c r="A381" s="264"/>
      <c r="B381" s="264"/>
      <c r="C381" s="264"/>
      <c r="D381" s="264"/>
      <c r="E381" s="264"/>
      <c r="F381" s="264"/>
      <c r="G381" s="264"/>
      <c r="H381" s="264"/>
      <c r="I381" s="264"/>
      <c r="J381" s="264"/>
      <c r="K381" s="264"/>
      <c r="L381" s="264"/>
      <c r="M381" s="264"/>
      <c r="N381" s="264"/>
      <c r="O381" s="264"/>
      <c r="P381" s="264"/>
      <c r="Q381" s="264"/>
      <c r="R381" s="264"/>
      <c r="S381" s="264"/>
      <c r="T381" s="264"/>
      <c r="U381" s="264"/>
      <c r="V381" s="264"/>
      <c r="W381" s="264"/>
    </row>
    <row r="382">
      <c r="A382" s="264"/>
      <c r="B382" s="264"/>
      <c r="C382" s="264"/>
      <c r="D382" s="264"/>
      <c r="E382" s="264"/>
      <c r="F382" s="264"/>
      <c r="G382" s="264"/>
      <c r="H382" s="264"/>
      <c r="I382" s="264"/>
      <c r="J382" s="264"/>
      <c r="K382" s="264"/>
      <c r="L382" s="264"/>
      <c r="M382" s="264"/>
      <c r="N382" s="264"/>
      <c r="O382" s="264"/>
      <c r="P382" s="264"/>
      <c r="Q382" s="264"/>
      <c r="R382" s="264"/>
      <c r="S382" s="264"/>
      <c r="T382" s="264"/>
      <c r="U382" s="264"/>
      <c r="V382" s="264"/>
      <c r="W382" s="264"/>
    </row>
    <row r="383">
      <c r="A383" s="264"/>
      <c r="B383" s="264"/>
      <c r="C383" s="264"/>
      <c r="D383" s="264"/>
      <c r="E383" s="264"/>
      <c r="F383" s="264"/>
      <c r="G383" s="264"/>
      <c r="H383" s="264"/>
      <c r="I383" s="264"/>
      <c r="J383" s="264"/>
      <c r="K383" s="264"/>
      <c r="L383" s="264"/>
      <c r="M383" s="264"/>
      <c r="N383" s="264"/>
      <c r="O383" s="264"/>
      <c r="P383" s="264"/>
      <c r="Q383" s="264"/>
      <c r="R383" s="264"/>
      <c r="S383" s="264"/>
      <c r="T383" s="264"/>
      <c r="U383" s="264"/>
      <c r="V383" s="264"/>
      <c r="W383" s="264"/>
    </row>
    <row r="384">
      <c r="A384" s="264"/>
      <c r="B384" s="264"/>
      <c r="C384" s="264"/>
      <c r="D384" s="264"/>
      <c r="E384" s="264"/>
      <c r="F384" s="264"/>
      <c r="G384" s="264"/>
      <c r="H384" s="264"/>
      <c r="I384" s="264"/>
      <c r="J384" s="264"/>
      <c r="K384" s="264"/>
      <c r="L384" s="264"/>
      <c r="M384" s="264"/>
      <c r="N384" s="264"/>
      <c r="O384" s="264"/>
      <c r="P384" s="264"/>
      <c r="Q384" s="264"/>
      <c r="R384" s="264"/>
      <c r="S384" s="264"/>
      <c r="T384" s="264"/>
      <c r="U384" s="264"/>
      <c r="V384" s="264"/>
      <c r="W384" s="264"/>
    </row>
    <row r="385">
      <c r="A385" s="264"/>
      <c r="B385" s="264"/>
      <c r="C385" s="264"/>
      <c r="D385" s="264"/>
      <c r="E385" s="264"/>
      <c r="F385" s="264"/>
      <c r="G385" s="264"/>
      <c r="H385" s="264"/>
      <c r="I385" s="264"/>
      <c r="J385" s="264"/>
      <c r="K385" s="264"/>
      <c r="L385" s="264"/>
      <c r="M385" s="264"/>
      <c r="N385" s="264"/>
      <c r="O385" s="264"/>
      <c r="P385" s="264"/>
      <c r="Q385" s="264"/>
      <c r="R385" s="264"/>
      <c r="S385" s="264"/>
      <c r="T385" s="264"/>
      <c r="U385" s="264"/>
      <c r="V385" s="264"/>
      <c r="W385" s="264"/>
    </row>
    <row r="386">
      <c r="A386" s="264"/>
      <c r="B386" s="264"/>
      <c r="C386" s="264"/>
      <c r="D386" s="264"/>
      <c r="E386" s="264"/>
      <c r="F386" s="264"/>
      <c r="G386" s="264"/>
      <c r="H386" s="264"/>
      <c r="I386" s="264"/>
      <c r="J386" s="264"/>
      <c r="K386" s="264"/>
      <c r="L386" s="264"/>
      <c r="M386" s="264"/>
      <c r="N386" s="264"/>
      <c r="O386" s="264"/>
      <c r="P386" s="264"/>
      <c r="Q386" s="264"/>
      <c r="R386" s="264"/>
      <c r="S386" s="264"/>
      <c r="T386" s="264"/>
      <c r="U386" s="264"/>
      <c r="V386" s="264"/>
      <c r="W386" s="264"/>
    </row>
    <row r="387">
      <c r="A387" s="264"/>
      <c r="B387" s="264"/>
      <c r="C387" s="264"/>
      <c r="D387" s="264"/>
      <c r="E387" s="264"/>
      <c r="F387" s="264"/>
      <c r="G387" s="264"/>
      <c r="H387" s="264"/>
      <c r="I387" s="264"/>
      <c r="J387" s="264"/>
      <c r="K387" s="264"/>
      <c r="L387" s="264"/>
      <c r="M387" s="264"/>
      <c r="N387" s="264"/>
      <c r="O387" s="264"/>
      <c r="P387" s="264"/>
      <c r="Q387" s="264"/>
      <c r="R387" s="264"/>
      <c r="S387" s="264"/>
      <c r="T387" s="264"/>
      <c r="U387" s="264"/>
      <c r="V387" s="264"/>
      <c r="W387" s="264"/>
    </row>
    <row r="388">
      <c r="A388" s="264"/>
      <c r="B388" s="264"/>
      <c r="C388" s="264"/>
      <c r="D388" s="264"/>
      <c r="E388" s="264"/>
      <c r="F388" s="264"/>
      <c r="G388" s="264"/>
      <c r="H388" s="264"/>
      <c r="I388" s="264"/>
      <c r="J388" s="264"/>
      <c r="K388" s="264"/>
      <c r="L388" s="264"/>
      <c r="M388" s="264"/>
      <c r="N388" s="264"/>
      <c r="O388" s="264"/>
      <c r="P388" s="264"/>
      <c r="Q388" s="264"/>
      <c r="R388" s="264"/>
      <c r="S388" s="264"/>
      <c r="T388" s="264"/>
      <c r="U388" s="264"/>
      <c r="V388" s="264"/>
      <c r="W388" s="264"/>
    </row>
    <row r="389">
      <c r="A389" s="264"/>
      <c r="B389" s="264"/>
      <c r="C389" s="264"/>
      <c r="D389" s="264"/>
      <c r="E389" s="264"/>
      <c r="F389" s="264"/>
      <c r="G389" s="264"/>
      <c r="H389" s="264"/>
      <c r="I389" s="264"/>
      <c r="J389" s="264"/>
      <c r="K389" s="264"/>
      <c r="L389" s="264"/>
      <c r="M389" s="264"/>
      <c r="N389" s="264"/>
      <c r="O389" s="264"/>
      <c r="P389" s="264"/>
      <c r="Q389" s="264"/>
      <c r="R389" s="264"/>
      <c r="S389" s="264"/>
      <c r="T389" s="264"/>
      <c r="U389" s="264"/>
      <c r="V389" s="264"/>
      <c r="W389" s="264"/>
    </row>
    <row r="390">
      <c r="A390" s="264"/>
      <c r="B390" s="264"/>
      <c r="C390" s="264"/>
      <c r="D390" s="264"/>
      <c r="E390" s="264"/>
      <c r="F390" s="264"/>
      <c r="G390" s="264"/>
      <c r="H390" s="264"/>
      <c r="I390" s="264"/>
      <c r="J390" s="264"/>
      <c r="K390" s="264"/>
      <c r="L390" s="264"/>
      <c r="M390" s="264"/>
      <c r="N390" s="264"/>
      <c r="O390" s="264"/>
      <c r="P390" s="264"/>
      <c r="Q390" s="264"/>
      <c r="R390" s="264"/>
      <c r="S390" s="264"/>
      <c r="T390" s="264"/>
      <c r="U390" s="264"/>
      <c r="V390" s="264"/>
      <c r="W390" s="264"/>
    </row>
    <row r="391">
      <c r="A391" s="264"/>
      <c r="B391" s="264"/>
      <c r="C391" s="264"/>
      <c r="D391" s="264"/>
      <c r="E391" s="264"/>
      <c r="F391" s="264"/>
      <c r="G391" s="264"/>
      <c r="H391" s="264"/>
      <c r="I391" s="264"/>
      <c r="J391" s="264"/>
      <c r="K391" s="264"/>
      <c r="L391" s="264"/>
      <c r="M391" s="264"/>
      <c r="N391" s="264"/>
      <c r="O391" s="264"/>
      <c r="P391" s="264"/>
      <c r="Q391" s="264"/>
      <c r="R391" s="264"/>
      <c r="S391" s="264"/>
      <c r="T391" s="264"/>
      <c r="U391" s="264"/>
      <c r="V391" s="264"/>
      <c r="W391" s="264"/>
    </row>
    <row r="392">
      <c r="A392" s="264"/>
      <c r="B392" s="264"/>
      <c r="C392" s="264"/>
      <c r="D392" s="264"/>
      <c r="E392" s="264"/>
      <c r="F392" s="264"/>
      <c r="G392" s="264"/>
      <c r="H392" s="264"/>
      <c r="I392" s="264"/>
      <c r="J392" s="264"/>
      <c r="K392" s="264"/>
      <c r="L392" s="264"/>
      <c r="M392" s="264"/>
      <c r="N392" s="264"/>
      <c r="O392" s="264"/>
      <c r="P392" s="264"/>
      <c r="Q392" s="264"/>
      <c r="R392" s="264"/>
      <c r="S392" s="264"/>
      <c r="T392" s="264"/>
      <c r="U392" s="264"/>
      <c r="V392" s="264"/>
      <c r="W392" s="264"/>
    </row>
    <row r="393">
      <c r="A393" s="264"/>
      <c r="B393" s="264"/>
      <c r="C393" s="264"/>
      <c r="D393" s="264"/>
      <c r="E393" s="264"/>
      <c r="F393" s="264"/>
      <c r="G393" s="264"/>
      <c r="H393" s="264"/>
      <c r="I393" s="264"/>
      <c r="J393" s="264"/>
      <c r="K393" s="264"/>
      <c r="L393" s="264"/>
      <c r="M393" s="264"/>
      <c r="N393" s="264"/>
      <c r="O393" s="264"/>
      <c r="P393" s="264"/>
      <c r="Q393" s="264"/>
      <c r="R393" s="264"/>
      <c r="S393" s="264"/>
      <c r="T393" s="264"/>
      <c r="U393" s="264"/>
      <c r="V393" s="264"/>
      <c r="W393" s="264"/>
    </row>
    <row r="394">
      <c r="A394" s="264"/>
      <c r="B394" s="264"/>
      <c r="C394" s="264"/>
      <c r="D394" s="264"/>
      <c r="E394" s="264"/>
      <c r="F394" s="264"/>
      <c r="G394" s="264"/>
      <c r="H394" s="264"/>
      <c r="I394" s="264"/>
      <c r="J394" s="264"/>
      <c r="K394" s="264"/>
      <c r="L394" s="264"/>
      <c r="M394" s="264"/>
      <c r="N394" s="264"/>
      <c r="O394" s="264"/>
      <c r="P394" s="264"/>
      <c r="Q394" s="264"/>
      <c r="R394" s="264"/>
      <c r="S394" s="264"/>
      <c r="T394" s="264"/>
      <c r="U394" s="264"/>
      <c r="V394" s="264"/>
      <c r="W394" s="264"/>
    </row>
    <row r="395">
      <c r="A395" s="264"/>
      <c r="B395" s="264"/>
      <c r="C395" s="264"/>
      <c r="D395" s="264"/>
      <c r="E395" s="264"/>
      <c r="F395" s="264"/>
      <c r="G395" s="264"/>
      <c r="H395" s="264"/>
      <c r="I395" s="264"/>
      <c r="J395" s="264"/>
      <c r="K395" s="264"/>
      <c r="L395" s="264"/>
      <c r="M395" s="264"/>
      <c r="N395" s="264"/>
      <c r="O395" s="264"/>
      <c r="P395" s="264"/>
      <c r="Q395" s="264"/>
      <c r="R395" s="264"/>
      <c r="S395" s="264"/>
      <c r="T395" s="264"/>
      <c r="U395" s="264"/>
      <c r="V395" s="264"/>
      <c r="W395" s="264"/>
    </row>
    <row r="396">
      <c r="A396" s="264"/>
      <c r="B396" s="264"/>
      <c r="C396" s="264"/>
      <c r="D396" s="264"/>
      <c r="E396" s="264"/>
      <c r="F396" s="264"/>
      <c r="G396" s="264"/>
      <c r="H396" s="264"/>
      <c r="I396" s="264"/>
      <c r="J396" s="264"/>
      <c r="K396" s="264"/>
      <c r="L396" s="264"/>
      <c r="M396" s="264"/>
      <c r="N396" s="264"/>
      <c r="O396" s="264"/>
      <c r="P396" s="264"/>
      <c r="Q396" s="264"/>
      <c r="R396" s="264"/>
      <c r="S396" s="264"/>
      <c r="T396" s="264"/>
      <c r="U396" s="264"/>
      <c r="V396" s="264"/>
      <c r="W396" s="264"/>
    </row>
    <row r="397">
      <c r="A397" s="264"/>
      <c r="B397" s="264"/>
      <c r="C397" s="264"/>
      <c r="D397" s="264"/>
      <c r="E397" s="264"/>
      <c r="F397" s="264"/>
      <c r="G397" s="264"/>
      <c r="H397" s="264"/>
      <c r="I397" s="264"/>
      <c r="J397" s="264"/>
      <c r="K397" s="264"/>
      <c r="L397" s="264"/>
      <c r="M397" s="264"/>
      <c r="N397" s="264"/>
      <c r="O397" s="264"/>
      <c r="P397" s="264"/>
      <c r="Q397" s="264"/>
      <c r="R397" s="264"/>
      <c r="S397" s="264"/>
      <c r="T397" s="264"/>
      <c r="U397" s="264"/>
      <c r="V397" s="264"/>
      <c r="W397" s="264"/>
    </row>
    <row r="398">
      <c r="A398" s="264"/>
      <c r="B398" s="264"/>
      <c r="C398" s="264"/>
      <c r="D398" s="264"/>
      <c r="E398" s="264"/>
      <c r="F398" s="264"/>
      <c r="G398" s="264"/>
      <c r="H398" s="264"/>
      <c r="I398" s="264"/>
      <c r="J398" s="264"/>
      <c r="K398" s="264"/>
      <c r="L398" s="264"/>
      <c r="M398" s="264"/>
      <c r="N398" s="264"/>
      <c r="O398" s="264"/>
      <c r="P398" s="264"/>
      <c r="Q398" s="264"/>
      <c r="R398" s="264"/>
      <c r="S398" s="264"/>
      <c r="T398" s="264"/>
      <c r="U398" s="264"/>
      <c r="V398" s="264"/>
      <c r="W398" s="264"/>
    </row>
    <row r="399">
      <c r="A399" s="264"/>
      <c r="B399" s="264"/>
      <c r="C399" s="264"/>
      <c r="D399" s="264"/>
      <c r="E399" s="264"/>
      <c r="F399" s="264"/>
      <c r="G399" s="264"/>
      <c r="H399" s="264"/>
      <c r="I399" s="264"/>
      <c r="J399" s="264"/>
      <c r="K399" s="264"/>
      <c r="L399" s="264"/>
      <c r="M399" s="264"/>
      <c r="N399" s="264"/>
      <c r="O399" s="264"/>
      <c r="P399" s="264"/>
      <c r="Q399" s="264"/>
      <c r="R399" s="264"/>
      <c r="S399" s="264"/>
      <c r="T399" s="264"/>
      <c r="U399" s="264"/>
      <c r="V399" s="264"/>
      <c r="W399" s="264"/>
    </row>
    <row r="400">
      <c r="A400" s="264"/>
      <c r="B400" s="264"/>
      <c r="C400" s="264"/>
      <c r="D400" s="264"/>
      <c r="E400" s="264"/>
      <c r="F400" s="264"/>
      <c r="G400" s="264"/>
      <c r="H400" s="264"/>
      <c r="I400" s="264"/>
      <c r="J400" s="264"/>
      <c r="K400" s="264"/>
      <c r="L400" s="264"/>
      <c r="M400" s="264"/>
      <c r="N400" s="264"/>
      <c r="O400" s="264"/>
      <c r="P400" s="264"/>
      <c r="Q400" s="264"/>
      <c r="R400" s="264"/>
      <c r="S400" s="264"/>
      <c r="T400" s="264"/>
      <c r="U400" s="264"/>
      <c r="V400" s="264"/>
      <c r="W400" s="264"/>
    </row>
    <row r="401">
      <c r="A401" s="264"/>
      <c r="B401" s="264"/>
      <c r="C401" s="264"/>
      <c r="D401" s="264"/>
      <c r="E401" s="264"/>
      <c r="F401" s="264"/>
      <c r="G401" s="264"/>
      <c r="H401" s="264"/>
      <c r="I401" s="264"/>
      <c r="J401" s="264"/>
      <c r="K401" s="264"/>
      <c r="L401" s="264"/>
      <c r="M401" s="264"/>
      <c r="N401" s="264"/>
      <c r="O401" s="264"/>
      <c r="P401" s="264"/>
      <c r="Q401" s="264"/>
      <c r="R401" s="264"/>
      <c r="S401" s="264"/>
      <c r="T401" s="264"/>
      <c r="U401" s="264"/>
      <c r="V401" s="264"/>
      <c r="W401" s="264"/>
    </row>
    <row r="402">
      <c r="A402" s="264"/>
      <c r="B402" s="264"/>
      <c r="C402" s="264"/>
      <c r="D402" s="264"/>
      <c r="E402" s="264"/>
      <c r="F402" s="264"/>
      <c r="G402" s="264"/>
      <c r="H402" s="264"/>
      <c r="I402" s="264"/>
      <c r="J402" s="264"/>
      <c r="K402" s="264"/>
      <c r="L402" s="264"/>
      <c r="M402" s="264"/>
      <c r="N402" s="264"/>
      <c r="O402" s="264"/>
      <c r="P402" s="264"/>
      <c r="Q402" s="264"/>
      <c r="R402" s="264"/>
      <c r="S402" s="264"/>
      <c r="T402" s="264"/>
      <c r="U402" s="264"/>
      <c r="V402" s="264"/>
      <c r="W402" s="264"/>
    </row>
    <row r="403">
      <c r="A403" s="264"/>
      <c r="B403" s="264"/>
      <c r="C403" s="264"/>
      <c r="D403" s="264"/>
      <c r="E403" s="264"/>
      <c r="F403" s="264"/>
      <c r="G403" s="264"/>
      <c r="H403" s="264"/>
      <c r="I403" s="264"/>
      <c r="J403" s="264"/>
      <c r="K403" s="264"/>
      <c r="L403" s="264"/>
      <c r="M403" s="264"/>
      <c r="N403" s="264"/>
      <c r="O403" s="264"/>
      <c r="P403" s="264"/>
      <c r="Q403" s="264"/>
      <c r="R403" s="264"/>
      <c r="S403" s="264"/>
      <c r="T403" s="264"/>
      <c r="U403" s="264"/>
      <c r="V403" s="264"/>
      <c r="W403" s="264"/>
    </row>
    <row r="404">
      <c r="A404" s="264"/>
      <c r="B404" s="264"/>
      <c r="C404" s="264"/>
      <c r="D404" s="264"/>
      <c r="E404" s="264"/>
      <c r="F404" s="264"/>
      <c r="G404" s="264"/>
      <c r="H404" s="264"/>
      <c r="I404" s="264"/>
      <c r="J404" s="264"/>
      <c r="K404" s="264"/>
      <c r="L404" s="264"/>
      <c r="M404" s="264"/>
      <c r="N404" s="264"/>
      <c r="O404" s="264"/>
      <c r="P404" s="264"/>
      <c r="Q404" s="264"/>
      <c r="R404" s="264"/>
      <c r="S404" s="264"/>
      <c r="T404" s="264"/>
      <c r="U404" s="264"/>
      <c r="V404" s="264"/>
      <c r="W404" s="264"/>
    </row>
    <row r="405">
      <c r="A405" s="264"/>
      <c r="B405" s="264"/>
      <c r="C405" s="264"/>
      <c r="D405" s="264"/>
      <c r="E405" s="264"/>
      <c r="F405" s="264"/>
      <c r="G405" s="264"/>
      <c r="H405" s="264"/>
      <c r="I405" s="264"/>
      <c r="J405" s="264"/>
      <c r="K405" s="264"/>
      <c r="L405" s="264"/>
      <c r="M405" s="264"/>
      <c r="N405" s="264"/>
      <c r="O405" s="264"/>
      <c r="P405" s="264"/>
      <c r="Q405" s="264"/>
      <c r="R405" s="264"/>
      <c r="S405" s="264"/>
      <c r="T405" s="264"/>
      <c r="U405" s="264"/>
      <c r="V405" s="264"/>
      <c r="W405" s="264"/>
    </row>
    <row r="406">
      <c r="A406" s="264"/>
      <c r="B406" s="264"/>
      <c r="C406" s="264"/>
      <c r="D406" s="264"/>
      <c r="E406" s="264"/>
      <c r="F406" s="264"/>
      <c r="G406" s="264"/>
      <c r="H406" s="264"/>
      <c r="I406" s="264"/>
      <c r="J406" s="264"/>
      <c r="K406" s="264"/>
      <c r="L406" s="264"/>
      <c r="M406" s="264"/>
      <c r="N406" s="264"/>
      <c r="O406" s="264"/>
      <c r="P406" s="264"/>
      <c r="Q406" s="264"/>
      <c r="R406" s="264"/>
      <c r="S406" s="264"/>
      <c r="T406" s="264"/>
      <c r="U406" s="264"/>
      <c r="V406" s="264"/>
      <c r="W406" s="264"/>
    </row>
    <row r="407">
      <c r="A407" s="264"/>
      <c r="B407" s="264"/>
      <c r="C407" s="264"/>
      <c r="D407" s="264"/>
      <c r="E407" s="264"/>
      <c r="F407" s="264"/>
      <c r="G407" s="264"/>
      <c r="H407" s="264"/>
      <c r="I407" s="264"/>
      <c r="J407" s="264"/>
      <c r="K407" s="264"/>
      <c r="L407" s="264"/>
      <c r="M407" s="264"/>
      <c r="N407" s="264"/>
      <c r="O407" s="264"/>
      <c r="P407" s="264"/>
      <c r="Q407" s="264"/>
      <c r="R407" s="264"/>
      <c r="S407" s="264"/>
      <c r="T407" s="264"/>
      <c r="U407" s="264"/>
      <c r="V407" s="264"/>
      <c r="W407" s="264"/>
    </row>
    <row r="408">
      <c r="A408" s="264"/>
      <c r="B408" s="264"/>
      <c r="C408" s="264"/>
      <c r="D408" s="264"/>
      <c r="E408" s="264"/>
      <c r="F408" s="264"/>
      <c r="G408" s="264"/>
      <c r="H408" s="264"/>
      <c r="I408" s="264"/>
      <c r="J408" s="264"/>
      <c r="K408" s="264"/>
      <c r="L408" s="264"/>
      <c r="M408" s="264"/>
      <c r="N408" s="264"/>
      <c r="O408" s="264"/>
      <c r="P408" s="264"/>
      <c r="Q408" s="264"/>
      <c r="R408" s="264"/>
      <c r="S408" s="264"/>
      <c r="T408" s="264"/>
      <c r="U408" s="264"/>
      <c r="V408" s="264"/>
      <c r="W408" s="264"/>
    </row>
    <row r="409">
      <c r="A409" s="264"/>
      <c r="B409" s="264"/>
      <c r="C409" s="264"/>
      <c r="D409" s="264"/>
      <c r="E409" s="264"/>
      <c r="F409" s="264"/>
      <c r="G409" s="264"/>
      <c r="H409" s="264"/>
      <c r="I409" s="264"/>
      <c r="J409" s="264"/>
      <c r="K409" s="264"/>
      <c r="L409" s="264"/>
      <c r="M409" s="264"/>
      <c r="N409" s="264"/>
      <c r="O409" s="264"/>
      <c r="P409" s="264"/>
      <c r="Q409" s="264"/>
      <c r="R409" s="264"/>
      <c r="S409" s="264"/>
      <c r="T409" s="264"/>
      <c r="U409" s="264"/>
      <c r="V409" s="264"/>
      <c r="W409" s="264"/>
    </row>
    <row r="410">
      <c r="A410" s="264"/>
      <c r="B410" s="264"/>
      <c r="C410" s="264"/>
      <c r="D410" s="264"/>
      <c r="E410" s="264"/>
      <c r="F410" s="264"/>
      <c r="G410" s="264"/>
      <c r="H410" s="264"/>
      <c r="I410" s="264"/>
      <c r="J410" s="264"/>
      <c r="K410" s="264"/>
      <c r="L410" s="264"/>
      <c r="M410" s="264"/>
      <c r="N410" s="264"/>
      <c r="O410" s="264"/>
      <c r="P410" s="264"/>
      <c r="Q410" s="264"/>
      <c r="R410" s="264"/>
      <c r="S410" s="264"/>
      <c r="T410" s="264"/>
      <c r="U410" s="264"/>
      <c r="V410" s="264"/>
      <c r="W410" s="264"/>
    </row>
    <row r="411">
      <c r="A411" s="264"/>
      <c r="B411" s="264"/>
      <c r="C411" s="264"/>
      <c r="D411" s="264"/>
      <c r="E411" s="264"/>
      <c r="F411" s="264"/>
      <c r="G411" s="264"/>
      <c r="H411" s="264"/>
      <c r="I411" s="264"/>
      <c r="J411" s="264"/>
      <c r="K411" s="264"/>
      <c r="L411" s="264"/>
      <c r="M411" s="264"/>
      <c r="N411" s="264"/>
      <c r="O411" s="264"/>
      <c r="P411" s="264"/>
      <c r="Q411" s="264"/>
      <c r="R411" s="264"/>
      <c r="S411" s="264"/>
      <c r="T411" s="264"/>
      <c r="U411" s="264"/>
      <c r="V411" s="264"/>
      <c r="W411" s="264"/>
    </row>
    <row r="412">
      <c r="A412" s="264"/>
      <c r="B412" s="264"/>
      <c r="C412" s="264"/>
      <c r="D412" s="264"/>
      <c r="E412" s="264"/>
      <c r="F412" s="264"/>
      <c r="G412" s="264"/>
      <c r="H412" s="264"/>
      <c r="I412" s="264"/>
      <c r="J412" s="264"/>
      <c r="K412" s="264"/>
      <c r="L412" s="264"/>
      <c r="M412" s="264"/>
      <c r="N412" s="264"/>
      <c r="O412" s="264"/>
      <c r="P412" s="264"/>
      <c r="Q412" s="264"/>
      <c r="R412" s="264"/>
      <c r="S412" s="264"/>
      <c r="T412" s="264"/>
      <c r="U412" s="264"/>
      <c r="V412" s="264"/>
      <c r="W412" s="264"/>
    </row>
    <row r="413">
      <c r="A413" s="264"/>
      <c r="B413" s="264"/>
      <c r="C413" s="264"/>
      <c r="D413" s="264"/>
      <c r="E413" s="264"/>
      <c r="F413" s="264"/>
      <c r="G413" s="264"/>
      <c r="H413" s="264"/>
      <c r="I413" s="264"/>
      <c r="J413" s="264"/>
      <c r="K413" s="264"/>
      <c r="L413" s="264"/>
      <c r="M413" s="264"/>
      <c r="N413" s="264"/>
      <c r="O413" s="264"/>
      <c r="P413" s="264"/>
      <c r="Q413" s="264"/>
      <c r="R413" s="264"/>
      <c r="S413" s="264"/>
      <c r="T413" s="264"/>
      <c r="U413" s="264"/>
      <c r="V413" s="264"/>
      <c r="W413" s="264"/>
    </row>
    <row r="414">
      <c r="A414" s="264"/>
      <c r="B414" s="264"/>
      <c r="C414" s="264"/>
      <c r="D414" s="264"/>
      <c r="E414" s="264"/>
      <c r="F414" s="264"/>
      <c r="G414" s="264"/>
      <c r="H414" s="264"/>
      <c r="I414" s="264"/>
      <c r="J414" s="264"/>
      <c r="K414" s="264"/>
      <c r="L414" s="264"/>
      <c r="M414" s="264"/>
      <c r="N414" s="264"/>
      <c r="O414" s="264"/>
      <c r="P414" s="264"/>
      <c r="Q414" s="264"/>
      <c r="R414" s="264"/>
      <c r="S414" s="264"/>
      <c r="T414" s="264"/>
      <c r="U414" s="264"/>
      <c r="V414" s="264"/>
      <c r="W414" s="264"/>
    </row>
    <row r="415">
      <c r="A415" s="264"/>
      <c r="B415" s="264"/>
      <c r="C415" s="264"/>
      <c r="D415" s="264"/>
      <c r="E415" s="264"/>
      <c r="F415" s="264"/>
      <c r="G415" s="264"/>
      <c r="H415" s="264"/>
      <c r="I415" s="264"/>
      <c r="J415" s="264"/>
      <c r="K415" s="264"/>
      <c r="L415" s="264"/>
      <c r="M415" s="264"/>
      <c r="N415" s="264"/>
      <c r="O415" s="264"/>
      <c r="P415" s="264"/>
      <c r="Q415" s="264"/>
      <c r="R415" s="264"/>
      <c r="S415" s="264"/>
      <c r="T415" s="264"/>
      <c r="U415" s="264"/>
      <c r="V415" s="264"/>
      <c r="W415" s="264"/>
    </row>
    <row r="416">
      <c r="A416" s="264"/>
      <c r="B416" s="264"/>
      <c r="C416" s="264"/>
      <c r="D416" s="264"/>
      <c r="E416" s="264"/>
      <c r="F416" s="264"/>
      <c r="G416" s="264"/>
      <c r="H416" s="264"/>
      <c r="I416" s="264"/>
      <c r="J416" s="264"/>
      <c r="K416" s="264"/>
      <c r="L416" s="264"/>
      <c r="M416" s="264"/>
      <c r="N416" s="264"/>
      <c r="O416" s="264"/>
      <c r="P416" s="264"/>
      <c r="Q416" s="264"/>
      <c r="R416" s="264"/>
      <c r="S416" s="264"/>
      <c r="T416" s="264"/>
      <c r="U416" s="264"/>
      <c r="V416" s="264"/>
      <c r="W416" s="264"/>
    </row>
    <row r="417">
      <c r="A417" s="264"/>
      <c r="B417" s="264"/>
      <c r="C417" s="264"/>
      <c r="D417" s="264"/>
      <c r="E417" s="264"/>
      <c r="F417" s="264"/>
      <c r="G417" s="264"/>
      <c r="H417" s="264"/>
      <c r="I417" s="264"/>
      <c r="J417" s="264"/>
      <c r="K417" s="264"/>
      <c r="L417" s="264"/>
      <c r="M417" s="264"/>
      <c r="N417" s="264"/>
      <c r="O417" s="264"/>
      <c r="P417" s="264"/>
      <c r="Q417" s="264"/>
      <c r="R417" s="264"/>
      <c r="S417" s="264"/>
      <c r="T417" s="264"/>
      <c r="U417" s="264"/>
      <c r="V417" s="264"/>
      <c r="W417" s="264"/>
    </row>
    <row r="418">
      <c r="A418" s="264"/>
      <c r="B418" s="264"/>
      <c r="C418" s="264"/>
      <c r="D418" s="264"/>
      <c r="E418" s="264"/>
      <c r="F418" s="264"/>
      <c r="G418" s="264"/>
      <c r="H418" s="264"/>
      <c r="I418" s="264"/>
      <c r="J418" s="264"/>
      <c r="K418" s="264"/>
      <c r="L418" s="264"/>
      <c r="M418" s="264"/>
      <c r="N418" s="264"/>
      <c r="O418" s="264"/>
      <c r="P418" s="264"/>
      <c r="Q418" s="264"/>
      <c r="R418" s="264"/>
      <c r="S418" s="264"/>
      <c r="T418" s="264"/>
      <c r="U418" s="264"/>
      <c r="V418" s="264"/>
      <c r="W418" s="264"/>
    </row>
    <row r="419">
      <c r="A419" s="264"/>
      <c r="B419" s="264"/>
      <c r="C419" s="264"/>
      <c r="D419" s="264"/>
      <c r="E419" s="264"/>
      <c r="F419" s="264"/>
      <c r="G419" s="264"/>
      <c r="H419" s="264"/>
      <c r="I419" s="264"/>
      <c r="J419" s="264"/>
      <c r="K419" s="264"/>
      <c r="L419" s="264"/>
      <c r="M419" s="264"/>
      <c r="N419" s="264"/>
      <c r="O419" s="264"/>
      <c r="P419" s="264"/>
      <c r="Q419" s="264"/>
      <c r="R419" s="264"/>
      <c r="S419" s="264"/>
      <c r="T419" s="264"/>
      <c r="U419" s="264"/>
      <c r="V419" s="264"/>
      <c r="W419" s="264"/>
    </row>
    <row r="420">
      <c r="A420" s="264"/>
      <c r="B420" s="264"/>
      <c r="C420" s="264"/>
      <c r="D420" s="264"/>
      <c r="E420" s="264"/>
      <c r="F420" s="264"/>
      <c r="G420" s="264"/>
      <c r="H420" s="264"/>
      <c r="I420" s="264"/>
      <c r="J420" s="264"/>
      <c r="K420" s="264"/>
      <c r="L420" s="264"/>
      <c r="M420" s="264"/>
      <c r="N420" s="264"/>
      <c r="O420" s="264"/>
      <c r="P420" s="264"/>
      <c r="Q420" s="264"/>
      <c r="R420" s="264"/>
      <c r="S420" s="264"/>
      <c r="T420" s="264"/>
      <c r="U420" s="264"/>
      <c r="V420" s="264"/>
      <c r="W420" s="264"/>
    </row>
    <row r="421">
      <c r="A421" s="264"/>
      <c r="B421" s="264"/>
      <c r="C421" s="264"/>
      <c r="D421" s="264"/>
      <c r="E421" s="264"/>
      <c r="F421" s="264"/>
      <c r="G421" s="264"/>
      <c r="H421" s="264"/>
      <c r="I421" s="264"/>
      <c r="J421" s="264"/>
      <c r="K421" s="264"/>
      <c r="L421" s="264"/>
      <c r="M421" s="264"/>
      <c r="N421" s="264"/>
      <c r="O421" s="264"/>
      <c r="P421" s="264"/>
      <c r="Q421" s="264"/>
      <c r="R421" s="264"/>
      <c r="S421" s="264"/>
      <c r="T421" s="264"/>
      <c r="U421" s="264"/>
      <c r="V421" s="264"/>
      <c r="W421" s="264"/>
    </row>
    <row r="422">
      <c r="A422" s="264"/>
      <c r="B422" s="264"/>
      <c r="C422" s="264"/>
      <c r="D422" s="264"/>
      <c r="E422" s="264"/>
      <c r="F422" s="264"/>
      <c r="G422" s="264"/>
      <c r="H422" s="264"/>
      <c r="I422" s="264"/>
      <c r="J422" s="264"/>
      <c r="K422" s="264"/>
      <c r="L422" s="264"/>
      <c r="M422" s="264"/>
      <c r="N422" s="264"/>
      <c r="O422" s="264"/>
      <c r="P422" s="264"/>
      <c r="Q422" s="264"/>
      <c r="R422" s="264"/>
      <c r="S422" s="264"/>
      <c r="T422" s="264"/>
      <c r="U422" s="264"/>
      <c r="V422" s="264"/>
      <c r="W422" s="264"/>
    </row>
    <row r="423">
      <c r="A423" s="264"/>
      <c r="B423" s="264"/>
      <c r="C423" s="264"/>
      <c r="D423" s="264"/>
      <c r="E423" s="264"/>
      <c r="F423" s="264"/>
      <c r="G423" s="264"/>
      <c r="H423" s="264"/>
      <c r="I423" s="264"/>
      <c r="J423" s="264"/>
      <c r="K423" s="264"/>
      <c r="L423" s="264"/>
      <c r="M423" s="264"/>
      <c r="N423" s="264"/>
      <c r="O423" s="264"/>
      <c r="P423" s="264"/>
      <c r="Q423" s="264"/>
      <c r="R423" s="264"/>
      <c r="S423" s="264"/>
      <c r="T423" s="264"/>
      <c r="U423" s="264"/>
      <c r="V423" s="264"/>
      <c r="W423" s="264"/>
    </row>
    <row r="424">
      <c r="A424" s="264"/>
      <c r="B424" s="264"/>
      <c r="C424" s="264"/>
      <c r="D424" s="264"/>
      <c r="E424" s="264"/>
      <c r="F424" s="264"/>
      <c r="G424" s="264"/>
      <c r="H424" s="264"/>
      <c r="I424" s="264"/>
      <c r="J424" s="264"/>
      <c r="K424" s="264"/>
      <c r="L424" s="264"/>
      <c r="M424" s="264"/>
      <c r="N424" s="264"/>
      <c r="O424" s="264"/>
      <c r="P424" s="264"/>
      <c r="Q424" s="264"/>
      <c r="R424" s="264"/>
      <c r="S424" s="264"/>
      <c r="T424" s="264"/>
      <c r="U424" s="264"/>
      <c r="V424" s="264"/>
      <c r="W424" s="264"/>
    </row>
    <row r="425">
      <c r="A425" s="264"/>
      <c r="B425" s="264"/>
      <c r="C425" s="264"/>
      <c r="D425" s="264"/>
      <c r="E425" s="264"/>
      <c r="F425" s="264"/>
      <c r="G425" s="264"/>
      <c r="H425" s="264"/>
      <c r="I425" s="264"/>
      <c r="J425" s="264"/>
      <c r="K425" s="264"/>
      <c r="L425" s="264"/>
      <c r="M425" s="264"/>
      <c r="N425" s="264"/>
      <c r="O425" s="264"/>
      <c r="P425" s="264"/>
      <c r="Q425" s="264"/>
      <c r="R425" s="264"/>
      <c r="S425" s="264"/>
      <c r="T425" s="264"/>
      <c r="U425" s="264"/>
      <c r="V425" s="264"/>
      <c r="W425" s="264"/>
    </row>
    <row r="426">
      <c r="A426" s="264"/>
      <c r="B426" s="264"/>
      <c r="C426" s="264"/>
      <c r="D426" s="264"/>
      <c r="E426" s="264"/>
      <c r="F426" s="264"/>
      <c r="G426" s="264"/>
      <c r="H426" s="264"/>
      <c r="I426" s="264"/>
      <c r="J426" s="264"/>
      <c r="K426" s="264"/>
      <c r="L426" s="264"/>
      <c r="M426" s="264"/>
      <c r="N426" s="264"/>
      <c r="O426" s="264"/>
      <c r="P426" s="264"/>
      <c r="Q426" s="264"/>
      <c r="R426" s="264"/>
      <c r="S426" s="264"/>
      <c r="T426" s="264"/>
      <c r="U426" s="264"/>
      <c r="V426" s="264"/>
      <c r="W426" s="264"/>
    </row>
    <row r="427">
      <c r="A427" s="264"/>
      <c r="B427" s="264"/>
      <c r="C427" s="264"/>
      <c r="D427" s="264"/>
      <c r="E427" s="264"/>
      <c r="F427" s="264"/>
      <c r="G427" s="264"/>
      <c r="H427" s="264"/>
      <c r="I427" s="264"/>
      <c r="J427" s="264"/>
      <c r="K427" s="264"/>
      <c r="L427" s="264"/>
      <c r="M427" s="264"/>
      <c r="N427" s="264"/>
      <c r="O427" s="264"/>
      <c r="P427" s="264"/>
      <c r="Q427" s="264"/>
      <c r="R427" s="264"/>
      <c r="S427" s="264"/>
      <c r="T427" s="264"/>
      <c r="U427" s="264"/>
      <c r="V427" s="264"/>
      <c r="W427" s="264"/>
    </row>
    <row r="428">
      <c r="A428" s="264"/>
      <c r="B428" s="264"/>
      <c r="C428" s="264"/>
      <c r="D428" s="264"/>
      <c r="E428" s="264"/>
      <c r="F428" s="264"/>
      <c r="G428" s="264"/>
      <c r="H428" s="264"/>
      <c r="I428" s="264"/>
      <c r="J428" s="264"/>
      <c r="K428" s="264"/>
      <c r="L428" s="264"/>
      <c r="M428" s="264"/>
      <c r="N428" s="264"/>
      <c r="O428" s="264"/>
      <c r="P428" s="264"/>
      <c r="Q428" s="264"/>
      <c r="R428" s="264"/>
      <c r="S428" s="264"/>
      <c r="T428" s="264"/>
      <c r="U428" s="264"/>
      <c r="V428" s="264"/>
      <c r="W428" s="264"/>
    </row>
    <row r="429">
      <c r="A429" s="264"/>
      <c r="B429" s="264"/>
      <c r="C429" s="264"/>
      <c r="D429" s="264"/>
      <c r="E429" s="264"/>
      <c r="F429" s="264"/>
      <c r="G429" s="264"/>
      <c r="H429" s="264"/>
      <c r="I429" s="264"/>
      <c r="J429" s="264"/>
      <c r="K429" s="264"/>
      <c r="L429" s="264"/>
      <c r="M429" s="264"/>
      <c r="N429" s="264"/>
      <c r="O429" s="264"/>
      <c r="P429" s="264"/>
      <c r="Q429" s="264"/>
      <c r="R429" s="264"/>
      <c r="S429" s="264"/>
      <c r="T429" s="264"/>
      <c r="U429" s="264"/>
      <c r="V429" s="264"/>
      <c r="W429" s="264"/>
    </row>
    <row r="430">
      <c r="A430" s="264"/>
      <c r="B430" s="264"/>
      <c r="C430" s="264"/>
      <c r="D430" s="264"/>
      <c r="E430" s="264"/>
      <c r="F430" s="264"/>
      <c r="G430" s="264"/>
      <c r="H430" s="264"/>
      <c r="I430" s="264"/>
      <c r="J430" s="264"/>
      <c r="K430" s="264"/>
      <c r="L430" s="264"/>
      <c r="M430" s="264"/>
      <c r="N430" s="264"/>
      <c r="O430" s="264"/>
      <c r="P430" s="264"/>
      <c r="Q430" s="264"/>
      <c r="R430" s="264"/>
      <c r="S430" s="264"/>
      <c r="T430" s="264"/>
      <c r="U430" s="264"/>
      <c r="V430" s="264"/>
      <c r="W430" s="264"/>
    </row>
    <row r="431">
      <c r="A431" s="264"/>
      <c r="B431" s="264"/>
      <c r="C431" s="264"/>
      <c r="D431" s="264"/>
      <c r="E431" s="264"/>
      <c r="F431" s="264"/>
      <c r="G431" s="264"/>
      <c r="H431" s="264"/>
      <c r="I431" s="264"/>
      <c r="J431" s="264"/>
      <c r="K431" s="264"/>
      <c r="L431" s="264"/>
      <c r="M431" s="264"/>
      <c r="N431" s="264"/>
      <c r="O431" s="264"/>
      <c r="P431" s="264"/>
      <c r="Q431" s="264"/>
      <c r="R431" s="264"/>
      <c r="S431" s="264"/>
      <c r="T431" s="264"/>
      <c r="U431" s="264"/>
      <c r="V431" s="264"/>
      <c r="W431" s="264"/>
    </row>
    <row r="432">
      <c r="A432" s="264"/>
      <c r="B432" s="264"/>
      <c r="C432" s="264"/>
      <c r="D432" s="264"/>
      <c r="E432" s="264"/>
      <c r="F432" s="264"/>
      <c r="G432" s="264"/>
      <c r="H432" s="264"/>
      <c r="I432" s="264"/>
      <c r="J432" s="264"/>
      <c r="K432" s="264"/>
      <c r="L432" s="264"/>
      <c r="M432" s="264"/>
      <c r="N432" s="264"/>
      <c r="O432" s="264"/>
      <c r="P432" s="264"/>
      <c r="Q432" s="264"/>
      <c r="R432" s="264"/>
      <c r="S432" s="264"/>
      <c r="T432" s="264"/>
      <c r="U432" s="264"/>
      <c r="V432" s="264"/>
      <c r="W432" s="264"/>
    </row>
    <row r="433">
      <c r="A433" s="264"/>
      <c r="B433" s="264"/>
      <c r="C433" s="264"/>
      <c r="D433" s="264"/>
      <c r="E433" s="264"/>
      <c r="F433" s="264"/>
      <c r="G433" s="264"/>
      <c r="H433" s="264"/>
      <c r="I433" s="264"/>
      <c r="J433" s="264"/>
      <c r="K433" s="264"/>
      <c r="L433" s="264"/>
      <c r="M433" s="264"/>
      <c r="N433" s="264"/>
      <c r="O433" s="264"/>
      <c r="P433" s="264"/>
      <c r="Q433" s="264"/>
      <c r="R433" s="264"/>
      <c r="S433" s="264"/>
      <c r="T433" s="264"/>
      <c r="U433" s="264"/>
      <c r="V433" s="264"/>
      <c r="W433" s="264"/>
    </row>
    <row r="434">
      <c r="A434" s="264"/>
      <c r="B434" s="264"/>
      <c r="C434" s="264"/>
      <c r="D434" s="264"/>
      <c r="E434" s="264"/>
      <c r="F434" s="264"/>
      <c r="G434" s="264"/>
      <c r="H434" s="264"/>
      <c r="I434" s="264"/>
      <c r="J434" s="264"/>
      <c r="K434" s="264"/>
      <c r="L434" s="264"/>
      <c r="M434" s="264"/>
      <c r="N434" s="264"/>
      <c r="O434" s="264"/>
      <c r="P434" s="264"/>
      <c r="Q434" s="264"/>
      <c r="R434" s="264"/>
      <c r="S434" s="264"/>
      <c r="T434" s="264"/>
      <c r="U434" s="264"/>
      <c r="V434" s="264"/>
      <c r="W434" s="264"/>
    </row>
    <row r="435">
      <c r="A435" s="264"/>
      <c r="B435" s="264"/>
      <c r="C435" s="264"/>
      <c r="D435" s="264"/>
      <c r="E435" s="264"/>
      <c r="F435" s="264"/>
      <c r="G435" s="264"/>
      <c r="H435" s="264"/>
      <c r="I435" s="264"/>
      <c r="J435" s="264"/>
      <c r="K435" s="264"/>
      <c r="L435" s="264"/>
      <c r="M435" s="264"/>
      <c r="N435" s="264"/>
      <c r="O435" s="264"/>
      <c r="P435" s="264"/>
      <c r="Q435" s="264"/>
      <c r="R435" s="264"/>
      <c r="S435" s="264"/>
      <c r="T435" s="264"/>
      <c r="U435" s="264"/>
      <c r="V435" s="264"/>
      <c r="W435" s="264"/>
    </row>
    <row r="436">
      <c r="A436" s="264"/>
      <c r="B436" s="264"/>
      <c r="C436" s="264"/>
      <c r="D436" s="264"/>
      <c r="E436" s="264"/>
      <c r="F436" s="264"/>
      <c r="G436" s="264"/>
      <c r="H436" s="264"/>
      <c r="I436" s="264"/>
      <c r="J436" s="264"/>
      <c r="K436" s="264"/>
      <c r="L436" s="264"/>
      <c r="M436" s="264"/>
      <c r="N436" s="264"/>
      <c r="O436" s="264"/>
      <c r="P436" s="264"/>
      <c r="Q436" s="264"/>
      <c r="R436" s="264"/>
      <c r="S436" s="264"/>
      <c r="T436" s="264"/>
      <c r="U436" s="264"/>
      <c r="V436" s="264"/>
      <c r="W436" s="264"/>
    </row>
    <row r="437">
      <c r="A437" s="264"/>
      <c r="B437" s="264"/>
      <c r="C437" s="264"/>
      <c r="D437" s="264"/>
      <c r="E437" s="264"/>
      <c r="F437" s="264"/>
      <c r="G437" s="264"/>
      <c r="H437" s="264"/>
      <c r="I437" s="264"/>
      <c r="J437" s="264"/>
      <c r="K437" s="264"/>
      <c r="L437" s="264"/>
      <c r="M437" s="264"/>
      <c r="N437" s="264"/>
      <c r="O437" s="264"/>
      <c r="P437" s="264"/>
      <c r="Q437" s="264"/>
      <c r="R437" s="264"/>
      <c r="S437" s="264"/>
      <c r="T437" s="264"/>
      <c r="U437" s="264"/>
      <c r="V437" s="264"/>
      <c r="W437" s="264"/>
    </row>
    <row r="438">
      <c r="A438" s="264"/>
      <c r="B438" s="264"/>
      <c r="C438" s="264"/>
      <c r="D438" s="264"/>
      <c r="E438" s="264"/>
      <c r="F438" s="264"/>
      <c r="G438" s="264"/>
      <c r="H438" s="264"/>
      <c r="I438" s="264"/>
      <c r="J438" s="264"/>
      <c r="K438" s="264"/>
      <c r="L438" s="264"/>
      <c r="M438" s="264"/>
      <c r="N438" s="264"/>
      <c r="O438" s="264"/>
      <c r="P438" s="264"/>
      <c r="Q438" s="264"/>
      <c r="R438" s="264"/>
      <c r="S438" s="264"/>
      <c r="T438" s="264"/>
      <c r="U438" s="264"/>
      <c r="V438" s="264"/>
      <c r="W438" s="264"/>
    </row>
    <row r="439">
      <c r="A439" s="264"/>
      <c r="B439" s="264"/>
      <c r="C439" s="264"/>
      <c r="D439" s="264"/>
      <c r="E439" s="264"/>
      <c r="F439" s="264"/>
      <c r="G439" s="264"/>
      <c r="H439" s="264"/>
      <c r="I439" s="264"/>
      <c r="J439" s="264"/>
      <c r="K439" s="264"/>
      <c r="L439" s="264"/>
      <c r="M439" s="264"/>
      <c r="N439" s="264"/>
      <c r="O439" s="264"/>
      <c r="P439" s="264"/>
      <c r="Q439" s="264"/>
      <c r="R439" s="264"/>
      <c r="S439" s="264"/>
      <c r="T439" s="264"/>
      <c r="U439" s="264"/>
      <c r="V439" s="264"/>
      <c r="W439" s="264"/>
    </row>
    <row r="440">
      <c r="A440" s="264"/>
      <c r="B440" s="264"/>
      <c r="C440" s="264"/>
      <c r="D440" s="264"/>
      <c r="E440" s="264"/>
      <c r="F440" s="264"/>
      <c r="G440" s="264"/>
      <c r="H440" s="264"/>
      <c r="I440" s="264"/>
      <c r="J440" s="264"/>
      <c r="K440" s="264"/>
      <c r="L440" s="264"/>
      <c r="M440" s="264"/>
      <c r="N440" s="264"/>
      <c r="O440" s="264"/>
      <c r="P440" s="264"/>
      <c r="Q440" s="264"/>
      <c r="R440" s="264"/>
      <c r="S440" s="264"/>
      <c r="T440" s="264"/>
      <c r="U440" s="264"/>
      <c r="V440" s="264"/>
      <c r="W440" s="264"/>
    </row>
    <row r="441">
      <c r="A441" s="264"/>
      <c r="B441" s="264"/>
      <c r="C441" s="264"/>
      <c r="D441" s="264"/>
      <c r="E441" s="264"/>
      <c r="F441" s="264"/>
      <c r="G441" s="264"/>
      <c r="H441" s="264"/>
      <c r="I441" s="264"/>
      <c r="J441" s="264"/>
      <c r="K441" s="264"/>
      <c r="L441" s="264"/>
      <c r="M441" s="264"/>
      <c r="N441" s="264"/>
      <c r="O441" s="264"/>
      <c r="P441" s="264"/>
      <c r="Q441" s="264"/>
      <c r="R441" s="264"/>
      <c r="S441" s="264"/>
      <c r="T441" s="264"/>
      <c r="U441" s="264"/>
      <c r="V441" s="264"/>
      <c r="W441" s="264"/>
    </row>
    <row r="442">
      <c r="A442" s="264"/>
      <c r="B442" s="264"/>
      <c r="C442" s="264"/>
      <c r="D442" s="264"/>
      <c r="E442" s="264"/>
      <c r="F442" s="264"/>
      <c r="G442" s="264"/>
      <c r="H442" s="264"/>
      <c r="I442" s="264"/>
      <c r="J442" s="264"/>
      <c r="K442" s="264"/>
      <c r="L442" s="264"/>
      <c r="M442" s="264"/>
      <c r="N442" s="264"/>
      <c r="O442" s="264"/>
      <c r="P442" s="264"/>
      <c r="Q442" s="264"/>
      <c r="R442" s="264"/>
      <c r="S442" s="264"/>
      <c r="T442" s="264"/>
      <c r="U442" s="264"/>
      <c r="V442" s="264"/>
      <c r="W442" s="264"/>
    </row>
    <row r="443">
      <c r="A443" s="264"/>
      <c r="B443" s="264"/>
      <c r="C443" s="264"/>
      <c r="D443" s="264"/>
      <c r="E443" s="264"/>
      <c r="F443" s="264"/>
      <c r="G443" s="264"/>
      <c r="H443" s="264"/>
      <c r="I443" s="264"/>
      <c r="J443" s="264"/>
      <c r="K443" s="264"/>
      <c r="L443" s="264"/>
      <c r="M443" s="264"/>
      <c r="N443" s="264"/>
      <c r="O443" s="264"/>
      <c r="P443" s="264"/>
      <c r="Q443" s="264"/>
      <c r="R443" s="264"/>
      <c r="S443" s="264"/>
      <c r="T443" s="264"/>
      <c r="U443" s="264"/>
      <c r="V443" s="264"/>
      <c r="W443" s="264"/>
    </row>
    <row r="444">
      <c r="A444" s="264"/>
      <c r="B444" s="264"/>
      <c r="C444" s="264"/>
      <c r="D444" s="264"/>
      <c r="E444" s="264"/>
      <c r="F444" s="264"/>
      <c r="G444" s="264"/>
      <c r="H444" s="264"/>
      <c r="I444" s="264"/>
      <c r="J444" s="264"/>
      <c r="K444" s="264"/>
      <c r="L444" s="264"/>
      <c r="M444" s="264"/>
      <c r="N444" s="264"/>
      <c r="O444" s="264"/>
      <c r="P444" s="264"/>
      <c r="Q444" s="264"/>
      <c r="R444" s="264"/>
      <c r="S444" s="264"/>
      <c r="T444" s="264"/>
      <c r="U444" s="264"/>
      <c r="V444" s="264"/>
      <c r="W444" s="264"/>
    </row>
    <row r="445">
      <c r="A445" s="264"/>
      <c r="B445" s="264"/>
      <c r="C445" s="264"/>
      <c r="D445" s="264"/>
      <c r="E445" s="264"/>
      <c r="F445" s="264"/>
      <c r="G445" s="264"/>
      <c r="H445" s="264"/>
      <c r="I445" s="264"/>
      <c r="J445" s="264"/>
      <c r="K445" s="264"/>
      <c r="L445" s="264"/>
      <c r="M445" s="264"/>
      <c r="N445" s="264"/>
      <c r="O445" s="264"/>
      <c r="P445" s="264"/>
      <c r="Q445" s="264"/>
      <c r="R445" s="264"/>
      <c r="S445" s="264"/>
      <c r="T445" s="264"/>
      <c r="U445" s="264"/>
      <c r="V445" s="264"/>
      <c r="W445" s="264"/>
    </row>
    <row r="446">
      <c r="A446" s="264"/>
      <c r="B446" s="264"/>
      <c r="C446" s="264"/>
      <c r="D446" s="264"/>
      <c r="E446" s="264"/>
      <c r="F446" s="264"/>
      <c r="G446" s="264"/>
      <c r="H446" s="264"/>
      <c r="I446" s="264"/>
      <c r="J446" s="264"/>
      <c r="K446" s="264"/>
      <c r="L446" s="264"/>
      <c r="M446" s="264"/>
      <c r="N446" s="264"/>
      <c r="O446" s="264"/>
      <c r="P446" s="264"/>
      <c r="Q446" s="264"/>
      <c r="R446" s="264"/>
      <c r="S446" s="264"/>
      <c r="T446" s="264"/>
      <c r="U446" s="264"/>
      <c r="V446" s="264"/>
      <c r="W446" s="264"/>
    </row>
    <row r="447">
      <c r="A447" s="264"/>
      <c r="B447" s="264"/>
      <c r="C447" s="264"/>
      <c r="D447" s="264"/>
      <c r="E447" s="264"/>
      <c r="F447" s="264"/>
      <c r="G447" s="264"/>
      <c r="H447" s="264"/>
      <c r="I447" s="264"/>
      <c r="J447" s="264"/>
      <c r="K447" s="264"/>
      <c r="L447" s="264"/>
      <c r="M447" s="264"/>
      <c r="N447" s="264"/>
      <c r="O447" s="264"/>
      <c r="P447" s="264"/>
      <c r="Q447" s="264"/>
      <c r="R447" s="264"/>
      <c r="S447" s="264"/>
      <c r="T447" s="264"/>
      <c r="U447" s="264"/>
      <c r="V447" s="264"/>
      <c r="W447" s="264"/>
    </row>
    <row r="448">
      <c r="A448" s="264"/>
      <c r="B448" s="264"/>
      <c r="C448" s="264"/>
      <c r="D448" s="264"/>
      <c r="E448" s="264"/>
      <c r="F448" s="264"/>
      <c r="G448" s="264"/>
      <c r="H448" s="264"/>
      <c r="I448" s="264"/>
      <c r="J448" s="264"/>
      <c r="K448" s="264"/>
      <c r="L448" s="264"/>
      <c r="M448" s="264"/>
      <c r="N448" s="264"/>
      <c r="O448" s="264"/>
      <c r="P448" s="264"/>
      <c r="Q448" s="264"/>
      <c r="R448" s="264"/>
      <c r="S448" s="264"/>
      <c r="T448" s="264"/>
      <c r="U448" s="264"/>
      <c r="V448" s="264"/>
      <c r="W448" s="264"/>
    </row>
    <row r="449">
      <c r="A449" s="264"/>
      <c r="B449" s="264"/>
      <c r="C449" s="264"/>
      <c r="D449" s="264"/>
      <c r="E449" s="264"/>
      <c r="F449" s="264"/>
      <c r="G449" s="264"/>
      <c r="H449" s="264"/>
      <c r="I449" s="264"/>
      <c r="J449" s="264"/>
      <c r="K449" s="264"/>
      <c r="L449" s="264"/>
      <c r="M449" s="264"/>
      <c r="N449" s="264"/>
      <c r="O449" s="264"/>
      <c r="P449" s="264"/>
      <c r="Q449" s="264"/>
      <c r="R449" s="264"/>
      <c r="S449" s="264"/>
      <c r="T449" s="264"/>
      <c r="U449" s="264"/>
      <c r="V449" s="264"/>
      <c r="W449" s="264"/>
    </row>
    <row r="450">
      <c r="A450" s="264"/>
      <c r="B450" s="264"/>
      <c r="C450" s="264"/>
      <c r="D450" s="264"/>
      <c r="E450" s="264"/>
      <c r="F450" s="264"/>
      <c r="G450" s="264"/>
      <c r="H450" s="264"/>
      <c r="I450" s="264"/>
      <c r="J450" s="264"/>
      <c r="K450" s="264"/>
      <c r="L450" s="264"/>
      <c r="M450" s="264"/>
      <c r="N450" s="264"/>
      <c r="O450" s="264"/>
      <c r="P450" s="264"/>
      <c r="Q450" s="264"/>
      <c r="R450" s="264"/>
      <c r="S450" s="264"/>
      <c r="T450" s="264"/>
      <c r="U450" s="264"/>
      <c r="V450" s="264"/>
      <c r="W450" s="264"/>
    </row>
    <row r="451">
      <c r="A451" s="264"/>
      <c r="B451" s="264"/>
      <c r="C451" s="264"/>
      <c r="D451" s="264"/>
      <c r="E451" s="264"/>
      <c r="F451" s="264"/>
      <c r="G451" s="264"/>
      <c r="H451" s="264"/>
      <c r="I451" s="264"/>
      <c r="J451" s="264"/>
      <c r="K451" s="264"/>
      <c r="L451" s="264"/>
      <c r="M451" s="264"/>
      <c r="N451" s="264"/>
      <c r="O451" s="264"/>
      <c r="P451" s="264"/>
      <c r="Q451" s="264"/>
      <c r="R451" s="264"/>
      <c r="S451" s="264"/>
      <c r="T451" s="264"/>
      <c r="U451" s="264"/>
      <c r="V451" s="264"/>
      <c r="W451" s="264"/>
    </row>
    <row r="452">
      <c r="A452" s="264"/>
      <c r="B452" s="264"/>
      <c r="C452" s="264"/>
      <c r="D452" s="264"/>
      <c r="E452" s="264"/>
      <c r="F452" s="264"/>
      <c r="G452" s="264"/>
      <c r="H452" s="264"/>
      <c r="I452" s="264"/>
      <c r="J452" s="264"/>
      <c r="K452" s="264"/>
      <c r="L452" s="264"/>
      <c r="M452" s="264"/>
      <c r="N452" s="264"/>
      <c r="O452" s="264"/>
      <c r="P452" s="264"/>
      <c r="Q452" s="264"/>
      <c r="R452" s="264"/>
      <c r="S452" s="264"/>
      <c r="T452" s="264"/>
      <c r="U452" s="264"/>
      <c r="V452" s="264"/>
      <c r="W452" s="264"/>
    </row>
    <row r="453">
      <c r="A453" s="264"/>
      <c r="B453" s="264"/>
      <c r="C453" s="264"/>
      <c r="D453" s="264"/>
      <c r="E453" s="264"/>
      <c r="F453" s="264"/>
      <c r="G453" s="264"/>
      <c r="H453" s="264"/>
      <c r="I453" s="264"/>
      <c r="J453" s="264"/>
      <c r="K453" s="264"/>
      <c r="L453" s="264"/>
      <c r="M453" s="264"/>
      <c r="N453" s="264"/>
      <c r="O453" s="264"/>
      <c r="P453" s="264"/>
      <c r="Q453" s="264"/>
      <c r="R453" s="264"/>
      <c r="S453" s="264"/>
      <c r="T453" s="264"/>
      <c r="U453" s="264"/>
      <c r="V453" s="264"/>
      <c r="W453" s="264"/>
    </row>
    <row r="454">
      <c r="A454" s="264"/>
      <c r="B454" s="264"/>
      <c r="C454" s="264"/>
      <c r="D454" s="264"/>
      <c r="E454" s="264"/>
      <c r="F454" s="264"/>
      <c r="G454" s="264"/>
      <c r="H454" s="264"/>
      <c r="I454" s="264"/>
      <c r="J454" s="264"/>
      <c r="K454" s="264"/>
      <c r="L454" s="264"/>
      <c r="M454" s="264"/>
      <c r="N454" s="264"/>
      <c r="O454" s="264"/>
      <c r="P454" s="264"/>
      <c r="Q454" s="264"/>
      <c r="R454" s="264"/>
      <c r="S454" s="264"/>
      <c r="T454" s="264"/>
      <c r="U454" s="264"/>
      <c r="V454" s="264"/>
      <c r="W454" s="264"/>
    </row>
    <row r="455">
      <c r="A455" s="264"/>
      <c r="B455" s="264"/>
      <c r="C455" s="264"/>
      <c r="D455" s="264"/>
      <c r="E455" s="264"/>
      <c r="F455" s="264"/>
      <c r="G455" s="264"/>
      <c r="H455" s="264"/>
      <c r="I455" s="264"/>
      <c r="J455" s="264"/>
      <c r="K455" s="264"/>
      <c r="L455" s="264"/>
      <c r="M455" s="264"/>
      <c r="N455" s="264"/>
      <c r="O455" s="264"/>
      <c r="P455" s="264"/>
      <c r="Q455" s="264"/>
      <c r="R455" s="264"/>
      <c r="S455" s="264"/>
      <c r="T455" s="264"/>
      <c r="U455" s="264"/>
      <c r="V455" s="264"/>
      <c r="W455" s="264"/>
    </row>
    <row r="456">
      <c r="A456" s="264"/>
      <c r="B456" s="264"/>
      <c r="C456" s="264"/>
      <c r="D456" s="264"/>
      <c r="E456" s="264"/>
      <c r="F456" s="264"/>
      <c r="G456" s="264"/>
      <c r="H456" s="264"/>
      <c r="I456" s="264"/>
      <c r="J456" s="264"/>
      <c r="K456" s="264"/>
      <c r="L456" s="264"/>
      <c r="M456" s="264"/>
      <c r="N456" s="264"/>
      <c r="O456" s="264"/>
      <c r="P456" s="264"/>
      <c r="Q456" s="264"/>
      <c r="R456" s="264"/>
      <c r="S456" s="264"/>
      <c r="T456" s="264"/>
      <c r="U456" s="264"/>
      <c r="V456" s="264"/>
      <c r="W456" s="264"/>
    </row>
    <row r="457">
      <c r="A457" s="264"/>
      <c r="B457" s="264"/>
      <c r="C457" s="264"/>
      <c r="D457" s="264"/>
      <c r="E457" s="264"/>
      <c r="F457" s="264"/>
      <c r="G457" s="264"/>
      <c r="H457" s="264"/>
      <c r="I457" s="264"/>
      <c r="J457" s="264"/>
      <c r="K457" s="264"/>
      <c r="L457" s="264"/>
      <c r="M457" s="264"/>
      <c r="N457" s="264"/>
      <c r="O457" s="264"/>
      <c r="P457" s="264"/>
      <c r="Q457" s="264"/>
      <c r="R457" s="264"/>
      <c r="S457" s="264"/>
      <c r="T457" s="264"/>
      <c r="U457" s="264"/>
      <c r="V457" s="264"/>
      <c r="W457" s="264"/>
    </row>
    <row r="458">
      <c r="A458" s="264"/>
      <c r="B458" s="264"/>
      <c r="C458" s="264"/>
      <c r="D458" s="264"/>
      <c r="E458" s="264"/>
      <c r="F458" s="264"/>
      <c r="G458" s="264"/>
      <c r="H458" s="264"/>
      <c r="I458" s="264"/>
      <c r="J458" s="264"/>
      <c r="K458" s="264"/>
      <c r="L458" s="264"/>
      <c r="M458" s="264"/>
      <c r="N458" s="264"/>
      <c r="O458" s="264"/>
      <c r="P458" s="264"/>
      <c r="Q458" s="264"/>
      <c r="R458" s="264"/>
      <c r="S458" s="264"/>
      <c r="T458" s="264"/>
      <c r="U458" s="264"/>
      <c r="V458" s="264"/>
      <c r="W458" s="264"/>
    </row>
    <row r="459">
      <c r="A459" s="264"/>
      <c r="B459" s="264"/>
      <c r="C459" s="264"/>
      <c r="D459" s="264"/>
      <c r="E459" s="264"/>
      <c r="F459" s="264"/>
      <c r="G459" s="264"/>
      <c r="H459" s="264"/>
      <c r="I459" s="264"/>
      <c r="J459" s="264"/>
      <c r="K459" s="264"/>
      <c r="L459" s="264"/>
      <c r="M459" s="264"/>
      <c r="N459" s="264"/>
      <c r="O459" s="264"/>
      <c r="P459" s="264"/>
      <c r="Q459" s="264"/>
      <c r="R459" s="264"/>
      <c r="S459" s="264"/>
      <c r="T459" s="264"/>
      <c r="U459" s="264"/>
      <c r="V459" s="264"/>
      <c r="W459" s="264"/>
    </row>
    <row r="460">
      <c r="A460" s="264"/>
      <c r="B460" s="264"/>
      <c r="C460" s="264"/>
      <c r="D460" s="264"/>
      <c r="E460" s="264"/>
      <c r="F460" s="264"/>
      <c r="G460" s="264"/>
      <c r="H460" s="264"/>
      <c r="I460" s="264"/>
      <c r="J460" s="264"/>
      <c r="K460" s="264"/>
      <c r="L460" s="264"/>
      <c r="M460" s="264"/>
      <c r="N460" s="264"/>
      <c r="O460" s="264"/>
      <c r="P460" s="264"/>
      <c r="Q460" s="264"/>
      <c r="R460" s="264"/>
      <c r="S460" s="264"/>
      <c r="T460" s="264"/>
      <c r="U460" s="264"/>
      <c r="V460" s="264"/>
      <c r="W460" s="264"/>
    </row>
    <row r="461">
      <c r="A461" s="264"/>
      <c r="B461" s="264"/>
      <c r="C461" s="264"/>
      <c r="D461" s="264"/>
      <c r="E461" s="264"/>
      <c r="F461" s="264"/>
      <c r="G461" s="264"/>
      <c r="H461" s="264"/>
      <c r="I461" s="264"/>
      <c r="J461" s="264"/>
      <c r="K461" s="264"/>
      <c r="L461" s="264"/>
      <c r="M461" s="264"/>
      <c r="N461" s="264"/>
      <c r="O461" s="264"/>
      <c r="P461" s="264"/>
      <c r="Q461" s="264"/>
      <c r="R461" s="264"/>
      <c r="S461" s="264"/>
      <c r="T461" s="264"/>
      <c r="U461" s="264"/>
      <c r="V461" s="264"/>
      <c r="W461" s="264"/>
    </row>
    <row r="462">
      <c r="A462" s="264"/>
      <c r="B462" s="264"/>
      <c r="C462" s="264"/>
      <c r="D462" s="264"/>
      <c r="E462" s="264"/>
      <c r="F462" s="264"/>
      <c r="G462" s="264"/>
      <c r="H462" s="264"/>
      <c r="I462" s="264"/>
      <c r="J462" s="264"/>
      <c r="K462" s="264"/>
      <c r="L462" s="264"/>
      <c r="M462" s="264"/>
      <c r="N462" s="264"/>
      <c r="O462" s="264"/>
      <c r="P462" s="264"/>
      <c r="Q462" s="264"/>
      <c r="R462" s="264"/>
      <c r="S462" s="264"/>
      <c r="T462" s="264"/>
      <c r="U462" s="264"/>
      <c r="V462" s="264"/>
      <c r="W462" s="264"/>
    </row>
    <row r="463">
      <c r="A463" s="264"/>
      <c r="B463" s="264"/>
      <c r="C463" s="264"/>
      <c r="D463" s="264"/>
      <c r="E463" s="264"/>
      <c r="F463" s="264"/>
      <c r="G463" s="264"/>
      <c r="H463" s="264"/>
      <c r="I463" s="264"/>
      <c r="J463" s="264"/>
      <c r="K463" s="264"/>
      <c r="L463" s="264"/>
      <c r="M463" s="264"/>
      <c r="N463" s="264"/>
      <c r="O463" s="264"/>
      <c r="P463" s="264"/>
      <c r="Q463" s="264"/>
      <c r="R463" s="264"/>
      <c r="S463" s="264"/>
      <c r="T463" s="264"/>
      <c r="U463" s="264"/>
      <c r="V463" s="264"/>
      <c r="W463" s="264"/>
    </row>
    <row r="464">
      <c r="A464" s="264"/>
      <c r="B464" s="264"/>
      <c r="C464" s="264"/>
      <c r="D464" s="264"/>
      <c r="E464" s="264"/>
      <c r="F464" s="264"/>
      <c r="G464" s="264"/>
      <c r="H464" s="264"/>
      <c r="I464" s="264"/>
      <c r="J464" s="264"/>
      <c r="K464" s="264"/>
      <c r="L464" s="264"/>
      <c r="M464" s="264"/>
      <c r="N464" s="264"/>
      <c r="O464" s="264"/>
      <c r="P464" s="264"/>
      <c r="Q464" s="264"/>
      <c r="R464" s="264"/>
      <c r="S464" s="264"/>
      <c r="T464" s="264"/>
      <c r="U464" s="264"/>
      <c r="V464" s="264"/>
      <c r="W464" s="264"/>
    </row>
    <row r="465">
      <c r="A465" s="264"/>
      <c r="B465" s="264"/>
      <c r="C465" s="264"/>
      <c r="D465" s="264"/>
      <c r="E465" s="264"/>
      <c r="F465" s="264"/>
      <c r="G465" s="264"/>
      <c r="H465" s="264"/>
      <c r="I465" s="264"/>
      <c r="J465" s="264"/>
      <c r="K465" s="264"/>
      <c r="L465" s="264"/>
      <c r="M465" s="264"/>
      <c r="N465" s="264"/>
      <c r="O465" s="264"/>
      <c r="P465" s="264"/>
      <c r="Q465" s="264"/>
      <c r="R465" s="264"/>
      <c r="S465" s="264"/>
      <c r="T465" s="264"/>
      <c r="U465" s="264"/>
      <c r="V465" s="264"/>
      <c r="W465" s="264"/>
    </row>
    <row r="466">
      <c r="A466" s="264"/>
      <c r="B466" s="264"/>
      <c r="C466" s="264"/>
      <c r="D466" s="264"/>
      <c r="E466" s="264"/>
      <c r="F466" s="264"/>
      <c r="G466" s="264"/>
      <c r="H466" s="264"/>
      <c r="I466" s="264"/>
      <c r="J466" s="264"/>
      <c r="K466" s="264"/>
      <c r="L466" s="264"/>
      <c r="M466" s="264"/>
      <c r="N466" s="264"/>
      <c r="O466" s="264"/>
      <c r="P466" s="264"/>
      <c r="Q466" s="264"/>
      <c r="R466" s="264"/>
      <c r="S466" s="264"/>
      <c r="T466" s="264"/>
      <c r="U466" s="264"/>
      <c r="V466" s="264"/>
      <c r="W466" s="264"/>
    </row>
    <row r="467">
      <c r="A467" s="264"/>
      <c r="B467" s="264"/>
      <c r="C467" s="264"/>
      <c r="D467" s="264"/>
      <c r="E467" s="264"/>
      <c r="F467" s="264"/>
      <c r="G467" s="264"/>
      <c r="H467" s="264"/>
      <c r="I467" s="264"/>
      <c r="J467" s="264"/>
      <c r="K467" s="264"/>
      <c r="L467" s="264"/>
      <c r="M467" s="264"/>
      <c r="N467" s="264"/>
      <c r="O467" s="264"/>
      <c r="P467" s="264"/>
      <c r="Q467" s="264"/>
      <c r="R467" s="264"/>
      <c r="S467" s="264"/>
      <c r="T467" s="264"/>
      <c r="U467" s="264"/>
      <c r="V467" s="264"/>
      <c r="W467" s="264"/>
    </row>
    <row r="468">
      <c r="A468" s="264"/>
      <c r="B468" s="264"/>
      <c r="C468" s="264"/>
      <c r="D468" s="264"/>
      <c r="E468" s="264"/>
      <c r="F468" s="264"/>
      <c r="G468" s="264"/>
      <c r="H468" s="264"/>
      <c r="I468" s="264"/>
      <c r="J468" s="264"/>
      <c r="K468" s="264"/>
      <c r="L468" s="264"/>
      <c r="M468" s="264"/>
      <c r="N468" s="264"/>
      <c r="O468" s="264"/>
      <c r="P468" s="264"/>
      <c r="Q468" s="264"/>
      <c r="R468" s="264"/>
      <c r="S468" s="264"/>
      <c r="T468" s="264"/>
      <c r="U468" s="264"/>
      <c r="V468" s="264"/>
      <c r="W468" s="264"/>
    </row>
    <row r="469">
      <c r="A469" s="264"/>
      <c r="B469" s="264"/>
      <c r="C469" s="264"/>
      <c r="D469" s="264"/>
      <c r="E469" s="264"/>
      <c r="F469" s="264"/>
      <c r="G469" s="264"/>
      <c r="H469" s="264"/>
      <c r="I469" s="264"/>
      <c r="J469" s="264"/>
      <c r="K469" s="264"/>
      <c r="L469" s="264"/>
      <c r="M469" s="264"/>
      <c r="N469" s="264"/>
      <c r="O469" s="264"/>
      <c r="P469" s="264"/>
      <c r="Q469" s="264"/>
      <c r="R469" s="264"/>
      <c r="S469" s="264"/>
      <c r="T469" s="264"/>
      <c r="U469" s="264"/>
      <c r="V469" s="264"/>
      <c r="W469" s="264"/>
    </row>
    <row r="470">
      <c r="A470" s="264"/>
      <c r="B470" s="264"/>
      <c r="C470" s="264"/>
      <c r="D470" s="264"/>
      <c r="E470" s="264"/>
      <c r="F470" s="264"/>
      <c r="G470" s="264"/>
      <c r="H470" s="264"/>
      <c r="I470" s="264"/>
      <c r="J470" s="264"/>
      <c r="K470" s="264"/>
      <c r="L470" s="264"/>
      <c r="M470" s="264"/>
      <c r="N470" s="264"/>
      <c r="O470" s="264"/>
      <c r="P470" s="264"/>
      <c r="Q470" s="264"/>
      <c r="R470" s="264"/>
      <c r="S470" s="264"/>
      <c r="T470" s="264"/>
      <c r="U470" s="264"/>
      <c r="V470" s="264"/>
      <c r="W470" s="264"/>
    </row>
    <row r="471">
      <c r="A471" s="264"/>
      <c r="B471" s="264"/>
      <c r="C471" s="264"/>
      <c r="D471" s="264"/>
      <c r="E471" s="264"/>
      <c r="F471" s="264"/>
      <c r="G471" s="264"/>
      <c r="H471" s="264"/>
      <c r="I471" s="264"/>
      <c r="J471" s="264"/>
      <c r="K471" s="264"/>
      <c r="L471" s="264"/>
      <c r="M471" s="264"/>
      <c r="N471" s="264"/>
      <c r="O471" s="264"/>
      <c r="P471" s="264"/>
      <c r="Q471" s="264"/>
      <c r="R471" s="264"/>
      <c r="S471" s="264"/>
      <c r="T471" s="264"/>
      <c r="U471" s="264"/>
      <c r="V471" s="264"/>
      <c r="W471" s="264"/>
    </row>
    <row r="472">
      <c r="A472" s="264"/>
      <c r="B472" s="264"/>
      <c r="C472" s="264"/>
      <c r="D472" s="264"/>
      <c r="E472" s="264"/>
      <c r="F472" s="264"/>
      <c r="G472" s="264"/>
      <c r="H472" s="264"/>
      <c r="I472" s="264"/>
      <c r="J472" s="264"/>
      <c r="K472" s="264"/>
      <c r="L472" s="264"/>
      <c r="M472" s="264"/>
      <c r="N472" s="264"/>
      <c r="O472" s="264"/>
      <c r="P472" s="264"/>
      <c r="Q472" s="264"/>
      <c r="R472" s="264"/>
      <c r="S472" s="264"/>
      <c r="T472" s="264"/>
      <c r="U472" s="264"/>
      <c r="V472" s="264"/>
      <c r="W472" s="264"/>
    </row>
    <row r="473">
      <c r="A473" s="264"/>
      <c r="B473" s="264"/>
      <c r="C473" s="264"/>
      <c r="D473" s="264"/>
      <c r="E473" s="264"/>
      <c r="F473" s="264"/>
      <c r="G473" s="264"/>
      <c r="H473" s="264"/>
      <c r="I473" s="264"/>
      <c r="J473" s="264"/>
      <c r="K473" s="264"/>
      <c r="L473" s="264"/>
      <c r="M473" s="264"/>
      <c r="N473" s="264"/>
      <c r="O473" s="264"/>
      <c r="P473" s="264"/>
      <c r="Q473" s="264"/>
      <c r="R473" s="264"/>
      <c r="S473" s="264"/>
      <c r="T473" s="264"/>
      <c r="U473" s="264"/>
      <c r="V473" s="264"/>
      <c r="W473" s="264"/>
    </row>
    <row r="474">
      <c r="A474" s="264"/>
      <c r="B474" s="264"/>
      <c r="C474" s="264"/>
      <c r="D474" s="264"/>
      <c r="E474" s="264"/>
      <c r="F474" s="264"/>
      <c r="G474" s="264"/>
      <c r="H474" s="264"/>
      <c r="I474" s="264"/>
      <c r="J474" s="264"/>
      <c r="K474" s="264"/>
      <c r="L474" s="264"/>
      <c r="M474" s="264"/>
      <c r="N474" s="264"/>
      <c r="O474" s="264"/>
      <c r="P474" s="264"/>
      <c r="Q474" s="264"/>
      <c r="R474" s="264"/>
      <c r="S474" s="264"/>
      <c r="T474" s="264"/>
      <c r="U474" s="264"/>
      <c r="V474" s="264"/>
      <c r="W474" s="264"/>
    </row>
    <row r="475">
      <c r="A475" s="264"/>
      <c r="B475" s="264"/>
      <c r="C475" s="264"/>
      <c r="D475" s="264"/>
      <c r="E475" s="264"/>
      <c r="F475" s="264"/>
      <c r="G475" s="264"/>
      <c r="H475" s="264"/>
      <c r="I475" s="264"/>
      <c r="J475" s="264"/>
      <c r="K475" s="264"/>
      <c r="L475" s="264"/>
      <c r="M475" s="264"/>
      <c r="N475" s="264"/>
      <c r="O475" s="264"/>
      <c r="P475" s="264"/>
      <c r="Q475" s="264"/>
      <c r="R475" s="264"/>
      <c r="S475" s="264"/>
      <c r="T475" s="264"/>
      <c r="U475" s="264"/>
      <c r="V475" s="264"/>
      <c r="W475" s="264"/>
    </row>
    <row r="476">
      <c r="A476" s="264"/>
      <c r="B476" s="264"/>
      <c r="C476" s="264"/>
      <c r="D476" s="264"/>
      <c r="E476" s="264"/>
      <c r="F476" s="264"/>
      <c r="G476" s="264"/>
      <c r="H476" s="264"/>
      <c r="I476" s="264"/>
      <c r="J476" s="264"/>
      <c r="K476" s="264"/>
      <c r="L476" s="264"/>
      <c r="M476" s="264"/>
      <c r="N476" s="264"/>
      <c r="O476" s="264"/>
      <c r="P476" s="264"/>
      <c r="Q476" s="264"/>
      <c r="R476" s="264"/>
      <c r="S476" s="264"/>
      <c r="T476" s="264"/>
      <c r="U476" s="264"/>
      <c r="V476" s="264"/>
      <c r="W476" s="264"/>
    </row>
    <row r="477">
      <c r="A477" s="264"/>
      <c r="B477" s="264"/>
      <c r="C477" s="264"/>
      <c r="D477" s="264"/>
      <c r="E477" s="264"/>
      <c r="F477" s="264"/>
      <c r="G477" s="264"/>
      <c r="H477" s="264"/>
      <c r="I477" s="264"/>
      <c r="J477" s="264"/>
      <c r="K477" s="264"/>
      <c r="L477" s="264"/>
      <c r="M477" s="264"/>
      <c r="N477" s="264"/>
      <c r="O477" s="264"/>
      <c r="P477" s="264"/>
      <c r="Q477" s="264"/>
      <c r="R477" s="264"/>
      <c r="S477" s="264"/>
      <c r="T477" s="264"/>
      <c r="U477" s="264"/>
      <c r="V477" s="264"/>
      <c r="W477" s="264"/>
    </row>
    <row r="478">
      <c r="A478" s="264"/>
      <c r="B478" s="264"/>
      <c r="C478" s="264"/>
      <c r="D478" s="264"/>
      <c r="E478" s="264"/>
      <c r="F478" s="264"/>
      <c r="G478" s="264"/>
      <c r="H478" s="264"/>
      <c r="I478" s="264"/>
      <c r="J478" s="264"/>
      <c r="K478" s="264"/>
      <c r="L478" s="264"/>
      <c r="M478" s="264"/>
      <c r="N478" s="264"/>
      <c r="O478" s="264"/>
      <c r="P478" s="264"/>
      <c r="Q478" s="264"/>
      <c r="R478" s="264"/>
      <c r="S478" s="264"/>
      <c r="T478" s="264"/>
      <c r="U478" s="264"/>
      <c r="V478" s="264"/>
      <c r="W478" s="264"/>
    </row>
    <row r="479">
      <c r="A479" s="264"/>
      <c r="B479" s="264"/>
      <c r="C479" s="264"/>
      <c r="D479" s="264"/>
      <c r="E479" s="264"/>
      <c r="F479" s="264"/>
      <c r="G479" s="264"/>
      <c r="H479" s="264"/>
      <c r="I479" s="264"/>
      <c r="J479" s="264"/>
      <c r="K479" s="264"/>
      <c r="L479" s="264"/>
      <c r="M479" s="264"/>
      <c r="N479" s="264"/>
      <c r="O479" s="264"/>
      <c r="P479" s="264"/>
      <c r="Q479" s="264"/>
      <c r="R479" s="264"/>
      <c r="S479" s="264"/>
      <c r="T479" s="264"/>
      <c r="U479" s="264"/>
      <c r="V479" s="264"/>
      <c r="W479" s="264"/>
    </row>
    <row r="480">
      <c r="A480" s="264"/>
      <c r="B480" s="264"/>
      <c r="C480" s="264"/>
      <c r="D480" s="264"/>
      <c r="E480" s="264"/>
      <c r="F480" s="264"/>
      <c r="G480" s="264"/>
      <c r="H480" s="264"/>
      <c r="I480" s="264"/>
      <c r="J480" s="264"/>
      <c r="K480" s="264"/>
      <c r="L480" s="264"/>
      <c r="M480" s="264"/>
      <c r="N480" s="264"/>
      <c r="O480" s="264"/>
      <c r="P480" s="264"/>
      <c r="Q480" s="264"/>
      <c r="R480" s="264"/>
      <c r="S480" s="264"/>
      <c r="T480" s="264"/>
      <c r="U480" s="264"/>
      <c r="V480" s="264"/>
      <c r="W480" s="264"/>
    </row>
    <row r="481">
      <c r="A481" s="264"/>
      <c r="B481" s="264"/>
      <c r="C481" s="264"/>
      <c r="D481" s="264"/>
      <c r="E481" s="264"/>
      <c r="F481" s="264"/>
      <c r="G481" s="264"/>
      <c r="H481" s="264"/>
      <c r="I481" s="264"/>
      <c r="J481" s="264"/>
      <c r="K481" s="264"/>
      <c r="L481" s="264"/>
      <c r="M481" s="264"/>
      <c r="N481" s="264"/>
      <c r="O481" s="264"/>
      <c r="P481" s="264"/>
      <c r="Q481" s="264"/>
      <c r="R481" s="264"/>
      <c r="S481" s="264"/>
      <c r="T481" s="264"/>
      <c r="U481" s="264"/>
      <c r="V481" s="264"/>
      <c r="W481" s="264"/>
    </row>
    <row r="482">
      <c r="A482" s="264"/>
      <c r="B482" s="264"/>
      <c r="C482" s="264"/>
      <c r="D482" s="264"/>
      <c r="E482" s="264"/>
      <c r="F482" s="264"/>
      <c r="G482" s="264"/>
      <c r="H482" s="264"/>
      <c r="I482" s="264"/>
      <c r="J482" s="264"/>
      <c r="K482" s="264"/>
      <c r="L482" s="264"/>
      <c r="M482" s="264"/>
      <c r="N482" s="264"/>
      <c r="O482" s="264"/>
      <c r="P482" s="264"/>
      <c r="Q482" s="264"/>
      <c r="R482" s="264"/>
      <c r="S482" s="264"/>
      <c r="T482" s="264"/>
      <c r="U482" s="264"/>
      <c r="V482" s="264"/>
      <c r="W482" s="264"/>
    </row>
    <row r="483">
      <c r="A483" s="264"/>
      <c r="B483" s="264"/>
      <c r="C483" s="264"/>
      <c r="D483" s="264"/>
      <c r="E483" s="264"/>
      <c r="F483" s="264"/>
      <c r="G483" s="264"/>
      <c r="H483" s="264"/>
      <c r="I483" s="264"/>
      <c r="J483" s="264"/>
      <c r="K483" s="264"/>
      <c r="L483" s="264"/>
      <c r="M483" s="264"/>
      <c r="N483" s="264"/>
      <c r="O483" s="264"/>
      <c r="P483" s="264"/>
      <c r="Q483" s="264"/>
      <c r="R483" s="264"/>
      <c r="S483" s="264"/>
      <c r="T483" s="264"/>
      <c r="U483" s="264"/>
      <c r="V483" s="264"/>
      <c r="W483" s="264"/>
    </row>
    <row r="484">
      <c r="A484" s="264"/>
      <c r="B484" s="264"/>
      <c r="C484" s="264"/>
      <c r="D484" s="264"/>
      <c r="E484" s="264"/>
      <c r="F484" s="264"/>
      <c r="G484" s="264"/>
      <c r="H484" s="264"/>
      <c r="I484" s="264"/>
      <c r="J484" s="264"/>
      <c r="K484" s="264"/>
      <c r="L484" s="264"/>
      <c r="M484" s="264"/>
      <c r="N484" s="264"/>
      <c r="O484" s="264"/>
      <c r="P484" s="264"/>
      <c r="Q484" s="264"/>
      <c r="R484" s="264"/>
      <c r="S484" s="264"/>
      <c r="T484" s="264"/>
      <c r="U484" s="264"/>
      <c r="V484" s="264"/>
      <c r="W484" s="264"/>
    </row>
    <row r="485">
      <c r="A485" s="264"/>
      <c r="B485" s="264"/>
      <c r="C485" s="264"/>
      <c r="D485" s="264"/>
      <c r="E485" s="264"/>
      <c r="F485" s="264"/>
      <c r="G485" s="264"/>
      <c r="H485" s="264"/>
      <c r="I485" s="264"/>
      <c r="J485" s="264"/>
      <c r="K485" s="264"/>
      <c r="L485" s="264"/>
      <c r="M485" s="264"/>
      <c r="N485" s="264"/>
      <c r="O485" s="264"/>
      <c r="P485" s="264"/>
      <c r="Q485" s="264"/>
      <c r="R485" s="264"/>
      <c r="S485" s="264"/>
      <c r="T485" s="264"/>
      <c r="U485" s="264"/>
      <c r="V485" s="264"/>
      <c r="W485" s="264"/>
    </row>
    <row r="486">
      <c r="A486" s="264"/>
      <c r="B486" s="264"/>
      <c r="C486" s="264"/>
      <c r="D486" s="264"/>
      <c r="E486" s="264"/>
      <c r="F486" s="264"/>
      <c r="G486" s="264"/>
      <c r="H486" s="264"/>
      <c r="I486" s="264"/>
      <c r="J486" s="264"/>
      <c r="K486" s="264"/>
      <c r="L486" s="264"/>
      <c r="M486" s="264"/>
      <c r="N486" s="264"/>
      <c r="O486" s="264"/>
      <c r="P486" s="264"/>
      <c r="Q486" s="264"/>
      <c r="R486" s="264"/>
      <c r="S486" s="264"/>
      <c r="T486" s="264"/>
      <c r="U486" s="264"/>
      <c r="V486" s="264"/>
      <c r="W486" s="264"/>
    </row>
    <row r="487">
      <c r="A487" s="264"/>
      <c r="B487" s="264"/>
      <c r="C487" s="264"/>
      <c r="D487" s="264"/>
      <c r="E487" s="264"/>
      <c r="F487" s="264"/>
      <c r="G487" s="264"/>
      <c r="H487" s="264"/>
      <c r="I487" s="264"/>
      <c r="J487" s="264"/>
      <c r="K487" s="264"/>
      <c r="L487" s="264"/>
      <c r="M487" s="264"/>
      <c r="N487" s="264"/>
      <c r="O487" s="264"/>
      <c r="P487" s="264"/>
      <c r="Q487" s="264"/>
      <c r="R487" s="264"/>
      <c r="S487" s="264"/>
      <c r="T487" s="264"/>
      <c r="U487" s="264"/>
      <c r="V487" s="264"/>
      <c r="W487" s="264"/>
    </row>
    <row r="488">
      <c r="A488" s="264"/>
      <c r="B488" s="264"/>
      <c r="C488" s="264"/>
      <c r="D488" s="264"/>
      <c r="E488" s="264"/>
      <c r="F488" s="264"/>
      <c r="G488" s="264"/>
      <c r="H488" s="264"/>
      <c r="I488" s="264"/>
      <c r="J488" s="264"/>
      <c r="K488" s="264"/>
      <c r="L488" s="264"/>
      <c r="M488" s="264"/>
      <c r="N488" s="264"/>
      <c r="O488" s="264"/>
      <c r="P488" s="264"/>
      <c r="Q488" s="264"/>
      <c r="R488" s="264"/>
      <c r="S488" s="264"/>
      <c r="T488" s="264"/>
      <c r="U488" s="264"/>
      <c r="V488" s="264"/>
      <c r="W488" s="264"/>
    </row>
    <row r="489">
      <c r="A489" s="264"/>
      <c r="B489" s="264"/>
      <c r="C489" s="264"/>
      <c r="D489" s="264"/>
      <c r="E489" s="264"/>
      <c r="F489" s="264"/>
      <c r="G489" s="264"/>
      <c r="H489" s="264"/>
      <c r="I489" s="264"/>
      <c r="J489" s="264"/>
      <c r="K489" s="264"/>
      <c r="L489" s="264"/>
      <c r="M489" s="264"/>
      <c r="N489" s="264"/>
      <c r="O489" s="264"/>
      <c r="P489" s="264"/>
      <c r="Q489" s="264"/>
      <c r="R489" s="264"/>
      <c r="S489" s="264"/>
      <c r="T489" s="264"/>
      <c r="U489" s="264"/>
      <c r="V489" s="264"/>
      <c r="W489" s="264"/>
    </row>
    <row r="490">
      <c r="A490" s="264"/>
      <c r="B490" s="264"/>
      <c r="C490" s="264"/>
      <c r="D490" s="264"/>
      <c r="E490" s="264"/>
      <c r="F490" s="264"/>
      <c r="G490" s="264"/>
      <c r="H490" s="264"/>
      <c r="I490" s="264"/>
      <c r="J490" s="264"/>
      <c r="K490" s="264"/>
      <c r="L490" s="264"/>
      <c r="M490" s="264"/>
      <c r="N490" s="264"/>
      <c r="O490" s="264"/>
      <c r="P490" s="264"/>
      <c r="Q490" s="264"/>
      <c r="R490" s="264"/>
      <c r="S490" s="264"/>
      <c r="T490" s="264"/>
      <c r="U490" s="264"/>
      <c r="V490" s="264"/>
      <c r="W490" s="264"/>
    </row>
    <row r="491">
      <c r="A491" s="264"/>
      <c r="B491" s="264"/>
      <c r="C491" s="264"/>
      <c r="D491" s="264"/>
      <c r="E491" s="264"/>
      <c r="F491" s="264"/>
      <c r="G491" s="264"/>
      <c r="H491" s="264"/>
      <c r="I491" s="264"/>
      <c r="J491" s="264"/>
      <c r="K491" s="264"/>
      <c r="L491" s="264"/>
      <c r="M491" s="264"/>
      <c r="N491" s="264"/>
      <c r="O491" s="264"/>
      <c r="P491" s="264"/>
      <c r="Q491" s="264"/>
      <c r="R491" s="264"/>
      <c r="S491" s="264"/>
      <c r="T491" s="264"/>
      <c r="U491" s="264"/>
      <c r="V491" s="264"/>
      <c r="W491" s="264"/>
    </row>
    <row r="492">
      <c r="A492" s="264"/>
      <c r="B492" s="264"/>
      <c r="C492" s="264"/>
      <c r="D492" s="264"/>
      <c r="E492" s="264"/>
      <c r="F492" s="264"/>
      <c r="G492" s="264"/>
      <c r="H492" s="264"/>
      <c r="I492" s="264"/>
      <c r="J492" s="264"/>
      <c r="K492" s="264"/>
      <c r="L492" s="264"/>
      <c r="M492" s="264"/>
      <c r="N492" s="264"/>
      <c r="O492" s="264"/>
      <c r="P492" s="264"/>
      <c r="Q492" s="264"/>
      <c r="R492" s="264"/>
      <c r="S492" s="264"/>
      <c r="T492" s="264"/>
      <c r="U492" s="264"/>
      <c r="V492" s="264"/>
      <c r="W492" s="264"/>
    </row>
    <row r="493">
      <c r="A493" s="264"/>
      <c r="B493" s="264"/>
      <c r="C493" s="264"/>
      <c r="D493" s="264"/>
      <c r="E493" s="264"/>
      <c r="F493" s="264"/>
      <c r="G493" s="264"/>
      <c r="H493" s="264"/>
      <c r="I493" s="264"/>
      <c r="J493" s="264"/>
      <c r="K493" s="264"/>
      <c r="L493" s="264"/>
      <c r="M493" s="264"/>
      <c r="N493" s="264"/>
      <c r="O493" s="264"/>
      <c r="P493" s="264"/>
      <c r="Q493" s="264"/>
      <c r="R493" s="264"/>
      <c r="S493" s="264"/>
      <c r="T493" s="264"/>
      <c r="U493" s="264"/>
      <c r="V493" s="264"/>
      <c r="W493" s="264"/>
    </row>
    <row r="494">
      <c r="A494" s="264"/>
      <c r="B494" s="264"/>
      <c r="C494" s="264"/>
      <c r="D494" s="264"/>
      <c r="E494" s="264"/>
      <c r="F494" s="264"/>
      <c r="G494" s="264"/>
      <c r="H494" s="264"/>
      <c r="I494" s="264"/>
      <c r="J494" s="264"/>
      <c r="K494" s="264"/>
      <c r="L494" s="264"/>
      <c r="M494" s="264"/>
      <c r="N494" s="264"/>
      <c r="O494" s="264"/>
      <c r="P494" s="264"/>
      <c r="Q494" s="264"/>
      <c r="R494" s="264"/>
      <c r="S494" s="264"/>
      <c r="T494" s="264"/>
      <c r="U494" s="264"/>
      <c r="V494" s="264"/>
      <c r="W494" s="264"/>
    </row>
    <row r="495">
      <c r="A495" s="264"/>
      <c r="B495" s="264"/>
      <c r="C495" s="264"/>
      <c r="D495" s="264"/>
      <c r="E495" s="264"/>
      <c r="F495" s="264"/>
      <c r="G495" s="264"/>
      <c r="H495" s="264"/>
      <c r="I495" s="264"/>
      <c r="J495" s="264"/>
      <c r="K495" s="264"/>
      <c r="L495" s="264"/>
      <c r="M495" s="264"/>
      <c r="N495" s="264"/>
      <c r="O495" s="264"/>
      <c r="P495" s="264"/>
      <c r="Q495" s="264"/>
      <c r="R495" s="264"/>
      <c r="S495" s="264"/>
      <c r="T495" s="264"/>
      <c r="U495" s="264"/>
      <c r="V495" s="264"/>
      <c r="W495" s="264"/>
    </row>
    <row r="496">
      <c r="A496" s="264"/>
      <c r="B496" s="264"/>
      <c r="C496" s="264"/>
      <c r="D496" s="264"/>
      <c r="E496" s="264"/>
      <c r="F496" s="264"/>
      <c r="G496" s="264"/>
      <c r="H496" s="264"/>
      <c r="I496" s="264"/>
      <c r="J496" s="264"/>
      <c r="K496" s="264"/>
      <c r="L496" s="264"/>
      <c r="M496" s="264"/>
      <c r="N496" s="264"/>
      <c r="O496" s="264"/>
      <c r="P496" s="264"/>
      <c r="Q496" s="264"/>
      <c r="R496" s="264"/>
      <c r="S496" s="264"/>
      <c r="T496" s="264"/>
      <c r="U496" s="264"/>
      <c r="V496" s="264"/>
      <c r="W496" s="264"/>
    </row>
    <row r="497">
      <c r="A497" s="264"/>
      <c r="B497" s="264"/>
      <c r="C497" s="264"/>
      <c r="D497" s="264"/>
      <c r="E497" s="264"/>
      <c r="F497" s="264"/>
      <c r="G497" s="264"/>
      <c r="H497" s="264"/>
      <c r="I497" s="264"/>
      <c r="J497" s="264"/>
      <c r="K497" s="264"/>
      <c r="L497" s="264"/>
      <c r="M497" s="264"/>
      <c r="N497" s="264"/>
      <c r="O497" s="264"/>
      <c r="P497" s="264"/>
      <c r="Q497" s="264"/>
      <c r="R497" s="264"/>
      <c r="S497" s="264"/>
      <c r="T497" s="264"/>
      <c r="U497" s="264"/>
      <c r="V497" s="264"/>
      <c r="W497" s="264"/>
    </row>
    <row r="498">
      <c r="A498" s="264"/>
      <c r="B498" s="264"/>
      <c r="C498" s="264"/>
      <c r="D498" s="264"/>
      <c r="E498" s="264"/>
      <c r="F498" s="264"/>
      <c r="G498" s="264"/>
      <c r="H498" s="264"/>
      <c r="I498" s="264"/>
      <c r="J498" s="264"/>
      <c r="K498" s="264"/>
      <c r="L498" s="264"/>
      <c r="M498" s="264"/>
      <c r="N498" s="264"/>
      <c r="O498" s="264"/>
      <c r="P498" s="264"/>
      <c r="Q498" s="264"/>
      <c r="R498" s="264"/>
      <c r="S498" s="264"/>
      <c r="T498" s="264"/>
      <c r="U498" s="264"/>
      <c r="V498" s="264"/>
      <c r="W498" s="264"/>
    </row>
    <row r="499">
      <c r="A499" s="264"/>
      <c r="B499" s="264"/>
      <c r="C499" s="264"/>
      <c r="D499" s="264"/>
      <c r="E499" s="264"/>
      <c r="F499" s="264"/>
      <c r="G499" s="264"/>
      <c r="H499" s="264"/>
      <c r="I499" s="264"/>
      <c r="J499" s="264"/>
      <c r="K499" s="264"/>
      <c r="L499" s="264"/>
      <c r="M499" s="264"/>
      <c r="N499" s="264"/>
      <c r="O499" s="264"/>
      <c r="P499" s="264"/>
      <c r="Q499" s="264"/>
      <c r="R499" s="264"/>
      <c r="S499" s="264"/>
      <c r="T499" s="264"/>
      <c r="U499" s="264"/>
      <c r="V499" s="264"/>
      <c r="W499" s="264"/>
    </row>
    <row r="500">
      <c r="A500" s="264"/>
      <c r="B500" s="264"/>
      <c r="C500" s="264"/>
      <c r="D500" s="264"/>
      <c r="E500" s="264"/>
      <c r="F500" s="264"/>
      <c r="G500" s="264"/>
      <c r="H500" s="264"/>
      <c r="I500" s="264"/>
      <c r="J500" s="264"/>
      <c r="K500" s="264"/>
      <c r="L500" s="264"/>
      <c r="M500" s="264"/>
      <c r="N500" s="264"/>
      <c r="O500" s="264"/>
      <c r="P500" s="264"/>
      <c r="Q500" s="264"/>
      <c r="R500" s="264"/>
      <c r="S500" s="264"/>
      <c r="T500" s="264"/>
      <c r="U500" s="264"/>
      <c r="V500" s="264"/>
      <c r="W500" s="264"/>
    </row>
    <row r="501">
      <c r="A501" s="264"/>
      <c r="B501" s="264"/>
      <c r="C501" s="264"/>
      <c r="D501" s="264"/>
      <c r="E501" s="264"/>
      <c r="F501" s="264"/>
      <c r="G501" s="264"/>
      <c r="H501" s="264"/>
      <c r="I501" s="264"/>
      <c r="J501" s="264"/>
      <c r="K501" s="264"/>
      <c r="L501" s="264"/>
      <c r="M501" s="264"/>
      <c r="N501" s="264"/>
      <c r="O501" s="264"/>
      <c r="P501" s="264"/>
      <c r="Q501" s="264"/>
      <c r="R501" s="264"/>
      <c r="S501" s="264"/>
      <c r="T501" s="264"/>
      <c r="U501" s="264"/>
      <c r="V501" s="264"/>
      <c r="W501" s="264"/>
    </row>
    <row r="502">
      <c r="A502" s="264"/>
      <c r="B502" s="264"/>
      <c r="C502" s="264"/>
      <c r="D502" s="264"/>
      <c r="E502" s="264"/>
      <c r="F502" s="264"/>
      <c r="G502" s="264"/>
      <c r="H502" s="264"/>
      <c r="I502" s="264"/>
      <c r="J502" s="264"/>
      <c r="K502" s="264"/>
      <c r="L502" s="264"/>
      <c r="M502" s="264"/>
      <c r="N502" s="264"/>
      <c r="O502" s="264"/>
      <c r="P502" s="264"/>
      <c r="Q502" s="264"/>
      <c r="R502" s="264"/>
      <c r="S502" s="264"/>
      <c r="T502" s="264"/>
      <c r="U502" s="264"/>
      <c r="V502" s="264"/>
      <c r="W502" s="264"/>
    </row>
    <row r="503">
      <c r="A503" s="264"/>
      <c r="B503" s="264"/>
      <c r="C503" s="264"/>
      <c r="D503" s="264"/>
      <c r="E503" s="264"/>
      <c r="F503" s="264"/>
      <c r="G503" s="264"/>
      <c r="H503" s="264"/>
      <c r="I503" s="264"/>
      <c r="J503" s="264"/>
      <c r="K503" s="264"/>
      <c r="L503" s="264"/>
      <c r="M503" s="264"/>
      <c r="N503" s="264"/>
      <c r="O503" s="264"/>
      <c r="P503" s="264"/>
      <c r="Q503" s="264"/>
      <c r="R503" s="264"/>
      <c r="S503" s="264"/>
      <c r="T503" s="264"/>
      <c r="U503" s="264"/>
      <c r="V503" s="264"/>
      <c r="W503" s="264"/>
    </row>
    <row r="504">
      <c r="A504" s="264"/>
      <c r="B504" s="264"/>
      <c r="C504" s="264"/>
      <c r="D504" s="264"/>
      <c r="E504" s="264"/>
      <c r="F504" s="264"/>
      <c r="G504" s="264"/>
      <c r="H504" s="264"/>
      <c r="I504" s="264"/>
      <c r="J504" s="264"/>
      <c r="K504" s="264"/>
      <c r="L504" s="264"/>
      <c r="M504" s="264"/>
      <c r="N504" s="264"/>
      <c r="O504" s="264"/>
      <c r="P504" s="264"/>
      <c r="Q504" s="264"/>
      <c r="R504" s="264"/>
      <c r="S504" s="264"/>
      <c r="T504" s="264"/>
      <c r="U504" s="264"/>
      <c r="V504" s="264"/>
      <c r="W504" s="264"/>
    </row>
    <row r="505">
      <c r="A505" s="264"/>
      <c r="B505" s="264"/>
      <c r="C505" s="264"/>
      <c r="D505" s="264"/>
      <c r="E505" s="264"/>
      <c r="F505" s="264"/>
      <c r="G505" s="264"/>
      <c r="H505" s="264"/>
      <c r="I505" s="264"/>
      <c r="J505" s="264"/>
      <c r="K505" s="264"/>
      <c r="L505" s="264"/>
      <c r="M505" s="264"/>
      <c r="N505" s="264"/>
      <c r="O505" s="264"/>
      <c r="P505" s="264"/>
      <c r="Q505" s="264"/>
      <c r="R505" s="264"/>
      <c r="S505" s="264"/>
      <c r="T505" s="264"/>
      <c r="U505" s="264"/>
      <c r="V505" s="264"/>
      <c r="W505" s="264"/>
    </row>
    <row r="506">
      <c r="A506" s="264"/>
      <c r="B506" s="264"/>
      <c r="C506" s="264"/>
      <c r="D506" s="264"/>
      <c r="E506" s="264"/>
      <c r="F506" s="264"/>
      <c r="G506" s="264"/>
      <c r="H506" s="264"/>
      <c r="I506" s="264"/>
      <c r="J506" s="264"/>
      <c r="K506" s="264"/>
      <c r="L506" s="264"/>
      <c r="M506" s="264"/>
      <c r="N506" s="264"/>
      <c r="O506" s="264"/>
      <c r="P506" s="264"/>
      <c r="Q506" s="264"/>
      <c r="R506" s="264"/>
      <c r="S506" s="264"/>
      <c r="T506" s="264"/>
      <c r="U506" s="264"/>
      <c r="V506" s="264"/>
      <c r="W506" s="264"/>
    </row>
    <row r="507">
      <c r="A507" s="264"/>
      <c r="B507" s="264"/>
      <c r="C507" s="264"/>
      <c r="D507" s="264"/>
      <c r="E507" s="264"/>
      <c r="F507" s="264"/>
      <c r="G507" s="264"/>
      <c r="H507" s="264"/>
      <c r="I507" s="264"/>
      <c r="J507" s="264"/>
      <c r="K507" s="264"/>
      <c r="L507" s="264"/>
      <c r="M507" s="264"/>
      <c r="N507" s="264"/>
      <c r="O507" s="264"/>
      <c r="P507" s="264"/>
      <c r="Q507" s="264"/>
      <c r="R507" s="264"/>
      <c r="S507" s="264"/>
      <c r="T507" s="264"/>
      <c r="U507" s="264"/>
      <c r="V507" s="264"/>
      <c r="W507" s="264"/>
    </row>
    <row r="508">
      <c r="A508" s="264"/>
      <c r="B508" s="264"/>
      <c r="C508" s="264"/>
      <c r="D508" s="264"/>
      <c r="E508" s="264"/>
      <c r="F508" s="264"/>
      <c r="G508" s="264"/>
      <c r="H508" s="264"/>
      <c r="I508" s="264"/>
      <c r="J508" s="264"/>
      <c r="K508" s="264"/>
      <c r="L508" s="264"/>
      <c r="M508" s="264"/>
      <c r="N508" s="264"/>
      <c r="O508" s="264"/>
      <c r="P508" s="264"/>
      <c r="Q508" s="264"/>
      <c r="R508" s="264"/>
      <c r="S508" s="264"/>
      <c r="T508" s="264"/>
      <c r="U508" s="264"/>
      <c r="V508" s="264"/>
      <c r="W508" s="264"/>
    </row>
    <row r="509">
      <c r="A509" s="264"/>
      <c r="B509" s="264"/>
      <c r="C509" s="264"/>
      <c r="D509" s="264"/>
      <c r="E509" s="264"/>
      <c r="F509" s="264"/>
      <c r="G509" s="264"/>
      <c r="H509" s="264"/>
      <c r="I509" s="264"/>
      <c r="J509" s="264"/>
      <c r="K509" s="264"/>
      <c r="L509" s="264"/>
      <c r="M509" s="264"/>
      <c r="N509" s="264"/>
      <c r="O509" s="264"/>
      <c r="P509" s="264"/>
      <c r="Q509" s="264"/>
      <c r="R509" s="264"/>
      <c r="S509" s="264"/>
      <c r="T509" s="264"/>
      <c r="U509" s="264"/>
      <c r="V509" s="264"/>
      <c r="W509" s="264"/>
    </row>
    <row r="510">
      <c r="A510" s="264"/>
      <c r="B510" s="264"/>
      <c r="C510" s="264"/>
      <c r="D510" s="264"/>
      <c r="E510" s="264"/>
      <c r="F510" s="264"/>
      <c r="G510" s="264"/>
      <c r="H510" s="264"/>
      <c r="I510" s="264"/>
      <c r="J510" s="264"/>
      <c r="K510" s="264"/>
      <c r="L510" s="264"/>
      <c r="M510" s="264"/>
      <c r="N510" s="264"/>
      <c r="O510" s="264"/>
      <c r="P510" s="264"/>
      <c r="Q510" s="264"/>
      <c r="R510" s="264"/>
      <c r="S510" s="264"/>
      <c r="T510" s="264"/>
      <c r="U510" s="264"/>
      <c r="V510" s="264"/>
      <c r="W510" s="264"/>
    </row>
    <row r="511">
      <c r="A511" s="264"/>
      <c r="B511" s="264"/>
      <c r="C511" s="264"/>
      <c r="D511" s="264"/>
      <c r="E511" s="264"/>
      <c r="F511" s="264"/>
      <c r="G511" s="264"/>
      <c r="H511" s="264"/>
      <c r="I511" s="264"/>
      <c r="J511" s="264"/>
      <c r="K511" s="264"/>
      <c r="L511" s="264"/>
      <c r="M511" s="264"/>
      <c r="N511" s="264"/>
      <c r="O511" s="264"/>
      <c r="P511" s="264"/>
      <c r="Q511" s="264"/>
      <c r="R511" s="264"/>
      <c r="S511" s="264"/>
      <c r="T511" s="264"/>
      <c r="U511" s="264"/>
      <c r="V511" s="264"/>
      <c r="W511" s="264"/>
    </row>
    <row r="512">
      <c r="A512" s="264"/>
      <c r="B512" s="264"/>
      <c r="C512" s="264"/>
      <c r="D512" s="264"/>
      <c r="E512" s="264"/>
      <c r="F512" s="264"/>
      <c r="G512" s="264"/>
      <c r="H512" s="264"/>
      <c r="I512" s="264"/>
      <c r="J512" s="264"/>
      <c r="K512" s="264"/>
      <c r="L512" s="264"/>
      <c r="M512" s="264"/>
      <c r="N512" s="264"/>
      <c r="O512" s="264"/>
      <c r="P512" s="264"/>
      <c r="Q512" s="264"/>
      <c r="R512" s="264"/>
      <c r="S512" s="264"/>
      <c r="T512" s="264"/>
      <c r="U512" s="264"/>
      <c r="V512" s="264"/>
      <c r="W512" s="264"/>
    </row>
    <row r="513">
      <c r="A513" s="264"/>
      <c r="B513" s="264"/>
      <c r="C513" s="264"/>
      <c r="D513" s="264"/>
      <c r="E513" s="264"/>
      <c r="F513" s="264"/>
      <c r="G513" s="264"/>
      <c r="H513" s="264"/>
      <c r="I513" s="264"/>
      <c r="J513" s="264"/>
      <c r="K513" s="264"/>
      <c r="L513" s="264"/>
      <c r="M513" s="264"/>
      <c r="N513" s="264"/>
      <c r="O513" s="264"/>
      <c r="P513" s="264"/>
      <c r="Q513" s="264"/>
      <c r="R513" s="264"/>
      <c r="S513" s="264"/>
      <c r="T513" s="264"/>
      <c r="U513" s="264"/>
      <c r="V513" s="264"/>
      <c r="W513" s="264"/>
    </row>
    <row r="514">
      <c r="A514" s="264"/>
      <c r="B514" s="264"/>
      <c r="C514" s="264"/>
      <c r="D514" s="264"/>
      <c r="E514" s="264"/>
      <c r="F514" s="264"/>
      <c r="G514" s="264"/>
      <c r="H514" s="264"/>
      <c r="I514" s="264"/>
      <c r="J514" s="264"/>
      <c r="K514" s="264"/>
      <c r="L514" s="264"/>
      <c r="M514" s="264"/>
      <c r="N514" s="264"/>
      <c r="O514" s="264"/>
      <c r="P514" s="264"/>
      <c r="Q514" s="264"/>
      <c r="R514" s="264"/>
      <c r="S514" s="264"/>
      <c r="T514" s="264"/>
      <c r="U514" s="264"/>
      <c r="V514" s="264"/>
      <c r="W514" s="264"/>
    </row>
    <row r="515">
      <c r="A515" s="264"/>
      <c r="B515" s="264"/>
      <c r="C515" s="264"/>
      <c r="D515" s="264"/>
      <c r="E515" s="264"/>
      <c r="F515" s="264"/>
      <c r="G515" s="264"/>
      <c r="H515" s="264"/>
      <c r="I515" s="264"/>
      <c r="J515" s="264"/>
      <c r="K515" s="264"/>
      <c r="L515" s="264"/>
      <c r="M515" s="264"/>
      <c r="N515" s="264"/>
      <c r="O515" s="264"/>
      <c r="P515" s="264"/>
      <c r="Q515" s="264"/>
      <c r="R515" s="264"/>
      <c r="S515" s="264"/>
      <c r="T515" s="264"/>
      <c r="U515" s="264"/>
      <c r="V515" s="264"/>
      <c r="W515" s="264"/>
    </row>
    <row r="516">
      <c r="A516" s="264"/>
      <c r="B516" s="264"/>
      <c r="C516" s="264"/>
      <c r="D516" s="264"/>
      <c r="E516" s="264"/>
      <c r="F516" s="264"/>
      <c r="G516" s="264"/>
      <c r="H516" s="264"/>
      <c r="I516" s="264"/>
      <c r="J516" s="264"/>
      <c r="K516" s="264"/>
      <c r="L516" s="264"/>
      <c r="M516" s="264"/>
      <c r="N516" s="264"/>
      <c r="O516" s="264"/>
      <c r="P516" s="264"/>
      <c r="Q516" s="264"/>
      <c r="R516" s="264"/>
      <c r="S516" s="264"/>
      <c r="T516" s="264"/>
      <c r="U516" s="264"/>
      <c r="V516" s="264"/>
      <c r="W516" s="264"/>
    </row>
    <row r="517">
      <c r="A517" s="264"/>
      <c r="B517" s="264"/>
      <c r="C517" s="264"/>
      <c r="D517" s="264"/>
      <c r="E517" s="264"/>
      <c r="F517" s="264"/>
      <c r="G517" s="264"/>
      <c r="H517" s="264"/>
      <c r="I517" s="264"/>
      <c r="J517" s="264"/>
      <c r="K517" s="264"/>
      <c r="L517" s="264"/>
      <c r="M517" s="264"/>
      <c r="N517" s="264"/>
      <c r="O517" s="264"/>
      <c r="P517" s="264"/>
      <c r="Q517" s="264"/>
      <c r="R517" s="264"/>
      <c r="S517" s="264"/>
      <c r="T517" s="264"/>
      <c r="U517" s="264"/>
      <c r="V517" s="264"/>
      <c r="W517" s="264"/>
    </row>
    <row r="518">
      <c r="A518" s="264"/>
      <c r="B518" s="264"/>
      <c r="C518" s="264"/>
      <c r="D518" s="264"/>
      <c r="E518" s="264"/>
      <c r="F518" s="264"/>
      <c r="G518" s="264"/>
      <c r="H518" s="264"/>
      <c r="I518" s="264"/>
      <c r="J518" s="264"/>
      <c r="K518" s="264"/>
      <c r="L518" s="264"/>
      <c r="M518" s="264"/>
      <c r="N518" s="264"/>
      <c r="O518" s="264"/>
      <c r="P518" s="264"/>
      <c r="Q518" s="264"/>
      <c r="R518" s="264"/>
      <c r="S518" s="264"/>
      <c r="T518" s="264"/>
      <c r="U518" s="264"/>
      <c r="V518" s="264"/>
      <c r="W518" s="264"/>
    </row>
    <row r="519">
      <c r="A519" s="264"/>
      <c r="B519" s="264"/>
      <c r="C519" s="264"/>
      <c r="D519" s="264"/>
      <c r="E519" s="264"/>
      <c r="F519" s="264"/>
      <c r="G519" s="264"/>
      <c r="H519" s="264"/>
      <c r="I519" s="264"/>
      <c r="J519" s="264"/>
      <c r="K519" s="264"/>
      <c r="L519" s="264"/>
      <c r="M519" s="264"/>
      <c r="N519" s="264"/>
      <c r="O519" s="264"/>
      <c r="P519" s="264"/>
      <c r="Q519" s="264"/>
      <c r="R519" s="264"/>
      <c r="S519" s="264"/>
      <c r="T519" s="264"/>
      <c r="U519" s="264"/>
      <c r="V519" s="264"/>
      <c r="W519" s="264"/>
    </row>
    <row r="520">
      <c r="A520" s="264"/>
      <c r="B520" s="264"/>
      <c r="C520" s="264"/>
      <c r="D520" s="264"/>
      <c r="E520" s="264"/>
      <c r="F520" s="264"/>
      <c r="G520" s="264"/>
      <c r="H520" s="264"/>
      <c r="I520" s="264"/>
      <c r="J520" s="264"/>
      <c r="K520" s="264"/>
      <c r="L520" s="264"/>
      <c r="M520" s="264"/>
      <c r="N520" s="264"/>
      <c r="O520" s="264"/>
      <c r="P520" s="264"/>
      <c r="Q520" s="264"/>
      <c r="R520" s="264"/>
      <c r="S520" s="264"/>
      <c r="T520" s="264"/>
      <c r="U520" s="264"/>
      <c r="V520" s="264"/>
      <c r="W520" s="264"/>
    </row>
    <row r="521">
      <c r="A521" s="264"/>
      <c r="B521" s="264"/>
      <c r="C521" s="264"/>
      <c r="D521" s="264"/>
      <c r="E521" s="264"/>
      <c r="F521" s="264"/>
      <c r="G521" s="264"/>
      <c r="H521" s="264"/>
      <c r="I521" s="264"/>
      <c r="J521" s="264"/>
      <c r="K521" s="264"/>
      <c r="L521" s="264"/>
      <c r="M521" s="264"/>
      <c r="N521" s="264"/>
      <c r="O521" s="264"/>
      <c r="P521" s="264"/>
      <c r="Q521" s="264"/>
      <c r="R521" s="264"/>
      <c r="S521" s="264"/>
      <c r="T521" s="264"/>
      <c r="U521" s="264"/>
      <c r="V521" s="264"/>
      <c r="W521" s="264"/>
    </row>
    <row r="522">
      <c r="A522" s="264"/>
      <c r="B522" s="264"/>
      <c r="C522" s="264"/>
      <c r="D522" s="264"/>
      <c r="E522" s="264"/>
      <c r="F522" s="264"/>
      <c r="G522" s="264"/>
      <c r="H522" s="264"/>
      <c r="I522" s="264"/>
      <c r="J522" s="264"/>
      <c r="K522" s="264"/>
      <c r="L522" s="264"/>
      <c r="M522" s="264"/>
      <c r="N522" s="264"/>
      <c r="O522" s="264"/>
      <c r="P522" s="264"/>
      <c r="Q522" s="264"/>
      <c r="R522" s="264"/>
      <c r="S522" s="264"/>
      <c r="T522" s="264"/>
      <c r="U522" s="264"/>
      <c r="V522" s="264"/>
      <c r="W522" s="264"/>
    </row>
    <row r="523">
      <c r="A523" s="264"/>
      <c r="B523" s="264"/>
      <c r="C523" s="264"/>
      <c r="D523" s="264"/>
      <c r="E523" s="264"/>
      <c r="F523" s="264"/>
      <c r="G523" s="264"/>
      <c r="H523" s="264"/>
      <c r="I523" s="264"/>
      <c r="J523" s="264"/>
      <c r="K523" s="264"/>
      <c r="L523" s="264"/>
      <c r="M523" s="264"/>
      <c r="N523" s="264"/>
      <c r="O523" s="264"/>
      <c r="P523" s="264"/>
      <c r="Q523" s="264"/>
      <c r="R523" s="264"/>
      <c r="S523" s="264"/>
      <c r="T523" s="264"/>
      <c r="U523" s="264"/>
      <c r="V523" s="264"/>
      <c r="W523" s="264"/>
    </row>
    <row r="524">
      <c r="A524" s="264"/>
      <c r="B524" s="264"/>
      <c r="C524" s="264"/>
      <c r="D524" s="264"/>
      <c r="E524" s="264"/>
      <c r="F524" s="264"/>
      <c r="G524" s="264"/>
      <c r="H524" s="264"/>
      <c r="I524" s="264"/>
      <c r="J524" s="264"/>
      <c r="K524" s="264"/>
      <c r="L524" s="264"/>
      <c r="M524" s="264"/>
      <c r="N524" s="264"/>
      <c r="O524" s="264"/>
      <c r="P524" s="264"/>
      <c r="Q524" s="264"/>
      <c r="R524" s="264"/>
      <c r="S524" s="264"/>
      <c r="T524" s="264"/>
      <c r="U524" s="264"/>
      <c r="V524" s="264"/>
      <c r="W524" s="264"/>
    </row>
    <row r="525">
      <c r="A525" s="264"/>
      <c r="B525" s="264"/>
      <c r="C525" s="264"/>
      <c r="D525" s="264"/>
      <c r="E525" s="264"/>
      <c r="F525" s="264"/>
      <c r="G525" s="264"/>
      <c r="H525" s="264"/>
      <c r="I525" s="264"/>
      <c r="J525" s="264"/>
      <c r="K525" s="264"/>
      <c r="L525" s="264"/>
      <c r="M525" s="264"/>
      <c r="N525" s="264"/>
      <c r="O525" s="264"/>
      <c r="P525" s="264"/>
      <c r="Q525" s="264"/>
      <c r="R525" s="264"/>
      <c r="S525" s="264"/>
      <c r="T525" s="264"/>
      <c r="U525" s="264"/>
      <c r="V525" s="264"/>
      <c r="W525" s="264"/>
    </row>
    <row r="526">
      <c r="A526" s="264"/>
      <c r="B526" s="264"/>
      <c r="C526" s="264"/>
      <c r="D526" s="264"/>
      <c r="E526" s="264"/>
      <c r="F526" s="264"/>
      <c r="G526" s="264"/>
      <c r="H526" s="264"/>
      <c r="I526" s="264"/>
      <c r="J526" s="264"/>
      <c r="K526" s="264"/>
      <c r="L526" s="264"/>
      <c r="M526" s="264"/>
      <c r="N526" s="264"/>
      <c r="O526" s="264"/>
      <c r="P526" s="264"/>
      <c r="Q526" s="264"/>
      <c r="R526" s="264"/>
      <c r="S526" s="264"/>
      <c r="T526" s="264"/>
      <c r="U526" s="264"/>
      <c r="V526" s="264"/>
      <c r="W526" s="264"/>
    </row>
    <row r="527">
      <c r="A527" s="264"/>
      <c r="B527" s="264"/>
      <c r="C527" s="264"/>
      <c r="D527" s="264"/>
      <c r="E527" s="264"/>
      <c r="F527" s="264"/>
      <c r="G527" s="264"/>
      <c r="H527" s="264"/>
      <c r="I527" s="264"/>
      <c r="J527" s="264"/>
      <c r="K527" s="264"/>
      <c r="L527" s="264"/>
      <c r="M527" s="264"/>
      <c r="N527" s="264"/>
      <c r="O527" s="264"/>
      <c r="P527" s="264"/>
      <c r="Q527" s="264"/>
      <c r="R527" s="264"/>
      <c r="S527" s="264"/>
      <c r="T527" s="264"/>
      <c r="U527" s="264"/>
      <c r="V527" s="264"/>
      <c r="W527" s="264"/>
    </row>
    <row r="528">
      <c r="A528" s="264"/>
      <c r="B528" s="264"/>
      <c r="C528" s="264"/>
      <c r="D528" s="264"/>
      <c r="E528" s="264"/>
      <c r="F528" s="264"/>
      <c r="G528" s="264"/>
      <c r="H528" s="264"/>
      <c r="I528" s="264"/>
      <c r="J528" s="264"/>
      <c r="K528" s="264"/>
      <c r="L528" s="264"/>
      <c r="M528" s="264"/>
      <c r="N528" s="264"/>
      <c r="O528" s="264"/>
      <c r="P528" s="264"/>
      <c r="Q528" s="264"/>
      <c r="R528" s="264"/>
      <c r="S528" s="264"/>
      <c r="T528" s="264"/>
      <c r="U528" s="264"/>
      <c r="V528" s="264"/>
      <c r="W528" s="264"/>
    </row>
    <row r="529">
      <c r="A529" s="264"/>
      <c r="B529" s="264"/>
      <c r="C529" s="264"/>
      <c r="D529" s="264"/>
      <c r="E529" s="264"/>
      <c r="F529" s="264"/>
      <c r="G529" s="264"/>
      <c r="H529" s="264"/>
      <c r="I529" s="264"/>
      <c r="J529" s="264"/>
      <c r="K529" s="264"/>
      <c r="L529" s="264"/>
      <c r="M529" s="264"/>
      <c r="N529" s="264"/>
      <c r="O529" s="264"/>
      <c r="P529" s="264"/>
      <c r="Q529" s="264"/>
      <c r="R529" s="264"/>
      <c r="S529" s="264"/>
      <c r="T529" s="264"/>
      <c r="U529" s="264"/>
      <c r="V529" s="264"/>
      <c r="W529" s="264"/>
    </row>
    <row r="530">
      <c r="A530" s="264"/>
      <c r="B530" s="264"/>
      <c r="C530" s="264"/>
      <c r="D530" s="264"/>
      <c r="E530" s="264"/>
      <c r="F530" s="264"/>
      <c r="G530" s="264"/>
      <c r="H530" s="264"/>
      <c r="I530" s="264"/>
      <c r="J530" s="264"/>
      <c r="K530" s="264"/>
      <c r="L530" s="264"/>
      <c r="M530" s="264"/>
      <c r="N530" s="264"/>
      <c r="O530" s="264"/>
      <c r="P530" s="264"/>
      <c r="Q530" s="264"/>
      <c r="R530" s="264"/>
      <c r="S530" s="264"/>
      <c r="T530" s="264"/>
      <c r="U530" s="264"/>
      <c r="V530" s="264"/>
      <c r="W530" s="264"/>
    </row>
    <row r="531">
      <c r="A531" s="264"/>
      <c r="B531" s="264"/>
      <c r="C531" s="264"/>
      <c r="D531" s="264"/>
      <c r="E531" s="264"/>
      <c r="F531" s="264"/>
      <c r="G531" s="264"/>
      <c r="H531" s="264"/>
      <c r="I531" s="264"/>
      <c r="J531" s="264"/>
      <c r="K531" s="264"/>
      <c r="L531" s="264"/>
      <c r="M531" s="264"/>
      <c r="N531" s="264"/>
      <c r="O531" s="264"/>
      <c r="P531" s="264"/>
      <c r="Q531" s="264"/>
      <c r="R531" s="264"/>
      <c r="S531" s="264"/>
      <c r="T531" s="264"/>
      <c r="U531" s="264"/>
      <c r="V531" s="264"/>
      <c r="W531" s="264"/>
    </row>
    <row r="532">
      <c r="A532" s="264"/>
      <c r="B532" s="264"/>
      <c r="C532" s="264"/>
      <c r="D532" s="264"/>
      <c r="E532" s="264"/>
      <c r="F532" s="264"/>
      <c r="G532" s="264"/>
      <c r="H532" s="264"/>
      <c r="I532" s="264"/>
      <c r="J532" s="264"/>
      <c r="K532" s="264"/>
      <c r="L532" s="264"/>
      <c r="M532" s="264"/>
      <c r="N532" s="264"/>
      <c r="O532" s="264"/>
      <c r="P532" s="264"/>
      <c r="Q532" s="264"/>
      <c r="R532" s="264"/>
      <c r="S532" s="264"/>
      <c r="T532" s="264"/>
      <c r="U532" s="264"/>
      <c r="V532" s="264"/>
      <c r="W532" s="264"/>
    </row>
    <row r="533">
      <c r="A533" s="264"/>
      <c r="B533" s="264"/>
      <c r="C533" s="264"/>
      <c r="D533" s="264"/>
      <c r="E533" s="264"/>
      <c r="F533" s="264"/>
      <c r="G533" s="264"/>
      <c r="H533" s="264"/>
      <c r="I533" s="264"/>
      <c r="J533" s="264"/>
      <c r="K533" s="264"/>
      <c r="L533" s="264"/>
      <c r="M533" s="264"/>
      <c r="N533" s="264"/>
      <c r="O533" s="264"/>
      <c r="P533" s="264"/>
      <c r="Q533" s="264"/>
      <c r="R533" s="264"/>
      <c r="S533" s="264"/>
      <c r="T533" s="264"/>
      <c r="U533" s="264"/>
      <c r="V533" s="264"/>
      <c r="W533" s="264"/>
    </row>
    <row r="534">
      <c r="A534" s="264"/>
      <c r="B534" s="264"/>
      <c r="C534" s="264"/>
      <c r="D534" s="264"/>
      <c r="E534" s="264"/>
      <c r="F534" s="264"/>
      <c r="G534" s="264"/>
      <c r="H534" s="264"/>
      <c r="I534" s="264"/>
      <c r="J534" s="264"/>
      <c r="K534" s="264"/>
      <c r="L534" s="264"/>
      <c r="M534" s="264"/>
      <c r="N534" s="264"/>
      <c r="O534" s="264"/>
      <c r="P534" s="264"/>
      <c r="Q534" s="264"/>
      <c r="R534" s="264"/>
      <c r="S534" s="264"/>
      <c r="T534" s="264"/>
      <c r="U534" s="264"/>
      <c r="V534" s="264"/>
      <c r="W534" s="264"/>
    </row>
    <row r="535">
      <c r="A535" s="264"/>
      <c r="B535" s="264"/>
      <c r="C535" s="264"/>
      <c r="D535" s="264"/>
      <c r="E535" s="264"/>
      <c r="F535" s="264"/>
      <c r="G535" s="264"/>
      <c r="H535" s="264"/>
      <c r="I535" s="264"/>
      <c r="J535" s="264"/>
      <c r="K535" s="264"/>
      <c r="L535" s="264"/>
      <c r="M535" s="264"/>
      <c r="N535" s="264"/>
      <c r="O535" s="264"/>
      <c r="P535" s="264"/>
      <c r="Q535" s="264"/>
      <c r="R535" s="264"/>
      <c r="S535" s="264"/>
      <c r="T535" s="264"/>
      <c r="U535" s="264"/>
      <c r="V535" s="264"/>
      <c r="W535" s="264"/>
    </row>
    <row r="536">
      <c r="A536" s="264"/>
      <c r="B536" s="264"/>
      <c r="C536" s="264"/>
      <c r="D536" s="264"/>
      <c r="E536" s="264"/>
      <c r="F536" s="264"/>
      <c r="G536" s="264"/>
      <c r="H536" s="264"/>
      <c r="I536" s="264"/>
      <c r="J536" s="264"/>
      <c r="K536" s="264"/>
      <c r="L536" s="264"/>
      <c r="M536" s="264"/>
      <c r="N536" s="264"/>
      <c r="O536" s="264"/>
      <c r="P536" s="264"/>
      <c r="Q536" s="264"/>
      <c r="R536" s="264"/>
      <c r="S536" s="264"/>
      <c r="T536" s="264"/>
      <c r="U536" s="264"/>
      <c r="V536" s="264"/>
      <c r="W536" s="264"/>
    </row>
    <row r="537">
      <c r="A537" s="264"/>
      <c r="B537" s="264"/>
      <c r="C537" s="264"/>
      <c r="D537" s="264"/>
      <c r="E537" s="264"/>
      <c r="F537" s="264"/>
      <c r="G537" s="264"/>
      <c r="H537" s="264"/>
      <c r="I537" s="264"/>
      <c r="J537" s="264"/>
      <c r="K537" s="264"/>
      <c r="L537" s="264"/>
      <c r="M537" s="264"/>
      <c r="N537" s="264"/>
      <c r="O537" s="264"/>
      <c r="P537" s="264"/>
      <c r="Q537" s="264"/>
      <c r="R537" s="264"/>
      <c r="S537" s="264"/>
      <c r="T537" s="264"/>
      <c r="U537" s="264"/>
      <c r="V537" s="264"/>
      <c r="W537" s="264"/>
    </row>
    <row r="538">
      <c r="A538" s="264"/>
      <c r="B538" s="264"/>
      <c r="C538" s="264"/>
      <c r="D538" s="264"/>
      <c r="E538" s="264"/>
      <c r="F538" s="264"/>
      <c r="G538" s="264"/>
      <c r="H538" s="264"/>
      <c r="I538" s="264"/>
      <c r="J538" s="264"/>
      <c r="K538" s="264"/>
      <c r="L538" s="264"/>
      <c r="M538" s="264"/>
      <c r="N538" s="264"/>
      <c r="O538" s="264"/>
      <c r="P538" s="264"/>
      <c r="Q538" s="264"/>
      <c r="R538" s="264"/>
      <c r="S538" s="264"/>
      <c r="T538" s="264"/>
      <c r="U538" s="264"/>
      <c r="V538" s="264"/>
      <c r="W538" s="264"/>
    </row>
    <row r="539">
      <c r="A539" s="264"/>
      <c r="B539" s="264"/>
      <c r="C539" s="264"/>
      <c r="D539" s="264"/>
      <c r="E539" s="264"/>
      <c r="F539" s="264"/>
      <c r="G539" s="264"/>
      <c r="H539" s="264"/>
      <c r="I539" s="264"/>
      <c r="J539" s="264"/>
      <c r="K539" s="264"/>
      <c r="L539" s="264"/>
      <c r="M539" s="264"/>
      <c r="N539" s="264"/>
      <c r="O539" s="264"/>
      <c r="P539" s="264"/>
      <c r="Q539" s="264"/>
      <c r="R539" s="264"/>
      <c r="S539" s="264"/>
      <c r="T539" s="264"/>
      <c r="U539" s="264"/>
      <c r="V539" s="264"/>
      <c r="W539" s="264"/>
    </row>
    <row r="540">
      <c r="A540" s="264"/>
      <c r="B540" s="264"/>
      <c r="C540" s="264"/>
      <c r="D540" s="264"/>
      <c r="E540" s="264"/>
      <c r="F540" s="264"/>
      <c r="G540" s="264"/>
      <c r="H540" s="264"/>
      <c r="I540" s="264"/>
      <c r="J540" s="264"/>
      <c r="K540" s="264"/>
      <c r="L540" s="264"/>
      <c r="M540" s="264"/>
      <c r="N540" s="264"/>
      <c r="O540" s="264"/>
      <c r="P540" s="264"/>
      <c r="Q540" s="264"/>
      <c r="R540" s="264"/>
      <c r="S540" s="264"/>
      <c r="T540" s="264"/>
      <c r="U540" s="264"/>
      <c r="V540" s="264"/>
      <c r="W540" s="264"/>
    </row>
    <row r="541">
      <c r="A541" s="264"/>
      <c r="B541" s="264"/>
      <c r="C541" s="264"/>
      <c r="D541" s="264"/>
      <c r="E541" s="264"/>
      <c r="F541" s="264"/>
      <c r="G541" s="264"/>
      <c r="H541" s="264"/>
      <c r="I541" s="264"/>
      <c r="J541" s="264"/>
      <c r="K541" s="264"/>
      <c r="L541" s="264"/>
      <c r="M541" s="264"/>
      <c r="N541" s="264"/>
      <c r="O541" s="264"/>
      <c r="P541" s="264"/>
      <c r="Q541" s="264"/>
      <c r="R541" s="264"/>
      <c r="S541" s="264"/>
      <c r="T541" s="264"/>
      <c r="U541" s="264"/>
      <c r="V541" s="264"/>
      <c r="W541" s="264"/>
    </row>
    <row r="542">
      <c r="A542" s="264"/>
      <c r="B542" s="264"/>
      <c r="C542" s="264"/>
      <c r="D542" s="264"/>
      <c r="E542" s="264"/>
      <c r="F542" s="264"/>
      <c r="G542" s="264"/>
      <c r="H542" s="264"/>
      <c r="I542" s="264"/>
      <c r="J542" s="264"/>
      <c r="K542" s="264"/>
      <c r="L542" s="264"/>
      <c r="M542" s="264"/>
      <c r="N542" s="264"/>
      <c r="O542" s="264"/>
      <c r="P542" s="264"/>
      <c r="Q542" s="264"/>
      <c r="R542" s="264"/>
      <c r="S542" s="264"/>
      <c r="T542" s="264"/>
      <c r="U542" s="264"/>
      <c r="V542" s="264"/>
      <c r="W542" s="264"/>
    </row>
    <row r="543">
      <c r="A543" s="264"/>
      <c r="B543" s="264"/>
      <c r="C543" s="264"/>
      <c r="D543" s="264"/>
      <c r="E543" s="264"/>
      <c r="F543" s="264"/>
      <c r="G543" s="264"/>
      <c r="H543" s="264"/>
      <c r="I543" s="264"/>
      <c r="J543" s="264"/>
      <c r="K543" s="264"/>
      <c r="L543" s="264"/>
      <c r="M543" s="264"/>
      <c r="N543" s="264"/>
      <c r="O543" s="264"/>
      <c r="P543" s="264"/>
      <c r="Q543" s="264"/>
      <c r="R543" s="264"/>
      <c r="S543" s="264"/>
      <c r="T543" s="264"/>
      <c r="U543" s="264"/>
      <c r="V543" s="264"/>
      <c r="W543" s="264"/>
    </row>
    <row r="544">
      <c r="A544" s="264"/>
      <c r="B544" s="264"/>
      <c r="C544" s="264"/>
      <c r="D544" s="264"/>
      <c r="E544" s="264"/>
      <c r="F544" s="264"/>
      <c r="G544" s="264"/>
      <c r="H544" s="264"/>
      <c r="I544" s="264"/>
      <c r="J544" s="264"/>
      <c r="K544" s="264"/>
      <c r="L544" s="264"/>
      <c r="M544" s="264"/>
      <c r="N544" s="264"/>
      <c r="O544" s="264"/>
      <c r="P544" s="264"/>
      <c r="Q544" s="264"/>
      <c r="R544" s="264"/>
      <c r="S544" s="264"/>
      <c r="T544" s="264"/>
      <c r="U544" s="264"/>
      <c r="V544" s="264"/>
      <c r="W544" s="264"/>
    </row>
    <row r="545">
      <c r="A545" s="264"/>
      <c r="B545" s="264"/>
      <c r="C545" s="264"/>
      <c r="D545" s="264"/>
      <c r="E545" s="264"/>
      <c r="F545" s="264"/>
      <c r="G545" s="264"/>
      <c r="H545" s="264"/>
      <c r="I545" s="264"/>
      <c r="J545" s="264"/>
      <c r="K545" s="264"/>
      <c r="L545" s="264"/>
      <c r="M545" s="264"/>
      <c r="N545" s="264"/>
      <c r="O545" s="264"/>
      <c r="P545" s="264"/>
      <c r="Q545" s="264"/>
      <c r="R545" s="264"/>
      <c r="S545" s="264"/>
      <c r="T545" s="264"/>
      <c r="U545" s="264"/>
      <c r="V545" s="264"/>
      <c r="W545" s="264"/>
    </row>
    <row r="546">
      <c r="A546" s="264"/>
      <c r="B546" s="264"/>
      <c r="C546" s="264"/>
      <c r="D546" s="264"/>
      <c r="E546" s="264"/>
      <c r="F546" s="264"/>
      <c r="G546" s="264"/>
      <c r="H546" s="264"/>
      <c r="I546" s="264"/>
      <c r="J546" s="264"/>
      <c r="K546" s="264"/>
      <c r="L546" s="264"/>
      <c r="M546" s="264"/>
      <c r="N546" s="264"/>
      <c r="O546" s="264"/>
      <c r="P546" s="264"/>
      <c r="Q546" s="264"/>
      <c r="R546" s="264"/>
      <c r="S546" s="264"/>
      <c r="T546" s="264"/>
      <c r="U546" s="264"/>
      <c r="V546" s="264"/>
      <c r="W546" s="264"/>
    </row>
    <row r="547">
      <c r="A547" s="264"/>
      <c r="B547" s="264"/>
      <c r="C547" s="264"/>
      <c r="D547" s="264"/>
      <c r="E547" s="264"/>
      <c r="F547" s="264"/>
      <c r="G547" s="264"/>
      <c r="H547" s="264"/>
      <c r="I547" s="264"/>
      <c r="J547" s="264"/>
      <c r="K547" s="264"/>
      <c r="L547" s="264"/>
      <c r="M547" s="264"/>
      <c r="N547" s="264"/>
      <c r="O547" s="264"/>
      <c r="P547" s="264"/>
      <c r="Q547" s="264"/>
      <c r="R547" s="264"/>
      <c r="S547" s="264"/>
      <c r="T547" s="264"/>
      <c r="U547" s="264"/>
      <c r="V547" s="264"/>
      <c r="W547" s="264"/>
    </row>
    <row r="548">
      <c r="A548" s="264"/>
      <c r="B548" s="264"/>
      <c r="C548" s="264"/>
      <c r="D548" s="264"/>
      <c r="E548" s="264"/>
      <c r="F548" s="264"/>
      <c r="G548" s="264"/>
      <c r="H548" s="264"/>
      <c r="I548" s="264"/>
      <c r="J548" s="264"/>
      <c r="K548" s="264"/>
      <c r="L548" s="264"/>
      <c r="M548" s="264"/>
      <c r="N548" s="264"/>
      <c r="O548" s="264"/>
      <c r="P548" s="264"/>
      <c r="Q548" s="264"/>
      <c r="R548" s="264"/>
      <c r="S548" s="264"/>
      <c r="T548" s="264"/>
      <c r="U548" s="264"/>
      <c r="V548" s="264"/>
      <c r="W548" s="264"/>
    </row>
    <row r="549">
      <c r="A549" s="264"/>
      <c r="B549" s="264"/>
      <c r="C549" s="264"/>
      <c r="D549" s="264"/>
      <c r="E549" s="264"/>
      <c r="F549" s="264"/>
      <c r="G549" s="264"/>
      <c r="H549" s="264"/>
      <c r="I549" s="264"/>
      <c r="J549" s="264"/>
      <c r="K549" s="264"/>
      <c r="L549" s="264"/>
      <c r="M549" s="264"/>
      <c r="N549" s="264"/>
      <c r="O549" s="264"/>
      <c r="P549" s="264"/>
      <c r="Q549" s="264"/>
      <c r="R549" s="264"/>
      <c r="S549" s="264"/>
      <c r="T549" s="264"/>
      <c r="U549" s="264"/>
      <c r="V549" s="264"/>
      <c r="W549" s="264"/>
    </row>
    <row r="550">
      <c r="A550" s="264"/>
      <c r="B550" s="264"/>
      <c r="C550" s="264"/>
      <c r="D550" s="264"/>
      <c r="E550" s="264"/>
      <c r="F550" s="264"/>
      <c r="G550" s="264"/>
      <c r="H550" s="264"/>
      <c r="I550" s="264"/>
      <c r="J550" s="264"/>
      <c r="K550" s="264"/>
      <c r="L550" s="264"/>
      <c r="M550" s="264"/>
      <c r="N550" s="264"/>
      <c r="O550" s="264"/>
      <c r="P550" s="264"/>
      <c r="Q550" s="264"/>
      <c r="R550" s="264"/>
      <c r="S550" s="264"/>
      <c r="T550" s="264"/>
      <c r="U550" s="264"/>
      <c r="V550" s="264"/>
      <c r="W550" s="264"/>
    </row>
    <row r="551">
      <c r="A551" s="264"/>
      <c r="B551" s="264"/>
      <c r="C551" s="264"/>
      <c r="D551" s="264"/>
      <c r="E551" s="264"/>
      <c r="F551" s="264"/>
      <c r="G551" s="264"/>
      <c r="H551" s="264"/>
      <c r="I551" s="264"/>
      <c r="J551" s="264"/>
      <c r="K551" s="264"/>
      <c r="L551" s="264"/>
      <c r="M551" s="264"/>
      <c r="N551" s="264"/>
      <c r="O551" s="264"/>
      <c r="P551" s="264"/>
      <c r="Q551" s="264"/>
      <c r="R551" s="264"/>
      <c r="S551" s="264"/>
      <c r="T551" s="264"/>
      <c r="U551" s="264"/>
      <c r="V551" s="264"/>
      <c r="W551" s="264"/>
    </row>
    <row r="552">
      <c r="A552" s="264"/>
      <c r="B552" s="264"/>
      <c r="C552" s="264"/>
      <c r="D552" s="264"/>
      <c r="E552" s="264"/>
      <c r="F552" s="264"/>
      <c r="G552" s="264"/>
      <c r="H552" s="264"/>
      <c r="I552" s="264"/>
      <c r="J552" s="264"/>
      <c r="K552" s="264"/>
      <c r="L552" s="264"/>
      <c r="M552" s="264"/>
      <c r="N552" s="264"/>
      <c r="O552" s="264"/>
      <c r="P552" s="264"/>
      <c r="Q552" s="264"/>
      <c r="R552" s="264"/>
      <c r="S552" s="264"/>
      <c r="T552" s="264"/>
      <c r="U552" s="264"/>
      <c r="V552" s="264"/>
      <c r="W552" s="264"/>
    </row>
    <row r="553">
      <c r="A553" s="264"/>
      <c r="B553" s="264"/>
      <c r="C553" s="264"/>
      <c r="D553" s="264"/>
      <c r="E553" s="264"/>
      <c r="F553" s="264"/>
      <c r="G553" s="264"/>
      <c r="H553" s="264"/>
      <c r="I553" s="264"/>
      <c r="J553" s="264"/>
      <c r="K553" s="264"/>
      <c r="L553" s="264"/>
      <c r="M553" s="264"/>
      <c r="N553" s="264"/>
      <c r="O553" s="264"/>
      <c r="P553" s="264"/>
      <c r="Q553" s="264"/>
      <c r="R553" s="264"/>
      <c r="S553" s="264"/>
      <c r="T553" s="264"/>
      <c r="U553" s="264"/>
      <c r="V553" s="264"/>
      <c r="W553" s="264"/>
    </row>
    <row r="554">
      <c r="A554" s="264"/>
      <c r="B554" s="264"/>
      <c r="C554" s="264"/>
      <c r="D554" s="264"/>
      <c r="E554" s="264"/>
      <c r="F554" s="264"/>
      <c r="G554" s="264"/>
      <c r="H554" s="264"/>
      <c r="I554" s="264"/>
      <c r="J554" s="264"/>
      <c r="K554" s="264"/>
      <c r="L554" s="264"/>
      <c r="M554" s="264"/>
      <c r="N554" s="264"/>
      <c r="O554" s="264"/>
      <c r="P554" s="264"/>
      <c r="Q554" s="264"/>
      <c r="R554" s="264"/>
      <c r="S554" s="264"/>
      <c r="T554" s="264"/>
      <c r="U554" s="264"/>
      <c r="V554" s="264"/>
      <c r="W554" s="264"/>
    </row>
    <row r="555">
      <c r="A555" s="264"/>
      <c r="B555" s="264"/>
      <c r="C555" s="264"/>
      <c r="D555" s="264"/>
      <c r="E555" s="264"/>
      <c r="F555" s="264"/>
      <c r="G555" s="264"/>
      <c r="H555" s="264"/>
      <c r="I555" s="264"/>
      <c r="J555" s="264"/>
      <c r="K555" s="264"/>
      <c r="L555" s="264"/>
      <c r="M555" s="264"/>
      <c r="N555" s="264"/>
      <c r="O555" s="264"/>
      <c r="P555" s="264"/>
      <c r="Q555" s="264"/>
      <c r="R555" s="264"/>
      <c r="S555" s="264"/>
      <c r="T555" s="264"/>
      <c r="U555" s="264"/>
      <c r="V555" s="264"/>
      <c r="W555" s="264"/>
    </row>
    <row r="556">
      <c r="A556" s="264"/>
      <c r="B556" s="264"/>
      <c r="C556" s="264"/>
      <c r="D556" s="264"/>
      <c r="E556" s="264"/>
      <c r="F556" s="264"/>
      <c r="G556" s="264"/>
      <c r="H556" s="264"/>
      <c r="I556" s="264"/>
      <c r="J556" s="264"/>
      <c r="K556" s="264"/>
      <c r="L556" s="264"/>
      <c r="M556" s="264"/>
      <c r="N556" s="264"/>
      <c r="O556" s="264"/>
      <c r="P556" s="264"/>
      <c r="Q556" s="264"/>
      <c r="R556" s="264"/>
      <c r="S556" s="264"/>
      <c r="T556" s="264"/>
      <c r="U556" s="264"/>
      <c r="V556" s="264"/>
      <c r="W556" s="264"/>
    </row>
    <row r="557">
      <c r="A557" s="264"/>
      <c r="B557" s="264"/>
      <c r="C557" s="264"/>
      <c r="D557" s="264"/>
      <c r="E557" s="264"/>
      <c r="F557" s="264"/>
      <c r="G557" s="264"/>
      <c r="H557" s="264"/>
      <c r="I557" s="264"/>
      <c r="J557" s="264"/>
      <c r="K557" s="264"/>
      <c r="L557" s="264"/>
      <c r="M557" s="264"/>
      <c r="N557" s="264"/>
      <c r="O557" s="264"/>
      <c r="P557" s="264"/>
      <c r="Q557" s="264"/>
      <c r="R557" s="264"/>
      <c r="S557" s="264"/>
      <c r="T557" s="264"/>
      <c r="U557" s="264"/>
      <c r="V557" s="264"/>
      <c r="W557" s="264"/>
    </row>
    <row r="558">
      <c r="A558" s="264"/>
      <c r="B558" s="264"/>
      <c r="C558" s="264"/>
      <c r="D558" s="264"/>
      <c r="E558" s="264"/>
      <c r="F558" s="264"/>
      <c r="G558" s="264"/>
      <c r="H558" s="264"/>
      <c r="I558" s="264"/>
      <c r="J558" s="264"/>
      <c r="K558" s="264"/>
      <c r="L558" s="264"/>
      <c r="M558" s="264"/>
      <c r="N558" s="264"/>
      <c r="O558" s="264"/>
      <c r="P558" s="264"/>
      <c r="Q558" s="264"/>
      <c r="R558" s="264"/>
      <c r="S558" s="264"/>
      <c r="T558" s="264"/>
      <c r="U558" s="264"/>
      <c r="V558" s="264"/>
      <c r="W558" s="264"/>
    </row>
    <row r="559">
      <c r="A559" s="264"/>
      <c r="B559" s="264"/>
      <c r="C559" s="264"/>
      <c r="D559" s="264"/>
      <c r="E559" s="264"/>
      <c r="F559" s="264"/>
      <c r="G559" s="264"/>
      <c r="H559" s="264"/>
      <c r="I559" s="264"/>
      <c r="J559" s="264"/>
      <c r="K559" s="264"/>
      <c r="L559" s="264"/>
      <c r="M559" s="264"/>
      <c r="N559" s="264"/>
      <c r="O559" s="264"/>
      <c r="P559" s="264"/>
      <c r="Q559" s="264"/>
      <c r="R559" s="264"/>
      <c r="S559" s="264"/>
      <c r="T559" s="264"/>
      <c r="U559" s="264"/>
      <c r="V559" s="264"/>
      <c r="W559" s="264"/>
    </row>
    <row r="560">
      <c r="A560" s="264"/>
      <c r="B560" s="264"/>
      <c r="C560" s="264"/>
      <c r="D560" s="264"/>
      <c r="E560" s="264"/>
      <c r="F560" s="264"/>
      <c r="G560" s="264"/>
      <c r="H560" s="264"/>
      <c r="I560" s="264"/>
      <c r="J560" s="264"/>
      <c r="K560" s="264"/>
      <c r="L560" s="264"/>
      <c r="M560" s="264"/>
      <c r="N560" s="264"/>
      <c r="O560" s="264"/>
      <c r="P560" s="264"/>
      <c r="Q560" s="264"/>
      <c r="R560" s="264"/>
      <c r="S560" s="264"/>
      <c r="T560" s="264"/>
      <c r="U560" s="264"/>
      <c r="V560" s="264"/>
      <c r="W560" s="264"/>
    </row>
    <row r="561">
      <c r="A561" s="264"/>
      <c r="B561" s="264"/>
      <c r="C561" s="264"/>
      <c r="D561" s="264"/>
      <c r="E561" s="264"/>
      <c r="F561" s="264"/>
      <c r="G561" s="264"/>
      <c r="H561" s="264"/>
      <c r="I561" s="264"/>
      <c r="J561" s="264"/>
      <c r="K561" s="264"/>
      <c r="L561" s="264"/>
      <c r="M561" s="264"/>
      <c r="N561" s="264"/>
      <c r="O561" s="264"/>
      <c r="P561" s="264"/>
      <c r="Q561" s="264"/>
      <c r="R561" s="264"/>
      <c r="S561" s="264"/>
      <c r="T561" s="264"/>
      <c r="U561" s="264"/>
      <c r="V561" s="264"/>
      <c r="W561" s="264"/>
    </row>
    <row r="562">
      <c r="A562" s="264"/>
      <c r="B562" s="264"/>
      <c r="C562" s="264"/>
      <c r="D562" s="264"/>
      <c r="E562" s="264"/>
      <c r="F562" s="264"/>
      <c r="G562" s="264"/>
      <c r="H562" s="264"/>
      <c r="I562" s="264"/>
      <c r="J562" s="264"/>
      <c r="K562" s="264"/>
      <c r="L562" s="264"/>
      <c r="M562" s="264"/>
      <c r="N562" s="264"/>
      <c r="O562" s="264"/>
      <c r="P562" s="264"/>
      <c r="Q562" s="264"/>
      <c r="R562" s="264"/>
      <c r="S562" s="264"/>
      <c r="T562" s="264"/>
      <c r="U562" s="264"/>
      <c r="V562" s="264"/>
      <c r="W562" s="264"/>
    </row>
    <row r="563">
      <c r="A563" s="264"/>
      <c r="B563" s="264"/>
      <c r="C563" s="264"/>
      <c r="D563" s="264"/>
      <c r="E563" s="264"/>
      <c r="F563" s="264"/>
      <c r="G563" s="264"/>
      <c r="H563" s="264"/>
      <c r="I563" s="264"/>
      <c r="J563" s="264"/>
      <c r="K563" s="264"/>
      <c r="L563" s="264"/>
      <c r="M563" s="264"/>
      <c r="N563" s="264"/>
      <c r="O563" s="264"/>
      <c r="P563" s="264"/>
      <c r="Q563" s="264"/>
      <c r="R563" s="264"/>
      <c r="S563" s="264"/>
      <c r="T563" s="264"/>
      <c r="U563" s="264"/>
      <c r="V563" s="264"/>
      <c r="W563" s="264"/>
    </row>
    <row r="564">
      <c r="A564" s="264"/>
      <c r="B564" s="264"/>
      <c r="C564" s="264"/>
      <c r="D564" s="264"/>
      <c r="E564" s="264"/>
      <c r="F564" s="264"/>
      <c r="G564" s="264"/>
      <c r="H564" s="264"/>
      <c r="I564" s="264"/>
      <c r="J564" s="264"/>
      <c r="K564" s="264"/>
      <c r="L564" s="264"/>
      <c r="M564" s="264"/>
      <c r="N564" s="264"/>
      <c r="O564" s="264"/>
      <c r="P564" s="264"/>
      <c r="Q564" s="264"/>
      <c r="R564" s="264"/>
      <c r="S564" s="264"/>
      <c r="T564" s="264"/>
      <c r="U564" s="264"/>
      <c r="V564" s="264"/>
      <c r="W564" s="264"/>
    </row>
    <row r="565">
      <c r="A565" s="264"/>
      <c r="B565" s="264"/>
      <c r="C565" s="264"/>
      <c r="D565" s="264"/>
      <c r="E565" s="264"/>
      <c r="F565" s="264"/>
      <c r="G565" s="264"/>
      <c r="H565" s="264"/>
      <c r="I565" s="264"/>
      <c r="J565" s="264"/>
      <c r="K565" s="264"/>
      <c r="L565" s="264"/>
      <c r="M565" s="264"/>
      <c r="N565" s="264"/>
      <c r="O565" s="264"/>
      <c r="P565" s="264"/>
      <c r="Q565" s="264"/>
      <c r="R565" s="264"/>
      <c r="S565" s="264"/>
      <c r="T565" s="264"/>
      <c r="U565" s="264"/>
      <c r="V565" s="264"/>
      <c r="W565" s="264"/>
    </row>
    <row r="566">
      <c r="A566" s="264"/>
      <c r="B566" s="264"/>
      <c r="C566" s="264"/>
      <c r="D566" s="264"/>
      <c r="E566" s="264"/>
      <c r="F566" s="264"/>
      <c r="G566" s="264"/>
      <c r="H566" s="264"/>
      <c r="I566" s="264"/>
      <c r="J566" s="264"/>
      <c r="K566" s="264"/>
      <c r="L566" s="264"/>
      <c r="M566" s="264"/>
      <c r="N566" s="264"/>
      <c r="O566" s="264"/>
      <c r="P566" s="264"/>
      <c r="Q566" s="264"/>
      <c r="R566" s="264"/>
      <c r="S566" s="264"/>
      <c r="T566" s="264"/>
      <c r="U566" s="264"/>
      <c r="V566" s="264"/>
      <c r="W566" s="264"/>
    </row>
    <row r="567">
      <c r="A567" s="264"/>
      <c r="B567" s="264"/>
      <c r="C567" s="264"/>
      <c r="D567" s="264"/>
      <c r="E567" s="264"/>
      <c r="F567" s="264"/>
      <c r="G567" s="264"/>
      <c r="H567" s="264"/>
      <c r="I567" s="264"/>
      <c r="J567" s="264"/>
      <c r="K567" s="264"/>
      <c r="L567" s="264"/>
      <c r="M567" s="264"/>
      <c r="N567" s="264"/>
      <c r="O567" s="264"/>
      <c r="P567" s="264"/>
      <c r="Q567" s="264"/>
      <c r="R567" s="264"/>
      <c r="S567" s="264"/>
      <c r="T567" s="264"/>
      <c r="U567" s="264"/>
      <c r="V567" s="264"/>
      <c r="W567" s="264"/>
    </row>
    <row r="568">
      <c r="A568" s="264"/>
      <c r="B568" s="264"/>
      <c r="C568" s="264"/>
      <c r="D568" s="264"/>
      <c r="E568" s="264"/>
      <c r="F568" s="264"/>
      <c r="G568" s="264"/>
      <c r="H568" s="264"/>
      <c r="I568" s="264"/>
      <c r="J568" s="264"/>
      <c r="K568" s="264"/>
      <c r="L568" s="264"/>
      <c r="M568" s="264"/>
      <c r="N568" s="264"/>
      <c r="O568" s="264"/>
      <c r="P568" s="264"/>
      <c r="Q568" s="264"/>
      <c r="R568" s="264"/>
      <c r="S568" s="264"/>
      <c r="T568" s="264"/>
      <c r="U568" s="264"/>
      <c r="V568" s="264"/>
      <c r="W568" s="264"/>
    </row>
    <row r="569">
      <c r="A569" s="264"/>
      <c r="B569" s="264"/>
      <c r="C569" s="264"/>
      <c r="D569" s="264"/>
      <c r="E569" s="264"/>
      <c r="F569" s="264"/>
      <c r="G569" s="264"/>
      <c r="H569" s="264"/>
      <c r="I569" s="264"/>
      <c r="J569" s="264"/>
      <c r="K569" s="264"/>
      <c r="L569" s="264"/>
      <c r="M569" s="264"/>
      <c r="N569" s="264"/>
      <c r="O569" s="264"/>
      <c r="P569" s="264"/>
      <c r="Q569" s="264"/>
      <c r="R569" s="264"/>
      <c r="S569" s="264"/>
      <c r="T569" s="264"/>
      <c r="U569" s="264"/>
      <c r="V569" s="264"/>
      <c r="W569" s="264"/>
    </row>
    <row r="570">
      <c r="A570" s="264"/>
      <c r="B570" s="264"/>
      <c r="C570" s="264"/>
      <c r="D570" s="264"/>
      <c r="E570" s="264"/>
      <c r="F570" s="264"/>
      <c r="G570" s="264"/>
      <c r="H570" s="264"/>
      <c r="I570" s="264"/>
      <c r="J570" s="264"/>
      <c r="K570" s="264"/>
      <c r="L570" s="264"/>
      <c r="M570" s="264"/>
      <c r="N570" s="264"/>
      <c r="O570" s="264"/>
      <c r="P570" s="264"/>
      <c r="Q570" s="264"/>
      <c r="R570" s="264"/>
      <c r="S570" s="264"/>
      <c r="T570" s="264"/>
      <c r="U570" s="264"/>
      <c r="V570" s="264"/>
      <c r="W570" s="264"/>
    </row>
    <row r="571">
      <c r="A571" s="264"/>
      <c r="B571" s="264"/>
      <c r="C571" s="264"/>
      <c r="D571" s="264"/>
      <c r="E571" s="264"/>
      <c r="F571" s="264"/>
      <c r="G571" s="264"/>
      <c r="H571" s="264"/>
      <c r="I571" s="264"/>
      <c r="J571" s="264"/>
      <c r="K571" s="264"/>
      <c r="L571" s="264"/>
      <c r="M571" s="264"/>
      <c r="N571" s="264"/>
      <c r="O571" s="264"/>
      <c r="P571" s="264"/>
      <c r="Q571" s="264"/>
      <c r="R571" s="264"/>
      <c r="S571" s="264"/>
      <c r="T571" s="264"/>
      <c r="U571" s="264"/>
      <c r="V571" s="264"/>
      <c r="W571" s="264"/>
    </row>
    <row r="572">
      <c r="A572" s="264"/>
      <c r="B572" s="264"/>
      <c r="C572" s="264"/>
      <c r="D572" s="264"/>
      <c r="E572" s="264"/>
      <c r="F572" s="264"/>
      <c r="G572" s="264"/>
      <c r="H572" s="264"/>
      <c r="I572" s="264"/>
      <c r="J572" s="264"/>
      <c r="K572" s="264"/>
      <c r="L572" s="264"/>
      <c r="M572" s="264"/>
      <c r="N572" s="264"/>
      <c r="O572" s="264"/>
      <c r="P572" s="264"/>
      <c r="Q572" s="264"/>
      <c r="R572" s="264"/>
      <c r="S572" s="264"/>
      <c r="T572" s="264"/>
      <c r="U572" s="264"/>
      <c r="V572" s="264"/>
      <c r="W572" s="264"/>
    </row>
    <row r="573">
      <c r="A573" s="264"/>
      <c r="B573" s="264"/>
      <c r="C573" s="264"/>
      <c r="D573" s="264"/>
      <c r="E573" s="264"/>
      <c r="F573" s="264"/>
      <c r="G573" s="264"/>
      <c r="H573" s="264"/>
      <c r="I573" s="264"/>
      <c r="J573" s="264"/>
      <c r="K573" s="264"/>
      <c r="L573" s="264"/>
      <c r="M573" s="264"/>
      <c r="N573" s="264"/>
      <c r="O573" s="264"/>
      <c r="P573" s="264"/>
      <c r="Q573" s="264"/>
      <c r="R573" s="264"/>
      <c r="S573" s="264"/>
      <c r="T573" s="264"/>
      <c r="U573" s="264"/>
      <c r="V573" s="264"/>
      <c r="W573" s="264"/>
    </row>
    <row r="574">
      <c r="A574" s="264"/>
      <c r="B574" s="264"/>
      <c r="C574" s="264"/>
      <c r="D574" s="264"/>
      <c r="E574" s="264"/>
      <c r="F574" s="264"/>
      <c r="G574" s="264"/>
      <c r="H574" s="264"/>
      <c r="I574" s="264"/>
      <c r="J574" s="264"/>
      <c r="K574" s="264"/>
      <c r="L574" s="264"/>
      <c r="M574" s="264"/>
      <c r="N574" s="264"/>
      <c r="O574" s="264"/>
      <c r="P574" s="264"/>
      <c r="Q574" s="264"/>
      <c r="R574" s="264"/>
      <c r="S574" s="264"/>
      <c r="T574" s="264"/>
      <c r="U574" s="264"/>
      <c r="V574" s="264"/>
      <c r="W574" s="264"/>
    </row>
    <row r="575">
      <c r="A575" s="264"/>
      <c r="B575" s="264"/>
      <c r="C575" s="264"/>
      <c r="D575" s="264"/>
      <c r="E575" s="264"/>
      <c r="F575" s="264"/>
      <c r="G575" s="264"/>
      <c r="H575" s="264"/>
      <c r="I575" s="264"/>
      <c r="J575" s="264"/>
      <c r="K575" s="264"/>
      <c r="L575" s="264"/>
      <c r="M575" s="264"/>
      <c r="N575" s="264"/>
      <c r="O575" s="264"/>
      <c r="P575" s="264"/>
      <c r="Q575" s="264"/>
      <c r="R575" s="264"/>
      <c r="S575" s="264"/>
      <c r="T575" s="264"/>
      <c r="U575" s="264"/>
      <c r="V575" s="264"/>
      <c r="W575" s="264"/>
    </row>
    <row r="576">
      <c r="A576" s="264"/>
      <c r="B576" s="264"/>
      <c r="C576" s="264"/>
      <c r="D576" s="264"/>
      <c r="E576" s="264"/>
      <c r="F576" s="264"/>
      <c r="G576" s="264"/>
      <c r="H576" s="264"/>
      <c r="I576" s="264"/>
      <c r="J576" s="264"/>
      <c r="K576" s="264"/>
      <c r="L576" s="264"/>
      <c r="M576" s="264"/>
      <c r="N576" s="264"/>
      <c r="O576" s="264"/>
      <c r="P576" s="264"/>
      <c r="Q576" s="264"/>
      <c r="R576" s="264"/>
      <c r="S576" s="264"/>
      <c r="T576" s="264"/>
      <c r="U576" s="264"/>
      <c r="V576" s="264"/>
      <c r="W576" s="264"/>
    </row>
    <row r="577">
      <c r="A577" s="264"/>
      <c r="B577" s="264"/>
      <c r="C577" s="264"/>
      <c r="D577" s="264"/>
      <c r="E577" s="264"/>
      <c r="F577" s="264"/>
      <c r="G577" s="264"/>
      <c r="H577" s="264"/>
      <c r="I577" s="264"/>
      <c r="J577" s="264"/>
      <c r="K577" s="264"/>
      <c r="L577" s="264"/>
      <c r="M577" s="264"/>
      <c r="N577" s="264"/>
      <c r="O577" s="264"/>
      <c r="P577" s="264"/>
      <c r="Q577" s="264"/>
      <c r="R577" s="264"/>
      <c r="S577" s="264"/>
      <c r="T577" s="264"/>
      <c r="U577" s="264"/>
      <c r="V577" s="264"/>
      <c r="W577" s="264"/>
    </row>
    <row r="578">
      <c r="A578" s="264"/>
      <c r="B578" s="264"/>
      <c r="C578" s="264"/>
      <c r="D578" s="264"/>
      <c r="E578" s="264"/>
      <c r="F578" s="264"/>
      <c r="G578" s="264"/>
      <c r="H578" s="264"/>
      <c r="I578" s="264"/>
      <c r="J578" s="264"/>
      <c r="K578" s="264"/>
      <c r="L578" s="264"/>
      <c r="M578" s="264"/>
      <c r="N578" s="264"/>
      <c r="O578" s="264"/>
      <c r="P578" s="264"/>
      <c r="Q578" s="264"/>
      <c r="R578" s="264"/>
      <c r="S578" s="264"/>
      <c r="T578" s="264"/>
      <c r="U578" s="264"/>
      <c r="V578" s="264"/>
      <c r="W578" s="264"/>
    </row>
    <row r="579">
      <c r="A579" s="264"/>
      <c r="B579" s="264"/>
      <c r="C579" s="264"/>
      <c r="D579" s="264"/>
      <c r="E579" s="264"/>
      <c r="F579" s="264"/>
      <c r="G579" s="264"/>
      <c r="H579" s="264"/>
      <c r="I579" s="264"/>
      <c r="J579" s="264"/>
      <c r="K579" s="264"/>
      <c r="L579" s="264"/>
      <c r="M579" s="264"/>
      <c r="N579" s="264"/>
      <c r="O579" s="264"/>
      <c r="P579" s="264"/>
      <c r="Q579" s="264"/>
      <c r="R579" s="264"/>
      <c r="S579" s="264"/>
      <c r="T579" s="264"/>
      <c r="U579" s="264"/>
      <c r="V579" s="264"/>
      <c r="W579" s="264"/>
    </row>
    <row r="580">
      <c r="A580" s="264"/>
      <c r="B580" s="264"/>
      <c r="C580" s="264"/>
      <c r="D580" s="264"/>
      <c r="E580" s="264"/>
      <c r="F580" s="264"/>
      <c r="G580" s="264"/>
      <c r="H580" s="264"/>
      <c r="I580" s="264"/>
      <c r="J580" s="264"/>
      <c r="K580" s="264"/>
      <c r="L580" s="264"/>
      <c r="M580" s="264"/>
      <c r="N580" s="264"/>
      <c r="O580" s="264"/>
      <c r="P580" s="264"/>
      <c r="Q580" s="264"/>
      <c r="R580" s="264"/>
      <c r="S580" s="264"/>
      <c r="T580" s="264"/>
      <c r="U580" s="264"/>
      <c r="V580" s="264"/>
      <c r="W580" s="264"/>
    </row>
    <row r="581">
      <c r="A581" s="264"/>
      <c r="B581" s="264"/>
      <c r="C581" s="264"/>
      <c r="D581" s="264"/>
      <c r="E581" s="264"/>
      <c r="F581" s="264"/>
      <c r="G581" s="264"/>
      <c r="H581" s="264"/>
      <c r="I581" s="264"/>
      <c r="J581" s="264"/>
      <c r="K581" s="264"/>
      <c r="L581" s="264"/>
      <c r="M581" s="264"/>
      <c r="N581" s="264"/>
      <c r="O581" s="264"/>
      <c r="P581" s="264"/>
      <c r="Q581" s="264"/>
      <c r="R581" s="264"/>
      <c r="S581" s="264"/>
      <c r="T581" s="264"/>
      <c r="U581" s="264"/>
      <c r="V581" s="264"/>
      <c r="W581" s="264"/>
    </row>
    <row r="582">
      <c r="A582" s="264"/>
      <c r="B582" s="264"/>
      <c r="C582" s="264"/>
      <c r="D582" s="264"/>
      <c r="E582" s="264"/>
      <c r="F582" s="264"/>
      <c r="G582" s="264"/>
      <c r="H582" s="264"/>
      <c r="I582" s="264"/>
      <c r="J582" s="264"/>
      <c r="K582" s="264"/>
      <c r="L582" s="264"/>
      <c r="M582" s="264"/>
      <c r="N582" s="264"/>
      <c r="O582" s="264"/>
      <c r="P582" s="264"/>
      <c r="Q582" s="264"/>
      <c r="R582" s="264"/>
      <c r="S582" s="264"/>
      <c r="T582" s="264"/>
      <c r="U582" s="264"/>
      <c r="V582" s="264"/>
      <c r="W582" s="264"/>
    </row>
    <row r="583">
      <c r="A583" s="264"/>
      <c r="B583" s="264"/>
      <c r="C583" s="264"/>
      <c r="D583" s="264"/>
      <c r="E583" s="264"/>
      <c r="F583" s="264"/>
      <c r="G583" s="264"/>
      <c r="H583" s="264"/>
      <c r="I583" s="264"/>
      <c r="J583" s="264"/>
      <c r="K583" s="264"/>
      <c r="L583" s="264"/>
      <c r="M583" s="264"/>
      <c r="N583" s="264"/>
      <c r="O583" s="264"/>
      <c r="P583" s="264"/>
      <c r="Q583" s="264"/>
      <c r="R583" s="264"/>
      <c r="S583" s="264"/>
      <c r="T583" s="264"/>
      <c r="U583" s="264"/>
      <c r="V583" s="264"/>
      <c r="W583" s="264"/>
    </row>
    <row r="584">
      <c r="A584" s="264"/>
      <c r="B584" s="264"/>
      <c r="C584" s="264"/>
      <c r="D584" s="264"/>
      <c r="E584" s="264"/>
      <c r="F584" s="264"/>
      <c r="G584" s="264"/>
      <c r="H584" s="264"/>
      <c r="I584" s="264"/>
      <c r="J584" s="264"/>
      <c r="K584" s="264"/>
      <c r="L584" s="264"/>
      <c r="M584" s="264"/>
      <c r="N584" s="264"/>
      <c r="O584" s="264"/>
      <c r="P584" s="264"/>
      <c r="Q584" s="264"/>
      <c r="R584" s="264"/>
      <c r="S584" s="264"/>
      <c r="T584" s="264"/>
      <c r="U584" s="264"/>
      <c r="V584" s="264"/>
      <c r="W584" s="264"/>
    </row>
    <row r="585">
      <c r="A585" s="264"/>
      <c r="B585" s="264"/>
      <c r="C585" s="264"/>
      <c r="D585" s="264"/>
      <c r="E585" s="264"/>
      <c r="F585" s="264"/>
      <c r="G585" s="264"/>
      <c r="H585" s="264"/>
      <c r="I585" s="264"/>
      <c r="J585" s="264"/>
      <c r="K585" s="264"/>
      <c r="L585" s="264"/>
      <c r="M585" s="264"/>
      <c r="N585" s="264"/>
      <c r="O585" s="264"/>
      <c r="P585" s="264"/>
      <c r="Q585" s="264"/>
      <c r="R585" s="264"/>
      <c r="S585" s="264"/>
      <c r="T585" s="264"/>
      <c r="U585" s="264"/>
      <c r="V585" s="264"/>
      <c r="W585" s="264"/>
    </row>
    <row r="586">
      <c r="A586" s="264"/>
      <c r="B586" s="264"/>
      <c r="C586" s="264"/>
      <c r="D586" s="264"/>
      <c r="E586" s="264"/>
      <c r="F586" s="264"/>
      <c r="G586" s="264"/>
      <c r="H586" s="264"/>
      <c r="I586" s="264"/>
      <c r="J586" s="264"/>
      <c r="K586" s="264"/>
      <c r="L586" s="264"/>
      <c r="M586" s="264"/>
      <c r="N586" s="264"/>
      <c r="O586" s="264"/>
      <c r="P586" s="264"/>
      <c r="Q586" s="264"/>
      <c r="R586" s="264"/>
      <c r="S586" s="264"/>
      <c r="T586" s="264"/>
      <c r="U586" s="264"/>
      <c r="V586" s="264"/>
      <c r="W586" s="264"/>
    </row>
    <row r="587">
      <c r="A587" s="264"/>
      <c r="B587" s="264"/>
      <c r="C587" s="264"/>
      <c r="D587" s="264"/>
      <c r="E587" s="264"/>
      <c r="F587" s="264"/>
      <c r="G587" s="264"/>
      <c r="H587" s="264"/>
      <c r="I587" s="264"/>
      <c r="J587" s="264"/>
      <c r="K587" s="264"/>
      <c r="L587" s="264"/>
      <c r="M587" s="264"/>
      <c r="N587" s="264"/>
      <c r="O587" s="264"/>
      <c r="P587" s="264"/>
      <c r="Q587" s="264"/>
      <c r="R587" s="264"/>
      <c r="S587" s="264"/>
      <c r="T587" s="264"/>
      <c r="U587" s="264"/>
      <c r="V587" s="264"/>
      <c r="W587" s="264"/>
    </row>
    <row r="588">
      <c r="A588" s="264"/>
      <c r="B588" s="264"/>
      <c r="C588" s="264"/>
      <c r="D588" s="264"/>
      <c r="E588" s="264"/>
      <c r="F588" s="264"/>
      <c r="G588" s="264"/>
      <c r="H588" s="264"/>
      <c r="I588" s="264"/>
      <c r="J588" s="264"/>
      <c r="K588" s="264"/>
      <c r="L588" s="264"/>
      <c r="M588" s="264"/>
      <c r="N588" s="264"/>
      <c r="O588" s="264"/>
      <c r="P588" s="264"/>
      <c r="Q588" s="264"/>
      <c r="R588" s="264"/>
      <c r="S588" s="264"/>
      <c r="T588" s="264"/>
      <c r="U588" s="264"/>
      <c r="V588" s="264"/>
      <c r="W588" s="264"/>
    </row>
    <row r="589">
      <c r="A589" s="264"/>
      <c r="B589" s="264"/>
      <c r="C589" s="264"/>
      <c r="D589" s="264"/>
      <c r="E589" s="264"/>
      <c r="F589" s="264"/>
      <c r="G589" s="264"/>
      <c r="H589" s="264"/>
      <c r="I589" s="264"/>
      <c r="J589" s="264"/>
      <c r="K589" s="264"/>
      <c r="L589" s="264"/>
      <c r="M589" s="264"/>
      <c r="N589" s="264"/>
      <c r="O589" s="264"/>
      <c r="P589" s="264"/>
      <c r="Q589" s="264"/>
      <c r="R589" s="264"/>
      <c r="S589" s="264"/>
      <c r="T589" s="264"/>
      <c r="U589" s="264"/>
      <c r="V589" s="264"/>
      <c r="W589" s="264"/>
    </row>
    <row r="590">
      <c r="A590" s="264"/>
      <c r="B590" s="264"/>
      <c r="C590" s="264"/>
      <c r="D590" s="264"/>
      <c r="E590" s="264"/>
      <c r="F590" s="264"/>
      <c r="G590" s="264"/>
      <c r="H590" s="264"/>
      <c r="I590" s="264"/>
      <c r="J590" s="264"/>
      <c r="K590" s="264"/>
      <c r="L590" s="264"/>
      <c r="M590" s="264"/>
      <c r="N590" s="264"/>
      <c r="O590" s="264"/>
      <c r="P590" s="264"/>
      <c r="Q590" s="264"/>
      <c r="R590" s="264"/>
      <c r="S590" s="264"/>
      <c r="T590" s="264"/>
      <c r="U590" s="264"/>
      <c r="V590" s="264"/>
      <c r="W590" s="264"/>
    </row>
    <row r="591">
      <c r="A591" s="264"/>
      <c r="B591" s="264"/>
      <c r="C591" s="264"/>
      <c r="D591" s="264"/>
      <c r="E591" s="264"/>
      <c r="F591" s="264"/>
      <c r="G591" s="264"/>
      <c r="H591" s="264"/>
      <c r="I591" s="264"/>
      <c r="J591" s="264"/>
      <c r="K591" s="264"/>
      <c r="L591" s="264"/>
      <c r="M591" s="264"/>
      <c r="N591" s="264"/>
      <c r="O591" s="264"/>
      <c r="P591" s="264"/>
      <c r="Q591" s="264"/>
      <c r="R591" s="264"/>
      <c r="S591" s="264"/>
      <c r="T591" s="264"/>
      <c r="U591" s="264"/>
      <c r="V591" s="264"/>
      <c r="W591" s="264"/>
    </row>
    <row r="592">
      <c r="A592" s="264"/>
      <c r="B592" s="264"/>
      <c r="C592" s="264"/>
      <c r="D592" s="264"/>
      <c r="E592" s="264"/>
      <c r="F592" s="264"/>
      <c r="G592" s="264"/>
      <c r="H592" s="264"/>
      <c r="I592" s="264"/>
      <c r="J592" s="264"/>
      <c r="K592" s="264"/>
      <c r="L592" s="264"/>
      <c r="M592" s="264"/>
      <c r="N592" s="264"/>
      <c r="O592" s="264"/>
      <c r="P592" s="264"/>
      <c r="Q592" s="264"/>
      <c r="R592" s="264"/>
      <c r="S592" s="264"/>
      <c r="T592" s="264"/>
      <c r="U592" s="264"/>
      <c r="V592" s="264"/>
      <c r="W592" s="264"/>
    </row>
    <row r="593">
      <c r="A593" s="264"/>
      <c r="B593" s="264"/>
      <c r="C593" s="264"/>
      <c r="D593" s="264"/>
      <c r="E593" s="264"/>
      <c r="F593" s="264"/>
      <c r="G593" s="264"/>
      <c r="H593" s="264"/>
      <c r="I593" s="264"/>
      <c r="J593" s="264"/>
      <c r="K593" s="264"/>
      <c r="L593" s="264"/>
      <c r="M593" s="264"/>
      <c r="N593" s="264"/>
      <c r="O593" s="264"/>
      <c r="P593" s="264"/>
      <c r="Q593" s="264"/>
      <c r="R593" s="264"/>
      <c r="S593" s="264"/>
      <c r="T593" s="264"/>
      <c r="U593" s="264"/>
      <c r="V593" s="264"/>
      <c r="W593" s="264"/>
    </row>
    <row r="594">
      <c r="A594" s="264"/>
      <c r="B594" s="264"/>
      <c r="C594" s="264"/>
      <c r="D594" s="264"/>
      <c r="E594" s="264"/>
      <c r="F594" s="264"/>
      <c r="G594" s="264"/>
      <c r="H594" s="264"/>
      <c r="I594" s="264"/>
      <c r="J594" s="264"/>
      <c r="K594" s="264"/>
      <c r="L594" s="264"/>
      <c r="M594" s="264"/>
      <c r="N594" s="264"/>
      <c r="O594" s="264"/>
      <c r="P594" s="264"/>
      <c r="Q594" s="264"/>
      <c r="R594" s="264"/>
      <c r="S594" s="264"/>
      <c r="T594" s="264"/>
      <c r="U594" s="264"/>
      <c r="V594" s="264"/>
      <c r="W594" s="264"/>
    </row>
    <row r="595">
      <c r="A595" s="264"/>
      <c r="B595" s="264"/>
      <c r="C595" s="264"/>
      <c r="D595" s="264"/>
      <c r="E595" s="264"/>
      <c r="F595" s="264"/>
      <c r="G595" s="264"/>
      <c r="H595" s="264"/>
      <c r="I595" s="264"/>
      <c r="J595" s="264"/>
      <c r="K595" s="264"/>
      <c r="L595" s="264"/>
      <c r="M595" s="264"/>
      <c r="N595" s="264"/>
      <c r="O595" s="264"/>
      <c r="P595" s="264"/>
      <c r="Q595" s="264"/>
      <c r="R595" s="264"/>
      <c r="S595" s="264"/>
      <c r="T595" s="264"/>
      <c r="U595" s="264"/>
      <c r="V595" s="264"/>
      <c r="W595" s="264"/>
    </row>
    <row r="596">
      <c r="A596" s="264"/>
      <c r="B596" s="264"/>
      <c r="C596" s="264"/>
      <c r="D596" s="264"/>
      <c r="E596" s="264"/>
      <c r="F596" s="264"/>
      <c r="G596" s="264"/>
      <c r="H596" s="264"/>
      <c r="I596" s="264"/>
      <c r="J596" s="264"/>
      <c r="K596" s="264"/>
      <c r="L596" s="264"/>
      <c r="M596" s="264"/>
      <c r="N596" s="264"/>
      <c r="O596" s="264"/>
      <c r="P596" s="264"/>
      <c r="Q596" s="264"/>
      <c r="R596" s="264"/>
      <c r="S596" s="264"/>
      <c r="T596" s="264"/>
      <c r="U596" s="264"/>
      <c r="V596" s="264"/>
      <c r="W596" s="264"/>
    </row>
    <row r="597">
      <c r="A597" s="264"/>
      <c r="B597" s="264"/>
      <c r="C597" s="264"/>
      <c r="D597" s="264"/>
      <c r="E597" s="264"/>
      <c r="F597" s="264"/>
      <c r="G597" s="264"/>
      <c r="H597" s="264"/>
      <c r="I597" s="264"/>
      <c r="J597" s="264"/>
      <c r="K597" s="264"/>
      <c r="L597" s="264"/>
      <c r="M597" s="264"/>
      <c r="N597" s="264"/>
      <c r="O597" s="264"/>
      <c r="P597" s="264"/>
      <c r="Q597" s="264"/>
      <c r="R597" s="264"/>
      <c r="S597" s="264"/>
      <c r="T597" s="264"/>
      <c r="U597" s="264"/>
      <c r="V597" s="264"/>
      <c r="W597" s="264"/>
    </row>
    <row r="598">
      <c r="A598" s="264"/>
      <c r="B598" s="264"/>
      <c r="C598" s="264"/>
      <c r="D598" s="264"/>
      <c r="E598" s="264"/>
      <c r="F598" s="264"/>
      <c r="G598" s="264"/>
      <c r="H598" s="264"/>
      <c r="I598" s="264"/>
      <c r="J598" s="264"/>
      <c r="K598" s="264"/>
      <c r="L598" s="264"/>
      <c r="M598" s="264"/>
      <c r="N598" s="264"/>
      <c r="O598" s="264"/>
      <c r="P598" s="264"/>
      <c r="Q598" s="264"/>
      <c r="R598" s="264"/>
      <c r="S598" s="264"/>
      <c r="T598" s="264"/>
      <c r="U598" s="264"/>
      <c r="V598" s="264"/>
      <c r="W598" s="264"/>
    </row>
    <row r="599">
      <c r="A599" s="264"/>
      <c r="B599" s="264"/>
      <c r="C599" s="264"/>
      <c r="D599" s="264"/>
      <c r="E599" s="264"/>
      <c r="F599" s="264"/>
      <c r="G599" s="264"/>
      <c r="H599" s="264"/>
      <c r="I599" s="264"/>
      <c r="J599" s="264"/>
      <c r="K599" s="264"/>
      <c r="L599" s="264"/>
      <c r="M599" s="264"/>
      <c r="N599" s="264"/>
      <c r="O599" s="264"/>
      <c r="P599" s="264"/>
      <c r="Q599" s="264"/>
      <c r="R599" s="264"/>
      <c r="S599" s="264"/>
      <c r="T599" s="264"/>
      <c r="U599" s="264"/>
      <c r="V599" s="264"/>
      <c r="W599" s="264"/>
    </row>
    <row r="600">
      <c r="A600" s="264"/>
      <c r="B600" s="264"/>
      <c r="C600" s="264"/>
      <c r="D600" s="264"/>
      <c r="E600" s="264"/>
      <c r="F600" s="264"/>
      <c r="G600" s="264"/>
      <c r="H600" s="264"/>
      <c r="I600" s="264"/>
      <c r="J600" s="264"/>
      <c r="K600" s="264"/>
      <c r="L600" s="264"/>
      <c r="M600" s="264"/>
      <c r="N600" s="264"/>
      <c r="O600" s="264"/>
      <c r="P600" s="264"/>
      <c r="Q600" s="264"/>
      <c r="R600" s="264"/>
      <c r="S600" s="264"/>
      <c r="T600" s="264"/>
      <c r="U600" s="264"/>
      <c r="V600" s="264"/>
      <c r="W600" s="264"/>
    </row>
    <row r="601">
      <c r="A601" s="264"/>
      <c r="B601" s="264"/>
      <c r="C601" s="264"/>
      <c r="D601" s="264"/>
      <c r="E601" s="264"/>
      <c r="F601" s="264"/>
      <c r="G601" s="264"/>
      <c r="H601" s="264"/>
      <c r="I601" s="264"/>
      <c r="J601" s="264"/>
      <c r="K601" s="264"/>
      <c r="L601" s="264"/>
      <c r="M601" s="264"/>
      <c r="N601" s="264"/>
      <c r="O601" s="264"/>
      <c r="P601" s="264"/>
      <c r="Q601" s="264"/>
      <c r="R601" s="264"/>
      <c r="S601" s="264"/>
      <c r="T601" s="264"/>
      <c r="U601" s="264"/>
      <c r="V601" s="264"/>
      <c r="W601" s="264"/>
    </row>
    <row r="602">
      <c r="A602" s="264"/>
      <c r="B602" s="264"/>
      <c r="C602" s="264"/>
      <c r="D602" s="264"/>
      <c r="E602" s="264"/>
      <c r="F602" s="264"/>
      <c r="G602" s="264"/>
      <c r="H602" s="264"/>
      <c r="I602" s="264"/>
      <c r="J602" s="264"/>
      <c r="K602" s="264"/>
      <c r="L602" s="264"/>
      <c r="M602" s="264"/>
      <c r="N602" s="264"/>
      <c r="O602" s="264"/>
      <c r="P602" s="264"/>
      <c r="Q602" s="264"/>
      <c r="R602" s="264"/>
      <c r="S602" s="264"/>
      <c r="T602" s="264"/>
      <c r="U602" s="264"/>
      <c r="V602" s="264"/>
      <c r="W602" s="264"/>
    </row>
    <row r="603">
      <c r="A603" s="264"/>
      <c r="B603" s="264"/>
      <c r="C603" s="264"/>
      <c r="D603" s="264"/>
      <c r="E603" s="264"/>
      <c r="F603" s="264"/>
      <c r="G603" s="264"/>
      <c r="H603" s="264"/>
      <c r="I603" s="264"/>
      <c r="J603" s="264"/>
      <c r="K603" s="264"/>
      <c r="L603" s="264"/>
      <c r="M603" s="264"/>
      <c r="N603" s="264"/>
      <c r="O603" s="264"/>
      <c r="P603" s="264"/>
      <c r="Q603" s="264"/>
      <c r="R603" s="264"/>
      <c r="S603" s="264"/>
      <c r="T603" s="264"/>
      <c r="U603" s="264"/>
      <c r="V603" s="264"/>
      <c r="W603" s="264"/>
    </row>
    <row r="604">
      <c r="A604" s="264"/>
      <c r="B604" s="264"/>
      <c r="C604" s="264"/>
      <c r="D604" s="264"/>
      <c r="E604" s="264"/>
      <c r="F604" s="264"/>
      <c r="G604" s="264"/>
      <c r="H604" s="264"/>
      <c r="I604" s="264"/>
      <c r="J604" s="264"/>
      <c r="K604" s="264"/>
      <c r="L604" s="264"/>
      <c r="M604" s="264"/>
      <c r="N604" s="264"/>
      <c r="O604" s="264"/>
      <c r="P604" s="264"/>
      <c r="Q604" s="264"/>
      <c r="R604" s="264"/>
      <c r="S604" s="264"/>
      <c r="T604" s="264"/>
      <c r="U604" s="264"/>
      <c r="V604" s="264"/>
      <c r="W604" s="264"/>
    </row>
    <row r="605">
      <c r="A605" s="264"/>
      <c r="B605" s="264"/>
      <c r="C605" s="264"/>
      <c r="D605" s="264"/>
      <c r="E605" s="264"/>
      <c r="F605" s="264"/>
      <c r="G605" s="264"/>
      <c r="H605" s="264"/>
      <c r="I605" s="264"/>
      <c r="J605" s="264"/>
      <c r="K605" s="264"/>
      <c r="L605" s="264"/>
      <c r="M605" s="264"/>
      <c r="N605" s="264"/>
      <c r="O605" s="264"/>
      <c r="P605" s="264"/>
      <c r="Q605" s="264"/>
      <c r="R605" s="264"/>
      <c r="S605" s="264"/>
      <c r="T605" s="264"/>
      <c r="U605" s="264"/>
      <c r="V605" s="264"/>
      <c r="W605" s="264"/>
    </row>
    <row r="606">
      <c r="A606" s="264"/>
      <c r="B606" s="264"/>
      <c r="C606" s="264"/>
      <c r="D606" s="264"/>
      <c r="E606" s="264"/>
      <c r="F606" s="264"/>
      <c r="G606" s="264"/>
      <c r="H606" s="264"/>
      <c r="I606" s="264"/>
      <c r="J606" s="264"/>
      <c r="K606" s="264"/>
      <c r="L606" s="264"/>
      <c r="M606" s="264"/>
      <c r="N606" s="264"/>
      <c r="O606" s="264"/>
      <c r="P606" s="264"/>
      <c r="Q606" s="264"/>
      <c r="R606" s="264"/>
      <c r="S606" s="264"/>
      <c r="T606" s="264"/>
      <c r="U606" s="264"/>
      <c r="V606" s="264"/>
      <c r="W606" s="264"/>
    </row>
    <row r="607">
      <c r="A607" s="264"/>
      <c r="B607" s="264"/>
      <c r="C607" s="264"/>
      <c r="D607" s="264"/>
      <c r="E607" s="264"/>
      <c r="F607" s="264"/>
      <c r="G607" s="264"/>
      <c r="H607" s="264"/>
      <c r="I607" s="264"/>
      <c r="J607" s="264"/>
      <c r="K607" s="264"/>
      <c r="L607" s="264"/>
      <c r="M607" s="264"/>
      <c r="N607" s="264"/>
      <c r="O607" s="264"/>
      <c r="P607" s="264"/>
      <c r="Q607" s="264"/>
      <c r="R607" s="264"/>
      <c r="S607" s="264"/>
      <c r="T607" s="264"/>
      <c r="U607" s="264"/>
      <c r="V607" s="264"/>
      <c r="W607" s="264"/>
    </row>
    <row r="608">
      <c r="A608" s="264"/>
      <c r="B608" s="264"/>
      <c r="C608" s="264"/>
      <c r="D608" s="264"/>
      <c r="E608" s="264"/>
      <c r="F608" s="264"/>
      <c r="G608" s="264"/>
      <c r="H608" s="264"/>
      <c r="I608" s="264"/>
      <c r="J608" s="264"/>
      <c r="K608" s="264"/>
      <c r="L608" s="264"/>
      <c r="M608" s="264"/>
      <c r="N608" s="264"/>
      <c r="O608" s="264"/>
      <c r="P608" s="264"/>
      <c r="Q608" s="264"/>
      <c r="R608" s="264"/>
      <c r="S608" s="264"/>
      <c r="T608" s="264"/>
      <c r="U608" s="264"/>
      <c r="V608" s="264"/>
      <c r="W608" s="264"/>
    </row>
    <row r="609">
      <c r="A609" s="264"/>
      <c r="B609" s="264"/>
      <c r="C609" s="264"/>
      <c r="D609" s="264"/>
      <c r="E609" s="264"/>
      <c r="F609" s="264"/>
      <c r="G609" s="264"/>
      <c r="H609" s="264"/>
      <c r="I609" s="264"/>
      <c r="J609" s="264"/>
      <c r="K609" s="264"/>
      <c r="L609" s="264"/>
      <c r="M609" s="264"/>
      <c r="N609" s="264"/>
      <c r="O609" s="264"/>
      <c r="P609" s="264"/>
      <c r="Q609" s="264"/>
      <c r="R609" s="264"/>
      <c r="S609" s="264"/>
      <c r="T609" s="264"/>
      <c r="U609" s="264"/>
      <c r="V609" s="264"/>
      <c r="W609" s="264"/>
    </row>
    <row r="610">
      <c r="A610" s="264"/>
      <c r="B610" s="264"/>
      <c r="C610" s="264"/>
      <c r="D610" s="264"/>
      <c r="E610" s="264"/>
      <c r="F610" s="264"/>
      <c r="G610" s="264"/>
      <c r="H610" s="264"/>
      <c r="I610" s="264"/>
      <c r="J610" s="264"/>
      <c r="K610" s="264"/>
      <c r="L610" s="264"/>
      <c r="M610" s="264"/>
      <c r="N610" s="264"/>
      <c r="O610" s="264"/>
      <c r="P610" s="264"/>
      <c r="Q610" s="264"/>
      <c r="R610" s="264"/>
      <c r="S610" s="264"/>
      <c r="T610" s="264"/>
      <c r="U610" s="264"/>
      <c r="V610" s="264"/>
      <c r="W610" s="264"/>
    </row>
    <row r="611">
      <c r="A611" s="264"/>
      <c r="B611" s="264"/>
      <c r="C611" s="264"/>
      <c r="D611" s="264"/>
      <c r="E611" s="264"/>
      <c r="F611" s="264"/>
      <c r="G611" s="264"/>
      <c r="H611" s="264"/>
      <c r="I611" s="264"/>
      <c r="J611" s="264"/>
      <c r="K611" s="264"/>
      <c r="L611" s="264"/>
      <c r="M611" s="264"/>
      <c r="N611" s="264"/>
      <c r="O611" s="264"/>
      <c r="P611" s="264"/>
      <c r="Q611" s="264"/>
      <c r="R611" s="264"/>
      <c r="S611" s="264"/>
      <c r="T611" s="264"/>
      <c r="U611" s="264"/>
      <c r="V611" s="264"/>
      <c r="W611" s="264"/>
    </row>
    <row r="612">
      <c r="A612" s="264"/>
      <c r="B612" s="264"/>
      <c r="C612" s="264"/>
      <c r="D612" s="264"/>
      <c r="E612" s="264"/>
      <c r="F612" s="264"/>
      <c r="G612" s="264"/>
      <c r="H612" s="264"/>
      <c r="I612" s="264"/>
      <c r="J612" s="264"/>
      <c r="K612" s="264"/>
      <c r="L612" s="264"/>
      <c r="M612" s="264"/>
      <c r="N612" s="264"/>
      <c r="O612" s="264"/>
      <c r="P612" s="264"/>
      <c r="Q612" s="264"/>
      <c r="R612" s="264"/>
      <c r="S612" s="264"/>
      <c r="T612" s="264"/>
      <c r="U612" s="264"/>
      <c r="V612" s="264"/>
      <c r="W612" s="264"/>
    </row>
    <row r="613">
      <c r="A613" s="264"/>
      <c r="B613" s="264"/>
      <c r="C613" s="264"/>
      <c r="D613" s="264"/>
      <c r="E613" s="264"/>
      <c r="F613" s="264"/>
      <c r="G613" s="264"/>
      <c r="H613" s="264"/>
      <c r="I613" s="264"/>
      <c r="J613" s="264"/>
      <c r="K613" s="264"/>
      <c r="L613" s="264"/>
      <c r="M613" s="264"/>
      <c r="N613" s="264"/>
      <c r="O613" s="264"/>
      <c r="P613" s="264"/>
      <c r="Q613" s="264"/>
      <c r="R613" s="264"/>
      <c r="S613" s="264"/>
      <c r="T613" s="264"/>
      <c r="U613" s="264"/>
      <c r="V613" s="264"/>
      <c r="W613" s="264"/>
    </row>
    <row r="614">
      <c r="A614" s="264"/>
      <c r="B614" s="264"/>
      <c r="C614" s="264"/>
      <c r="D614" s="264"/>
      <c r="E614" s="264"/>
      <c r="F614" s="264"/>
      <c r="G614" s="264"/>
      <c r="H614" s="264"/>
      <c r="I614" s="264"/>
      <c r="J614" s="264"/>
      <c r="K614" s="264"/>
      <c r="L614" s="264"/>
      <c r="M614" s="264"/>
      <c r="N614" s="264"/>
      <c r="O614" s="264"/>
      <c r="P614" s="264"/>
      <c r="Q614" s="264"/>
      <c r="R614" s="264"/>
      <c r="S614" s="264"/>
      <c r="T614" s="264"/>
      <c r="U614" s="264"/>
      <c r="V614" s="264"/>
      <c r="W614" s="264"/>
    </row>
    <row r="615">
      <c r="A615" s="264"/>
      <c r="B615" s="264"/>
      <c r="C615" s="264"/>
      <c r="D615" s="264"/>
      <c r="E615" s="264"/>
      <c r="F615" s="264"/>
      <c r="G615" s="264"/>
      <c r="H615" s="264"/>
      <c r="I615" s="264"/>
      <c r="J615" s="264"/>
      <c r="K615" s="264"/>
      <c r="L615" s="264"/>
      <c r="M615" s="264"/>
      <c r="N615" s="264"/>
      <c r="O615" s="264"/>
      <c r="P615" s="264"/>
      <c r="Q615" s="264"/>
      <c r="R615" s="264"/>
      <c r="S615" s="264"/>
      <c r="T615" s="264"/>
      <c r="U615" s="264"/>
      <c r="V615" s="264"/>
      <c r="W615" s="264"/>
    </row>
    <row r="616">
      <c r="A616" s="264"/>
      <c r="B616" s="264"/>
      <c r="C616" s="264"/>
      <c r="D616" s="264"/>
      <c r="E616" s="264"/>
      <c r="F616" s="264"/>
      <c r="G616" s="264"/>
      <c r="H616" s="264"/>
      <c r="I616" s="264"/>
      <c r="J616" s="264"/>
      <c r="K616" s="264"/>
      <c r="L616" s="264"/>
      <c r="M616" s="264"/>
      <c r="N616" s="264"/>
      <c r="O616" s="264"/>
      <c r="P616" s="264"/>
      <c r="Q616" s="264"/>
      <c r="R616" s="264"/>
      <c r="S616" s="264"/>
      <c r="T616" s="264"/>
      <c r="U616" s="264"/>
      <c r="V616" s="264"/>
      <c r="W616" s="264"/>
    </row>
    <row r="617">
      <c r="A617" s="264"/>
      <c r="B617" s="264"/>
      <c r="C617" s="264"/>
      <c r="D617" s="264"/>
      <c r="E617" s="264"/>
      <c r="F617" s="264"/>
      <c r="G617" s="264"/>
      <c r="H617" s="264"/>
      <c r="I617" s="264"/>
      <c r="J617" s="264"/>
      <c r="K617" s="264"/>
      <c r="L617" s="264"/>
      <c r="M617" s="264"/>
      <c r="N617" s="264"/>
      <c r="O617" s="264"/>
      <c r="P617" s="264"/>
      <c r="Q617" s="264"/>
      <c r="R617" s="264"/>
      <c r="S617" s="264"/>
      <c r="T617" s="264"/>
      <c r="U617" s="264"/>
      <c r="V617" s="264"/>
      <c r="W617" s="264"/>
    </row>
    <row r="618">
      <c r="A618" s="264"/>
      <c r="B618" s="264"/>
      <c r="C618" s="264"/>
      <c r="D618" s="264"/>
      <c r="E618" s="264"/>
      <c r="F618" s="264"/>
      <c r="G618" s="264"/>
      <c r="H618" s="264"/>
      <c r="I618" s="264"/>
      <c r="J618" s="264"/>
      <c r="K618" s="264"/>
      <c r="L618" s="264"/>
      <c r="M618" s="264"/>
      <c r="N618" s="264"/>
      <c r="O618" s="264"/>
      <c r="P618" s="264"/>
      <c r="Q618" s="264"/>
      <c r="R618" s="264"/>
      <c r="S618" s="264"/>
      <c r="T618" s="264"/>
      <c r="U618" s="264"/>
      <c r="V618" s="264"/>
      <c r="W618" s="264"/>
    </row>
    <row r="619">
      <c r="A619" s="264"/>
      <c r="B619" s="264"/>
      <c r="C619" s="264"/>
      <c r="D619" s="264"/>
      <c r="E619" s="264"/>
      <c r="F619" s="264"/>
      <c r="G619" s="264"/>
      <c r="H619" s="264"/>
      <c r="I619" s="264"/>
      <c r="J619" s="264"/>
      <c r="K619" s="264"/>
      <c r="L619" s="264"/>
      <c r="M619" s="264"/>
      <c r="N619" s="264"/>
      <c r="O619" s="264"/>
      <c r="P619" s="264"/>
      <c r="Q619" s="264"/>
      <c r="R619" s="264"/>
      <c r="S619" s="264"/>
      <c r="T619" s="264"/>
      <c r="U619" s="264"/>
      <c r="V619" s="264"/>
      <c r="W619" s="264"/>
    </row>
    <row r="620">
      <c r="A620" s="264"/>
      <c r="B620" s="264"/>
      <c r="C620" s="264"/>
      <c r="D620" s="264"/>
      <c r="E620" s="264"/>
      <c r="F620" s="264"/>
      <c r="G620" s="264"/>
      <c r="H620" s="264"/>
      <c r="I620" s="264"/>
      <c r="J620" s="264"/>
      <c r="K620" s="264"/>
      <c r="L620" s="264"/>
      <c r="M620" s="264"/>
      <c r="N620" s="264"/>
      <c r="O620" s="264"/>
      <c r="P620" s="264"/>
      <c r="Q620" s="264"/>
      <c r="R620" s="264"/>
      <c r="S620" s="264"/>
      <c r="T620" s="264"/>
      <c r="U620" s="264"/>
      <c r="V620" s="264"/>
      <c r="W620" s="264"/>
    </row>
    <row r="621">
      <c r="A621" s="264"/>
      <c r="B621" s="264"/>
      <c r="C621" s="264"/>
      <c r="D621" s="264"/>
      <c r="E621" s="264"/>
      <c r="F621" s="264"/>
      <c r="G621" s="264"/>
      <c r="H621" s="264"/>
      <c r="I621" s="264"/>
      <c r="J621" s="264"/>
      <c r="K621" s="264"/>
      <c r="L621" s="264"/>
      <c r="M621" s="264"/>
      <c r="N621" s="264"/>
      <c r="O621" s="264"/>
      <c r="P621" s="264"/>
      <c r="Q621" s="264"/>
      <c r="R621" s="264"/>
      <c r="S621" s="264"/>
      <c r="T621" s="264"/>
      <c r="U621" s="264"/>
      <c r="V621" s="264"/>
      <c r="W621" s="264"/>
    </row>
    <row r="622">
      <c r="A622" s="264"/>
      <c r="B622" s="264"/>
      <c r="C622" s="264"/>
      <c r="D622" s="264"/>
      <c r="E622" s="264"/>
      <c r="F622" s="264"/>
      <c r="G622" s="264"/>
      <c r="H622" s="264"/>
      <c r="I622" s="264"/>
      <c r="J622" s="264"/>
      <c r="K622" s="264"/>
      <c r="L622" s="264"/>
      <c r="M622" s="264"/>
      <c r="N622" s="264"/>
      <c r="O622" s="264"/>
      <c r="P622" s="264"/>
      <c r="Q622" s="264"/>
      <c r="R622" s="264"/>
      <c r="S622" s="264"/>
      <c r="T622" s="264"/>
      <c r="U622" s="264"/>
      <c r="V622" s="264"/>
      <c r="W622" s="264"/>
    </row>
    <row r="623">
      <c r="A623" s="264"/>
      <c r="B623" s="264"/>
      <c r="C623" s="264"/>
      <c r="D623" s="264"/>
      <c r="E623" s="264"/>
      <c r="F623" s="264"/>
      <c r="G623" s="264"/>
      <c r="H623" s="264"/>
      <c r="I623" s="264"/>
      <c r="J623" s="264"/>
      <c r="K623" s="264"/>
      <c r="L623" s="264"/>
      <c r="M623" s="264"/>
      <c r="N623" s="264"/>
      <c r="O623" s="264"/>
      <c r="P623" s="264"/>
      <c r="Q623" s="264"/>
      <c r="R623" s="264"/>
      <c r="S623" s="264"/>
      <c r="T623" s="264"/>
      <c r="U623" s="264"/>
      <c r="V623" s="264"/>
      <c r="W623" s="264"/>
    </row>
    <row r="624">
      <c r="A624" s="264"/>
      <c r="B624" s="264"/>
      <c r="C624" s="264"/>
      <c r="D624" s="264"/>
      <c r="E624" s="264"/>
      <c r="F624" s="264"/>
      <c r="G624" s="264"/>
      <c r="H624" s="264"/>
      <c r="I624" s="264"/>
      <c r="J624" s="264"/>
      <c r="K624" s="264"/>
      <c r="L624" s="264"/>
      <c r="M624" s="264"/>
      <c r="N624" s="264"/>
      <c r="O624" s="264"/>
      <c r="P624" s="264"/>
      <c r="Q624" s="264"/>
      <c r="R624" s="264"/>
      <c r="S624" s="264"/>
      <c r="T624" s="264"/>
      <c r="U624" s="264"/>
      <c r="V624" s="264"/>
      <c r="W624" s="264"/>
    </row>
    <row r="625">
      <c r="A625" s="264"/>
      <c r="B625" s="264"/>
      <c r="C625" s="264"/>
      <c r="D625" s="264"/>
      <c r="E625" s="264"/>
      <c r="F625" s="264"/>
      <c r="G625" s="264"/>
      <c r="H625" s="264"/>
      <c r="I625" s="264"/>
      <c r="J625" s="264"/>
      <c r="K625" s="264"/>
      <c r="L625" s="264"/>
      <c r="M625" s="264"/>
      <c r="N625" s="264"/>
      <c r="O625" s="264"/>
      <c r="P625" s="264"/>
      <c r="Q625" s="264"/>
      <c r="R625" s="264"/>
      <c r="S625" s="264"/>
      <c r="T625" s="264"/>
      <c r="U625" s="264"/>
      <c r="V625" s="264"/>
      <c r="W625" s="264"/>
    </row>
    <row r="626">
      <c r="A626" s="264"/>
      <c r="B626" s="264"/>
      <c r="C626" s="264"/>
      <c r="D626" s="264"/>
      <c r="E626" s="264"/>
      <c r="F626" s="264"/>
      <c r="G626" s="264"/>
      <c r="H626" s="264"/>
      <c r="I626" s="264"/>
      <c r="J626" s="264"/>
      <c r="K626" s="264"/>
      <c r="L626" s="264"/>
      <c r="M626" s="264"/>
      <c r="N626" s="264"/>
      <c r="O626" s="264"/>
      <c r="P626" s="264"/>
      <c r="Q626" s="264"/>
      <c r="R626" s="264"/>
      <c r="S626" s="264"/>
      <c r="T626" s="264"/>
      <c r="U626" s="264"/>
      <c r="V626" s="264"/>
      <c r="W626" s="264"/>
    </row>
    <row r="627">
      <c r="A627" s="264"/>
      <c r="B627" s="264"/>
      <c r="C627" s="264"/>
      <c r="D627" s="264"/>
      <c r="E627" s="264"/>
      <c r="F627" s="264"/>
      <c r="G627" s="264"/>
      <c r="H627" s="264"/>
      <c r="I627" s="264"/>
      <c r="J627" s="264"/>
      <c r="K627" s="264"/>
      <c r="L627" s="264"/>
      <c r="M627" s="264"/>
      <c r="N627" s="264"/>
      <c r="O627" s="264"/>
      <c r="P627" s="264"/>
      <c r="Q627" s="264"/>
      <c r="R627" s="264"/>
      <c r="S627" s="264"/>
      <c r="T627" s="264"/>
      <c r="U627" s="264"/>
      <c r="V627" s="264"/>
      <c r="W627" s="264"/>
    </row>
    <row r="628">
      <c r="A628" s="264"/>
      <c r="B628" s="264"/>
      <c r="C628" s="264"/>
      <c r="D628" s="264"/>
      <c r="E628" s="264"/>
      <c r="F628" s="264"/>
      <c r="G628" s="264"/>
      <c r="H628" s="264"/>
      <c r="I628" s="264"/>
      <c r="J628" s="264"/>
      <c r="K628" s="264"/>
      <c r="L628" s="264"/>
      <c r="M628" s="264"/>
      <c r="N628" s="264"/>
      <c r="O628" s="264"/>
      <c r="P628" s="264"/>
      <c r="Q628" s="264"/>
      <c r="R628" s="264"/>
      <c r="S628" s="264"/>
      <c r="T628" s="264"/>
      <c r="U628" s="264"/>
      <c r="V628" s="264"/>
      <c r="W628" s="264"/>
    </row>
    <row r="629">
      <c r="A629" s="264"/>
      <c r="B629" s="264"/>
      <c r="C629" s="264"/>
      <c r="D629" s="264"/>
      <c r="E629" s="264"/>
      <c r="F629" s="264"/>
      <c r="G629" s="264"/>
      <c r="H629" s="264"/>
      <c r="I629" s="264"/>
      <c r="J629" s="264"/>
      <c r="K629" s="264"/>
      <c r="L629" s="264"/>
      <c r="M629" s="264"/>
      <c r="N629" s="264"/>
      <c r="O629" s="264"/>
      <c r="P629" s="264"/>
      <c r="Q629" s="264"/>
      <c r="R629" s="264"/>
      <c r="S629" s="264"/>
      <c r="T629" s="264"/>
      <c r="U629" s="264"/>
      <c r="V629" s="264"/>
      <c r="W629" s="264"/>
    </row>
    <row r="630">
      <c r="A630" s="264"/>
      <c r="B630" s="264"/>
      <c r="C630" s="264"/>
      <c r="D630" s="264"/>
      <c r="E630" s="264"/>
      <c r="F630" s="264"/>
      <c r="G630" s="264"/>
      <c r="H630" s="264"/>
      <c r="I630" s="264"/>
      <c r="J630" s="264"/>
      <c r="K630" s="264"/>
      <c r="L630" s="264"/>
      <c r="M630" s="264"/>
      <c r="N630" s="264"/>
      <c r="O630" s="264"/>
      <c r="P630" s="264"/>
      <c r="Q630" s="264"/>
      <c r="R630" s="264"/>
      <c r="S630" s="264"/>
      <c r="T630" s="264"/>
      <c r="U630" s="264"/>
      <c r="V630" s="264"/>
      <c r="W630" s="264"/>
    </row>
    <row r="631">
      <c r="A631" s="264"/>
      <c r="B631" s="264"/>
      <c r="C631" s="264"/>
      <c r="D631" s="264"/>
      <c r="E631" s="264"/>
      <c r="F631" s="264"/>
      <c r="G631" s="264"/>
      <c r="H631" s="264"/>
      <c r="I631" s="264"/>
      <c r="J631" s="264"/>
      <c r="K631" s="264"/>
      <c r="L631" s="264"/>
      <c r="M631" s="264"/>
      <c r="N631" s="264"/>
      <c r="O631" s="264"/>
      <c r="P631" s="264"/>
      <c r="Q631" s="264"/>
      <c r="R631" s="264"/>
      <c r="S631" s="264"/>
      <c r="T631" s="264"/>
      <c r="U631" s="264"/>
      <c r="V631" s="264"/>
      <c r="W631" s="264"/>
    </row>
    <row r="632">
      <c r="A632" s="264"/>
      <c r="B632" s="264"/>
      <c r="C632" s="264"/>
      <c r="D632" s="264"/>
      <c r="E632" s="264"/>
      <c r="F632" s="264"/>
      <c r="G632" s="264"/>
      <c r="H632" s="264"/>
      <c r="I632" s="264"/>
      <c r="J632" s="264"/>
      <c r="K632" s="264"/>
      <c r="L632" s="264"/>
      <c r="M632" s="264"/>
      <c r="N632" s="264"/>
      <c r="O632" s="264"/>
      <c r="P632" s="264"/>
      <c r="Q632" s="264"/>
      <c r="R632" s="264"/>
      <c r="S632" s="264"/>
      <c r="T632" s="264"/>
      <c r="U632" s="264"/>
      <c r="V632" s="264"/>
      <c r="W632" s="264"/>
    </row>
    <row r="633">
      <c r="A633" s="264"/>
      <c r="B633" s="264"/>
      <c r="C633" s="264"/>
      <c r="D633" s="264"/>
      <c r="E633" s="264"/>
      <c r="F633" s="264"/>
      <c r="G633" s="264"/>
      <c r="H633" s="264"/>
      <c r="I633" s="264"/>
      <c r="J633" s="264"/>
      <c r="K633" s="264"/>
      <c r="L633" s="264"/>
      <c r="M633" s="264"/>
      <c r="N633" s="264"/>
      <c r="O633" s="264"/>
      <c r="P633" s="264"/>
      <c r="Q633" s="264"/>
      <c r="R633" s="264"/>
      <c r="S633" s="264"/>
      <c r="T633" s="264"/>
      <c r="U633" s="264"/>
      <c r="V633" s="264"/>
      <c r="W633" s="264"/>
    </row>
    <row r="634">
      <c r="A634" s="264"/>
      <c r="B634" s="264"/>
      <c r="C634" s="264"/>
      <c r="D634" s="264"/>
      <c r="E634" s="264"/>
      <c r="F634" s="264"/>
      <c r="G634" s="264"/>
      <c r="H634" s="264"/>
      <c r="I634" s="264"/>
      <c r="J634" s="264"/>
      <c r="K634" s="264"/>
      <c r="L634" s="264"/>
      <c r="M634" s="264"/>
      <c r="N634" s="264"/>
      <c r="O634" s="264"/>
      <c r="P634" s="264"/>
      <c r="Q634" s="264"/>
      <c r="R634" s="264"/>
      <c r="S634" s="264"/>
      <c r="T634" s="264"/>
      <c r="U634" s="264"/>
      <c r="V634" s="264"/>
      <c r="W634" s="264"/>
    </row>
    <row r="635">
      <c r="A635" s="264"/>
      <c r="B635" s="264"/>
      <c r="C635" s="264"/>
      <c r="D635" s="264"/>
      <c r="E635" s="264"/>
      <c r="F635" s="264"/>
      <c r="G635" s="264"/>
      <c r="H635" s="264"/>
      <c r="I635" s="264"/>
      <c r="J635" s="264"/>
      <c r="K635" s="264"/>
      <c r="L635" s="264"/>
      <c r="M635" s="264"/>
      <c r="N635" s="264"/>
      <c r="O635" s="264"/>
      <c r="P635" s="264"/>
      <c r="Q635" s="264"/>
      <c r="R635" s="264"/>
      <c r="S635" s="264"/>
      <c r="T635" s="264"/>
      <c r="U635" s="264"/>
      <c r="V635" s="264"/>
      <c r="W635" s="264"/>
    </row>
    <row r="636">
      <c r="A636" s="264"/>
      <c r="B636" s="264"/>
      <c r="C636" s="264"/>
      <c r="D636" s="264"/>
      <c r="E636" s="264"/>
      <c r="F636" s="264"/>
      <c r="G636" s="264"/>
      <c r="H636" s="264"/>
      <c r="I636" s="264"/>
      <c r="J636" s="264"/>
      <c r="K636" s="264"/>
      <c r="L636" s="264"/>
      <c r="M636" s="264"/>
      <c r="N636" s="264"/>
      <c r="O636" s="264"/>
      <c r="P636" s="264"/>
      <c r="Q636" s="264"/>
      <c r="R636" s="264"/>
      <c r="S636" s="264"/>
      <c r="T636" s="264"/>
      <c r="U636" s="264"/>
      <c r="V636" s="264"/>
      <c r="W636" s="264"/>
    </row>
    <row r="637">
      <c r="A637" s="264"/>
      <c r="B637" s="264"/>
      <c r="C637" s="264"/>
      <c r="D637" s="264"/>
      <c r="E637" s="264"/>
      <c r="F637" s="264"/>
      <c r="G637" s="264"/>
      <c r="H637" s="264"/>
      <c r="I637" s="264"/>
      <c r="J637" s="264"/>
      <c r="K637" s="264"/>
      <c r="L637" s="264"/>
      <c r="M637" s="264"/>
      <c r="N637" s="264"/>
      <c r="O637" s="264"/>
      <c r="P637" s="264"/>
      <c r="Q637" s="264"/>
      <c r="R637" s="264"/>
      <c r="S637" s="264"/>
      <c r="T637" s="264"/>
      <c r="U637" s="264"/>
      <c r="V637" s="264"/>
      <c r="W637" s="264"/>
    </row>
    <row r="638">
      <c r="A638" s="264"/>
      <c r="B638" s="264"/>
      <c r="C638" s="264"/>
      <c r="D638" s="264"/>
      <c r="E638" s="264"/>
      <c r="F638" s="264"/>
      <c r="G638" s="264"/>
      <c r="H638" s="264"/>
      <c r="I638" s="264"/>
      <c r="J638" s="264"/>
      <c r="K638" s="264"/>
      <c r="L638" s="264"/>
      <c r="M638" s="264"/>
      <c r="N638" s="264"/>
      <c r="O638" s="264"/>
      <c r="P638" s="264"/>
      <c r="Q638" s="264"/>
      <c r="R638" s="264"/>
      <c r="S638" s="264"/>
      <c r="T638" s="264"/>
      <c r="U638" s="264"/>
      <c r="V638" s="264"/>
      <c r="W638" s="264"/>
    </row>
    <row r="639">
      <c r="A639" s="264"/>
      <c r="B639" s="264"/>
      <c r="C639" s="264"/>
      <c r="D639" s="264"/>
      <c r="E639" s="264"/>
      <c r="F639" s="264"/>
      <c r="G639" s="264"/>
      <c r="H639" s="264"/>
      <c r="I639" s="264"/>
      <c r="J639" s="264"/>
      <c r="K639" s="264"/>
      <c r="L639" s="264"/>
      <c r="M639" s="264"/>
      <c r="N639" s="264"/>
      <c r="O639" s="264"/>
      <c r="P639" s="264"/>
      <c r="Q639" s="264"/>
      <c r="R639" s="264"/>
      <c r="S639" s="264"/>
      <c r="T639" s="264"/>
      <c r="U639" s="264"/>
      <c r="V639" s="264"/>
      <c r="W639" s="264"/>
    </row>
    <row r="640">
      <c r="A640" s="264"/>
      <c r="B640" s="264"/>
      <c r="C640" s="264"/>
      <c r="D640" s="264"/>
      <c r="E640" s="264"/>
      <c r="F640" s="264"/>
      <c r="G640" s="264"/>
      <c r="H640" s="264"/>
      <c r="I640" s="264"/>
      <c r="J640" s="264"/>
      <c r="K640" s="264"/>
      <c r="L640" s="264"/>
      <c r="M640" s="264"/>
      <c r="N640" s="264"/>
      <c r="O640" s="264"/>
      <c r="P640" s="264"/>
      <c r="Q640" s="264"/>
      <c r="R640" s="264"/>
      <c r="S640" s="264"/>
      <c r="T640" s="264"/>
      <c r="U640" s="264"/>
      <c r="V640" s="264"/>
      <c r="W640" s="264"/>
    </row>
    <row r="641">
      <c r="A641" s="264"/>
      <c r="B641" s="264"/>
      <c r="C641" s="264"/>
      <c r="D641" s="264"/>
      <c r="E641" s="264"/>
      <c r="F641" s="264"/>
      <c r="G641" s="264"/>
      <c r="H641" s="264"/>
      <c r="I641" s="264"/>
      <c r="J641" s="264"/>
      <c r="K641" s="264"/>
      <c r="L641" s="264"/>
      <c r="M641" s="264"/>
      <c r="N641" s="264"/>
      <c r="O641" s="264"/>
      <c r="P641" s="264"/>
      <c r="Q641" s="264"/>
      <c r="R641" s="264"/>
      <c r="S641" s="264"/>
      <c r="T641" s="264"/>
      <c r="U641" s="264"/>
      <c r="V641" s="264"/>
      <c r="W641" s="264"/>
    </row>
    <row r="642">
      <c r="A642" s="264"/>
      <c r="B642" s="264"/>
      <c r="C642" s="264"/>
      <c r="D642" s="264"/>
      <c r="E642" s="264"/>
      <c r="F642" s="264"/>
      <c r="G642" s="264"/>
      <c r="H642" s="264"/>
      <c r="I642" s="264"/>
      <c r="J642" s="264"/>
      <c r="K642" s="264"/>
      <c r="L642" s="264"/>
      <c r="M642" s="264"/>
      <c r="N642" s="264"/>
      <c r="O642" s="264"/>
      <c r="P642" s="264"/>
      <c r="Q642" s="264"/>
      <c r="R642" s="264"/>
      <c r="S642" s="264"/>
      <c r="T642" s="264"/>
      <c r="U642" s="264"/>
      <c r="V642" s="264"/>
      <c r="W642" s="264"/>
    </row>
    <row r="643">
      <c r="A643" s="264"/>
      <c r="B643" s="264"/>
      <c r="C643" s="264"/>
      <c r="D643" s="264"/>
      <c r="E643" s="264"/>
      <c r="F643" s="264"/>
      <c r="G643" s="264"/>
      <c r="H643" s="264"/>
      <c r="I643" s="264"/>
      <c r="J643" s="264"/>
      <c r="K643" s="264"/>
      <c r="L643" s="264"/>
      <c r="M643" s="264"/>
      <c r="N643" s="264"/>
      <c r="O643" s="264"/>
      <c r="P643" s="264"/>
      <c r="Q643" s="264"/>
      <c r="R643" s="264"/>
      <c r="S643" s="264"/>
      <c r="T643" s="264"/>
      <c r="U643" s="264"/>
      <c r="V643" s="264"/>
      <c r="W643" s="264"/>
    </row>
    <row r="644">
      <c r="A644" s="264"/>
      <c r="B644" s="264"/>
      <c r="C644" s="264"/>
      <c r="D644" s="264"/>
      <c r="E644" s="264"/>
      <c r="F644" s="264"/>
      <c r="G644" s="264"/>
      <c r="H644" s="264"/>
      <c r="I644" s="264"/>
      <c r="J644" s="264"/>
      <c r="K644" s="264"/>
      <c r="L644" s="264"/>
      <c r="M644" s="264"/>
      <c r="N644" s="264"/>
      <c r="O644" s="264"/>
      <c r="P644" s="264"/>
      <c r="Q644" s="264"/>
      <c r="R644" s="264"/>
      <c r="S644" s="264"/>
      <c r="T644" s="264"/>
      <c r="U644" s="264"/>
      <c r="V644" s="264"/>
      <c r="W644" s="264"/>
    </row>
    <row r="645">
      <c r="A645" s="264"/>
      <c r="B645" s="264"/>
      <c r="C645" s="264"/>
      <c r="D645" s="264"/>
      <c r="E645" s="264"/>
      <c r="F645" s="264"/>
      <c r="G645" s="264"/>
      <c r="H645" s="264"/>
      <c r="I645" s="264"/>
      <c r="J645" s="264"/>
      <c r="K645" s="264"/>
      <c r="L645" s="264"/>
      <c r="M645" s="264"/>
      <c r="N645" s="264"/>
      <c r="O645" s="264"/>
      <c r="P645" s="264"/>
      <c r="Q645" s="264"/>
      <c r="R645" s="264"/>
      <c r="S645" s="264"/>
      <c r="T645" s="264"/>
      <c r="U645" s="264"/>
      <c r="V645" s="264"/>
      <c r="W645" s="264"/>
    </row>
    <row r="646">
      <c r="A646" s="264"/>
      <c r="B646" s="264"/>
      <c r="C646" s="264"/>
      <c r="D646" s="264"/>
      <c r="E646" s="264"/>
      <c r="F646" s="264"/>
      <c r="G646" s="264"/>
      <c r="H646" s="264"/>
      <c r="I646" s="264"/>
      <c r="J646" s="264"/>
      <c r="K646" s="264"/>
      <c r="L646" s="264"/>
      <c r="M646" s="264"/>
      <c r="N646" s="264"/>
      <c r="O646" s="264"/>
      <c r="P646" s="264"/>
      <c r="Q646" s="264"/>
      <c r="R646" s="264"/>
      <c r="S646" s="264"/>
      <c r="T646" s="264"/>
      <c r="U646" s="264"/>
      <c r="V646" s="264"/>
      <c r="W646" s="264"/>
    </row>
    <row r="647">
      <c r="A647" s="264"/>
      <c r="B647" s="264"/>
      <c r="C647" s="264"/>
      <c r="D647" s="264"/>
      <c r="E647" s="264"/>
      <c r="F647" s="264"/>
      <c r="G647" s="264"/>
      <c r="H647" s="264"/>
      <c r="I647" s="264"/>
      <c r="J647" s="264"/>
      <c r="K647" s="264"/>
      <c r="L647" s="264"/>
      <c r="M647" s="264"/>
      <c r="N647" s="264"/>
      <c r="O647" s="264"/>
      <c r="P647" s="264"/>
      <c r="Q647" s="264"/>
      <c r="R647" s="264"/>
      <c r="S647" s="264"/>
      <c r="T647" s="264"/>
      <c r="U647" s="264"/>
      <c r="V647" s="264"/>
      <c r="W647" s="264"/>
    </row>
    <row r="648">
      <c r="A648" s="264"/>
      <c r="B648" s="264"/>
      <c r="C648" s="264"/>
      <c r="D648" s="264"/>
      <c r="E648" s="264"/>
      <c r="F648" s="264"/>
      <c r="G648" s="264"/>
      <c r="H648" s="264"/>
      <c r="I648" s="264"/>
      <c r="J648" s="264"/>
      <c r="K648" s="264"/>
      <c r="L648" s="264"/>
      <c r="M648" s="264"/>
      <c r="N648" s="264"/>
      <c r="O648" s="264"/>
      <c r="P648" s="264"/>
      <c r="Q648" s="264"/>
      <c r="R648" s="264"/>
      <c r="S648" s="264"/>
      <c r="T648" s="264"/>
      <c r="U648" s="264"/>
      <c r="V648" s="264"/>
      <c r="W648" s="264"/>
    </row>
    <row r="649">
      <c r="A649" s="264"/>
      <c r="B649" s="264"/>
      <c r="C649" s="264"/>
      <c r="D649" s="264"/>
      <c r="E649" s="264"/>
      <c r="F649" s="264"/>
      <c r="G649" s="264"/>
      <c r="H649" s="264"/>
      <c r="I649" s="264"/>
      <c r="J649" s="264"/>
      <c r="K649" s="264"/>
      <c r="L649" s="264"/>
      <c r="M649" s="264"/>
      <c r="N649" s="264"/>
      <c r="O649" s="264"/>
      <c r="P649" s="264"/>
      <c r="Q649" s="264"/>
      <c r="R649" s="264"/>
      <c r="S649" s="264"/>
      <c r="T649" s="264"/>
      <c r="U649" s="264"/>
      <c r="V649" s="264"/>
      <c r="W649" s="264"/>
    </row>
    <row r="650">
      <c r="A650" s="264"/>
      <c r="B650" s="264"/>
      <c r="C650" s="264"/>
      <c r="D650" s="264"/>
      <c r="E650" s="264"/>
      <c r="F650" s="264"/>
      <c r="G650" s="264"/>
      <c r="H650" s="264"/>
      <c r="I650" s="264"/>
      <c r="J650" s="264"/>
      <c r="K650" s="264"/>
      <c r="L650" s="264"/>
      <c r="M650" s="264"/>
      <c r="N650" s="264"/>
      <c r="O650" s="264"/>
      <c r="P650" s="264"/>
      <c r="Q650" s="264"/>
      <c r="R650" s="264"/>
      <c r="S650" s="264"/>
      <c r="T650" s="264"/>
      <c r="U650" s="264"/>
      <c r="V650" s="264"/>
      <c r="W650" s="264"/>
    </row>
    <row r="651">
      <c r="A651" s="264"/>
      <c r="B651" s="264"/>
      <c r="C651" s="264"/>
      <c r="D651" s="264"/>
      <c r="E651" s="264"/>
      <c r="F651" s="264"/>
      <c r="G651" s="264"/>
      <c r="H651" s="264"/>
      <c r="I651" s="264"/>
      <c r="J651" s="264"/>
      <c r="K651" s="264"/>
      <c r="L651" s="264"/>
      <c r="M651" s="264"/>
      <c r="N651" s="264"/>
      <c r="O651" s="264"/>
      <c r="P651" s="264"/>
      <c r="Q651" s="264"/>
      <c r="R651" s="264"/>
      <c r="S651" s="264"/>
      <c r="T651" s="264"/>
      <c r="U651" s="264"/>
      <c r="V651" s="264"/>
      <c r="W651" s="264"/>
    </row>
    <row r="652">
      <c r="A652" s="264"/>
      <c r="B652" s="264"/>
      <c r="C652" s="264"/>
      <c r="D652" s="264"/>
      <c r="E652" s="264"/>
      <c r="F652" s="264"/>
      <c r="G652" s="264"/>
      <c r="H652" s="264"/>
      <c r="I652" s="264"/>
      <c r="J652" s="264"/>
      <c r="K652" s="264"/>
      <c r="L652" s="264"/>
      <c r="M652" s="264"/>
      <c r="N652" s="264"/>
      <c r="O652" s="264"/>
      <c r="P652" s="264"/>
      <c r="Q652" s="264"/>
      <c r="R652" s="264"/>
      <c r="S652" s="264"/>
      <c r="T652" s="264"/>
      <c r="U652" s="264"/>
      <c r="V652" s="264"/>
      <c r="W652" s="264"/>
    </row>
    <row r="653">
      <c r="A653" s="264"/>
      <c r="B653" s="264"/>
      <c r="C653" s="264"/>
      <c r="D653" s="264"/>
      <c r="E653" s="264"/>
      <c r="F653" s="264"/>
      <c r="G653" s="264"/>
      <c r="H653" s="264"/>
      <c r="I653" s="264"/>
      <c r="J653" s="264"/>
      <c r="K653" s="264"/>
      <c r="L653" s="264"/>
      <c r="M653" s="264"/>
      <c r="N653" s="264"/>
      <c r="O653" s="264"/>
      <c r="P653" s="264"/>
      <c r="Q653" s="264"/>
      <c r="R653" s="264"/>
      <c r="S653" s="264"/>
      <c r="T653" s="264"/>
      <c r="U653" s="264"/>
      <c r="V653" s="264"/>
      <c r="W653" s="264"/>
    </row>
    <row r="654">
      <c r="A654" s="264"/>
      <c r="B654" s="264"/>
      <c r="C654" s="264"/>
      <c r="D654" s="264"/>
      <c r="E654" s="264"/>
      <c r="F654" s="264"/>
      <c r="G654" s="264"/>
      <c r="H654" s="264"/>
      <c r="I654" s="264"/>
      <c r="J654" s="264"/>
      <c r="K654" s="264"/>
      <c r="L654" s="264"/>
      <c r="M654" s="264"/>
      <c r="N654" s="264"/>
      <c r="O654" s="264"/>
      <c r="P654" s="264"/>
      <c r="Q654" s="264"/>
      <c r="R654" s="264"/>
      <c r="S654" s="264"/>
      <c r="T654" s="264"/>
      <c r="U654" s="264"/>
      <c r="V654" s="264"/>
      <c r="W654" s="264"/>
    </row>
    <row r="655">
      <c r="A655" s="264"/>
      <c r="B655" s="264"/>
      <c r="C655" s="264"/>
      <c r="D655" s="264"/>
      <c r="E655" s="264"/>
      <c r="F655" s="264"/>
      <c r="G655" s="264"/>
      <c r="H655" s="264"/>
      <c r="I655" s="264"/>
      <c r="J655" s="264"/>
      <c r="K655" s="264"/>
      <c r="L655" s="264"/>
      <c r="M655" s="264"/>
      <c r="N655" s="264"/>
      <c r="O655" s="264"/>
      <c r="P655" s="264"/>
      <c r="Q655" s="264"/>
      <c r="R655" s="264"/>
      <c r="S655" s="264"/>
      <c r="T655" s="264"/>
      <c r="U655" s="264"/>
      <c r="V655" s="264"/>
      <c r="W655" s="264"/>
    </row>
    <row r="656">
      <c r="A656" s="264"/>
      <c r="B656" s="264"/>
      <c r="C656" s="264"/>
      <c r="D656" s="264"/>
      <c r="E656" s="264"/>
      <c r="F656" s="264"/>
      <c r="G656" s="264"/>
      <c r="H656" s="264"/>
      <c r="I656" s="264"/>
      <c r="J656" s="264"/>
      <c r="K656" s="264"/>
      <c r="L656" s="264"/>
      <c r="M656" s="264"/>
      <c r="N656" s="264"/>
      <c r="O656" s="264"/>
      <c r="P656" s="264"/>
      <c r="Q656" s="264"/>
      <c r="R656" s="264"/>
      <c r="S656" s="264"/>
      <c r="T656" s="264"/>
      <c r="U656" s="264"/>
      <c r="V656" s="264"/>
      <c r="W656" s="264"/>
    </row>
    <row r="657">
      <c r="A657" s="264"/>
      <c r="B657" s="264"/>
      <c r="C657" s="264"/>
      <c r="D657" s="264"/>
      <c r="E657" s="264"/>
      <c r="F657" s="264"/>
      <c r="G657" s="264"/>
      <c r="H657" s="264"/>
      <c r="I657" s="264"/>
      <c r="J657" s="264"/>
      <c r="K657" s="264"/>
      <c r="L657" s="264"/>
      <c r="M657" s="264"/>
      <c r="N657" s="264"/>
      <c r="O657" s="264"/>
      <c r="P657" s="264"/>
      <c r="Q657" s="264"/>
      <c r="R657" s="264"/>
      <c r="S657" s="264"/>
      <c r="T657" s="264"/>
      <c r="U657" s="264"/>
      <c r="V657" s="264"/>
      <c r="W657" s="264"/>
    </row>
    <row r="658">
      <c r="A658" s="264"/>
      <c r="B658" s="264"/>
      <c r="C658" s="264"/>
      <c r="D658" s="264"/>
      <c r="E658" s="264"/>
      <c r="F658" s="264"/>
      <c r="G658" s="264"/>
      <c r="H658" s="264"/>
      <c r="I658" s="264"/>
      <c r="J658" s="264"/>
      <c r="K658" s="264"/>
      <c r="L658" s="264"/>
      <c r="M658" s="264"/>
      <c r="N658" s="264"/>
      <c r="O658" s="264"/>
      <c r="P658" s="264"/>
      <c r="Q658" s="264"/>
      <c r="R658" s="264"/>
      <c r="S658" s="264"/>
      <c r="T658" s="264"/>
      <c r="U658" s="264"/>
      <c r="V658" s="264"/>
      <c r="W658" s="264"/>
    </row>
    <row r="659">
      <c r="A659" s="264"/>
      <c r="B659" s="264"/>
      <c r="C659" s="264"/>
      <c r="D659" s="264"/>
      <c r="E659" s="264"/>
      <c r="F659" s="264"/>
      <c r="G659" s="264"/>
      <c r="H659" s="264"/>
      <c r="I659" s="264"/>
      <c r="J659" s="264"/>
      <c r="K659" s="264"/>
      <c r="L659" s="264"/>
      <c r="M659" s="264"/>
      <c r="N659" s="264"/>
      <c r="O659" s="264"/>
      <c r="P659" s="264"/>
      <c r="Q659" s="264"/>
      <c r="R659" s="264"/>
      <c r="S659" s="264"/>
      <c r="T659" s="264"/>
      <c r="U659" s="264"/>
      <c r="V659" s="264"/>
      <c r="W659" s="264"/>
    </row>
    <row r="660">
      <c r="A660" s="264"/>
      <c r="B660" s="264"/>
      <c r="C660" s="264"/>
      <c r="D660" s="264"/>
      <c r="E660" s="264"/>
      <c r="F660" s="264"/>
      <c r="G660" s="264"/>
      <c r="H660" s="264"/>
      <c r="I660" s="264"/>
      <c r="J660" s="264"/>
      <c r="K660" s="264"/>
      <c r="L660" s="264"/>
      <c r="M660" s="264"/>
      <c r="N660" s="264"/>
      <c r="O660" s="264"/>
      <c r="P660" s="264"/>
      <c r="Q660" s="264"/>
      <c r="R660" s="264"/>
      <c r="S660" s="264"/>
      <c r="T660" s="264"/>
      <c r="U660" s="264"/>
      <c r="V660" s="264"/>
      <c r="W660" s="264"/>
    </row>
    <row r="661">
      <c r="A661" s="264"/>
      <c r="B661" s="264"/>
      <c r="C661" s="264"/>
      <c r="D661" s="264"/>
      <c r="E661" s="264"/>
      <c r="F661" s="264"/>
      <c r="G661" s="264"/>
      <c r="H661" s="264"/>
      <c r="I661" s="264"/>
      <c r="J661" s="264"/>
      <c r="K661" s="264"/>
      <c r="L661" s="264"/>
      <c r="M661" s="264"/>
      <c r="N661" s="264"/>
      <c r="O661" s="264"/>
      <c r="P661" s="264"/>
      <c r="Q661" s="264"/>
      <c r="R661" s="264"/>
      <c r="S661" s="264"/>
      <c r="T661" s="264"/>
      <c r="U661" s="264"/>
      <c r="V661" s="264"/>
      <c r="W661" s="264"/>
    </row>
    <row r="662">
      <c r="A662" s="264"/>
      <c r="B662" s="264"/>
      <c r="C662" s="264"/>
      <c r="D662" s="264"/>
      <c r="E662" s="264"/>
      <c r="F662" s="264"/>
      <c r="G662" s="264"/>
      <c r="H662" s="264"/>
      <c r="I662" s="264"/>
      <c r="J662" s="264"/>
      <c r="K662" s="264"/>
      <c r="L662" s="264"/>
      <c r="M662" s="264"/>
      <c r="N662" s="264"/>
      <c r="O662" s="264"/>
      <c r="P662" s="264"/>
      <c r="Q662" s="264"/>
      <c r="R662" s="264"/>
      <c r="S662" s="264"/>
      <c r="T662" s="264"/>
      <c r="U662" s="264"/>
      <c r="V662" s="264"/>
      <c r="W662" s="264"/>
    </row>
    <row r="663">
      <c r="A663" s="264"/>
      <c r="B663" s="264"/>
      <c r="C663" s="264"/>
      <c r="D663" s="264"/>
      <c r="E663" s="264"/>
      <c r="F663" s="264"/>
      <c r="G663" s="264"/>
      <c r="H663" s="264"/>
      <c r="I663" s="264"/>
      <c r="J663" s="264"/>
      <c r="K663" s="264"/>
      <c r="L663" s="264"/>
      <c r="M663" s="264"/>
      <c r="N663" s="264"/>
      <c r="O663" s="264"/>
      <c r="P663" s="264"/>
      <c r="Q663" s="264"/>
      <c r="R663" s="264"/>
      <c r="S663" s="264"/>
      <c r="T663" s="264"/>
      <c r="U663" s="264"/>
      <c r="V663" s="264"/>
      <c r="W663" s="264"/>
    </row>
    <row r="664">
      <c r="A664" s="264"/>
      <c r="B664" s="264"/>
      <c r="C664" s="264"/>
      <c r="D664" s="264"/>
      <c r="E664" s="264"/>
      <c r="F664" s="264"/>
      <c r="G664" s="264"/>
      <c r="H664" s="264"/>
      <c r="I664" s="264"/>
      <c r="J664" s="264"/>
      <c r="K664" s="264"/>
      <c r="L664" s="264"/>
      <c r="M664" s="264"/>
      <c r="N664" s="264"/>
      <c r="O664" s="264"/>
      <c r="P664" s="264"/>
      <c r="Q664" s="264"/>
      <c r="R664" s="264"/>
      <c r="S664" s="264"/>
      <c r="T664" s="264"/>
      <c r="U664" s="264"/>
      <c r="V664" s="264"/>
      <c r="W664" s="264"/>
    </row>
    <row r="665">
      <c r="A665" s="264"/>
      <c r="B665" s="264"/>
      <c r="C665" s="264"/>
      <c r="D665" s="264"/>
      <c r="E665" s="264"/>
      <c r="F665" s="264"/>
      <c r="G665" s="264"/>
      <c r="H665" s="264"/>
      <c r="I665" s="264"/>
      <c r="J665" s="264"/>
      <c r="K665" s="264"/>
      <c r="L665" s="264"/>
      <c r="M665" s="264"/>
      <c r="N665" s="264"/>
      <c r="O665" s="264"/>
      <c r="P665" s="264"/>
      <c r="Q665" s="264"/>
      <c r="R665" s="264"/>
      <c r="S665" s="264"/>
      <c r="T665" s="264"/>
      <c r="U665" s="264"/>
      <c r="V665" s="264"/>
      <c r="W665" s="264"/>
    </row>
    <row r="666">
      <c r="A666" s="264"/>
      <c r="B666" s="264"/>
      <c r="C666" s="264"/>
      <c r="D666" s="264"/>
      <c r="E666" s="264"/>
      <c r="F666" s="264"/>
      <c r="G666" s="264"/>
      <c r="H666" s="264"/>
      <c r="I666" s="264"/>
      <c r="J666" s="264"/>
      <c r="K666" s="264"/>
      <c r="L666" s="264"/>
      <c r="M666" s="264"/>
      <c r="N666" s="264"/>
      <c r="O666" s="264"/>
      <c r="P666" s="264"/>
      <c r="Q666" s="264"/>
      <c r="R666" s="264"/>
      <c r="S666" s="264"/>
      <c r="T666" s="264"/>
      <c r="U666" s="264"/>
      <c r="V666" s="264"/>
      <c r="W666" s="264"/>
    </row>
    <row r="667">
      <c r="A667" s="264"/>
      <c r="B667" s="264"/>
      <c r="C667" s="264"/>
      <c r="D667" s="264"/>
      <c r="E667" s="264"/>
      <c r="F667" s="264"/>
      <c r="G667" s="264"/>
      <c r="H667" s="264"/>
      <c r="I667" s="264"/>
      <c r="J667" s="264"/>
      <c r="K667" s="264"/>
      <c r="L667" s="264"/>
      <c r="M667" s="264"/>
      <c r="N667" s="264"/>
      <c r="O667" s="264"/>
      <c r="P667" s="264"/>
      <c r="Q667" s="264"/>
      <c r="R667" s="264"/>
      <c r="S667" s="264"/>
      <c r="T667" s="264"/>
      <c r="U667" s="264"/>
      <c r="V667" s="264"/>
      <c r="W667" s="264"/>
    </row>
    <row r="668">
      <c r="A668" s="264"/>
      <c r="B668" s="264"/>
      <c r="C668" s="264"/>
      <c r="D668" s="264"/>
      <c r="E668" s="264"/>
      <c r="F668" s="264"/>
      <c r="G668" s="264"/>
      <c r="H668" s="264"/>
      <c r="I668" s="264"/>
      <c r="J668" s="264"/>
      <c r="K668" s="264"/>
      <c r="L668" s="264"/>
      <c r="M668" s="264"/>
      <c r="N668" s="264"/>
      <c r="O668" s="264"/>
      <c r="P668" s="264"/>
      <c r="Q668" s="264"/>
      <c r="R668" s="264"/>
      <c r="S668" s="264"/>
      <c r="T668" s="264"/>
      <c r="U668" s="264"/>
      <c r="V668" s="264"/>
      <c r="W668" s="264"/>
    </row>
    <row r="669">
      <c r="A669" s="264"/>
      <c r="B669" s="264"/>
      <c r="C669" s="264"/>
      <c r="D669" s="264"/>
      <c r="E669" s="264"/>
      <c r="F669" s="264"/>
      <c r="G669" s="264"/>
      <c r="H669" s="264"/>
      <c r="I669" s="264"/>
      <c r="J669" s="264"/>
      <c r="K669" s="264"/>
      <c r="L669" s="264"/>
      <c r="M669" s="264"/>
      <c r="N669" s="264"/>
      <c r="O669" s="264"/>
      <c r="P669" s="264"/>
      <c r="Q669" s="264"/>
      <c r="R669" s="264"/>
      <c r="S669" s="264"/>
      <c r="T669" s="264"/>
      <c r="U669" s="264"/>
      <c r="V669" s="264"/>
      <c r="W669" s="264"/>
    </row>
    <row r="670">
      <c r="A670" s="264"/>
      <c r="B670" s="264"/>
      <c r="C670" s="264"/>
      <c r="D670" s="264"/>
      <c r="E670" s="264"/>
      <c r="F670" s="264"/>
      <c r="G670" s="264"/>
      <c r="H670" s="264"/>
      <c r="I670" s="264"/>
      <c r="J670" s="264"/>
      <c r="K670" s="264"/>
      <c r="L670" s="264"/>
      <c r="M670" s="264"/>
      <c r="N670" s="264"/>
      <c r="O670" s="264"/>
      <c r="P670" s="264"/>
      <c r="Q670" s="264"/>
      <c r="R670" s="264"/>
      <c r="S670" s="264"/>
      <c r="T670" s="264"/>
      <c r="U670" s="264"/>
      <c r="V670" s="264"/>
      <c r="W670" s="264"/>
    </row>
    <row r="671">
      <c r="A671" s="264"/>
      <c r="B671" s="264"/>
      <c r="C671" s="264"/>
      <c r="D671" s="264"/>
      <c r="E671" s="264"/>
      <c r="F671" s="264"/>
      <c r="G671" s="264"/>
      <c r="H671" s="264"/>
      <c r="I671" s="264"/>
      <c r="J671" s="264"/>
      <c r="K671" s="264"/>
      <c r="L671" s="264"/>
      <c r="M671" s="264"/>
      <c r="N671" s="264"/>
      <c r="O671" s="264"/>
      <c r="P671" s="264"/>
      <c r="Q671" s="264"/>
      <c r="R671" s="264"/>
      <c r="S671" s="264"/>
      <c r="T671" s="264"/>
      <c r="U671" s="264"/>
      <c r="V671" s="264"/>
      <c r="W671" s="264"/>
    </row>
    <row r="672">
      <c r="A672" s="264"/>
      <c r="B672" s="264"/>
      <c r="C672" s="264"/>
      <c r="D672" s="264"/>
      <c r="E672" s="264"/>
      <c r="F672" s="264"/>
      <c r="G672" s="264"/>
      <c r="H672" s="264"/>
      <c r="I672" s="264"/>
      <c r="J672" s="264"/>
      <c r="K672" s="264"/>
      <c r="L672" s="264"/>
      <c r="M672" s="264"/>
      <c r="N672" s="264"/>
      <c r="O672" s="264"/>
      <c r="P672" s="264"/>
      <c r="Q672" s="264"/>
      <c r="R672" s="264"/>
      <c r="S672" s="264"/>
      <c r="T672" s="264"/>
      <c r="U672" s="264"/>
      <c r="V672" s="264"/>
      <c r="W672" s="264"/>
    </row>
    <row r="673">
      <c r="A673" s="264"/>
      <c r="B673" s="264"/>
      <c r="C673" s="264"/>
      <c r="D673" s="264"/>
      <c r="E673" s="264"/>
      <c r="F673" s="264"/>
      <c r="G673" s="264"/>
      <c r="H673" s="264"/>
      <c r="I673" s="264"/>
      <c r="J673" s="264"/>
      <c r="K673" s="264"/>
      <c r="L673" s="264"/>
      <c r="M673" s="264"/>
      <c r="N673" s="264"/>
      <c r="O673" s="264"/>
      <c r="P673" s="264"/>
      <c r="Q673" s="264"/>
      <c r="R673" s="264"/>
      <c r="S673" s="264"/>
      <c r="T673" s="264"/>
      <c r="U673" s="264"/>
      <c r="V673" s="264"/>
      <c r="W673" s="264"/>
    </row>
    <row r="674">
      <c r="A674" s="264"/>
      <c r="B674" s="264"/>
      <c r="C674" s="264"/>
      <c r="D674" s="264"/>
      <c r="E674" s="264"/>
      <c r="F674" s="264"/>
      <c r="G674" s="264"/>
      <c r="H674" s="264"/>
      <c r="I674" s="264"/>
      <c r="J674" s="264"/>
      <c r="K674" s="264"/>
      <c r="L674" s="264"/>
      <c r="M674" s="264"/>
      <c r="N674" s="264"/>
      <c r="O674" s="264"/>
      <c r="P674" s="264"/>
      <c r="Q674" s="264"/>
      <c r="R674" s="264"/>
      <c r="S674" s="264"/>
      <c r="T674" s="264"/>
      <c r="U674" s="264"/>
      <c r="V674" s="264"/>
      <c r="W674" s="264"/>
    </row>
    <row r="675">
      <c r="A675" s="264"/>
      <c r="B675" s="264"/>
      <c r="C675" s="264"/>
      <c r="D675" s="264"/>
      <c r="E675" s="264"/>
      <c r="F675" s="264"/>
      <c r="G675" s="264"/>
      <c r="H675" s="264"/>
      <c r="I675" s="264"/>
      <c r="J675" s="264"/>
      <c r="K675" s="264"/>
      <c r="L675" s="264"/>
      <c r="M675" s="264"/>
      <c r="N675" s="264"/>
      <c r="O675" s="264"/>
      <c r="P675" s="264"/>
      <c r="Q675" s="264"/>
      <c r="R675" s="264"/>
      <c r="S675" s="264"/>
      <c r="T675" s="264"/>
      <c r="U675" s="264"/>
      <c r="V675" s="264"/>
      <c r="W675" s="264"/>
    </row>
    <row r="676">
      <c r="A676" s="264"/>
      <c r="B676" s="264"/>
      <c r="C676" s="264"/>
      <c r="D676" s="264"/>
      <c r="E676" s="264"/>
      <c r="F676" s="264"/>
      <c r="G676" s="264"/>
      <c r="H676" s="264"/>
      <c r="I676" s="264"/>
      <c r="J676" s="264"/>
      <c r="K676" s="264"/>
      <c r="L676" s="264"/>
      <c r="M676" s="264"/>
      <c r="N676" s="264"/>
      <c r="O676" s="264"/>
      <c r="P676" s="264"/>
      <c r="Q676" s="264"/>
      <c r="R676" s="264"/>
      <c r="S676" s="264"/>
      <c r="T676" s="264"/>
      <c r="U676" s="264"/>
      <c r="V676" s="264"/>
      <c r="W676" s="264"/>
    </row>
    <row r="677">
      <c r="A677" s="264"/>
      <c r="B677" s="264"/>
      <c r="C677" s="264"/>
      <c r="D677" s="264"/>
      <c r="E677" s="264"/>
      <c r="F677" s="264"/>
      <c r="G677" s="264"/>
      <c r="H677" s="264"/>
      <c r="I677" s="264"/>
      <c r="J677" s="264"/>
      <c r="K677" s="264"/>
      <c r="L677" s="264"/>
      <c r="M677" s="264"/>
      <c r="N677" s="264"/>
      <c r="O677" s="264"/>
      <c r="P677" s="264"/>
      <c r="Q677" s="264"/>
      <c r="R677" s="264"/>
      <c r="S677" s="264"/>
      <c r="T677" s="264"/>
      <c r="U677" s="264"/>
      <c r="V677" s="264"/>
      <c r="W677" s="264"/>
    </row>
    <row r="678">
      <c r="A678" s="264"/>
      <c r="B678" s="264"/>
      <c r="C678" s="264"/>
      <c r="D678" s="264"/>
      <c r="E678" s="264"/>
      <c r="F678" s="264"/>
      <c r="G678" s="264"/>
      <c r="H678" s="264"/>
      <c r="I678" s="264"/>
      <c r="J678" s="264"/>
      <c r="K678" s="264"/>
      <c r="L678" s="264"/>
      <c r="M678" s="264"/>
      <c r="N678" s="264"/>
      <c r="O678" s="264"/>
      <c r="P678" s="264"/>
      <c r="Q678" s="264"/>
      <c r="R678" s="264"/>
      <c r="S678" s="264"/>
      <c r="T678" s="264"/>
      <c r="U678" s="264"/>
      <c r="V678" s="264"/>
      <c r="W678" s="264"/>
    </row>
    <row r="679">
      <c r="A679" s="264"/>
      <c r="B679" s="264"/>
      <c r="C679" s="264"/>
      <c r="D679" s="264"/>
      <c r="E679" s="264"/>
      <c r="F679" s="264"/>
      <c r="G679" s="264"/>
      <c r="H679" s="264"/>
      <c r="I679" s="264"/>
      <c r="J679" s="264"/>
      <c r="K679" s="264"/>
      <c r="L679" s="264"/>
      <c r="M679" s="264"/>
      <c r="N679" s="264"/>
      <c r="O679" s="264"/>
      <c r="P679" s="264"/>
      <c r="Q679" s="264"/>
      <c r="R679" s="264"/>
      <c r="S679" s="264"/>
      <c r="T679" s="264"/>
      <c r="U679" s="264"/>
      <c r="V679" s="264"/>
      <c r="W679" s="264"/>
    </row>
    <row r="680">
      <c r="A680" s="264"/>
      <c r="B680" s="264"/>
      <c r="C680" s="264"/>
      <c r="D680" s="264"/>
      <c r="E680" s="264"/>
      <c r="F680" s="264"/>
      <c r="G680" s="264"/>
      <c r="H680" s="264"/>
      <c r="I680" s="264"/>
      <c r="J680" s="264"/>
      <c r="K680" s="264"/>
      <c r="L680" s="264"/>
      <c r="M680" s="264"/>
      <c r="N680" s="264"/>
      <c r="O680" s="264"/>
      <c r="P680" s="264"/>
      <c r="Q680" s="264"/>
      <c r="R680" s="264"/>
      <c r="S680" s="264"/>
      <c r="T680" s="264"/>
      <c r="U680" s="264"/>
      <c r="V680" s="264"/>
      <c r="W680" s="264"/>
    </row>
    <row r="681">
      <c r="A681" s="264"/>
      <c r="B681" s="264"/>
      <c r="C681" s="264"/>
      <c r="D681" s="264"/>
      <c r="E681" s="264"/>
      <c r="F681" s="264"/>
      <c r="G681" s="264"/>
      <c r="H681" s="264"/>
      <c r="I681" s="264"/>
      <c r="J681" s="264"/>
      <c r="K681" s="264"/>
      <c r="L681" s="264"/>
      <c r="M681" s="264"/>
      <c r="N681" s="264"/>
      <c r="O681" s="264"/>
      <c r="P681" s="264"/>
      <c r="Q681" s="264"/>
      <c r="R681" s="264"/>
      <c r="S681" s="264"/>
      <c r="T681" s="264"/>
      <c r="U681" s="264"/>
      <c r="V681" s="264"/>
      <c r="W681" s="264"/>
    </row>
    <row r="682">
      <c r="A682" s="264"/>
      <c r="B682" s="264"/>
      <c r="C682" s="264"/>
      <c r="D682" s="264"/>
      <c r="E682" s="264"/>
      <c r="F682" s="264"/>
      <c r="G682" s="264"/>
      <c r="H682" s="264"/>
      <c r="I682" s="264"/>
      <c r="J682" s="264"/>
      <c r="K682" s="264"/>
      <c r="L682" s="264"/>
      <c r="M682" s="264"/>
      <c r="N682" s="264"/>
      <c r="O682" s="264"/>
      <c r="P682" s="264"/>
      <c r="Q682" s="264"/>
      <c r="R682" s="264"/>
      <c r="S682" s="264"/>
      <c r="T682" s="264"/>
      <c r="U682" s="264"/>
      <c r="V682" s="264"/>
      <c r="W682" s="264"/>
    </row>
    <row r="683">
      <c r="A683" s="264"/>
      <c r="B683" s="264"/>
      <c r="C683" s="264"/>
      <c r="D683" s="264"/>
      <c r="E683" s="264"/>
      <c r="F683" s="264"/>
      <c r="G683" s="264"/>
      <c r="H683" s="264"/>
      <c r="I683" s="264"/>
      <c r="J683" s="264"/>
      <c r="K683" s="264"/>
      <c r="L683" s="264"/>
      <c r="M683" s="264"/>
      <c r="N683" s="264"/>
      <c r="O683" s="264"/>
      <c r="P683" s="264"/>
      <c r="Q683" s="264"/>
      <c r="R683" s="264"/>
      <c r="S683" s="264"/>
      <c r="T683" s="264"/>
      <c r="U683" s="264"/>
      <c r="V683" s="264"/>
      <c r="W683" s="264"/>
    </row>
    <row r="684">
      <c r="A684" s="264"/>
      <c r="B684" s="264"/>
      <c r="C684" s="264"/>
      <c r="D684" s="264"/>
      <c r="E684" s="264"/>
      <c r="F684" s="264"/>
      <c r="G684" s="264"/>
      <c r="H684" s="264"/>
      <c r="I684" s="264"/>
      <c r="J684" s="264"/>
      <c r="K684" s="264"/>
      <c r="L684" s="264"/>
      <c r="M684" s="264"/>
      <c r="N684" s="264"/>
      <c r="O684" s="264"/>
      <c r="P684" s="264"/>
      <c r="Q684" s="264"/>
      <c r="R684" s="264"/>
      <c r="S684" s="264"/>
      <c r="T684" s="264"/>
      <c r="U684" s="264"/>
      <c r="V684" s="264"/>
      <c r="W684" s="264"/>
    </row>
    <row r="685">
      <c r="A685" s="264"/>
      <c r="B685" s="264"/>
      <c r="C685" s="264"/>
      <c r="D685" s="264"/>
      <c r="E685" s="264"/>
      <c r="F685" s="264"/>
      <c r="G685" s="264"/>
      <c r="H685" s="264"/>
      <c r="I685" s="264"/>
      <c r="J685" s="264"/>
      <c r="K685" s="264"/>
      <c r="L685" s="264"/>
      <c r="M685" s="264"/>
      <c r="N685" s="264"/>
      <c r="O685" s="264"/>
      <c r="P685" s="264"/>
      <c r="Q685" s="264"/>
      <c r="R685" s="264"/>
      <c r="S685" s="264"/>
      <c r="T685" s="264"/>
      <c r="U685" s="264"/>
      <c r="V685" s="264"/>
      <c r="W685" s="264"/>
    </row>
    <row r="686">
      <c r="A686" s="264"/>
      <c r="B686" s="264"/>
      <c r="C686" s="264"/>
      <c r="D686" s="264"/>
      <c r="E686" s="264"/>
      <c r="F686" s="264"/>
      <c r="G686" s="264"/>
      <c r="H686" s="264"/>
      <c r="I686" s="264"/>
      <c r="J686" s="264"/>
      <c r="K686" s="264"/>
      <c r="L686" s="264"/>
      <c r="M686" s="264"/>
      <c r="N686" s="264"/>
      <c r="O686" s="264"/>
      <c r="P686" s="264"/>
      <c r="Q686" s="264"/>
      <c r="R686" s="264"/>
      <c r="S686" s="264"/>
      <c r="T686" s="264"/>
      <c r="U686" s="264"/>
      <c r="V686" s="264"/>
      <c r="W686" s="264"/>
    </row>
    <row r="687">
      <c r="A687" s="264"/>
      <c r="B687" s="264"/>
      <c r="C687" s="264"/>
      <c r="D687" s="264"/>
      <c r="E687" s="264"/>
      <c r="F687" s="264"/>
      <c r="G687" s="264"/>
      <c r="H687" s="264"/>
      <c r="I687" s="264"/>
      <c r="J687" s="264"/>
      <c r="K687" s="264"/>
      <c r="L687" s="264"/>
      <c r="M687" s="264"/>
      <c r="N687" s="264"/>
      <c r="O687" s="264"/>
      <c r="P687" s="264"/>
      <c r="Q687" s="264"/>
      <c r="R687" s="264"/>
      <c r="S687" s="264"/>
      <c r="T687" s="264"/>
      <c r="U687" s="264"/>
      <c r="V687" s="264"/>
      <c r="W687" s="264"/>
    </row>
    <row r="688">
      <c r="A688" s="264"/>
      <c r="B688" s="264"/>
      <c r="C688" s="264"/>
      <c r="D688" s="264"/>
      <c r="E688" s="264"/>
      <c r="F688" s="264"/>
      <c r="G688" s="264"/>
      <c r="H688" s="264"/>
      <c r="I688" s="264"/>
      <c r="J688" s="264"/>
      <c r="K688" s="264"/>
      <c r="L688" s="264"/>
      <c r="M688" s="264"/>
      <c r="N688" s="264"/>
      <c r="O688" s="264"/>
      <c r="P688" s="264"/>
      <c r="Q688" s="264"/>
      <c r="R688" s="264"/>
      <c r="S688" s="264"/>
      <c r="T688" s="264"/>
      <c r="U688" s="264"/>
      <c r="V688" s="264"/>
      <c r="W688" s="264"/>
    </row>
    <row r="689">
      <c r="A689" s="264"/>
      <c r="B689" s="264"/>
      <c r="C689" s="264"/>
      <c r="D689" s="264"/>
      <c r="E689" s="264"/>
      <c r="F689" s="264"/>
      <c r="G689" s="264"/>
      <c r="H689" s="264"/>
      <c r="I689" s="264"/>
      <c r="J689" s="264"/>
      <c r="K689" s="264"/>
      <c r="L689" s="264"/>
      <c r="M689" s="264"/>
      <c r="N689" s="264"/>
      <c r="O689" s="264"/>
      <c r="P689" s="264"/>
      <c r="Q689" s="264"/>
      <c r="R689" s="264"/>
      <c r="S689" s="264"/>
      <c r="T689" s="264"/>
      <c r="U689" s="264"/>
      <c r="V689" s="264"/>
      <c r="W689" s="264"/>
    </row>
    <row r="690">
      <c r="A690" s="264"/>
      <c r="B690" s="264"/>
      <c r="C690" s="264"/>
      <c r="D690" s="264"/>
      <c r="E690" s="264"/>
      <c r="F690" s="264"/>
      <c r="G690" s="264"/>
      <c r="H690" s="264"/>
      <c r="I690" s="264"/>
      <c r="J690" s="264"/>
      <c r="K690" s="264"/>
      <c r="L690" s="264"/>
      <c r="M690" s="264"/>
      <c r="N690" s="264"/>
      <c r="O690" s="264"/>
      <c r="P690" s="264"/>
      <c r="Q690" s="264"/>
      <c r="R690" s="264"/>
      <c r="S690" s="264"/>
      <c r="T690" s="264"/>
      <c r="U690" s="264"/>
      <c r="V690" s="264"/>
      <c r="W690" s="264"/>
    </row>
    <row r="691">
      <c r="A691" s="264"/>
      <c r="B691" s="264"/>
      <c r="C691" s="264"/>
      <c r="D691" s="264"/>
      <c r="E691" s="264"/>
      <c r="F691" s="264"/>
      <c r="G691" s="264"/>
      <c r="H691" s="264"/>
      <c r="I691" s="264"/>
      <c r="J691" s="264"/>
      <c r="K691" s="264"/>
      <c r="L691" s="264"/>
      <c r="M691" s="264"/>
      <c r="N691" s="264"/>
      <c r="O691" s="264"/>
      <c r="P691" s="264"/>
      <c r="Q691" s="264"/>
      <c r="R691" s="264"/>
      <c r="S691" s="264"/>
      <c r="T691" s="264"/>
      <c r="U691" s="264"/>
      <c r="V691" s="264"/>
      <c r="W691" s="264"/>
    </row>
    <row r="692">
      <c r="A692" s="264"/>
      <c r="B692" s="264"/>
      <c r="C692" s="264"/>
      <c r="D692" s="264"/>
      <c r="E692" s="264"/>
      <c r="F692" s="264"/>
      <c r="G692" s="264"/>
      <c r="H692" s="264"/>
      <c r="I692" s="264"/>
      <c r="J692" s="264"/>
      <c r="K692" s="264"/>
      <c r="L692" s="264"/>
      <c r="M692" s="264"/>
      <c r="N692" s="264"/>
      <c r="O692" s="264"/>
      <c r="P692" s="264"/>
      <c r="Q692" s="264"/>
      <c r="R692" s="264"/>
      <c r="S692" s="264"/>
      <c r="T692" s="264"/>
      <c r="U692" s="264"/>
      <c r="V692" s="264"/>
      <c r="W692" s="264"/>
    </row>
    <row r="693">
      <c r="A693" s="264"/>
      <c r="B693" s="264"/>
      <c r="C693" s="264"/>
      <c r="D693" s="264"/>
      <c r="E693" s="264"/>
      <c r="F693" s="264"/>
      <c r="G693" s="264"/>
      <c r="H693" s="264"/>
      <c r="I693" s="264"/>
      <c r="J693" s="264"/>
      <c r="K693" s="264"/>
      <c r="L693" s="264"/>
      <c r="M693" s="264"/>
      <c r="N693" s="264"/>
      <c r="O693" s="264"/>
      <c r="P693" s="264"/>
      <c r="Q693" s="264"/>
      <c r="R693" s="264"/>
      <c r="S693" s="264"/>
      <c r="T693" s="264"/>
      <c r="U693" s="264"/>
      <c r="V693" s="264"/>
      <c r="W693" s="264"/>
    </row>
    <row r="694">
      <c r="A694" s="264"/>
      <c r="B694" s="264"/>
      <c r="C694" s="264"/>
      <c r="D694" s="264"/>
      <c r="E694" s="264"/>
      <c r="F694" s="264"/>
      <c r="G694" s="264"/>
      <c r="H694" s="264"/>
      <c r="I694" s="264"/>
      <c r="J694" s="264"/>
      <c r="K694" s="264"/>
      <c r="L694" s="264"/>
      <c r="M694" s="264"/>
      <c r="N694" s="264"/>
      <c r="O694" s="264"/>
      <c r="P694" s="264"/>
      <c r="Q694" s="264"/>
      <c r="R694" s="264"/>
      <c r="S694" s="264"/>
      <c r="T694" s="264"/>
      <c r="U694" s="264"/>
      <c r="V694" s="264"/>
      <c r="W694" s="264"/>
    </row>
    <row r="695">
      <c r="A695" s="264"/>
      <c r="B695" s="264"/>
      <c r="C695" s="264"/>
      <c r="D695" s="264"/>
      <c r="E695" s="264"/>
      <c r="F695" s="264"/>
      <c r="G695" s="264"/>
      <c r="H695" s="264"/>
      <c r="I695" s="264"/>
      <c r="J695" s="264"/>
      <c r="K695" s="264"/>
      <c r="L695" s="264"/>
      <c r="M695" s="264"/>
      <c r="N695" s="264"/>
      <c r="O695" s="264"/>
      <c r="P695" s="264"/>
      <c r="Q695" s="264"/>
      <c r="R695" s="264"/>
      <c r="S695" s="264"/>
      <c r="T695" s="264"/>
      <c r="U695" s="264"/>
      <c r="V695" s="264"/>
      <c r="W695" s="264"/>
    </row>
    <row r="696">
      <c r="A696" s="264"/>
      <c r="B696" s="264"/>
      <c r="C696" s="264"/>
      <c r="D696" s="264"/>
      <c r="E696" s="264"/>
      <c r="F696" s="264"/>
      <c r="G696" s="264"/>
      <c r="H696" s="264"/>
      <c r="I696" s="264"/>
      <c r="J696" s="264"/>
      <c r="K696" s="264"/>
      <c r="L696" s="264"/>
      <c r="M696" s="264"/>
      <c r="N696" s="264"/>
      <c r="O696" s="264"/>
      <c r="P696" s="264"/>
      <c r="Q696" s="264"/>
      <c r="R696" s="264"/>
      <c r="S696" s="264"/>
      <c r="T696" s="264"/>
      <c r="U696" s="264"/>
      <c r="V696" s="264"/>
      <c r="W696" s="264"/>
    </row>
    <row r="697">
      <c r="A697" s="264"/>
      <c r="B697" s="264"/>
      <c r="C697" s="264"/>
      <c r="D697" s="264"/>
      <c r="E697" s="264"/>
      <c r="F697" s="264"/>
      <c r="G697" s="264"/>
      <c r="H697" s="264"/>
      <c r="I697" s="264"/>
      <c r="J697" s="264"/>
      <c r="K697" s="264"/>
      <c r="L697" s="264"/>
      <c r="M697" s="264"/>
      <c r="N697" s="264"/>
      <c r="O697" s="264"/>
      <c r="P697" s="264"/>
      <c r="Q697" s="264"/>
      <c r="R697" s="264"/>
      <c r="S697" s="264"/>
      <c r="T697" s="264"/>
      <c r="U697" s="264"/>
      <c r="V697" s="264"/>
      <c r="W697" s="264"/>
    </row>
    <row r="698">
      <c r="A698" s="264"/>
      <c r="B698" s="264"/>
      <c r="C698" s="264"/>
      <c r="D698" s="264"/>
      <c r="E698" s="264"/>
      <c r="F698" s="264"/>
      <c r="G698" s="264"/>
      <c r="H698" s="264"/>
      <c r="I698" s="264"/>
      <c r="J698" s="264"/>
      <c r="K698" s="264"/>
      <c r="L698" s="264"/>
      <c r="M698" s="264"/>
      <c r="N698" s="264"/>
      <c r="O698" s="264"/>
      <c r="P698" s="264"/>
      <c r="Q698" s="264"/>
      <c r="R698" s="264"/>
      <c r="S698" s="264"/>
      <c r="T698" s="264"/>
      <c r="U698" s="264"/>
      <c r="V698" s="264"/>
      <c r="W698" s="264"/>
    </row>
    <row r="699">
      <c r="A699" s="264"/>
      <c r="B699" s="264"/>
      <c r="C699" s="264"/>
      <c r="D699" s="264"/>
      <c r="E699" s="264"/>
      <c r="F699" s="264"/>
      <c r="G699" s="264"/>
      <c r="H699" s="264"/>
      <c r="I699" s="264"/>
      <c r="J699" s="264"/>
      <c r="K699" s="264"/>
      <c r="L699" s="264"/>
      <c r="M699" s="264"/>
      <c r="N699" s="264"/>
      <c r="O699" s="264"/>
      <c r="P699" s="264"/>
      <c r="Q699" s="264"/>
      <c r="R699" s="264"/>
      <c r="S699" s="264"/>
      <c r="T699" s="264"/>
      <c r="U699" s="264"/>
      <c r="V699" s="264"/>
      <c r="W699" s="264"/>
    </row>
    <row r="700">
      <c r="A700" s="264"/>
      <c r="B700" s="264"/>
      <c r="C700" s="264"/>
      <c r="D700" s="264"/>
      <c r="E700" s="264"/>
      <c r="F700" s="264"/>
      <c r="G700" s="264"/>
      <c r="H700" s="264"/>
      <c r="I700" s="264"/>
      <c r="J700" s="264"/>
      <c r="K700" s="264"/>
      <c r="L700" s="264"/>
      <c r="M700" s="264"/>
      <c r="N700" s="264"/>
      <c r="O700" s="264"/>
      <c r="P700" s="264"/>
      <c r="Q700" s="264"/>
      <c r="R700" s="264"/>
      <c r="S700" s="264"/>
      <c r="T700" s="264"/>
      <c r="U700" s="264"/>
      <c r="V700" s="264"/>
      <c r="W700" s="264"/>
    </row>
    <row r="701">
      <c r="A701" s="264"/>
      <c r="B701" s="264"/>
      <c r="C701" s="264"/>
      <c r="D701" s="264"/>
      <c r="E701" s="264"/>
      <c r="F701" s="264"/>
      <c r="G701" s="264"/>
      <c r="H701" s="264"/>
      <c r="I701" s="264"/>
      <c r="J701" s="264"/>
      <c r="K701" s="264"/>
      <c r="L701" s="264"/>
      <c r="M701" s="264"/>
      <c r="N701" s="264"/>
      <c r="O701" s="264"/>
      <c r="P701" s="264"/>
      <c r="Q701" s="264"/>
      <c r="R701" s="264"/>
      <c r="S701" s="264"/>
      <c r="T701" s="264"/>
      <c r="U701" s="264"/>
      <c r="V701" s="264"/>
      <c r="W701" s="264"/>
    </row>
    <row r="702">
      <c r="A702" s="264"/>
      <c r="B702" s="264"/>
      <c r="C702" s="264"/>
      <c r="D702" s="264"/>
      <c r="E702" s="264"/>
      <c r="F702" s="264"/>
      <c r="G702" s="264"/>
      <c r="H702" s="264"/>
      <c r="I702" s="264"/>
      <c r="J702" s="264"/>
      <c r="K702" s="264"/>
      <c r="L702" s="264"/>
      <c r="M702" s="264"/>
      <c r="N702" s="264"/>
      <c r="O702" s="264"/>
      <c r="P702" s="264"/>
      <c r="Q702" s="264"/>
      <c r="R702" s="264"/>
      <c r="S702" s="264"/>
      <c r="T702" s="264"/>
      <c r="U702" s="264"/>
      <c r="V702" s="264"/>
      <c r="W702" s="264"/>
    </row>
    <row r="703">
      <c r="A703" s="264"/>
      <c r="B703" s="264"/>
      <c r="C703" s="264"/>
      <c r="D703" s="264"/>
      <c r="E703" s="264"/>
      <c r="F703" s="264"/>
      <c r="G703" s="264"/>
      <c r="H703" s="264"/>
      <c r="I703" s="264"/>
      <c r="J703" s="264"/>
      <c r="K703" s="264"/>
      <c r="L703" s="264"/>
      <c r="M703" s="264"/>
      <c r="N703" s="264"/>
      <c r="O703" s="264"/>
      <c r="P703" s="264"/>
      <c r="Q703" s="264"/>
      <c r="R703" s="264"/>
      <c r="S703" s="264"/>
      <c r="T703" s="264"/>
      <c r="U703" s="264"/>
      <c r="V703" s="264"/>
      <c r="W703" s="264"/>
    </row>
    <row r="704">
      <c r="A704" s="264"/>
      <c r="B704" s="264"/>
      <c r="C704" s="264"/>
      <c r="D704" s="264"/>
      <c r="E704" s="264"/>
      <c r="F704" s="264"/>
      <c r="G704" s="264"/>
      <c r="H704" s="264"/>
      <c r="I704" s="264"/>
      <c r="J704" s="264"/>
      <c r="K704" s="264"/>
      <c r="L704" s="264"/>
      <c r="M704" s="264"/>
      <c r="N704" s="264"/>
      <c r="O704" s="264"/>
      <c r="P704" s="264"/>
      <c r="Q704" s="264"/>
      <c r="R704" s="264"/>
      <c r="S704" s="264"/>
      <c r="T704" s="264"/>
      <c r="U704" s="264"/>
      <c r="V704" s="264"/>
      <c r="W704" s="264"/>
    </row>
    <row r="705">
      <c r="A705" s="264"/>
      <c r="B705" s="264"/>
      <c r="C705" s="264"/>
      <c r="D705" s="264"/>
      <c r="E705" s="264"/>
      <c r="F705" s="264"/>
      <c r="G705" s="264"/>
      <c r="H705" s="264"/>
      <c r="I705" s="264"/>
      <c r="J705" s="264"/>
      <c r="K705" s="264"/>
      <c r="L705" s="264"/>
      <c r="M705" s="264"/>
      <c r="N705" s="264"/>
      <c r="O705" s="264"/>
      <c r="P705" s="264"/>
      <c r="Q705" s="264"/>
      <c r="R705" s="264"/>
      <c r="S705" s="264"/>
      <c r="T705" s="264"/>
      <c r="U705" s="264"/>
      <c r="V705" s="264"/>
      <c r="W705" s="264"/>
    </row>
    <row r="706">
      <c r="A706" s="264"/>
      <c r="B706" s="264"/>
      <c r="C706" s="264"/>
      <c r="D706" s="264"/>
      <c r="E706" s="264"/>
      <c r="F706" s="264"/>
      <c r="G706" s="264"/>
      <c r="H706" s="264"/>
      <c r="I706" s="264"/>
      <c r="J706" s="264"/>
      <c r="K706" s="264"/>
      <c r="L706" s="264"/>
      <c r="M706" s="264"/>
      <c r="N706" s="264"/>
      <c r="O706" s="264"/>
      <c r="P706" s="264"/>
      <c r="Q706" s="264"/>
      <c r="R706" s="264"/>
      <c r="S706" s="264"/>
      <c r="T706" s="264"/>
      <c r="U706" s="264"/>
      <c r="V706" s="264"/>
      <c r="W706" s="264"/>
    </row>
    <row r="707">
      <c r="A707" s="264"/>
      <c r="B707" s="264"/>
      <c r="C707" s="264"/>
      <c r="D707" s="264"/>
      <c r="E707" s="264"/>
      <c r="F707" s="264"/>
      <c r="G707" s="264"/>
      <c r="H707" s="264"/>
      <c r="I707" s="264"/>
      <c r="J707" s="264"/>
      <c r="K707" s="264"/>
      <c r="L707" s="264"/>
      <c r="M707" s="264"/>
      <c r="N707" s="264"/>
      <c r="O707" s="264"/>
      <c r="P707" s="264"/>
      <c r="Q707" s="264"/>
      <c r="R707" s="264"/>
      <c r="S707" s="264"/>
      <c r="T707" s="264"/>
      <c r="U707" s="264"/>
      <c r="V707" s="264"/>
      <c r="W707" s="264"/>
    </row>
    <row r="708">
      <c r="A708" s="264"/>
      <c r="B708" s="264"/>
      <c r="C708" s="264"/>
      <c r="D708" s="264"/>
      <c r="E708" s="264"/>
      <c r="F708" s="264"/>
      <c r="G708" s="264"/>
      <c r="H708" s="264"/>
      <c r="I708" s="264"/>
      <c r="J708" s="264"/>
      <c r="K708" s="264"/>
      <c r="L708" s="264"/>
      <c r="M708" s="264"/>
      <c r="N708" s="264"/>
      <c r="O708" s="264"/>
      <c r="P708" s="264"/>
      <c r="Q708" s="264"/>
      <c r="R708" s="264"/>
      <c r="S708" s="264"/>
      <c r="T708" s="264"/>
      <c r="U708" s="264"/>
      <c r="V708" s="264"/>
      <c r="W708" s="264"/>
    </row>
    <row r="709">
      <c r="A709" s="264"/>
      <c r="B709" s="264"/>
      <c r="C709" s="264"/>
      <c r="D709" s="264"/>
      <c r="E709" s="264"/>
      <c r="F709" s="264"/>
      <c r="G709" s="264"/>
      <c r="H709" s="264"/>
      <c r="I709" s="264"/>
      <c r="J709" s="264"/>
      <c r="K709" s="264"/>
      <c r="L709" s="264"/>
      <c r="M709" s="264"/>
      <c r="N709" s="264"/>
      <c r="O709" s="264"/>
      <c r="P709" s="264"/>
      <c r="Q709" s="264"/>
      <c r="R709" s="264"/>
      <c r="S709" s="264"/>
      <c r="T709" s="264"/>
      <c r="U709" s="264"/>
      <c r="V709" s="264"/>
      <c r="W709" s="264"/>
    </row>
    <row r="710">
      <c r="A710" s="264"/>
      <c r="B710" s="264"/>
      <c r="C710" s="264"/>
      <c r="D710" s="264"/>
      <c r="E710" s="264"/>
      <c r="F710" s="264"/>
      <c r="G710" s="264"/>
      <c r="H710" s="264"/>
      <c r="I710" s="264"/>
      <c r="J710" s="264"/>
      <c r="K710" s="264"/>
      <c r="L710" s="264"/>
      <c r="M710" s="264"/>
      <c r="N710" s="264"/>
      <c r="O710" s="264"/>
      <c r="P710" s="264"/>
      <c r="Q710" s="264"/>
      <c r="R710" s="264"/>
      <c r="S710" s="264"/>
      <c r="T710" s="264"/>
      <c r="U710" s="264"/>
      <c r="V710" s="264"/>
      <c r="W710" s="264"/>
    </row>
    <row r="711">
      <c r="A711" s="264"/>
      <c r="B711" s="264"/>
      <c r="C711" s="264"/>
      <c r="D711" s="264"/>
      <c r="E711" s="264"/>
      <c r="F711" s="264"/>
      <c r="G711" s="264"/>
      <c r="H711" s="264"/>
      <c r="I711" s="264"/>
      <c r="J711" s="264"/>
      <c r="K711" s="264"/>
      <c r="L711" s="264"/>
      <c r="M711" s="264"/>
      <c r="N711" s="264"/>
      <c r="O711" s="264"/>
      <c r="P711" s="264"/>
      <c r="Q711" s="264"/>
      <c r="R711" s="264"/>
      <c r="S711" s="264"/>
      <c r="T711" s="264"/>
      <c r="U711" s="264"/>
      <c r="V711" s="264"/>
      <c r="W711" s="264"/>
    </row>
    <row r="712">
      <c r="A712" s="264"/>
      <c r="B712" s="264"/>
      <c r="C712" s="264"/>
      <c r="D712" s="264"/>
      <c r="E712" s="264"/>
      <c r="F712" s="264"/>
      <c r="G712" s="264"/>
      <c r="H712" s="264"/>
      <c r="I712" s="264"/>
      <c r="J712" s="264"/>
      <c r="K712" s="264"/>
      <c r="L712" s="264"/>
      <c r="M712" s="264"/>
      <c r="N712" s="264"/>
      <c r="O712" s="264"/>
      <c r="P712" s="264"/>
      <c r="Q712" s="264"/>
      <c r="R712" s="264"/>
      <c r="S712" s="264"/>
      <c r="T712" s="264"/>
      <c r="U712" s="264"/>
      <c r="V712" s="264"/>
      <c r="W712" s="264"/>
    </row>
    <row r="713">
      <c r="A713" s="264"/>
      <c r="B713" s="264"/>
      <c r="C713" s="264"/>
      <c r="D713" s="264"/>
      <c r="E713" s="264"/>
      <c r="F713" s="264"/>
      <c r="G713" s="264"/>
      <c r="H713" s="264"/>
      <c r="I713" s="264"/>
      <c r="J713" s="264"/>
      <c r="K713" s="264"/>
      <c r="L713" s="264"/>
      <c r="M713" s="264"/>
      <c r="N713" s="264"/>
      <c r="O713" s="264"/>
      <c r="P713" s="264"/>
      <c r="Q713" s="264"/>
      <c r="R713" s="264"/>
      <c r="S713" s="264"/>
      <c r="T713" s="264"/>
      <c r="U713" s="264"/>
      <c r="V713" s="264"/>
      <c r="W713" s="264"/>
    </row>
    <row r="714">
      <c r="A714" s="264"/>
      <c r="B714" s="264"/>
      <c r="C714" s="264"/>
      <c r="D714" s="264"/>
      <c r="E714" s="264"/>
      <c r="F714" s="264"/>
      <c r="G714" s="264"/>
      <c r="H714" s="264"/>
      <c r="I714" s="264"/>
      <c r="J714" s="264"/>
      <c r="K714" s="264"/>
      <c r="L714" s="264"/>
      <c r="M714" s="264"/>
      <c r="N714" s="264"/>
      <c r="O714" s="264"/>
      <c r="P714" s="264"/>
      <c r="Q714" s="264"/>
      <c r="R714" s="264"/>
      <c r="S714" s="264"/>
      <c r="T714" s="264"/>
      <c r="U714" s="264"/>
      <c r="V714" s="264"/>
      <c r="W714" s="264"/>
    </row>
    <row r="715">
      <c r="A715" s="264"/>
      <c r="B715" s="264"/>
      <c r="C715" s="264"/>
      <c r="D715" s="264"/>
      <c r="E715" s="264"/>
      <c r="F715" s="264"/>
      <c r="G715" s="264"/>
      <c r="H715" s="264"/>
      <c r="I715" s="264"/>
      <c r="J715" s="264"/>
      <c r="K715" s="264"/>
      <c r="L715" s="264"/>
      <c r="M715" s="264"/>
      <c r="N715" s="264"/>
      <c r="O715" s="264"/>
      <c r="P715" s="264"/>
      <c r="Q715" s="264"/>
      <c r="R715" s="264"/>
      <c r="S715" s="264"/>
      <c r="T715" s="264"/>
      <c r="U715" s="264"/>
      <c r="V715" s="264"/>
      <c r="W715" s="264"/>
    </row>
    <row r="716">
      <c r="A716" s="264"/>
      <c r="B716" s="264"/>
      <c r="C716" s="264"/>
      <c r="D716" s="264"/>
      <c r="E716" s="264"/>
      <c r="F716" s="264"/>
      <c r="G716" s="264"/>
      <c r="H716" s="264"/>
      <c r="I716" s="264"/>
      <c r="J716" s="264"/>
      <c r="K716" s="264"/>
      <c r="L716" s="264"/>
      <c r="M716" s="264"/>
      <c r="N716" s="264"/>
      <c r="O716" s="264"/>
      <c r="P716" s="264"/>
      <c r="Q716" s="264"/>
      <c r="R716" s="264"/>
      <c r="S716" s="264"/>
      <c r="T716" s="264"/>
      <c r="U716" s="264"/>
      <c r="V716" s="264"/>
      <c r="W716" s="264"/>
    </row>
    <row r="717">
      <c r="A717" s="264"/>
      <c r="B717" s="264"/>
      <c r="C717" s="264"/>
      <c r="D717" s="264"/>
      <c r="E717" s="264"/>
      <c r="F717" s="264"/>
      <c r="G717" s="264"/>
      <c r="H717" s="264"/>
      <c r="I717" s="264"/>
      <c r="J717" s="264"/>
      <c r="K717" s="264"/>
      <c r="L717" s="264"/>
      <c r="M717" s="264"/>
      <c r="N717" s="264"/>
      <c r="O717" s="264"/>
      <c r="P717" s="264"/>
      <c r="Q717" s="264"/>
      <c r="R717" s="264"/>
      <c r="S717" s="264"/>
      <c r="T717" s="264"/>
      <c r="U717" s="264"/>
      <c r="V717" s="264"/>
      <c r="W717" s="264"/>
    </row>
    <row r="718">
      <c r="A718" s="264"/>
      <c r="B718" s="264"/>
      <c r="C718" s="264"/>
      <c r="D718" s="264"/>
      <c r="E718" s="264"/>
      <c r="F718" s="264"/>
      <c r="G718" s="264"/>
      <c r="H718" s="264"/>
      <c r="I718" s="264"/>
      <c r="J718" s="264"/>
      <c r="K718" s="264"/>
      <c r="L718" s="264"/>
      <c r="M718" s="264"/>
      <c r="N718" s="264"/>
      <c r="O718" s="264"/>
      <c r="P718" s="264"/>
      <c r="Q718" s="264"/>
      <c r="R718" s="264"/>
      <c r="S718" s="264"/>
      <c r="T718" s="264"/>
      <c r="U718" s="264"/>
      <c r="V718" s="264"/>
      <c r="W718" s="264"/>
    </row>
    <row r="719">
      <c r="A719" s="264"/>
      <c r="B719" s="264"/>
      <c r="C719" s="264"/>
      <c r="D719" s="264"/>
      <c r="E719" s="264"/>
      <c r="F719" s="264"/>
      <c r="G719" s="264"/>
      <c r="H719" s="264"/>
      <c r="I719" s="264"/>
      <c r="J719" s="264"/>
      <c r="K719" s="264"/>
      <c r="L719" s="264"/>
      <c r="M719" s="264"/>
      <c r="N719" s="264"/>
      <c r="O719" s="264"/>
      <c r="P719" s="264"/>
      <c r="Q719" s="264"/>
      <c r="R719" s="264"/>
      <c r="S719" s="264"/>
      <c r="T719" s="264"/>
      <c r="U719" s="264"/>
      <c r="V719" s="264"/>
      <c r="W719" s="264"/>
    </row>
    <row r="720">
      <c r="A720" s="264"/>
      <c r="B720" s="264"/>
      <c r="C720" s="264"/>
      <c r="D720" s="264"/>
      <c r="E720" s="264"/>
      <c r="F720" s="264"/>
      <c r="G720" s="264"/>
      <c r="H720" s="264"/>
      <c r="I720" s="264"/>
      <c r="J720" s="264"/>
      <c r="K720" s="264"/>
      <c r="L720" s="264"/>
      <c r="M720" s="264"/>
      <c r="N720" s="264"/>
      <c r="O720" s="264"/>
      <c r="P720" s="264"/>
      <c r="Q720" s="264"/>
      <c r="R720" s="264"/>
      <c r="S720" s="264"/>
      <c r="T720" s="264"/>
      <c r="U720" s="264"/>
      <c r="V720" s="264"/>
      <c r="W720" s="264"/>
    </row>
    <row r="721">
      <c r="A721" s="264"/>
      <c r="B721" s="264"/>
      <c r="C721" s="264"/>
      <c r="D721" s="264"/>
      <c r="E721" s="264"/>
      <c r="F721" s="264"/>
      <c r="G721" s="264"/>
      <c r="H721" s="264"/>
      <c r="I721" s="264"/>
      <c r="J721" s="264"/>
      <c r="K721" s="264"/>
      <c r="L721" s="264"/>
      <c r="M721" s="264"/>
      <c r="N721" s="264"/>
      <c r="O721" s="264"/>
      <c r="P721" s="264"/>
      <c r="Q721" s="264"/>
      <c r="R721" s="264"/>
      <c r="S721" s="264"/>
      <c r="T721" s="264"/>
      <c r="U721" s="264"/>
      <c r="V721" s="264"/>
      <c r="W721" s="264"/>
    </row>
    <row r="722">
      <c r="A722" s="264"/>
      <c r="B722" s="264"/>
      <c r="C722" s="264"/>
      <c r="D722" s="264"/>
      <c r="E722" s="264"/>
      <c r="F722" s="264"/>
      <c r="G722" s="264"/>
      <c r="H722" s="264"/>
      <c r="I722" s="264"/>
      <c r="J722" s="264"/>
      <c r="K722" s="264"/>
      <c r="L722" s="264"/>
      <c r="M722" s="264"/>
      <c r="N722" s="264"/>
      <c r="O722" s="264"/>
      <c r="P722" s="264"/>
      <c r="Q722" s="264"/>
      <c r="R722" s="264"/>
      <c r="S722" s="264"/>
      <c r="T722" s="264"/>
      <c r="U722" s="264"/>
      <c r="V722" s="264"/>
      <c r="W722" s="264"/>
    </row>
    <row r="723">
      <c r="A723" s="264"/>
      <c r="B723" s="264"/>
      <c r="C723" s="264"/>
      <c r="D723" s="264"/>
      <c r="E723" s="264"/>
      <c r="F723" s="264"/>
      <c r="G723" s="264"/>
      <c r="H723" s="264"/>
      <c r="I723" s="264"/>
      <c r="J723" s="264"/>
      <c r="K723" s="264"/>
      <c r="L723" s="264"/>
      <c r="M723" s="264"/>
      <c r="N723" s="264"/>
      <c r="O723" s="264"/>
      <c r="P723" s="264"/>
      <c r="Q723" s="264"/>
      <c r="R723" s="264"/>
      <c r="S723" s="264"/>
      <c r="T723" s="264"/>
      <c r="U723" s="264"/>
      <c r="V723" s="264"/>
      <c r="W723" s="264"/>
    </row>
    <row r="724">
      <c r="A724" s="264"/>
      <c r="B724" s="264"/>
      <c r="C724" s="264"/>
      <c r="D724" s="264"/>
      <c r="E724" s="264"/>
      <c r="F724" s="264"/>
      <c r="G724" s="264"/>
      <c r="H724" s="264"/>
      <c r="I724" s="264"/>
      <c r="J724" s="264"/>
      <c r="K724" s="264"/>
      <c r="L724" s="264"/>
      <c r="M724" s="264"/>
      <c r="N724" s="264"/>
      <c r="O724" s="264"/>
      <c r="P724" s="264"/>
      <c r="Q724" s="264"/>
      <c r="R724" s="264"/>
      <c r="S724" s="264"/>
      <c r="T724" s="264"/>
      <c r="U724" s="264"/>
      <c r="V724" s="264"/>
      <c r="W724" s="264"/>
    </row>
    <row r="725">
      <c r="A725" s="264"/>
      <c r="B725" s="264"/>
      <c r="C725" s="264"/>
      <c r="D725" s="264"/>
      <c r="E725" s="264"/>
      <c r="F725" s="264"/>
      <c r="G725" s="264"/>
      <c r="H725" s="264"/>
      <c r="I725" s="264"/>
      <c r="J725" s="264"/>
      <c r="K725" s="264"/>
      <c r="L725" s="264"/>
      <c r="M725" s="264"/>
      <c r="N725" s="264"/>
      <c r="O725" s="264"/>
      <c r="P725" s="264"/>
      <c r="Q725" s="264"/>
      <c r="R725" s="264"/>
      <c r="S725" s="264"/>
      <c r="T725" s="264"/>
      <c r="U725" s="264"/>
      <c r="V725" s="264"/>
      <c r="W725" s="264"/>
    </row>
    <row r="726">
      <c r="A726" s="264"/>
      <c r="B726" s="264"/>
      <c r="C726" s="264"/>
      <c r="D726" s="264"/>
      <c r="E726" s="264"/>
      <c r="F726" s="264"/>
      <c r="G726" s="264"/>
      <c r="H726" s="264"/>
      <c r="I726" s="264"/>
      <c r="J726" s="264"/>
      <c r="K726" s="264"/>
      <c r="L726" s="264"/>
      <c r="M726" s="264"/>
      <c r="N726" s="264"/>
      <c r="O726" s="264"/>
      <c r="P726" s="264"/>
      <c r="Q726" s="264"/>
      <c r="R726" s="264"/>
      <c r="S726" s="264"/>
      <c r="T726" s="264"/>
      <c r="U726" s="264"/>
      <c r="V726" s="264"/>
      <c r="W726" s="264"/>
    </row>
    <row r="727">
      <c r="A727" s="264"/>
      <c r="B727" s="264"/>
      <c r="C727" s="264"/>
      <c r="D727" s="264"/>
      <c r="E727" s="264"/>
      <c r="F727" s="264"/>
      <c r="G727" s="264"/>
      <c r="H727" s="264"/>
      <c r="I727" s="264"/>
      <c r="J727" s="264"/>
      <c r="K727" s="264"/>
      <c r="L727" s="264"/>
      <c r="M727" s="264"/>
      <c r="N727" s="264"/>
      <c r="O727" s="264"/>
      <c r="P727" s="264"/>
      <c r="Q727" s="264"/>
      <c r="R727" s="264"/>
      <c r="S727" s="264"/>
      <c r="T727" s="264"/>
      <c r="U727" s="264"/>
      <c r="V727" s="264"/>
      <c r="W727" s="264"/>
    </row>
    <row r="728">
      <c r="A728" s="264"/>
      <c r="B728" s="264"/>
      <c r="C728" s="264"/>
      <c r="D728" s="264"/>
      <c r="E728" s="264"/>
      <c r="F728" s="264"/>
      <c r="G728" s="264"/>
      <c r="H728" s="264"/>
      <c r="I728" s="264"/>
      <c r="J728" s="264"/>
      <c r="K728" s="264"/>
      <c r="L728" s="264"/>
      <c r="M728" s="264"/>
      <c r="N728" s="264"/>
      <c r="O728" s="264"/>
      <c r="P728" s="264"/>
      <c r="Q728" s="264"/>
      <c r="R728" s="264"/>
      <c r="S728" s="264"/>
      <c r="T728" s="264"/>
      <c r="U728" s="264"/>
      <c r="V728" s="264"/>
      <c r="W728" s="264"/>
    </row>
    <row r="729">
      <c r="A729" s="264"/>
      <c r="B729" s="264"/>
      <c r="C729" s="264"/>
      <c r="D729" s="264"/>
      <c r="E729" s="264"/>
      <c r="F729" s="264"/>
      <c r="G729" s="264"/>
      <c r="H729" s="264"/>
      <c r="I729" s="264"/>
      <c r="J729" s="264"/>
      <c r="K729" s="264"/>
      <c r="L729" s="264"/>
      <c r="M729" s="264"/>
      <c r="N729" s="264"/>
      <c r="O729" s="264"/>
      <c r="P729" s="264"/>
      <c r="Q729" s="264"/>
      <c r="R729" s="264"/>
      <c r="S729" s="264"/>
      <c r="T729" s="264"/>
      <c r="U729" s="264"/>
      <c r="V729" s="264"/>
      <c r="W729" s="264"/>
    </row>
    <row r="730">
      <c r="A730" s="264"/>
      <c r="B730" s="264"/>
      <c r="C730" s="264"/>
      <c r="D730" s="264"/>
      <c r="E730" s="264"/>
      <c r="F730" s="264"/>
      <c r="G730" s="264"/>
      <c r="H730" s="264"/>
      <c r="I730" s="264"/>
      <c r="J730" s="264"/>
      <c r="K730" s="264"/>
      <c r="L730" s="264"/>
      <c r="M730" s="264"/>
      <c r="N730" s="264"/>
      <c r="O730" s="264"/>
      <c r="P730" s="264"/>
      <c r="Q730" s="264"/>
      <c r="R730" s="264"/>
      <c r="S730" s="264"/>
      <c r="T730" s="264"/>
      <c r="U730" s="264"/>
      <c r="V730" s="264"/>
      <c r="W730" s="264"/>
    </row>
    <row r="731">
      <c r="A731" s="264"/>
      <c r="B731" s="264"/>
      <c r="C731" s="264"/>
      <c r="D731" s="264"/>
      <c r="E731" s="264"/>
      <c r="F731" s="264"/>
      <c r="G731" s="264"/>
      <c r="H731" s="264"/>
      <c r="I731" s="264"/>
      <c r="J731" s="264"/>
      <c r="K731" s="264"/>
      <c r="L731" s="264"/>
      <c r="M731" s="264"/>
      <c r="N731" s="264"/>
      <c r="O731" s="264"/>
      <c r="P731" s="264"/>
      <c r="Q731" s="264"/>
      <c r="R731" s="264"/>
      <c r="S731" s="264"/>
      <c r="T731" s="264"/>
      <c r="U731" s="264"/>
      <c r="V731" s="264"/>
      <c r="W731" s="264"/>
    </row>
    <row r="732">
      <c r="A732" s="264"/>
      <c r="B732" s="264"/>
      <c r="C732" s="264"/>
      <c r="D732" s="264"/>
      <c r="E732" s="264"/>
      <c r="F732" s="264"/>
      <c r="G732" s="264"/>
      <c r="H732" s="264"/>
      <c r="I732" s="264"/>
      <c r="J732" s="264"/>
      <c r="K732" s="264"/>
      <c r="L732" s="264"/>
      <c r="M732" s="264"/>
      <c r="N732" s="264"/>
      <c r="O732" s="264"/>
      <c r="P732" s="264"/>
      <c r="Q732" s="264"/>
      <c r="R732" s="264"/>
      <c r="S732" s="264"/>
      <c r="T732" s="264"/>
      <c r="U732" s="264"/>
      <c r="V732" s="264"/>
      <c r="W732" s="264"/>
    </row>
    <row r="733">
      <c r="A733" s="264"/>
      <c r="B733" s="264"/>
      <c r="C733" s="264"/>
      <c r="D733" s="264"/>
      <c r="E733" s="264"/>
      <c r="F733" s="264"/>
      <c r="G733" s="264"/>
      <c r="H733" s="264"/>
      <c r="I733" s="264"/>
      <c r="J733" s="264"/>
      <c r="K733" s="264"/>
      <c r="L733" s="264"/>
      <c r="M733" s="264"/>
      <c r="N733" s="264"/>
      <c r="O733" s="264"/>
      <c r="P733" s="264"/>
      <c r="Q733" s="264"/>
      <c r="R733" s="264"/>
      <c r="S733" s="264"/>
      <c r="T733" s="264"/>
      <c r="U733" s="264"/>
      <c r="V733" s="264"/>
      <c r="W733" s="264"/>
    </row>
    <row r="734">
      <c r="A734" s="264"/>
      <c r="B734" s="264"/>
      <c r="C734" s="264"/>
      <c r="D734" s="264"/>
      <c r="E734" s="264"/>
      <c r="F734" s="264"/>
      <c r="G734" s="264"/>
      <c r="H734" s="264"/>
      <c r="I734" s="264"/>
      <c r="J734" s="264"/>
      <c r="K734" s="264"/>
      <c r="L734" s="264"/>
      <c r="M734" s="264"/>
      <c r="N734" s="264"/>
      <c r="O734" s="264"/>
      <c r="P734" s="264"/>
      <c r="Q734" s="264"/>
      <c r="R734" s="264"/>
      <c r="S734" s="264"/>
      <c r="T734" s="264"/>
      <c r="U734" s="264"/>
      <c r="V734" s="264"/>
      <c r="W734" s="264"/>
    </row>
    <row r="735">
      <c r="A735" s="264"/>
      <c r="B735" s="264"/>
      <c r="C735" s="264"/>
      <c r="D735" s="264"/>
      <c r="E735" s="264"/>
      <c r="F735" s="264"/>
      <c r="G735" s="264"/>
      <c r="H735" s="264"/>
      <c r="I735" s="264"/>
      <c r="J735" s="264"/>
      <c r="K735" s="264"/>
      <c r="L735" s="264"/>
      <c r="M735" s="264"/>
      <c r="N735" s="264"/>
      <c r="O735" s="264"/>
      <c r="P735" s="264"/>
      <c r="Q735" s="264"/>
      <c r="R735" s="264"/>
      <c r="S735" s="264"/>
      <c r="T735" s="264"/>
      <c r="U735" s="264"/>
      <c r="V735" s="264"/>
      <c r="W735" s="264"/>
    </row>
    <row r="736">
      <c r="A736" s="264"/>
      <c r="B736" s="264"/>
      <c r="C736" s="264"/>
      <c r="D736" s="264"/>
      <c r="E736" s="264"/>
      <c r="F736" s="264"/>
      <c r="G736" s="264"/>
      <c r="H736" s="264"/>
      <c r="I736" s="264"/>
      <c r="J736" s="264"/>
      <c r="K736" s="264"/>
      <c r="L736" s="264"/>
      <c r="M736" s="264"/>
      <c r="N736" s="264"/>
      <c r="O736" s="264"/>
      <c r="P736" s="264"/>
      <c r="Q736" s="264"/>
      <c r="R736" s="264"/>
      <c r="S736" s="264"/>
      <c r="T736" s="264"/>
      <c r="U736" s="264"/>
      <c r="V736" s="264"/>
      <c r="W736" s="264"/>
    </row>
    <row r="737">
      <c r="A737" s="264"/>
      <c r="B737" s="264"/>
      <c r="C737" s="264"/>
      <c r="D737" s="264"/>
      <c r="E737" s="264"/>
      <c r="F737" s="264"/>
      <c r="G737" s="264"/>
      <c r="H737" s="264"/>
      <c r="I737" s="264"/>
      <c r="J737" s="264"/>
      <c r="K737" s="264"/>
      <c r="L737" s="264"/>
      <c r="M737" s="264"/>
      <c r="N737" s="264"/>
      <c r="O737" s="264"/>
      <c r="P737" s="264"/>
      <c r="Q737" s="264"/>
      <c r="R737" s="264"/>
      <c r="S737" s="264"/>
      <c r="T737" s="264"/>
      <c r="U737" s="264"/>
      <c r="V737" s="264"/>
      <c r="W737" s="264"/>
    </row>
    <row r="738">
      <c r="A738" s="264"/>
      <c r="B738" s="264"/>
      <c r="C738" s="264"/>
      <c r="D738" s="264"/>
      <c r="E738" s="264"/>
      <c r="F738" s="264"/>
      <c r="G738" s="264"/>
      <c r="H738" s="264"/>
      <c r="I738" s="264"/>
      <c r="J738" s="264"/>
      <c r="K738" s="264"/>
      <c r="L738" s="264"/>
      <c r="M738" s="264"/>
      <c r="N738" s="264"/>
      <c r="O738" s="264"/>
      <c r="P738" s="264"/>
      <c r="Q738" s="264"/>
      <c r="R738" s="264"/>
      <c r="S738" s="264"/>
      <c r="T738" s="264"/>
      <c r="U738" s="264"/>
      <c r="V738" s="264"/>
      <c r="W738" s="264"/>
    </row>
    <row r="739">
      <c r="A739" s="264"/>
      <c r="B739" s="264"/>
      <c r="C739" s="264"/>
      <c r="D739" s="264"/>
      <c r="E739" s="264"/>
      <c r="F739" s="264"/>
      <c r="G739" s="264"/>
      <c r="H739" s="264"/>
      <c r="I739" s="264"/>
      <c r="J739" s="264"/>
      <c r="K739" s="264"/>
      <c r="L739" s="264"/>
      <c r="M739" s="264"/>
      <c r="N739" s="264"/>
      <c r="O739" s="264"/>
      <c r="P739" s="264"/>
      <c r="Q739" s="264"/>
      <c r="R739" s="264"/>
      <c r="S739" s="264"/>
      <c r="T739" s="264"/>
      <c r="U739" s="264"/>
      <c r="V739" s="264"/>
      <c r="W739" s="264"/>
    </row>
    <row r="740">
      <c r="A740" s="264"/>
      <c r="B740" s="264"/>
      <c r="C740" s="264"/>
      <c r="D740" s="264"/>
      <c r="E740" s="264"/>
      <c r="F740" s="264"/>
      <c r="G740" s="264"/>
      <c r="H740" s="264"/>
      <c r="I740" s="264"/>
      <c r="J740" s="264"/>
      <c r="K740" s="264"/>
      <c r="L740" s="264"/>
      <c r="M740" s="264"/>
      <c r="N740" s="264"/>
      <c r="O740" s="264"/>
      <c r="P740" s="264"/>
      <c r="Q740" s="264"/>
      <c r="R740" s="264"/>
      <c r="S740" s="264"/>
      <c r="T740" s="264"/>
      <c r="U740" s="264"/>
      <c r="V740" s="264"/>
      <c r="W740" s="264"/>
    </row>
    <row r="741">
      <c r="A741" s="264"/>
      <c r="B741" s="264"/>
      <c r="C741" s="264"/>
      <c r="D741" s="264"/>
      <c r="E741" s="264"/>
      <c r="F741" s="264"/>
      <c r="G741" s="264"/>
      <c r="H741" s="264"/>
      <c r="I741" s="264"/>
      <c r="J741" s="264"/>
      <c r="K741" s="264"/>
      <c r="L741" s="264"/>
      <c r="M741" s="264"/>
      <c r="N741" s="264"/>
      <c r="O741" s="264"/>
      <c r="P741" s="264"/>
      <c r="Q741" s="264"/>
      <c r="R741" s="264"/>
      <c r="S741" s="264"/>
      <c r="T741" s="264"/>
      <c r="U741" s="264"/>
      <c r="V741" s="264"/>
      <c r="W741" s="264"/>
    </row>
    <row r="742">
      <c r="A742" s="264"/>
      <c r="B742" s="264"/>
      <c r="C742" s="264"/>
      <c r="D742" s="264"/>
      <c r="E742" s="264"/>
      <c r="F742" s="264"/>
      <c r="G742" s="264"/>
      <c r="H742" s="264"/>
      <c r="I742" s="264"/>
      <c r="J742" s="264"/>
      <c r="K742" s="264"/>
      <c r="L742" s="264"/>
      <c r="M742" s="264"/>
      <c r="N742" s="264"/>
      <c r="O742" s="264"/>
      <c r="P742" s="264"/>
      <c r="Q742" s="264"/>
      <c r="R742" s="264"/>
      <c r="S742" s="264"/>
      <c r="T742" s="264"/>
      <c r="U742" s="264"/>
      <c r="V742" s="264"/>
      <c r="W742" s="264"/>
    </row>
    <row r="743">
      <c r="A743" s="264"/>
      <c r="B743" s="264"/>
      <c r="C743" s="264"/>
      <c r="D743" s="264"/>
      <c r="E743" s="264"/>
      <c r="F743" s="264"/>
      <c r="G743" s="264"/>
      <c r="H743" s="264"/>
      <c r="I743" s="264"/>
      <c r="J743" s="264"/>
      <c r="K743" s="264"/>
      <c r="L743" s="264"/>
      <c r="M743" s="264"/>
      <c r="N743" s="264"/>
      <c r="O743" s="264"/>
      <c r="P743" s="264"/>
      <c r="Q743" s="264"/>
      <c r="R743" s="264"/>
      <c r="S743" s="264"/>
      <c r="T743" s="264"/>
      <c r="U743" s="264"/>
      <c r="V743" s="264"/>
      <c r="W743" s="264"/>
    </row>
    <row r="744">
      <c r="A744" s="264"/>
      <c r="B744" s="264"/>
      <c r="C744" s="264"/>
      <c r="D744" s="264"/>
      <c r="E744" s="264"/>
      <c r="F744" s="264"/>
      <c r="G744" s="264"/>
      <c r="H744" s="264"/>
      <c r="I744" s="264"/>
      <c r="J744" s="264"/>
      <c r="K744" s="264"/>
      <c r="L744" s="264"/>
      <c r="M744" s="264"/>
      <c r="N744" s="264"/>
      <c r="O744" s="264"/>
      <c r="P744" s="264"/>
      <c r="Q744" s="264"/>
      <c r="R744" s="264"/>
      <c r="S744" s="264"/>
      <c r="T744" s="264"/>
      <c r="U744" s="264"/>
      <c r="V744" s="264"/>
      <c r="W744" s="264"/>
    </row>
    <row r="745">
      <c r="A745" s="264"/>
      <c r="B745" s="264"/>
      <c r="C745" s="264"/>
      <c r="D745" s="264"/>
      <c r="E745" s="264"/>
      <c r="F745" s="264"/>
      <c r="G745" s="264"/>
      <c r="H745" s="264"/>
      <c r="I745" s="264"/>
      <c r="J745" s="264"/>
      <c r="K745" s="264"/>
      <c r="L745" s="264"/>
      <c r="M745" s="264"/>
      <c r="N745" s="264"/>
      <c r="O745" s="264"/>
      <c r="P745" s="264"/>
      <c r="Q745" s="264"/>
      <c r="R745" s="264"/>
      <c r="S745" s="264"/>
      <c r="T745" s="264"/>
      <c r="U745" s="264"/>
      <c r="V745" s="264"/>
      <c r="W745" s="264"/>
    </row>
    <row r="746">
      <c r="A746" s="264"/>
      <c r="B746" s="264"/>
      <c r="C746" s="264"/>
      <c r="D746" s="264"/>
      <c r="E746" s="264"/>
      <c r="F746" s="264"/>
      <c r="G746" s="264"/>
      <c r="H746" s="264"/>
      <c r="I746" s="264"/>
      <c r="J746" s="264"/>
      <c r="K746" s="264"/>
      <c r="L746" s="264"/>
      <c r="M746" s="264"/>
      <c r="N746" s="264"/>
      <c r="O746" s="264"/>
      <c r="P746" s="264"/>
      <c r="Q746" s="264"/>
      <c r="R746" s="264"/>
      <c r="S746" s="264"/>
      <c r="T746" s="264"/>
      <c r="U746" s="264"/>
      <c r="V746" s="264"/>
      <c r="W746" s="264"/>
    </row>
    <row r="747">
      <c r="A747" s="264"/>
      <c r="B747" s="264"/>
      <c r="C747" s="264"/>
      <c r="D747" s="264"/>
      <c r="E747" s="264"/>
      <c r="F747" s="264"/>
      <c r="G747" s="264"/>
      <c r="H747" s="264"/>
      <c r="I747" s="264"/>
      <c r="J747" s="264"/>
      <c r="K747" s="264"/>
      <c r="L747" s="264"/>
      <c r="M747" s="264"/>
      <c r="N747" s="264"/>
      <c r="O747" s="264"/>
      <c r="P747" s="264"/>
      <c r="Q747" s="264"/>
      <c r="R747" s="264"/>
      <c r="S747" s="264"/>
      <c r="T747" s="264"/>
      <c r="U747" s="264"/>
      <c r="V747" s="264"/>
      <c r="W747" s="264"/>
    </row>
    <row r="748">
      <c r="A748" s="264"/>
      <c r="B748" s="264"/>
      <c r="C748" s="264"/>
      <c r="D748" s="264"/>
      <c r="E748" s="264"/>
      <c r="F748" s="264"/>
      <c r="G748" s="264"/>
      <c r="H748" s="264"/>
      <c r="I748" s="264"/>
      <c r="J748" s="264"/>
      <c r="K748" s="264"/>
      <c r="L748" s="264"/>
      <c r="M748" s="264"/>
      <c r="N748" s="264"/>
      <c r="O748" s="264"/>
      <c r="P748" s="264"/>
      <c r="Q748" s="264"/>
      <c r="R748" s="264"/>
      <c r="S748" s="264"/>
      <c r="T748" s="264"/>
      <c r="U748" s="264"/>
      <c r="V748" s="264"/>
      <c r="W748" s="264"/>
    </row>
    <row r="749">
      <c r="A749" s="264"/>
      <c r="B749" s="264"/>
      <c r="C749" s="264"/>
      <c r="D749" s="264"/>
      <c r="E749" s="264"/>
      <c r="F749" s="264"/>
      <c r="G749" s="264"/>
      <c r="H749" s="264"/>
      <c r="I749" s="264"/>
      <c r="J749" s="264"/>
      <c r="K749" s="264"/>
      <c r="L749" s="264"/>
      <c r="M749" s="264"/>
      <c r="N749" s="264"/>
      <c r="O749" s="264"/>
      <c r="P749" s="264"/>
      <c r="Q749" s="264"/>
      <c r="R749" s="264"/>
      <c r="S749" s="264"/>
      <c r="T749" s="264"/>
      <c r="U749" s="264"/>
      <c r="V749" s="264"/>
      <c r="W749" s="264"/>
    </row>
    <row r="750">
      <c r="A750" s="264"/>
      <c r="B750" s="264"/>
      <c r="C750" s="264"/>
      <c r="D750" s="264"/>
      <c r="E750" s="264"/>
      <c r="F750" s="264"/>
      <c r="G750" s="264"/>
      <c r="H750" s="264"/>
      <c r="I750" s="264"/>
      <c r="J750" s="264"/>
      <c r="K750" s="264"/>
      <c r="L750" s="264"/>
      <c r="M750" s="264"/>
      <c r="N750" s="264"/>
      <c r="O750" s="264"/>
      <c r="P750" s="264"/>
      <c r="Q750" s="264"/>
      <c r="R750" s="264"/>
      <c r="S750" s="264"/>
      <c r="T750" s="264"/>
      <c r="U750" s="264"/>
      <c r="V750" s="264"/>
      <c r="W750" s="264"/>
    </row>
    <row r="751">
      <c r="A751" s="264"/>
      <c r="B751" s="264"/>
      <c r="C751" s="264"/>
      <c r="D751" s="264"/>
      <c r="E751" s="264"/>
      <c r="F751" s="264"/>
      <c r="G751" s="264"/>
      <c r="H751" s="264"/>
      <c r="I751" s="264"/>
      <c r="J751" s="264"/>
      <c r="K751" s="264"/>
      <c r="L751" s="264"/>
      <c r="M751" s="264"/>
      <c r="N751" s="264"/>
      <c r="O751" s="264"/>
      <c r="P751" s="264"/>
      <c r="Q751" s="264"/>
      <c r="R751" s="264"/>
      <c r="S751" s="264"/>
      <c r="T751" s="264"/>
      <c r="U751" s="264"/>
      <c r="V751" s="264"/>
      <c r="W751" s="264"/>
    </row>
    <row r="752">
      <c r="A752" s="264"/>
      <c r="B752" s="264"/>
      <c r="C752" s="264"/>
      <c r="D752" s="264"/>
      <c r="E752" s="264"/>
      <c r="F752" s="264"/>
      <c r="G752" s="264"/>
      <c r="H752" s="264"/>
      <c r="I752" s="264"/>
      <c r="J752" s="264"/>
      <c r="K752" s="264"/>
      <c r="L752" s="264"/>
      <c r="M752" s="264"/>
      <c r="N752" s="264"/>
      <c r="O752" s="264"/>
      <c r="P752" s="264"/>
      <c r="Q752" s="264"/>
      <c r="R752" s="264"/>
      <c r="S752" s="264"/>
      <c r="T752" s="264"/>
      <c r="U752" s="264"/>
      <c r="V752" s="264"/>
      <c r="W752" s="264"/>
    </row>
    <row r="753">
      <c r="A753" s="264"/>
      <c r="B753" s="264"/>
      <c r="C753" s="264"/>
      <c r="D753" s="264"/>
      <c r="E753" s="264"/>
      <c r="F753" s="264"/>
      <c r="G753" s="264"/>
      <c r="H753" s="264"/>
      <c r="I753" s="264"/>
      <c r="J753" s="264"/>
      <c r="K753" s="264"/>
      <c r="L753" s="264"/>
      <c r="M753" s="264"/>
      <c r="N753" s="264"/>
      <c r="O753" s="264"/>
      <c r="P753" s="264"/>
      <c r="Q753" s="264"/>
      <c r="R753" s="264"/>
      <c r="S753" s="264"/>
      <c r="T753" s="264"/>
      <c r="U753" s="264"/>
      <c r="V753" s="264"/>
      <c r="W753" s="264"/>
    </row>
    <row r="754">
      <c r="A754" s="264"/>
      <c r="B754" s="264"/>
      <c r="C754" s="264"/>
      <c r="D754" s="264"/>
      <c r="E754" s="264"/>
      <c r="F754" s="264"/>
      <c r="G754" s="264"/>
      <c r="H754" s="264"/>
      <c r="I754" s="264"/>
      <c r="J754" s="264"/>
      <c r="K754" s="264"/>
      <c r="L754" s="264"/>
      <c r="M754" s="264"/>
      <c r="N754" s="264"/>
      <c r="O754" s="264"/>
      <c r="P754" s="264"/>
      <c r="Q754" s="264"/>
      <c r="R754" s="264"/>
      <c r="S754" s="264"/>
      <c r="T754" s="264"/>
      <c r="U754" s="264"/>
      <c r="V754" s="264"/>
      <c r="W754" s="264"/>
    </row>
    <row r="755">
      <c r="A755" s="264"/>
      <c r="B755" s="264"/>
      <c r="C755" s="264"/>
      <c r="D755" s="264"/>
      <c r="E755" s="264"/>
      <c r="F755" s="264"/>
      <c r="G755" s="264"/>
      <c r="H755" s="264"/>
      <c r="I755" s="264"/>
      <c r="J755" s="264"/>
      <c r="K755" s="264"/>
      <c r="L755" s="264"/>
      <c r="M755" s="264"/>
      <c r="N755" s="264"/>
      <c r="O755" s="264"/>
      <c r="P755" s="264"/>
      <c r="Q755" s="264"/>
      <c r="R755" s="264"/>
      <c r="S755" s="264"/>
      <c r="T755" s="264"/>
      <c r="U755" s="264"/>
      <c r="V755" s="264"/>
      <c r="W755" s="264"/>
    </row>
    <row r="756">
      <c r="A756" s="264"/>
      <c r="B756" s="264"/>
      <c r="C756" s="264"/>
      <c r="D756" s="264"/>
      <c r="E756" s="264"/>
      <c r="F756" s="264"/>
      <c r="G756" s="264"/>
      <c r="H756" s="264"/>
      <c r="I756" s="264"/>
      <c r="J756" s="264"/>
      <c r="K756" s="264"/>
      <c r="L756" s="264"/>
      <c r="M756" s="264"/>
      <c r="N756" s="264"/>
      <c r="O756" s="264"/>
      <c r="P756" s="264"/>
      <c r="Q756" s="264"/>
      <c r="R756" s="264"/>
      <c r="S756" s="264"/>
      <c r="T756" s="264"/>
      <c r="U756" s="264"/>
      <c r="V756" s="264"/>
      <c r="W756" s="264"/>
    </row>
    <row r="757">
      <c r="A757" s="264"/>
      <c r="B757" s="264"/>
      <c r="C757" s="264"/>
      <c r="D757" s="264"/>
      <c r="E757" s="264"/>
      <c r="F757" s="264"/>
      <c r="G757" s="264"/>
      <c r="H757" s="264"/>
      <c r="I757" s="264"/>
      <c r="J757" s="264"/>
      <c r="K757" s="264"/>
      <c r="L757" s="264"/>
      <c r="M757" s="264"/>
      <c r="N757" s="264"/>
      <c r="O757" s="264"/>
      <c r="P757" s="264"/>
      <c r="Q757" s="264"/>
      <c r="R757" s="264"/>
      <c r="S757" s="264"/>
      <c r="T757" s="264"/>
      <c r="U757" s="264"/>
      <c r="V757" s="264"/>
      <c r="W757" s="264"/>
    </row>
    <row r="758">
      <c r="A758" s="264"/>
      <c r="B758" s="264"/>
      <c r="C758" s="264"/>
      <c r="D758" s="264"/>
      <c r="E758" s="264"/>
      <c r="F758" s="264"/>
      <c r="G758" s="264"/>
      <c r="H758" s="264"/>
      <c r="I758" s="264"/>
      <c r="J758" s="264"/>
      <c r="K758" s="264"/>
      <c r="L758" s="264"/>
      <c r="M758" s="264"/>
      <c r="N758" s="264"/>
      <c r="O758" s="264"/>
      <c r="P758" s="264"/>
      <c r="Q758" s="264"/>
      <c r="R758" s="264"/>
      <c r="S758" s="264"/>
      <c r="T758" s="264"/>
      <c r="U758" s="264"/>
      <c r="V758" s="264"/>
      <c r="W758" s="264"/>
    </row>
    <row r="759">
      <c r="A759" s="264"/>
      <c r="B759" s="264"/>
      <c r="C759" s="264"/>
      <c r="D759" s="264"/>
      <c r="E759" s="264"/>
      <c r="F759" s="264"/>
      <c r="G759" s="264"/>
      <c r="H759" s="264"/>
      <c r="I759" s="264"/>
      <c r="J759" s="264"/>
      <c r="K759" s="264"/>
      <c r="L759" s="264"/>
      <c r="M759" s="264"/>
      <c r="N759" s="264"/>
      <c r="O759" s="264"/>
      <c r="P759" s="264"/>
      <c r="Q759" s="264"/>
      <c r="R759" s="264"/>
      <c r="S759" s="264"/>
      <c r="T759" s="264"/>
      <c r="U759" s="264"/>
      <c r="V759" s="264"/>
      <c r="W759" s="264"/>
    </row>
    <row r="760">
      <c r="A760" s="264"/>
      <c r="B760" s="264"/>
      <c r="C760" s="264"/>
      <c r="D760" s="264"/>
      <c r="E760" s="264"/>
      <c r="F760" s="264"/>
      <c r="G760" s="264"/>
      <c r="H760" s="264"/>
      <c r="I760" s="264"/>
      <c r="J760" s="264"/>
      <c r="K760" s="264"/>
      <c r="L760" s="264"/>
      <c r="M760" s="264"/>
      <c r="N760" s="264"/>
      <c r="O760" s="264"/>
      <c r="P760" s="264"/>
      <c r="Q760" s="264"/>
      <c r="R760" s="264"/>
      <c r="S760" s="264"/>
      <c r="T760" s="264"/>
      <c r="U760" s="264"/>
      <c r="V760" s="264"/>
      <c r="W760" s="264"/>
    </row>
    <row r="761">
      <c r="A761" s="264"/>
      <c r="B761" s="264"/>
      <c r="C761" s="264"/>
      <c r="D761" s="264"/>
      <c r="E761" s="264"/>
      <c r="F761" s="264"/>
      <c r="G761" s="264"/>
      <c r="H761" s="264"/>
      <c r="I761" s="264"/>
      <c r="J761" s="264"/>
      <c r="K761" s="264"/>
      <c r="L761" s="264"/>
      <c r="M761" s="264"/>
      <c r="N761" s="264"/>
      <c r="O761" s="264"/>
      <c r="P761" s="264"/>
      <c r="Q761" s="264"/>
      <c r="R761" s="264"/>
      <c r="S761" s="264"/>
      <c r="T761" s="264"/>
      <c r="U761" s="264"/>
      <c r="V761" s="264"/>
      <c r="W761" s="264"/>
    </row>
    <row r="762">
      <c r="A762" s="264"/>
      <c r="B762" s="264"/>
      <c r="C762" s="264"/>
      <c r="D762" s="264"/>
      <c r="E762" s="264"/>
      <c r="F762" s="264"/>
      <c r="G762" s="264"/>
      <c r="H762" s="264"/>
      <c r="I762" s="264"/>
      <c r="J762" s="264"/>
      <c r="K762" s="264"/>
      <c r="L762" s="264"/>
      <c r="M762" s="264"/>
      <c r="N762" s="264"/>
      <c r="O762" s="264"/>
      <c r="P762" s="264"/>
      <c r="Q762" s="264"/>
      <c r="R762" s="264"/>
      <c r="S762" s="264"/>
      <c r="T762" s="264"/>
      <c r="U762" s="264"/>
      <c r="V762" s="264"/>
      <c r="W762" s="264"/>
    </row>
    <row r="763">
      <c r="A763" s="264"/>
      <c r="B763" s="264"/>
      <c r="C763" s="264"/>
      <c r="D763" s="264"/>
      <c r="E763" s="264"/>
      <c r="F763" s="264"/>
      <c r="G763" s="264"/>
      <c r="H763" s="264"/>
      <c r="I763" s="264"/>
      <c r="J763" s="264"/>
      <c r="K763" s="264"/>
      <c r="L763" s="264"/>
      <c r="M763" s="264"/>
      <c r="N763" s="264"/>
      <c r="O763" s="264"/>
      <c r="P763" s="264"/>
      <c r="Q763" s="264"/>
      <c r="R763" s="264"/>
      <c r="S763" s="264"/>
      <c r="T763" s="264"/>
      <c r="U763" s="264"/>
      <c r="V763" s="264"/>
      <c r="W763" s="264"/>
    </row>
    <row r="764">
      <c r="A764" s="264"/>
      <c r="B764" s="264"/>
      <c r="C764" s="264"/>
      <c r="D764" s="264"/>
      <c r="E764" s="264"/>
      <c r="F764" s="264"/>
      <c r="G764" s="264"/>
      <c r="H764" s="264"/>
      <c r="I764" s="264"/>
      <c r="J764" s="264"/>
      <c r="K764" s="264"/>
      <c r="L764" s="264"/>
      <c r="M764" s="264"/>
      <c r="N764" s="264"/>
      <c r="O764" s="264"/>
      <c r="P764" s="264"/>
      <c r="Q764" s="264"/>
      <c r="R764" s="264"/>
      <c r="S764" s="264"/>
      <c r="T764" s="264"/>
      <c r="U764" s="264"/>
      <c r="V764" s="264"/>
      <c r="W764" s="264"/>
    </row>
    <row r="765">
      <c r="A765" s="264"/>
      <c r="B765" s="264"/>
      <c r="C765" s="264"/>
      <c r="D765" s="264"/>
      <c r="E765" s="264"/>
      <c r="F765" s="264"/>
      <c r="G765" s="264"/>
      <c r="H765" s="264"/>
      <c r="I765" s="264"/>
      <c r="J765" s="264"/>
      <c r="K765" s="264"/>
      <c r="L765" s="264"/>
      <c r="M765" s="264"/>
      <c r="N765" s="264"/>
      <c r="O765" s="264"/>
      <c r="P765" s="264"/>
      <c r="Q765" s="264"/>
      <c r="R765" s="264"/>
      <c r="S765" s="264"/>
      <c r="T765" s="264"/>
      <c r="U765" s="264"/>
      <c r="V765" s="264"/>
      <c r="W765" s="264"/>
    </row>
    <row r="766">
      <c r="A766" s="264"/>
      <c r="B766" s="264"/>
      <c r="C766" s="264"/>
      <c r="D766" s="264"/>
      <c r="E766" s="264"/>
      <c r="F766" s="264"/>
      <c r="G766" s="264"/>
      <c r="H766" s="264"/>
      <c r="I766" s="264"/>
      <c r="J766" s="264"/>
      <c r="K766" s="264"/>
      <c r="L766" s="264"/>
      <c r="M766" s="264"/>
      <c r="N766" s="264"/>
      <c r="O766" s="264"/>
      <c r="P766" s="264"/>
      <c r="Q766" s="264"/>
      <c r="R766" s="264"/>
      <c r="S766" s="264"/>
      <c r="T766" s="264"/>
      <c r="U766" s="264"/>
      <c r="V766" s="264"/>
      <c r="W766" s="264"/>
    </row>
    <row r="767">
      <c r="A767" s="264"/>
      <c r="B767" s="264"/>
      <c r="C767" s="264"/>
      <c r="D767" s="264"/>
      <c r="E767" s="264"/>
      <c r="F767" s="264"/>
      <c r="G767" s="264"/>
      <c r="H767" s="264"/>
      <c r="I767" s="264"/>
      <c r="J767" s="264"/>
      <c r="K767" s="264"/>
      <c r="L767" s="264"/>
      <c r="M767" s="264"/>
      <c r="N767" s="264"/>
      <c r="O767" s="264"/>
      <c r="P767" s="264"/>
      <c r="Q767" s="264"/>
      <c r="R767" s="264"/>
      <c r="S767" s="264"/>
      <c r="T767" s="264"/>
      <c r="U767" s="264"/>
      <c r="V767" s="264"/>
      <c r="W767" s="264"/>
    </row>
    <row r="768">
      <c r="A768" s="264"/>
      <c r="B768" s="264"/>
      <c r="C768" s="264"/>
      <c r="D768" s="264"/>
      <c r="E768" s="264"/>
      <c r="F768" s="264"/>
      <c r="G768" s="264"/>
      <c r="H768" s="264"/>
      <c r="I768" s="264"/>
      <c r="J768" s="264"/>
      <c r="K768" s="264"/>
      <c r="L768" s="264"/>
      <c r="M768" s="264"/>
      <c r="N768" s="264"/>
      <c r="O768" s="264"/>
      <c r="P768" s="264"/>
      <c r="Q768" s="264"/>
      <c r="R768" s="264"/>
      <c r="S768" s="264"/>
      <c r="T768" s="264"/>
      <c r="U768" s="264"/>
      <c r="V768" s="264"/>
      <c r="W768" s="264"/>
    </row>
    <row r="769">
      <c r="A769" s="264"/>
      <c r="B769" s="264"/>
      <c r="C769" s="264"/>
      <c r="D769" s="264"/>
      <c r="E769" s="264"/>
      <c r="F769" s="264"/>
      <c r="G769" s="264"/>
      <c r="H769" s="264"/>
      <c r="I769" s="264"/>
      <c r="J769" s="264"/>
      <c r="K769" s="264"/>
      <c r="L769" s="264"/>
      <c r="M769" s="264"/>
      <c r="N769" s="264"/>
      <c r="O769" s="264"/>
      <c r="P769" s="264"/>
      <c r="Q769" s="264"/>
      <c r="R769" s="264"/>
      <c r="S769" s="264"/>
      <c r="T769" s="264"/>
      <c r="U769" s="264"/>
      <c r="V769" s="264"/>
      <c r="W769" s="264"/>
    </row>
    <row r="770">
      <c r="A770" s="264"/>
      <c r="B770" s="264"/>
      <c r="C770" s="264"/>
      <c r="D770" s="264"/>
      <c r="E770" s="264"/>
      <c r="F770" s="264"/>
      <c r="G770" s="264"/>
      <c r="H770" s="264"/>
      <c r="I770" s="264"/>
      <c r="J770" s="264"/>
      <c r="K770" s="264"/>
      <c r="L770" s="264"/>
      <c r="M770" s="264"/>
      <c r="N770" s="264"/>
      <c r="O770" s="264"/>
      <c r="P770" s="264"/>
      <c r="Q770" s="264"/>
      <c r="R770" s="264"/>
      <c r="S770" s="264"/>
      <c r="T770" s="264"/>
      <c r="U770" s="264"/>
      <c r="V770" s="264"/>
      <c r="W770" s="264"/>
    </row>
    <row r="771">
      <c r="A771" s="264"/>
      <c r="B771" s="264"/>
      <c r="C771" s="264"/>
      <c r="D771" s="264"/>
      <c r="E771" s="264"/>
      <c r="F771" s="264"/>
      <c r="G771" s="264"/>
      <c r="H771" s="264"/>
      <c r="I771" s="264"/>
      <c r="J771" s="264"/>
      <c r="K771" s="264"/>
      <c r="L771" s="264"/>
      <c r="M771" s="264"/>
      <c r="N771" s="264"/>
      <c r="O771" s="264"/>
      <c r="P771" s="264"/>
      <c r="Q771" s="264"/>
      <c r="R771" s="264"/>
      <c r="S771" s="264"/>
      <c r="T771" s="264"/>
      <c r="U771" s="264"/>
      <c r="V771" s="264"/>
      <c r="W771" s="264"/>
    </row>
    <row r="772">
      <c r="A772" s="264"/>
      <c r="B772" s="264"/>
      <c r="C772" s="264"/>
      <c r="D772" s="264"/>
      <c r="E772" s="264"/>
      <c r="F772" s="264"/>
      <c r="G772" s="264"/>
      <c r="H772" s="264"/>
      <c r="I772" s="264"/>
      <c r="J772" s="264"/>
      <c r="K772" s="264"/>
      <c r="L772" s="264"/>
      <c r="M772" s="264"/>
      <c r="N772" s="264"/>
      <c r="O772" s="264"/>
      <c r="P772" s="264"/>
      <c r="Q772" s="264"/>
      <c r="R772" s="264"/>
      <c r="S772" s="264"/>
      <c r="T772" s="264"/>
      <c r="U772" s="264"/>
      <c r="V772" s="264"/>
      <c r="W772" s="264"/>
    </row>
    <row r="773">
      <c r="A773" s="264"/>
      <c r="B773" s="264"/>
      <c r="C773" s="264"/>
      <c r="D773" s="264"/>
      <c r="E773" s="264"/>
      <c r="F773" s="264"/>
      <c r="G773" s="264"/>
      <c r="H773" s="264"/>
      <c r="I773" s="264"/>
      <c r="J773" s="264"/>
      <c r="K773" s="264"/>
      <c r="L773" s="264"/>
      <c r="M773" s="264"/>
      <c r="N773" s="264"/>
      <c r="O773" s="264"/>
      <c r="P773" s="264"/>
      <c r="Q773" s="264"/>
      <c r="R773" s="264"/>
      <c r="S773" s="264"/>
      <c r="T773" s="264"/>
      <c r="U773" s="264"/>
      <c r="V773" s="264"/>
      <c r="W773" s="264"/>
    </row>
    <row r="774">
      <c r="A774" s="264"/>
      <c r="B774" s="264"/>
      <c r="C774" s="264"/>
      <c r="D774" s="264"/>
      <c r="E774" s="264"/>
      <c r="F774" s="264"/>
      <c r="G774" s="264"/>
      <c r="H774" s="264"/>
      <c r="I774" s="264"/>
      <c r="J774" s="264"/>
      <c r="K774" s="264"/>
      <c r="L774" s="264"/>
      <c r="M774" s="264"/>
      <c r="N774" s="264"/>
      <c r="O774" s="264"/>
      <c r="P774" s="264"/>
      <c r="Q774" s="264"/>
      <c r="R774" s="264"/>
      <c r="S774" s="264"/>
      <c r="T774" s="264"/>
      <c r="U774" s="264"/>
      <c r="V774" s="264"/>
      <c r="W774" s="264"/>
    </row>
    <row r="775">
      <c r="A775" s="264"/>
      <c r="B775" s="264"/>
      <c r="C775" s="264"/>
      <c r="D775" s="264"/>
      <c r="E775" s="264"/>
      <c r="F775" s="264"/>
      <c r="G775" s="264"/>
      <c r="H775" s="264"/>
      <c r="I775" s="264"/>
      <c r="J775" s="264"/>
      <c r="K775" s="264"/>
      <c r="L775" s="264"/>
      <c r="M775" s="264"/>
      <c r="N775" s="264"/>
      <c r="O775" s="264"/>
      <c r="P775" s="264"/>
      <c r="Q775" s="264"/>
      <c r="R775" s="264"/>
      <c r="S775" s="264"/>
      <c r="T775" s="264"/>
      <c r="U775" s="264"/>
      <c r="V775" s="264"/>
      <c r="W775" s="264"/>
    </row>
    <row r="776">
      <c r="A776" s="264"/>
      <c r="B776" s="264"/>
      <c r="C776" s="264"/>
      <c r="D776" s="264"/>
      <c r="E776" s="264"/>
      <c r="F776" s="264"/>
      <c r="G776" s="264"/>
      <c r="H776" s="264"/>
      <c r="I776" s="264"/>
      <c r="J776" s="264"/>
      <c r="K776" s="264"/>
      <c r="L776" s="264"/>
      <c r="M776" s="264"/>
      <c r="N776" s="264"/>
      <c r="O776" s="264"/>
      <c r="P776" s="264"/>
      <c r="Q776" s="264"/>
      <c r="R776" s="264"/>
      <c r="S776" s="264"/>
      <c r="T776" s="264"/>
      <c r="U776" s="264"/>
      <c r="V776" s="264"/>
      <c r="W776" s="264"/>
    </row>
    <row r="777">
      <c r="A777" s="264"/>
      <c r="B777" s="264"/>
      <c r="C777" s="264"/>
      <c r="D777" s="264"/>
      <c r="E777" s="264"/>
      <c r="F777" s="264"/>
      <c r="G777" s="264"/>
      <c r="H777" s="264"/>
      <c r="I777" s="264"/>
      <c r="J777" s="264"/>
      <c r="K777" s="264"/>
      <c r="L777" s="264"/>
      <c r="M777" s="264"/>
      <c r="N777" s="264"/>
      <c r="O777" s="264"/>
      <c r="P777" s="264"/>
      <c r="Q777" s="264"/>
      <c r="R777" s="264"/>
      <c r="S777" s="264"/>
      <c r="T777" s="264"/>
      <c r="U777" s="264"/>
      <c r="V777" s="264"/>
      <c r="W777" s="264"/>
    </row>
    <row r="778">
      <c r="A778" s="264"/>
      <c r="B778" s="264"/>
      <c r="C778" s="264"/>
      <c r="D778" s="264"/>
      <c r="E778" s="264"/>
      <c r="F778" s="264"/>
      <c r="G778" s="264"/>
      <c r="H778" s="264"/>
      <c r="I778" s="264"/>
      <c r="J778" s="264"/>
      <c r="K778" s="264"/>
      <c r="L778" s="264"/>
      <c r="M778" s="264"/>
      <c r="N778" s="264"/>
      <c r="O778" s="264"/>
      <c r="P778" s="264"/>
      <c r="Q778" s="264"/>
      <c r="R778" s="264"/>
      <c r="S778" s="264"/>
      <c r="T778" s="264"/>
      <c r="U778" s="264"/>
      <c r="V778" s="264"/>
      <c r="W778" s="264"/>
    </row>
    <row r="779">
      <c r="A779" s="264"/>
      <c r="B779" s="264"/>
      <c r="C779" s="264"/>
      <c r="D779" s="264"/>
      <c r="E779" s="264"/>
      <c r="F779" s="264"/>
      <c r="G779" s="264"/>
      <c r="H779" s="264"/>
      <c r="I779" s="264"/>
      <c r="J779" s="264"/>
      <c r="K779" s="264"/>
      <c r="L779" s="264"/>
      <c r="M779" s="264"/>
      <c r="N779" s="264"/>
      <c r="O779" s="264"/>
      <c r="P779" s="264"/>
      <c r="Q779" s="264"/>
      <c r="R779" s="264"/>
      <c r="S779" s="264"/>
      <c r="T779" s="264"/>
      <c r="U779" s="264"/>
      <c r="V779" s="264"/>
      <c r="W779" s="264"/>
    </row>
    <row r="780">
      <c r="A780" s="264"/>
      <c r="B780" s="264"/>
      <c r="C780" s="264"/>
      <c r="D780" s="264"/>
      <c r="E780" s="264"/>
      <c r="F780" s="264"/>
      <c r="G780" s="264"/>
      <c r="H780" s="264"/>
      <c r="I780" s="264"/>
      <c r="J780" s="264"/>
      <c r="K780" s="264"/>
      <c r="L780" s="264"/>
      <c r="M780" s="264"/>
      <c r="N780" s="264"/>
      <c r="O780" s="264"/>
      <c r="P780" s="264"/>
      <c r="Q780" s="264"/>
      <c r="R780" s="264"/>
      <c r="S780" s="264"/>
      <c r="T780" s="264"/>
      <c r="U780" s="264"/>
      <c r="V780" s="264"/>
      <c r="W780" s="264"/>
    </row>
    <row r="781">
      <c r="A781" s="264"/>
      <c r="B781" s="264"/>
      <c r="C781" s="264"/>
      <c r="D781" s="264"/>
      <c r="E781" s="264"/>
      <c r="F781" s="264"/>
      <c r="G781" s="264"/>
      <c r="H781" s="264"/>
      <c r="I781" s="264"/>
      <c r="J781" s="264"/>
      <c r="K781" s="264"/>
      <c r="L781" s="264"/>
      <c r="M781" s="264"/>
      <c r="N781" s="264"/>
      <c r="O781" s="264"/>
      <c r="P781" s="264"/>
      <c r="Q781" s="264"/>
      <c r="R781" s="264"/>
      <c r="S781" s="264"/>
      <c r="T781" s="264"/>
      <c r="U781" s="264"/>
      <c r="V781" s="264"/>
      <c r="W781" s="264"/>
    </row>
    <row r="782">
      <c r="A782" s="264"/>
      <c r="B782" s="264"/>
      <c r="C782" s="264"/>
      <c r="D782" s="264"/>
      <c r="E782" s="264"/>
      <c r="F782" s="264"/>
      <c r="G782" s="264"/>
      <c r="H782" s="264"/>
      <c r="I782" s="264"/>
      <c r="J782" s="264"/>
      <c r="K782" s="264"/>
      <c r="L782" s="264"/>
      <c r="M782" s="264"/>
      <c r="N782" s="264"/>
      <c r="O782" s="264"/>
      <c r="P782" s="264"/>
      <c r="Q782" s="264"/>
      <c r="R782" s="264"/>
      <c r="S782" s="264"/>
      <c r="T782" s="264"/>
      <c r="U782" s="264"/>
      <c r="V782" s="264"/>
      <c r="W782" s="264"/>
    </row>
    <row r="783">
      <c r="A783" s="264"/>
      <c r="B783" s="264"/>
      <c r="C783" s="264"/>
      <c r="D783" s="264"/>
      <c r="E783" s="264"/>
      <c r="F783" s="264"/>
      <c r="G783" s="264"/>
      <c r="H783" s="264"/>
      <c r="I783" s="264"/>
      <c r="J783" s="264"/>
      <c r="K783" s="264"/>
      <c r="L783" s="264"/>
      <c r="M783" s="264"/>
      <c r="N783" s="264"/>
      <c r="O783" s="264"/>
      <c r="P783" s="264"/>
      <c r="Q783" s="264"/>
      <c r="R783" s="264"/>
      <c r="S783" s="264"/>
      <c r="T783" s="264"/>
      <c r="U783" s="264"/>
      <c r="V783" s="264"/>
      <c r="W783" s="264"/>
    </row>
    <row r="784">
      <c r="A784" s="264"/>
      <c r="B784" s="264"/>
      <c r="C784" s="264"/>
      <c r="D784" s="264"/>
      <c r="E784" s="264"/>
      <c r="F784" s="264"/>
      <c r="G784" s="264"/>
      <c r="H784" s="264"/>
      <c r="I784" s="264"/>
      <c r="J784" s="264"/>
      <c r="K784" s="264"/>
      <c r="L784" s="264"/>
      <c r="M784" s="264"/>
      <c r="N784" s="264"/>
      <c r="O784" s="264"/>
      <c r="P784" s="264"/>
      <c r="Q784" s="264"/>
      <c r="R784" s="264"/>
      <c r="S784" s="264"/>
      <c r="T784" s="264"/>
      <c r="U784" s="264"/>
      <c r="V784" s="264"/>
      <c r="W784" s="264"/>
    </row>
    <row r="785">
      <c r="A785" s="264"/>
      <c r="B785" s="264"/>
      <c r="C785" s="264"/>
      <c r="D785" s="264"/>
      <c r="E785" s="264"/>
      <c r="F785" s="264"/>
      <c r="G785" s="264"/>
      <c r="H785" s="264"/>
      <c r="I785" s="264"/>
      <c r="J785" s="264"/>
      <c r="K785" s="264"/>
      <c r="L785" s="264"/>
      <c r="M785" s="264"/>
      <c r="N785" s="264"/>
      <c r="O785" s="264"/>
      <c r="P785" s="264"/>
      <c r="Q785" s="264"/>
      <c r="R785" s="264"/>
      <c r="S785" s="264"/>
      <c r="T785" s="264"/>
      <c r="U785" s="264"/>
      <c r="V785" s="264"/>
      <c r="W785" s="264"/>
    </row>
    <row r="786">
      <c r="A786" s="264"/>
      <c r="B786" s="264"/>
      <c r="C786" s="264"/>
      <c r="D786" s="264"/>
      <c r="E786" s="264"/>
      <c r="F786" s="264"/>
      <c r="G786" s="264"/>
      <c r="H786" s="264"/>
      <c r="I786" s="264"/>
      <c r="J786" s="264"/>
      <c r="K786" s="264"/>
      <c r="L786" s="264"/>
      <c r="M786" s="264"/>
      <c r="N786" s="264"/>
      <c r="O786" s="264"/>
      <c r="P786" s="264"/>
      <c r="Q786" s="264"/>
      <c r="R786" s="264"/>
      <c r="S786" s="264"/>
      <c r="T786" s="264"/>
      <c r="U786" s="264"/>
      <c r="V786" s="264"/>
      <c r="W786" s="264"/>
    </row>
    <row r="787">
      <c r="A787" s="264"/>
      <c r="B787" s="264"/>
      <c r="C787" s="264"/>
      <c r="D787" s="264"/>
      <c r="E787" s="264"/>
      <c r="F787" s="264"/>
      <c r="G787" s="264"/>
      <c r="H787" s="264"/>
      <c r="I787" s="264"/>
      <c r="J787" s="264"/>
      <c r="K787" s="264"/>
      <c r="L787" s="264"/>
      <c r="M787" s="264"/>
      <c r="N787" s="264"/>
      <c r="O787" s="264"/>
      <c r="P787" s="264"/>
      <c r="Q787" s="264"/>
      <c r="R787" s="264"/>
      <c r="S787" s="264"/>
      <c r="T787" s="264"/>
      <c r="U787" s="264"/>
      <c r="V787" s="264"/>
      <c r="W787" s="264"/>
    </row>
    <row r="788">
      <c r="A788" s="264"/>
      <c r="B788" s="264"/>
      <c r="C788" s="264"/>
      <c r="D788" s="264"/>
      <c r="E788" s="264"/>
      <c r="F788" s="264"/>
      <c r="G788" s="264"/>
      <c r="H788" s="264"/>
      <c r="I788" s="264"/>
      <c r="J788" s="264"/>
      <c r="K788" s="264"/>
      <c r="L788" s="264"/>
      <c r="M788" s="264"/>
      <c r="N788" s="264"/>
      <c r="O788" s="264"/>
      <c r="P788" s="264"/>
      <c r="Q788" s="264"/>
      <c r="R788" s="264"/>
      <c r="S788" s="264"/>
      <c r="T788" s="264"/>
      <c r="U788" s="264"/>
      <c r="V788" s="264"/>
      <c r="W788" s="264"/>
    </row>
    <row r="789">
      <c r="A789" s="264"/>
      <c r="B789" s="264"/>
      <c r="C789" s="264"/>
      <c r="D789" s="264"/>
      <c r="E789" s="264"/>
      <c r="F789" s="264"/>
      <c r="G789" s="264"/>
      <c r="H789" s="264"/>
      <c r="I789" s="264"/>
      <c r="J789" s="264"/>
      <c r="K789" s="264"/>
      <c r="L789" s="264"/>
      <c r="M789" s="264"/>
      <c r="N789" s="264"/>
      <c r="O789" s="264"/>
      <c r="P789" s="264"/>
      <c r="Q789" s="264"/>
      <c r="R789" s="264"/>
      <c r="S789" s="264"/>
      <c r="T789" s="264"/>
      <c r="U789" s="264"/>
      <c r="V789" s="264"/>
      <c r="W789" s="264"/>
    </row>
    <row r="790">
      <c r="A790" s="264"/>
      <c r="B790" s="264"/>
      <c r="C790" s="264"/>
      <c r="D790" s="264"/>
      <c r="E790" s="264"/>
      <c r="F790" s="264"/>
      <c r="G790" s="264"/>
      <c r="H790" s="264"/>
      <c r="I790" s="264"/>
      <c r="J790" s="264"/>
      <c r="K790" s="264"/>
      <c r="L790" s="264"/>
      <c r="M790" s="264"/>
      <c r="N790" s="264"/>
      <c r="O790" s="264"/>
      <c r="P790" s="264"/>
      <c r="Q790" s="264"/>
      <c r="R790" s="264"/>
      <c r="S790" s="264"/>
      <c r="T790" s="264"/>
      <c r="U790" s="264"/>
      <c r="V790" s="264"/>
      <c r="W790" s="264"/>
    </row>
    <row r="791">
      <c r="A791" s="264"/>
      <c r="B791" s="264"/>
      <c r="C791" s="264"/>
      <c r="D791" s="264"/>
      <c r="E791" s="264"/>
      <c r="F791" s="264"/>
      <c r="G791" s="264"/>
      <c r="H791" s="264"/>
      <c r="I791" s="264"/>
      <c r="J791" s="264"/>
      <c r="K791" s="264"/>
      <c r="L791" s="264"/>
      <c r="M791" s="264"/>
      <c r="N791" s="264"/>
      <c r="O791" s="264"/>
      <c r="P791" s="264"/>
      <c r="Q791" s="264"/>
      <c r="R791" s="264"/>
      <c r="S791" s="264"/>
      <c r="T791" s="264"/>
      <c r="U791" s="264"/>
      <c r="V791" s="264"/>
      <c r="W791" s="264"/>
    </row>
    <row r="792">
      <c r="A792" s="264"/>
      <c r="B792" s="264"/>
      <c r="C792" s="264"/>
      <c r="D792" s="264"/>
      <c r="E792" s="264"/>
      <c r="F792" s="264"/>
      <c r="G792" s="264"/>
      <c r="H792" s="264"/>
      <c r="I792" s="264"/>
      <c r="J792" s="264"/>
      <c r="K792" s="264"/>
      <c r="L792" s="264"/>
      <c r="M792" s="264"/>
      <c r="N792" s="264"/>
      <c r="O792" s="264"/>
      <c r="P792" s="264"/>
      <c r="Q792" s="264"/>
      <c r="R792" s="264"/>
      <c r="S792" s="264"/>
      <c r="T792" s="264"/>
      <c r="U792" s="264"/>
      <c r="V792" s="264"/>
      <c r="W792" s="264"/>
    </row>
    <row r="793">
      <c r="A793" s="264"/>
      <c r="B793" s="264"/>
      <c r="C793" s="264"/>
      <c r="D793" s="264"/>
      <c r="E793" s="264"/>
      <c r="F793" s="264"/>
      <c r="G793" s="264"/>
      <c r="H793" s="264"/>
      <c r="I793" s="264"/>
      <c r="J793" s="264"/>
      <c r="K793" s="264"/>
      <c r="L793" s="264"/>
      <c r="M793" s="264"/>
      <c r="N793" s="264"/>
      <c r="O793" s="264"/>
      <c r="P793" s="264"/>
      <c r="Q793" s="264"/>
      <c r="R793" s="264"/>
      <c r="S793" s="264"/>
      <c r="T793" s="264"/>
      <c r="U793" s="264"/>
      <c r="V793" s="264"/>
      <c r="W793" s="264"/>
    </row>
    <row r="794">
      <c r="A794" s="264"/>
      <c r="B794" s="264"/>
      <c r="C794" s="264"/>
      <c r="D794" s="264"/>
      <c r="E794" s="264"/>
      <c r="F794" s="264"/>
      <c r="G794" s="264"/>
      <c r="H794" s="264"/>
      <c r="I794" s="264"/>
      <c r="J794" s="264"/>
      <c r="K794" s="264"/>
      <c r="L794" s="264"/>
      <c r="M794" s="264"/>
      <c r="N794" s="264"/>
      <c r="O794" s="264"/>
      <c r="P794" s="264"/>
      <c r="Q794" s="264"/>
      <c r="R794" s="264"/>
      <c r="S794" s="264"/>
      <c r="T794" s="264"/>
      <c r="U794" s="264"/>
      <c r="V794" s="264"/>
      <c r="W794" s="264"/>
    </row>
    <row r="795">
      <c r="A795" s="264"/>
      <c r="B795" s="264"/>
      <c r="C795" s="264"/>
      <c r="D795" s="264"/>
      <c r="E795" s="264"/>
      <c r="F795" s="264"/>
      <c r="G795" s="264"/>
      <c r="H795" s="264"/>
      <c r="I795" s="264"/>
      <c r="J795" s="264"/>
      <c r="K795" s="264"/>
      <c r="L795" s="264"/>
      <c r="M795" s="264"/>
      <c r="N795" s="264"/>
      <c r="O795" s="264"/>
      <c r="P795" s="264"/>
      <c r="Q795" s="264"/>
      <c r="R795" s="264"/>
      <c r="S795" s="264"/>
      <c r="T795" s="264"/>
      <c r="U795" s="264"/>
      <c r="V795" s="264"/>
      <c r="W795" s="264"/>
    </row>
    <row r="796">
      <c r="A796" s="264"/>
      <c r="B796" s="264"/>
      <c r="C796" s="264"/>
      <c r="D796" s="264"/>
      <c r="E796" s="264"/>
      <c r="F796" s="264"/>
      <c r="G796" s="264"/>
      <c r="H796" s="264"/>
      <c r="I796" s="264"/>
      <c r="J796" s="264"/>
      <c r="K796" s="264"/>
      <c r="L796" s="264"/>
      <c r="M796" s="264"/>
      <c r="N796" s="264"/>
      <c r="O796" s="264"/>
      <c r="P796" s="264"/>
      <c r="Q796" s="264"/>
      <c r="R796" s="264"/>
      <c r="S796" s="264"/>
      <c r="T796" s="264"/>
      <c r="U796" s="264"/>
      <c r="V796" s="264"/>
      <c r="W796" s="264"/>
    </row>
    <row r="797">
      <c r="A797" s="264"/>
      <c r="B797" s="264"/>
      <c r="C797" s="264"/>
      <c r="D797" s="264"/>
      <c r="E797" s="264"/>
      <c r="F797" s="264"/>
      <c r="G797" s="264"/>
      <c r="H797" s="264"/>
      <c r="I797" s="264"/>
      <c r="J797" s="264"/>
      <c r="K797" s="264"/>
      <c r="L797" s="264"/>
      <c r="M797" s="264"/>
      <c r="N797" s="264"/>
      <c r="O797" s="264"/>
      <c r="P797" s="264"/>
      <c r="Q797" s="264"/>
      <c r="R797" s="264"/>
      <c r="S797" s="264"/>
      <c r="T797" s="264"/>
      <c r="U797" s="264"/>
      <c r="V797" s="264"/>
      <c r="W797" s="264"/>
    </row>
    <row r="798">
      <c r="A798" s="264"/>
      <c r="B798" s="264"/>
      <c r="C798" s="264"/>
      <c r="D798" s="264"/>
      <c r="E798" s="264"/>
      <c r="F798" s="264"/>
      <c r="G798" s="264"/>
      <c r="H798" s="264"/>
      <c r="I798" s="264"/>
      <c r="J798" s="264"/>
      <c r="K798" s="264"/>
      <c r="L798" s="264"/>
      <c r="M798" s="264"/>
      <c r="N798" s="264"/>
      <c r="O798" s="264"/>
      <c r="P798" s="264"/>
      <c r="Q798" s="264"/>
      <c r="R798" s="264"/>
      <c r="S798" s="264"/>
      <c r="T798" s="264"/>
      <c r="U798" s="264"/>
      <c r="V798" s="264"/>
      <c r="W798" s="264"/>
    </row>
    <row r="799">
      <c r="A799" s="264"/>
      <c r="B799" s="264"/>
      <c r="C799" s="264"/>
      <c r="D799" s="264"/>
      <c r="E799" s="264"/>
      <c r="F799" s="264"/>
      <c r="G799" s="264"/>
      <c r="H799" s="264"/>
      <c r="I799" s="264"/>
      <c r="J799" s="264"/>
      <c r="K799" s="264"/>
      <c r="L799" s="264"/>
      <c r="M799" s="264"/>
      <c r="N799" s="264"/>
      <c r="O799" s="264"/>
      <c r="P799" s="264"/>
      <c r="Q799" s="264"/>
      <c r="R799" s="264"/>
      <c r="S799" s="264"/>
      <c r="T799" s="264"/>
      <c r="U799" s="264"/>
      <c r="V799" s="264"/>
      <c r="W799" s="264"/>
    </row>
    <row r="800">
      <c r="A800" s="264"/>
      <c r="B800" s="264"/>
      <c r="C800" s="264"/>
      <c r="D800" s="264"/>
      <c r="E800" s="264"/>
      <c r="F800" s="264"/>
      <c r="G800" s="264"/>
      <c r="H800" s="264"/>
      <c r="I800" s="264"/>
      <c r="J800" s="264"/>
      <c r="K800" s="264"/>
      <c r="L800" s="264"/>
      <c r="M800" s="264"/>
      <c r="N800" s="264"/>
      <c r="O800" s="264"/>
      <c r="P800" s="264"/>
      <c r="Q800" s="264"/>
      <c r="R800" s="264"/>
      <c r="S800" s="264"/>
      <c r="T800" s="264"/>
      <c r="U800" s="264"/>
      <c r="V800" s="264"/>
      <c r="W800" s="264"/>
    </row>
    <row r="801">
      <c r="A801" s="264"/>
      <c r="B801" s="264"/>
      <c r="C801" s="264"/>
      <c r="D801" s="264"/>
      <c r="E801" s="264"/>
      <c r="F801" s="264"/>
      <c r="G801" s="264"/>
      <c r="H801" s="264"/>
      <c r="I801" s="264"/>
      <c r="J801" s="264"/>
      <c r="K801" s="264"/>
      <c r="L801" s="264"/>
      <c r="M801" s="264"/>
      <c r="N801" s="264"/>
      <c r="O801" s="264"/>
      <c r="P801" s="264"/>
      <c r="Q801" s="264"/>
      <c r="R801" s="264"/>
      <c r="S801" s="264"/>
      <c r="T801" s="264"/>
      <c r="U801" s="264"/>
      <c r="V801" s="264"/>
      <c r="W801" s="264"/>
    </row>
    <row r="802">
      <c r="A802" s="264"/>
      <c r="B802" s="264"/>
      <c r="C802" s="264"/>
      <c r="D802" s="264"/>
      <c r="E802" s="264"/>
      <c r="F802" s="264"/>
      <c r="G802" s="264"/>
      <c r="H802" s="264"/>
      <c r="I802" s="264"/>
      <c r="J802" s="264"/>
      <c r="K802" s="264"/>
      <c r="L802" s="264"/>
      <c r="M802" s="264"/>
      <c r="N802" s="264"/>
      <c r="O802" s="264"/>
      <c r="P802" s="264"/>
      <c r="Q802" s="264"/>
      <c r="R802" s="264"/>
      <c r="S802" s="264"/>
      <c r="T802" s="264"/>
      <c r="U802" s="264"/>
      <c r="V802" s="264"/>
      <c r="W802" s="264"/>
    </row>
    <row r="803">
      <c r="A803" s="264"/>
      <c r="B803" s="264"/>
      <c r="C803" s="264"/>
      <c r="D803" s="264"/>
      <c r="E803" s="264"/>
      <c r="F803" s="264"/>
      <c r="G803" s="264"/>
      <c r="H803" s="264"/>
      <c r="I803" s="264"/>
      <c r="J803" s="264"/>
      <c r="K803" s="264"/>
      <c r="L803" s="264"/>
      <c r="M803" s="264"/>
      <c r="N803" s="264"/>
      <c r="O803" s="264"/>
      <c r="P803" s="264"/>
      <c r="Q803" s="264"/>
      <c r="R803" s="264"/>
      <c r="S803" s="264"/>
      <c r="T803" s="264"/>
      <c r="U803" s="264"/>
      <c r="V803" s="264"/>
      <c r="W803" s="264"/>
    </row>
    <row r="804">
      <c r="A804" s="264"/>
      <c r="B804" s="264"/>
      <c r="C804" s="264"/>
      <c r="D804" s="264"/>
      <c r="E804" s="264"/>
      <c r="F804" s="264"/>
      <c r="G804" s="264"/>
      <c r="H804" s="264"/>
      <c r="I804" s="264"/>
      <c r="J804" s="264"/>
      <c r="K804" s="264"/>
      <c r="L804" s="264"/>
      <c r="M804" s="264"/>
      <c r="N804" s="264"/>
      <c r="O804" s="264"/>
      <c r="P804" s="264"/>
      <c r="Q804" s="264"/>
      <c r="R804" s="264"/>
      <c r="S804" s="264"/>
      <c r="T804" s="264"/>
      <c r="U804" s="264"/>
      <c r="V804" s="264"/>
      <c r="W804" s="264"/>
    </row>
    <row r="805">
      <c r="A805" s="264"/>
      <c r="B805" s="264"/>
      <c r="C805" s="264"/>
      <c r="D805" s="264"/>
      <c r="E805" s="264"/>
      <c r="F805" s="264"/>
      <c r="G805" s="264"/>
      <c r="H805" s="264"/>
      <c r="I805" s="264"/>
      <c r="J805" s="264"/>
      <c r="K805" s="264"/>
      <c r="L805" s="264"/>
      <c r="M805" s="264"/>
      <c r="N805" s="264"/>
      <c r="O805" s="264"/>
      <c r="P805" s="264"/>
      <c r="Q805" s="264"/>
      <c r="R805" s="264"/>
      <c r="S805" s="264"/>
      <c r="T805" s="264"/>
      <c r="U805" s="264"/>
      <c r="V805" s="264"/>
      <c r="W805" s="264"/>
    </row>
    <row r="806">
      <c r="A806" s="264"/>
      <c r="B806" s="264"/>
      <c r="C806" s="264"/>
      <c r="D806" s="264"/>
      <c r="E806" s="264"/>
      <c r="F806" s="264"/>
      <c r="G806" s="264"/>
      <c r="H806" s="264"/>
      <c r="I806" s="264"/>
      <c r="J806" s="264"/>
      <c r="K806" s="264"/>
      <c r="L806" s="264"/>
      <c r="M806" s="264"/>
      <c r="N806" s="264"/>
      <c r="O806" s="264"/>
      <c r="P806" s="264"/>
      <c r="Q806" s="264"/>
      <c r="R806" s="264"/>
      <c r="S806" s="264"/>
      <c r="T806" s="264"/>
      <c r="U806" s="264"/>
      <c r="V806" s="264"/>
      <c r="W806" s="264"/>
    </row>
    <row r="807">
      <c r="A807" s="264"/>
      <c r="B807" s="264"/>
      <c r="C807" s="264"/>
      <c r="D807" s="264"/>
      <c r="E807" s="264"/>
      <c r="F807" s="264"/>
      <c r="G807" s="264"/>
      <c r="H807" s="264"/>
      <c r="I807" s="264"/>
      <c r="J807" s="264"/>
      <c r="K807" s="264"/>
      <c r="L807" s="264"/>
      <c r="M807" s="264"/>
      <c r="N807" s="264"/>
      <c r="O807" s="264"/>
      <c r="P807" s="264"/>
      <c r="Q807" s="264"/>
      <c r="R807" s="264"/>
      <c r="S807" s="264"/>
      <c r="T807" s="264"/>
      <c r="U807" s="264"/>
      <c r="V807" s="264"/>
      <c r="W807" s="264"/>
    </row>
    <row r="808">
      <c r="A808" s="264"/>
      <c r="B808" s="264"/>
      <c r="C808" s="264"/>
      <c r="D808" s="264"/>
      <c r="E808" s="264"/>
      <c r="F808" s="264"/>
      <c r="G808" s="264"/>
      <c r="H808" s="264"/>
      <c r="I808" s="264"/>
      <c r="J808" s="264"/>
      <c r="K808" s="264"/>
      <c r="L808" s="264"/>
      <c r="M808" s="264"/>
      <c r="N808" s="264"/>
      <c r="O808" s="264"/>
      <c r="P808" s="264"/>
      <c r="Q808" s="264"/>
      <c r="R808" s="264"/>
      <c r="S808" s="264"/>
      <c r="T808" s="264"/>
      <c r="U808" s="264"/>
      <c r="V808" s="264"/>
      <c r="W808" s="264"/>
    </row>
    <row r="809">
      <c r="A809" s="264"/>
      <c r="B809" s="264"/>
      <c r="C809" s="264"/>
      <c r="D809" s="264"/>
      <c r="E809" s="264"/>
      <c r="F809" s="264"/>
      <c r="G809" s="264"/>
      <c r="H809" s="264"/>
      <c r="I809" s="264"/>
      <c r="J809" s="264"/>
      <c r="K809" s="264"/>
      <c r="L809" s="264"/>
      <c r="M809" s="264"/>
      <c r="N809" s="264"/>
      <c r="O809" s="264"/>
      <c r="P809" s="264"/>
      <c r="Q809" s="264"/>
      <c r="R809" s="264"/>
      <c r="S809" s="264"/>
      <c r="T809" s="264"/>
      <c r="U809" s="264"/>
      <c r="V809" s="264"/>
      <c r="W809" s="264"/>
    </row>
    <row r="810">
      <c r="A810" s="264"/>
      <c r="B810" s="264"/>
      <c r="C810" s="264"/>
      <c r="D810" s="264"/>
      <c r="E810" s="264"/>
      <c r="F810" s="264"/>
      <c r="G810" s="264"/>
      <c r="H810" s="264"/>
      <c r="I810" s="264"/>
      <c r="J810" s="264"/>
      <c r="K810" s="264"/>
      <c r="L810" s="264"/>
      <c r="M810" s="264"/>
      <c r="N810" s="264"/>
      <c r="O810" s="264"/>
      <c r="P810" s="264"/>
      <c r="Q810" s="264"/>
      <c r="R810" s="264"/>
      <c r="S810" s="264"/>
      <c r="T810" s="264"/>
      <c r="U810" s="264"/>
      <c r="V810" s="264"/>
      <c r="W810" s="264"/>
    </row>
    <row r="811">
      <c r="A811" s="264"/>
      <c r="B811" s="264"/>
      <c r="C811" s="264"/>
      <c r="D811" s="264"/>
      <c r="E811" s="264"/>
      <c r="F811" s="264"/>
      <c r="G811" s="264"/>
      <c r="H811" s="264"/>
      <c r="I811" s="264"/>
      <c r="J811" s="264"/>
      <c r="K811" s="264"/>
      <c r="L811" s="264"/>
      <c r="M811" s="264"/>
      <c r="N811" s="264"/>
      <c r="O811" s="264"/>
      <c r="P811" s="264"/>
      <c r="Q811" s="264"/>
      <c r="R811" s="264"/>
      <c r="S811" s="264"/>
      <c r="T811" s="264"/>
      <c r="U811" s="264"/>
      <c r="V811" s="264"/>
      <c r="W811" s="264"/>
    </row>
    <row r="812">
      <c r="A812" s="264"/>
      <c r="B812" s="264"/>
      <c r="C812" s="264"/>
      <c r="D812" s="264"/>
      <c r="E812" s="264"/>
      <c r="F812" s="264"/>
      <c r="G812" s="264"/>
      <c r="H812" s="264"/>
      <c r="I812" s="264"/>
      <c r="J812" s="264"/>
      <c r="K812" s="264"/>
      <c r="L812" s="264"/>
      <c r="M812" s="264"/>
      <c r="N812" s="264"/>
      <c r="O812" s="264"/>
      <c r="P812" s="264"/>
      <c r="Q812" s="264"/>
      <c r="R812" s="264"/>
      <c r="S812" s="264"/>
      <c r="T812" s="264"/>
      <c r="U812" s="264"/>
      <c r="V812" s="264"/>
      <c r="W812" s="264"/>
    </row>
    <row r="813">
      <c r="A813" s="264"/>
      <c r="B813" s="264"/>
      <c r="C813" s="264"/>
      <c r="D813" s="264"/>
      <c r="E813" s="264"/>
      <c r="F813" s="264"/>
      <c r="G813" s="264"/>
      <c r="H813" s="264"/>
      <c r="I813" s="264"/>
      <c r="J813" s="264"/>
      <c r="K813" s="264"/>
      <c r="L813" s="264"/>
      <c r="M813" s="264"/>
      <c r="N813" s="264"/>
      <c r="O813" s="264"/>
      <c r="P813" s="264"/>
      <c r="Q813" s="264"/>
      <c r="R813" s="264"/>
      <c r="S813" s="264"/>
      <c r="T813" s="264"/>
      <c r="U813" s="264"/>
      <c r="V813" s="264"/>
      <c r="W813" s="264"/>
    </row>
    <row r="814">
      <c r="A814" s="264"/>
      <c r="B814" s="264"/>
      <c r="C814" s="264"/>
      <c r="D814" s="264"/>
      <c r="E814" s="264"/>
      <c r="F814" s="264"/>
      <c r="G814" s="264"/>
      <c r="H814" s="264"/>
      <c r="I814" s="264"/>
      <c r="J814" s="264"/>
      <c r="K814" s="264"/>
      <c r="L814" s="264"/>
      <c r="M814" s="264"/>
      <c r="N814" s="264"/>
      <c r="O814" s="264"/>
      <c r="P814" s="264"/>
      <c r="Q814" s="264"/>
      <c r="R814" s="264"/>
      <c r="S814" s="264"/>
      <c r="T814" s="264"/>
      <c r="U814" s="264"/>
      <c r="V814" s="264"/>
      <c r="W814" s="264"/>
    </row>
    <row r="815">
      <c r="A815" s="264"/>
      <c r="B815" s="264"/>
      <c r="C815" s="264"/>
      <c r="D815" s="264"/>
      <c r="E815" s="264"/>
      <c r="F815" s="264"/>
      <c r="G815" s="264"/>
      <c r="H815" s="264"/>
      <c r="I815" s="264"/>
      <c r="J815" s="264"/>
      <c r="K815" s="264"/>
      <c r="L815" s="264"/>
      <c r="M815" s="264"/>
      <c r="N815" s="264"/>
      <c r="O815" s="264"/>
      <c r="P815" s="264"/>
      <c r="Q815" s="264"/>
      <c r="R815" s="264"/>
      <c r="S815" s="264"/>
      <c r="T815" s="264"/>
      <c r="U815" s="264"/>
      <c r="V815" s="264"/>
      <c r="W815" s="264"/>
    </row>
    <row r="816">
      <c r="A816" s="264"/>
      <c r="B816" s="264"/>
      <c r="C816" s="264"/>
      <c r="D816" s="264"/>
      <c r="E816" s="264"/>
      <c r="F816" s="264"/>
      <c r="G816" s="264"/>
      <c r="H816" s="264"/>
      <c r="I816" s="264"/>
      <c r="J816" s="264"/>
      <c r="K816" s="264"/>
      <c r="L816" s="264"/>
      <c r="M816" s="264"/>
      <c r="N816" s="264"/>
      <c r="O816" s="264"/>
      <c r="P816" s="264"/>
      <c r="Q816" s="264"/>
      <c r="R816" s="264"/>
      <c r="S816" s="264"/>
      <c r="T816" s="264"/>
      <c r="U816" s="264"/>
      <c r="V816" s="264"/>
      <c r="W816" s="264"/>
    </row>
    <row r="817">
      <c r="A817" s="264"/>
      <c r="B817" s="264"/>
      <c r="C817" s="264"/>
      <c r="D817" s="264"/>
      <c r="E817" s="264"/>
      <c r="F817" s="264"/>
      <c r="G817" s="264"/>
      <c r="H817" s="264"/>
      <c r="I817" s="264"/>
      <c r="J817" s="264"/>
      <c r="K817" s="264"/>
      <c r="L817" s="264"/>
      <c r="M817" s="264"/>
      <c r="N817" s="264"/>
      <c r="O817" s="264"/>
      <c r="P817" s="264"/>
      <c r="Q817" s="264"/>
      <c r="R817" s="264"/>
      <c r="S817" s="264"/>
      <c r="T817" s="264"/>
      <c r="U817" s="264"/>
      <c r="V817" s="264"/>
      <c r="W817" s="264"/>
    </row>
    <row r="818">
      <c r="A818" s="264"/>
      <c r="B818" s="264"/>
      <c r="C818" s="264"/>
      <c r="D818" s="264"/>
      <c r="E818" s="264"/>
      <c r="F818" s="264"/>
      <c r="G818" s="264"/>
      <c r="H818" s="264"/>
      <c r="I818" s="264"/>
      <c r="J818" s="264"/>
      <c r="K818" s="264"/>
      <c r="L818" s="264"/>
      <c r="M818" s="264"/>
      <c r="N818" s="264"/>
      <c r="O818" s="264"/>
      <c r="P818" s="264"/>
      <c r="Q818" s="264"/>
      <c r="R818" s="264"/>
      <c r="S818" s="264"/>
      <c r="T818" s="264"/>
      <c r="U818" s="264"/>
      <c r="V818" s="264"/>
      <c r="W818" s="264"/>
    </row>
    <row r="819">
      <c r="A819" s="264"/>
      <c r="B819" s="264"/>
      <c r="C819" s="264"/>
      <c r="D819" s="264"/>
      <c r="E819" s="264"/>
      <c r="F819" s="264"/>
      <c r="G819" s="264"/>
      <c r="H819" s="264"/>
      <c r="I819" s="264"/>
      <c r="J819" s="264"/>
      <c r="K819" s="264"/>
      <c r="L819" s="264"/>
      <c r="M819" s="264"/>
      <c r="N819" s="264"/>
      <c r="O819" s="264"/>
      <c r="P819" s="264"/>
      <c r="Q819" s="264"/>
      <c r="R819" s="264"/>
      <c r="S819" s="264"/>
      <c r="T819" s="264"/>
      <c r="U819" s="264"/>
      <c r="V819" s="264"/>
      <c r="W819" s="264"/>
    </row>
    <row r="820">
      <c r="A820" s="264"/>
      <c r="B820" s="264"/>
      <c r="C820" s="264"/>
      <c r="D820" s="264"/>
      <c r="E820" s="264"/>
      <c r="F820" s="264"/>
      <c r="G820" s="264"/>
      <c r="H820" s="264"/>
      <c r="I820" s="264"/>
      <c r="J820" s="264"/>
      <c r="K820" s="264"/>
      <c r="L820" s="264"/>
      <c r="M820" s="264"/>
      <c r="N820" s="264"/>
      <c r="O820" s="264"/>
      <c r="P820" s="264"/>
      <c r="Q820" s="264"/>
      <c r="R820" s="264"/>
      <c r="S820" s="264"/>
      <c r="T820" s="264"/>
      <c r="U820" s="264"/>
      <c r="V820" s="264"/>
      <c r="W820" s="264"/>
    </row>
    <row r="821">
      <c r="A821" s="264"/>
      <c r="B821" s="264"/>
      <c r="C821" s="264"/>
      <c r="D821" s="264"/>
      <c r="E821" s="264"/>
      <c r="F821" s="264"/>
      <c r="G821" s="264"/>
      <c r="H821" s="264"/>
      <c r="I821" s="264"/>
      <c r="J821" s="264"/>
      <c r="K821" s="264"/>
      <c r="L821" s="264"/>
      <c r="M821" s="264"/>
      <c r="N821" s="264"/>
      <c r="O821" s="264"/>
      <c r="P821" s="264"/>
      <c r="Q821" s="264"/>
      <c r="R821" s="264"/>
      <c r="S821" s="264"/>
      <c r="T821" s="264"/>
      <c r="U821" s="264"/>
      <c r="V821" s="264"/>
      <c r="W821" s="264"/>
    </row>
    <row r="822">
      <c r="A822" s="264"/>
      <c r="B822" s="264"/>
      <c r="C822" s="264"/>
      <c r="D822" s="264"/>
      <c r="E822" s="264"/>
      <c r="F822" s="264"/>
      <c r="G822" s="264"/>
      <c r="H822" s="264"/>
      <c r="I822" s="264"/>
      <c r="J822" s="264"/>
      <c r="K822" s="264"/>
      <c r="L822" s="264"/>
      <c r="M822" s="264"/>
      <c r="N822" s="264"/>
      <c r="O822" s="264"/>
      <c r="P822" s="264"/>
      <c r="Q822" s="264"/>
      <c r="R822" s="264"/>
      <c r="S822" s="264"/>
      <c r="T822" s="264"/>
      <c r="U822" s="264"/>
      <c r="V822" s="264"/>
      <c r="W822" s="264"/>
    </row>
    <row r="823">
      <c r="A823" s="264"/>
      <c r="B823" s="264"/>
      <c r="C823" s="264"/>
      <c r="D823" s="264"/>
      <c r="E823" s="264"/>
      <c r="F823" s="264"/>
      <c r="G823" s="264"/>
      <c r="H823" s="264"/>
      <c r="I823" s="264"/>
      <c r="J823" s="264"/>
      <c r="K823" s="264"/>
      <c r="L823" s="264"/>
      <c r="M823" s="264"/>
      <c r="N823" s="264"/>
      <c r="O823" s="264"/>
      <c r="P823" s="264"/>
      <c r="Q823" s="264"/>
      <c r="R823" s="264"/>
      <c r="S823" s="264"/>
      <c r="T823" s="264"/>
      <c r="U823" s="264"/>
      <c r="V823" s="264"/>
      <c r="W823" s="264"/>
    </row>
    <row r="824">
      <c r="A824" s="264"/>
      <c r="B824" s="264"/>
      <c r="C824" s="264"/>
      <c r="D824" s="264"/>
      <c r="E824" s="264"/>
      <c r="F824" s="264"/>
      <c r="G824" s="264"/>
      <c r="H824" s="264"/>
      <c r="I824" s="264"/>
      <c r="J824" s="264"/>
      <c r="K824" s="264"/>
      <c r="L824" s="264"/>
      <c r="M824" s="264"/>
      <c r="N824" s="264"/>
      <c r="O824" s="264"/>
      <c r="P824" s="264"/>
      <c r="Q824" s="264"/>
      <c r="R824" s="264"/>
      <c r="S824" s="264"/>
      <c r="T824" s="264"/>
      <c r="U824" s="264"/>
      <c r="V824" s="264"/>
      <c r="W824" s="264"/>
    </row>
    <row r="825">
      <c r="A825" s="264"/>
      <c r="B825" s="264"/>
      <c r="C825" s="264"/>
      <c r="D825" s="264"/>
      <c r="E825" s="264"/>
      <c r="F825" s="264"/>
      <c r="G825" s="264"/>
      <c r="H825" s="264"/>
      <c r="I825" s="264"/>
      <c r="J825" s="264"/>
      <c r="K825" s="264"/>
      <c r="L825" s="264"/>
      <c r="M825" s="264"/>
      <c r="N825" s="264"/>
      <c r="O825" s="264"/>
      <c r="P825" s="264"/>
      <c r="Q825" s="264"/>
      <c r="R825" s="264"/>
      <c r="S825" s="264"/>
      <c r="T825" s="264"/>
      <c r="U825" s="264"/>
      <c r="V825" s="264"/>
      <c r="W825" s="264"/>
    </row>
    <row r="826">
      <c r="A826" s="264"/>
      <c r="B826" s="264"/>
      <c r="C826" s="264"/>
      <c r="D826" s="264"/>
      <c r="E826" s="264"/>
      <c r="F826" s="264"/>
      <c r="G826" s="264"/>
      <c r="H826" s="264"/>
      <c r="I826" s="264"/>
      <c r="J826" s="264"/>
      <c r="K826" s="264"/>
      <c r="L826" s="264"/>
      <c r="M826" s="264"/>
      <c r="N826" s="264"/>
      <c r="O826" s="264"/>
      <c r="P826" s="264"/>
      <c r="Q826" s="264"/>
      <c r="R826" s="264"/>
      <c r="S826" s="264"/>
      <c r="T826" s="264"/>
      <c r="U826" s="264"/>
      <c r="V826" s="264"/>
      <c r="W826" s="264"/>
    </row>
    <row r="827">
      <c r="A827" s="264"/>
      <c r="B827" s="264"/>
      <c r="C827" s="264"/>
      <c r="D827" s="264"/>
      <c r="E827" s="264"/>
      <c r="F827" s="264"/>
      <c r="G827" s="264"/>
      <c r="H827" s="264"/>
      <c r="I827" s="264"/>
      <c r="J827" s="264"/>
      <c r="K827" s="264"/>
      <c r="L827" s="264"/>
      <c r="M827" s="264"/>
      <c r="N827" s="264"/>
      <c r="O827" s="264"/>
      <c r="P827" s="264"/>
      <c r="Q827" s="264"/>
      <c r="R827" s="264"/>
      <c r="S827" s="264"/>
      <c r="T827" s="264"/>
      <c r="U827" s="264"/>
      <c r="V827" s="264"/>
      <c r="W827" s="264"/>
    </row>
    <row r="828">
      <c r="A828" s="264"/>
      <c r="B828" s="264"/>
      <c r="C828" s="264"/>
      <c r="D828" s="264"/>
      <c r="E828" s="264"/>
      <c r="F828" s="264"/>
      <c r="G828" s="264"/>
      <c r="H828" s="264"/>
      <c r="I828" s="264"/>
      <c r="J828" s="264"/>
      <c r="K828" s="264"/>
      <c r="L828" s="264"/>
      <c r="M828" s="264"/>
      <c r="N828" s="264"/>
      <c r="O828" s="264"/>
      <c r="P828" s="264"/>
      <c r="Q828" s="264"/>
      <c r="R828" s="264"/>
      <c r="S828" s="264"/>
      <c r="T828" s="264"/>
      <c r="U828" s="264"/>
      <c r="V828" s="264"/>
      <c r="W828" s="264"/>
    </row>
    <row r="829">
      <c r="A829" s="264"/>
      <c r="B829" s="264"/>
      <c r="C829" s="264"/>
      <c r="D829" s="264"/>
      <c r="E829" s="264"/>
      <c r="F829" s="264"/>
      <c r="G829" s="264"/>
      <c r="H829" s="264"/>
      <c r="I829" s="264"/>
      <c r="J829" s="264"/>
      <c r="K829" s="264"/>
      <c r="L829" s="264"/>
      <c r="M829" s="264"/>
      <c r="N829" s="264"/>
      <c r="O829" s="264"/>
      <c r="P829" s="264"/>
      <c r="Q829" s="264"/>
      <c r="R829" s="264"/>
      <c r="S829" s="264"/>
      <c r="T829" s="264"/>
      <c r="U829" s="264"/>
      <c r="V829" s="264"/>
      <c r="W829" s="264"/>
    </row>
    <row r="830">
      <c r="A830" s="264"/>
      <c r="B830" s="264"/>
      <c r="C830" s="264"/>
      <c r="D830" s="264"/>
      <c r="E830" s="264"/>
      <c r="F830" s="264"/>
      <c r="G830" s="264"/>
      <c r="H830" s="264"/>
      <c r="I830" s="264"/>
      <c r="J830" s="264"/>
      <c r="K830" s="264"/>
      <c r="L830" s="264"/>
      <c r="M830" s="264"/>
      <c r="N830" s="264"/>
      <c r="O830" s="264"/>
      <c r="P830" s="264"/>
      <c r="Q830" s="264"/>
      <c r="R830" s="264"/>
      <c r="S830" s="264"/>
      <c r="T830" s="264"/>
      <c r="U830" s="264"/>
      <c r="V830" s="264"/>
      <c r="W830" s="264"/>
    </row>
    <row r="831">
      <c r="A831" s="264"/>
      <c r="B831" s="264"/>
      <c r="C831" s="264"/>
      <c r="D831" s="264"/>
      <c r="E831" s="264"/>
      <c r="F831" s="264"/>
      <c r="G831" s="264"/>
      <c r="H831" s="264"/>
      <c r="I831" s="264"/>
      <c r="J831" s="264"/>
      <c r="K831" s="264"/>
      <c r="L831" s="264"/>
      <c r="M831" s="264"/>
      <c r="N831" s="264"/>
      <c r="O831" s="264"/>
      <c r="P831" s="264"/>
      <c r="Q831" s="264"/>
      <c r="R831" s="264"/>
      <c r="S831" s="264"/>
      <c r="T831" s="264"/>
      <c r="U831" s="264"/>
      <c r="V831" s="264"/>
      <c r="W831" s="264"/>
    </row>
    <row r="832">
      <c r="A832" s="264"/>
      <c r="B832" s="264"/>
      <c r="C832" s="264"/>
      <c r="D832" s="264"/>
      <c r="E832" s="264"/>
      <c r="F832" s="264"/>
      <c r="G832" s="264"/>
      <c r="H832" s="264"/>
      <c r="I832" s="264"/>
      <c r="J832" s="264"/>
      <c r="K832" s="264"/>
      <c r="L832" s="264"/>
      <c r="M832" s="264"/>
      <c r="N832" s="264"/>
      <c r="O832" s="264"/>
      <c r="P832" s="264"/>
      <c r="Q832" s="264"/>
      <c r="R832" s="264"/>
      <c r="S832" s="264"/>
      <c r="T832" s="264"/>
      <c r="U832" s="264"/>
      <c r="V832" s="264"/>
      <c r="W832" s="264"/>
    </row>
    <row r="833">
      <c r="A833" s="264"/>
      <c r="B833" s="264"/>
      <c r="C833" s="264"/>
      <c r="D833" s="264"/>
      <c r="E833" s="264"/>
      <c r="F833" s="264"/>
      <c r="G833" s="264"/>
      <c r="H833" s="264"/>
      <c r="I833" s="264"/>
      <c r="J833" s="264"/>
      <c r="K833" s="264"/>
      <c r="L833" s="264"/>
      <c r="M833" s="264"/>
      <c r="N833" s="264"/>
      <c r="O833" s="264"/>
      <c r="P833" s="264"/>
      <c r="Q833" s="264"/>
      <c r="R833" s="264"/>
      <c r="S833" s="264"/>
      <c r="T833" s="264"/>
      <c r="U833" s="264"/>
      <c r="V833" s="264"/>
      <c r="W833" s="264"/>
    </row>
    <row r="834">
      <c r="A834" s="264"/>
      <c r="B834" s="264"/>
      <c r="C834" s="264"/>
      <c r="D834" s="264"/>
      <c r="E834" s="264"/>
      <c r="F834" s="264"/>
      <c r="G834" s="264"/>
      <c r="H834" s="264"/>
      <c r="I834" s="264"/>
      <c r="J834" s="264"/>
      <c r="K834" s="264"/>
      <c r="L834" s="264"/>
      <c r="M834" s="264"/>
      <c r="N834" s="264"/>
      <c r="O834" s="264"/>
      <c r="P834" s="264"/>
      <c r="Q834" s="264"/>
      <c r="R834" s="264"/>
      <c r="S834" s="264"/>
      <c r="T834" s="264"/>
      <c r="U834" s="264"/>
      <c r="V834" s="264"/>
      <c r="W834" s="264"/>
    </row>
    <row r="835">
      <c r="A835" s="264"/>
      <c r="B835" s="264"/>
      <c r="C835" s="264"/>
      <c r="D835" s="264"/>
      <c r="E835" s="264"/>
      <c r="F835" s="264"/>
      <c r="G835" s="264"/>
      <c r="H835" s="264"/>
      <c r="I835" s="264"/>
      <c r="J835" s="264"/>
      <c r="K835" s="264"/>
      <c r="L835" s="264"/>
      <c r="M835" s="264"/>
      <c r="N835" s="264"/>
      <c r="O835" s="264"/>
      <c r="P835" s="264"/>
      <c r="Q835" s="264"/>
      <c r="R835" s="264"/>
      <c r="S835" s="264"/>
      <c r="T835" s="264"/>
      <c r="U835" s="264"/>
      <c r="V835" s="264"/>
      <c r="W835" s="264"/>
    </row>
    <row r="836">
      <c r="A836" s="264"/>
      <c r="B836" s="264"/>
      <c r="C836" s="264"/>
      <c r="D836" s="264"/>
      <c r="E836" s="264"/>
      <c r="F836" s="264"/>
      <c r="G836" s="264"/>
      <c r="H836" s="264"/>
      <c r="I836" s="264"/>
      <c r="J836" s="264"/>
      <c r="K836" s="264"/>
      <c r="L836" s="264"/>
      <c r="M836" s="264"/>
      <c r="N836" s="264"/>
      <c r="O836" s="264"/>
      <c r="P836" s="264"/>
      <c r="Q836" s="264"/>
      <c r="R836" s="264"/>
      <c r="S836" s="264"/>
      <c r="T836" s="264"/>
      <c r="U836" s="264"/>
      <c r="V836" s="264"/>
      <c r="W836" s="264"/>
    </row>
    <row r="837">
      <c r="A837" s="264"/>
      <c r="B837" s="264"/>
      <c r="C837" s="264"/>
      <c r="D837" s="264"/>
      <c r="E837" s="264"/>
      <c r="F837" s="264"/>
      <c r="G837" s="264"/>
      <c r="H837" s="264"/>
      <c r="I837" s="264"/>
      <c r="J837" s="264"/>
      <c r="K837" s="264"/>
      <c r="L837" s="264"/>
      <c r="M837" s="264"/>
      <c r="N837" s="264"/>
      <c r="O837" s="264"/>
      <c r="P837" s="264"/>
      <c r="Q837" s="264"/>
      <c r="R837" s="264"/>
      <c r="S837" s="264"/>
      <c r="T837" s="264"/>
      <c r="U837" s="264"/>
      <c r="V837" s="264"/>
      <c r="W837" s="264"/>
    </row>
    <row r="838">
      <c r="A838" s="264"/>
      <c r="B838" s="264"/>
      <c r="C838" s="264"/>
      <c r="D838" s="264"/>
      <c r="E838" s="264"/>
      <c r="F838" s="264"/>
      <c r="G838" s="264"/>
      <c r="H838" s="264"/>
      <c r="I838" s="264"/>
      <c r="J838" s="264"/>
      <c r="K838" s="264"/>
      <c r="L838" s="264"/>
      <c r="M838" s="264"/>
      <c r="N838" s="264"/>
      <c r="O838" s="264"/>
      <c r="P838" s="264"/>
      <c r="Q838" s="264"/>
      <c r="R838" s="264"/>
      <c r="S838" s="264"/>
      <c r="T838" s="264"/>
      <c r="U838" s="264"/>
      <c r="V838" s="264"/>
      <c r="W838" s="264"/>
    </row>
    <row r="839">
      <c r="A839" s="264"/>
      <c r="B839" s="264"/>
      <c r="C839" s="264"/>
      <c r="D839" s="264"/>
      <c r="E839" s="264"/>
      <c r="F839" s="264"/>
      <c r="G839" s="264"/>
      <c r="H839" s="264"/>
      <c r="I839" s="264"/>
      <c r="J839" s="264"/>
      <c r="K839" s="264"/>
      <c r="L839" s="264"/>
      <c r="M839" s="264"/>
      <c r="N839" s="264"/>
      <c r="O839" s="264"/>
      <c r="P839" s="264"/>
      <c r="Q839" s="264"/>
      <c r="R839" s="264"/>
      <c r="S839" s="264"/>
      <c r="T839" s="264"/>
      <c r="U839" s="264"/>
      <c r="V839" s="264"/>
      <c r="W839" s="264"/>
    </row>
    <row r="840">
      <c r="A840" s="264"/>
      <c r="B840" s="264"/>
      <c r="C840" s="264"/>
      <c r="D840" s="264"/>
      <c r="E840" s="264"/>
      <c r="F840" s="264"/>
      <c r="G840" s="264"/>
      <c r="H840" s="264"/>
      <c r="I840" s="264"/>
      <c r="J840" s="264"/>
      <c r="K840" s="264"/>
      <c r="L840" s="264"/>
      <c r="M840" s="264"/>
      <c r="N840" s="264"/>
      <c r="O840" s="264"/>
      <c r="P840" s="264"/>
      <c r="Q840" s="264"/>
      <c r="R840" s="264"/>
      <c r="S840" s="264"/>
      <c r="T840" s="264"/>
      <c r="U840" s="264"/>
      <c r="V840" s="264"/>
      <c r="W840" s="264"/>
    </row>
    <row r="841">
      <c r="A841" s="264"/>
      <c r="B841" s="264"/>
      <c r="C841" s="264"/>
      <c r="D841" s="264"/>
      <c r="E841" s="264"/>
      <c r="F841" s="264"/>
      <c r="G841" s="264"/>
      <c r="H841" s="264"/>
      <c r="I841" s="264"/>
      <c r="J841" s="264"/>
      <c r="K841" s="264"/>
      <c r="L841" s="264"/>
      <c r="M841" s="264"/>
      <c r="N841" s="264"/>
      <c r="O841" s="264"/>
      <c r="P841" s="264"/>
      <c r="Q841" s="264"/>
      <c r="R841" s="264"/>
      <c r="S841" s="264"/>
      <c r="T841" s="264"/>
      <c r="U841" s="264"/>
      <c r="V841" s="264"/>
      <c r="W841" s="264"/>
    </row>
    <row r="842">
      <c r="A842" s="264"/>
      <c r="B842" s="264"/>
      <c r="C842" s="264"/>
      <c r="D842" s="264"/>
      <c r="E842" s="264"/>
      <c r="F842" s="264"/>
      <c r="G842" s="264"/>
      <c r="H842" s="264"/>
      <c r="I842" s="264"/>
      <c r="J842" s="264"/>
      <c r="K842" s="264"/>
      <c r="L842" s="264"/>
      <c r="M842" s="264"/>
      <c r="N842" s="264"/>
      <c r="O842" s="264"/>
      <c r="P842" s="264"/>
      <c r="Q842" s="264"/>
      <c r="R842" s="264"/>
      <c r="S842" s="264"/>
      <c r="T842" s="264"/>
      <c r="U842" s="264"/>
      <c r="V842" s="264"/>
      <c r="W842" s="264"/>
    </row>
    <row r="843">
      <c r="A843" s="264"/>
      <c r="B843" s="264"/>
      <c r="C843" s="264"/>
      <c r="D843" s="264"/>
      <c r="E843" s="264"/>
      <c r="F843" s="264"/>
      <c r="G843" s="264"/>
      <c r="H843" s="264"/>
      <c r="I843" s="264"/>
      <c r="J843" s="264"/>
      <c r="K843" s="264"/>
      <c r="L843" s="264"/>
      <c r="M843" s="264"/>
      <c r="N843" s="264"/>
      <c r="O843" s="264"/>
      <c r="P843" s="264"/>
      <c r="Q843" s="264"/>
      <c r="R843" s="264"/>
      <c r="S843" s="264"/>
      <c r="T843" s="264"/>
      <c r="U843" s="264"/>
      <c r="V843" s="264"/>
      <c r="W843" s="264"/>
    </row>
    <row r="844">
      <c r="A844" s="264"/>
      <c r="B844" s="264"/>
      <c r="C844" s="264"/>
      <c r="D844" s="264"/>
      <c r="E844" s="264"/>
      <c r="F844" s="264"/>
      <c r="G844" s="264"/>
      <c r="H844" s="264"/>
      <c r="I844" s="264"/>
      <c r="J844" s="264"/>
      <c r="K844" s="264"/>
      <c r="L844" s="264"/>
      <c r="M844" s="264"/>
      <c r="N844" s="264"/>
      <c r="O844" s="264"/>
      <c r="P844" s="264"/>
      <c r="Q844" s="264"/>
      <c r="R844" s="264"/>
      <c r="S844" s="264"/>
      <c r="T844" s="264"/>
      <c r="U844" s="264"/>
      <c r="V844" s="264"/>
      <c r="W844" s="264"/>
    </row>
    <row r="845">
      <c r="A845" s="264"/>
      <c r="B845" s="264"/>
      <c r="C845" s="264"/>
      <c r="D845" s="264"/>
      <c r="E845" s="264"/>
      <c r="F845" s="264"/>
      <c r="G845" s="264"/>
      <c r="H845" s="264"/>
      <c r="I845" s="264"/>
      <c r="J845" s="264"/>
      <c r="K845" s="264"/>
      <c r="L845" s="264"/>
      <c r="M845" s="264"/>
      <c r="N845" s="264"/>
      <c r="O845" s="264"/>
      <c r="P845" s="264"/>
      <c r="Q845" s="264"/>
      <c r="R845" s="264"/>
      <c r="S845" s="264"/>
      <c r="T845" s="264"/>
      <c r="U845" s="264"/>
      <c r="V845" s="264"/>
      <c r="W845" s="264"/>
    </row>
    <row r="846">
      <c r="A846" s="264"/>
      <c r="B846" s="264"/>
      <c r="C846" s="264"/>
      <c r="D846" s="264"/>
      <c r="E846" s="264"/>
      <c r="F846" s="264"/>
      <c r="G846" s="264"/>
      <c r="H846" s="264"/>
      <c r="I846" s="264"/>
      <c r="J846" s="264"/>
      <c r="K846" s="264"/>
      <c r="L846" s="264"/>
      <c r="M846" s="264"/>
      <c r="N846" s="264"/>
      <c r="O846" s="264"/>
      <c r="P846" s="264"/>
      <c r="Q846" s="264"/>
      <c r="R846" s="264"/>
      <c r="S846" s="264"/>
      <c r="T846" s="264"/>
      <c r="U846" s="264"/>
      <c r="V846" s="264"/>
      <c r="W846" s="264"/>
    </row>
    <row r="847">
      <c r="A847" s="264"/>
      <c r="B847" s="264"/>
      <c r="C847" s="264"/>
      <c r="D847" s="264"/>
      <c r="E847" s="264"/>
      <c r="F847" s="264"/>
      <c r="G847" s="264"/>
      <c r="H847" s="264"/>
      <c r="I847" s="264"/>
      <c r="J847" s="264"/>
      <c r="K847" s="264"/>
      <c r="L847" s="264"/>
      <c r="M847" s="264"/>
      <c r="N847" s="264"/>
      <c r="O847" s="264"/>
      <c r="P847" s="264"/>
      <c r="Q847" s="264"/>
      <c r="R847" s="264"/>
      <c r="S847" s="264"/>
      <c r="T847" s="264"/>
      <c r="U847" s="264"/>
      <c r="V847" s="264"/>
      <c r="W847" s="264"/>
    </row>
    <row r="848">
      <c r="A848" s="264"/>
      <c r="B848" s="264"/>
      <c r="C848" s="264"/>
      <c r="D848" s="264"/>
      <c r="E848" s="264"/>
      <c r="F848" s="264"/>
      <c r="G848" s="264"/>
      <c r="H848" s="264"/>
      <c r="I848" s="264"/>
      <c r="J848" s="264"/>
      <c r="K848" s="264"/>
      <c r="L848" s="264"/>
      <c r="M848" s="264"/>
      <c r="N848" s="264"/>
      <c r="O848" s="264"/>
      <c r="P848" s="264"/>
      <c r="Q848" s="264"/>
      <c r="R848" s="264"/>
      <c r="S848" s="264"/>
      <c r="T848" s="264"/>
      <c r="U848" s="264"/>
      <c r="V848" s="264"/>
      <c r="W848" s="264"/>
    </row>
    <row r="849">
      <c r="A849" s="264"/>
      <c r="B849" s="264"/>
      <c r="C849" s="264"/>
      <c r="D849" s="264"/>
      <c r="E849" s="264"/>
      <c r="F849" s="264"/>
      <c r="G849" s="264"/>
      <c r="H849" s="264"/>
      <c r="I849" s="264"/>
      <c r="J849" s="264"/>
      <c r="K849" s="264"/>
      <c r="L849" s="264"/>
      <c r="M849" s="264"/>
      <c r="N849" s="264"/>
      <c r="O849" s="264"/>
      <c r="P849" s="264"/>
      <c r="Q849" s="264"/>
      <c r="R849" s="264"/>
      <c r="S849" s="264"/>
      <c r="T849" s="264"/>
      <c r="U849" s="264"/>
      <c r="V849" s="264"/>
      <c r="W849" s="264"/>
    </row>
    <row r="850">
      <c r="A850" s="264"/>
      <c r="B850" s="264"/>
      <c r="C850" s="264"/>
      <c r="D850" s="264"/>
      <c r="E850" s="264"/>
      <c r="F850" s="264"/>
      <c r="G850" s="264"/>
      <c r="H850" s="264"/>
      <c r="I850" s="264"/>
      <c r="J850" s="264"/>
      <c r="K850" s="264"/>
      <c r="L850" s="264"/>
      <c r="M850" s="264"/>
      <c r="N850" s="264"/>
      <c r="O850" s="264"/>
      <c r="P850" s="264"/>
      <c r="Q850" s="264"/>
      <c r="R850" s="264"/>
      <c r="S850" s="264"/>
      <c r="T850" s="264"/>
      <c r="U850" s="264"/>
      <c r="V850" s="264"/>
      <c r="W850" s="264"/>
    </row>
    <row r="851">
      <c r="A851" s="264"/>
      <c r="B851" s="264"/>
      <c r="C851" s="264"/>
      <c r="D851" s="264"/>
      <c r="E851" s="264"/>
      <c r="F851" s="264"/>
      <c r="G851" s="264"/>
      <c r="H851" s="264"/>
      <c r="I851" s="264"/>
      <c r="J851" s="264"/>
      <c r="K851" s="264"/>
      <c r="L851" s="264"/>
      <c r="M851" s="264"/>
      <c r="N851" s="264"/>
      <c r="O851" s="264"/>
      <c r="P851" s="264"/>
      <c r="Q851" s="264"/>
      <c r="R851" s="264"/>
      <c r="S851" s="264"/>
      <c r="T851" s="264"/>
      <c r="U851" s="264"/>
      <c r="V851" s="264"/>
      <c r="W851" s="264"/>
    </row>
    <row r="852">
      <c r="A852" s="264"/>
      <c r="B852" s="264"/>
      <c r="C852" s="264"/>
      <c r="D852" s="264"/>
      <c r="E852" s="264"/>
      <c r="F852" s="264"/>
      <c r="G852" s="264"/>
      <c r="H852" s="264"/>
      <c r="I852" s="264"/>
      <c r="J852" s="264"/>
      <c r="K852" s="264"/>
      <c r="L852" s="264"/>
      <c r="M852" s="264"/>
      <c r="N852" s="264"/>
      <c r="O852" s="264"/>
      <c r="P852" s="264"/>
      <c r="Q852" s="264"/>
      <c r="R852" s="264"/>
      <c r="S852" s="264"/>
      <c r="T852" s="264"/>
      <c r="U852" s="264"/>
      <c r="V852" s="264"/>
      <c r="W852" s="264"/>
    </row>
    <row r="853">
      <c r="A853" s="264"/>
      <c r="B853" s="264"/>
      <c r="C853" s="264"/>
      <c r="D853" s="264"/>
      <c r="E853" s="264"/>
      <c r="F853" s="264"/>
      <c r="G853" s="264"/>
      <c r="H853" s="264"/>
      <c r="I853" s="264"/>
      <c r="J853" s="264"/>
      <c r="K853" s="264"/>
      <c r="L853" s="264"/>
      <c r="M853" s="264"/>
      <c r="N853" s="264"/>
      <c r="O853" s="264"/>
      <c r="P853" s="264"/>
      <c r="Q853" s="264"/>
      <c r="R853" s="264"/>
      <c r="S853" s="264"/>
      <c r="T853" s="264"/>
      <c r="U853" s="264"/>
      <c r="V853" s="264"/>
      <c r="W853" s="264"/>
    </row>
    <row r="854">
      <c r="A854" s="264"/>
      <c r="B854" s="264"/>
      <c r="C854" s="264"/>
      <c r="D854" s="264"/>
      <c r="E854" s="264"/>
      <c r="F854" s="264"/>
      <c r="G854" s="264"/>
      <c r="H854" s="264"/>
      <c r="I854" s="264"/>
      <c r="J854" s="264"/>
      <c r="K854" s="264"/>
      <c r="L854" s="264"/>
      <c r="M854" s="264"/>
      <c r="N854" s="264"/>
      <c r="O854" s="264"/>
      <c r="P854" s="264"/>
      <c r="Q854" s="264"/>
      <c r="R854" s="264"/>
      <c r="S854" s="264"/>
      <c r="T854" s="264"/>
      <c r="U854" s="264"/>
      <c r="V854" s="264"/>
      <c r="W854" s="264"/>
    </row>
    <row r="855">
      <c r="A855" s="264"/>
      <c r="B855" s="264"/>
      <c r="C855" s="264"/>
      <c r="D855" s="264"/>
      <c r="E855" s="264"/>
      <c r="F855" s="264"/>
      <c r="G855" s="264"/>
      <c r="H855" s="264"/>
      <c r="I855" s="264"/>
      <c r="J855" s="264"/>
      <c r="K855" s="264"/>
      <c r="L855" s="264"/>
      <c r="M855" s="264"/>
      <c r="N855" s="264"/>
      <c r="O855" s="264"/>
      <c r="P855" s="264"/>
      <c r="Q855" s="264"/>
      <c r="R855" s="264"/>
      <c r="S855" s="264"/>
      <c r="T855" s="264"/>
      <c r="U855" s="264"/>
      <c r="V855" s="264"/>
      <c r="W855" s="264"/>
    </row>
    <row r="856">
      <c r="A856" s="264"/>
      <c r="B856" s="264"/>
      <c r="C856" s="264"/>
      <c r="D856" s="264"/>
      <c r="E856" s="264"/>
      <c r="F856" s="264"/>
      <c r="G856" s="264"/>
      <c r="H856" s="264"/>
      <c r="I856" s="264"/>
      <c r="J856" s="264"/>
      <c r="K856" s="264"/>
      <c r="L856" s="264"/>
      <c r="M856" s="264"/>
      <c r="N856" s="264"/>
      <c r="O856" s="264"/>
      <c r="P856" s="264"/>
      <c r="Q856" s="264"/>
      <c r="R856" s="264"/>
      <c r="S856" s="264"/>
      <c r="T856" s="264"/>
      <c r="U856" s="264"/>
      <c r="V856" s="264"/>
      <c r="W856" s="264"/>
    </row>
    <row r="857">
      <c r="A857" s="264"/>
      <c r="B857" s="264"/>
      <c r="C857" s="264"/>
      <c r="D857" s="264"/>
      <c r="E857" s="264"/>
      <c r="F857" s="264"/>
      <c r="G857" s="264"/>
      <c r="H857" s="264"/>
      <c r="I857" s="264"/>
      <c r="J857" s="264"/>
      <c r="K857" s="264"/>
      <c r="L857" s="264"/>
      <c r="M857" s="264"/>
      <c r="N857" s="264"/>
      <c r="O857" s="264"/>
      <c r="P857" s="264"/>
      <c r="Q857" s="264"/>
      <c r="R857" s="264"/>
      <c r="S857" s="264"/>
      <c r="T857" s="264"/>
      <c r="U857" s="264"/>
      <c r="V857" s="264"/>
      <c r="W857" s="264"/>
    </row>
    <row r="858">
      <c r="A858" s="264"/>
      <c r="B858" s="264"/>
      <c r="C858" s="264"/>
      <c r="D858" s="264"/>
      <c r="E858" s="264"/>
      <c r="F858" s="264"/>
      <c r="G858" s="264"/>
      <c r="H858" s="264"/>
      <c r="I858" s="264"/>
      <c r="J858" s="264"/>
      <c r="K858" s="264"/>
      <c r="L858" s="264"/>
      <c r="M858" s="264"/>
      <c r="N858" s="264"/>
      <c r="O858" s="264"/>
      <c r="P858" s="264"/>
      <c r="Q858" s="264"/>
      <c r="R858" s="264"/>
      <c r="S858" s="264"/>
      <c r="T858" s="264"/>
      <c r="U858" s="264"/>
      <c r="V858" s="264"/>
      <c r="W858" s="264"/>
    </row>
    <row r="859">
      <c r="A859" s="264"/>
      <c r="B859" s="264"/>
      <c r="C859" s="264"/>
      <c r="D859" s="264"/>
      <c r="E859" s="264"/>
      <c r="F859" s="264"/>
      <c r="G859" s="264"/>
      <c r="H859" s="264"/>
      <c r="I859" s="264"/>
      <c r="J859" s="264"/>
      <c r="K859" s="264"/>
      <c r="L859" s="264"/>
      <c r="M859" s="264"/>
      <c r="N859" s="264"/>
      <c r="O859" s="264"/>
      <c r="P859" s="264"/>
      <c r="Q859" s="264"/>
      <c r="R859" s="264"/>
      <c r="S859" s="264"/>
      <c r="T859" s="264"/>
      <c r="U859" s="264"/>
      <c r="V859" s="264"/>
      <c r="W859" s="264"/>
    </row>
    <row r="860">
      <c r="A860" s="264"/>
      <c r="B860" s="264"/>
      <c r="C860" s="264"/>
      <c r="D860" s="264"/>
      <c r="E860" s="264"/>
      <c r="F860" s="264"/>
      <c r="G860" s="264"/>
      <c r="H860" s="264"/>
      <c r="I860" s="264"/>
      <c r="J860" s="264"/>
      <c r="K860" s="264"/>
      <c r="L860" s="264"/>
      <c r="M860" s="264"/>
      <c r="N860" s="264"/>
      <c r="O860" s="264"/>
      <c r="P860" s="264"/>
      <c r="Q860" s="264"/>
      <c r="R860" s="264"/>
      <c r="S860" s="264"/>
      <c r="T860" s="264"/>
      <c r="U860" s="264"/>
      <c r="V860" s="264"/>
      <c r="W860" s="264"/>
    </row>
    <row r="861">
      <c r="A861" s="264"/>
      <c r="B861" s="264"/>
      <c r="C861" s="264"/>
      <c r="D861" s="264"/>
      <c r="E861" s="264"/>
      <c r="F861" s="264"/>
      <c r="G861" s="264"/>
      <c r="H861" s="264"/>
      <c r="I861" s="264"/>
      <c r="J861" s="264"/>
      <c r="K861" s="264"/>
      <c r="L861" s="264"/>
      <c r="M861" s="264"/>
      <c r="N861" s="264"/>
      <c r="O861" s="264"/>
      <c r="P861" s="264"/>
      <c r="Q861" s="264"/>
      <c r="R861" s="264"/>
      <c r="S861" s="264"/>
      <c r="T861" s="264"/>
      <c r="U861" s="264"/>
      <c r="V861" s="264"/>
      <c r="W861" s="264"/>
    </row>
    <row r="862">
      <c r="A862" s="264"/>
      <c r="B862" s="264"/>
      <c r="C862" s="264"/>
      <c r="D862" s="264"/>
      <c r="E862" s="264"/>
      <c r="F862" s="264"/>
      <c r="G862" s="264"/>
      <c r="H862" s="264"/>
      <c r="I862" s="264"/>
      <c r="J862" s="264"/>
      <c r="K862" s="264"/>
      <c r="L862" s="264"/>
      <c r="M862" s="264"/>
      <c r="N862" s="264"/>
      <c r="O862" s="264"/>
      <c r="P862" s="264"/>
      <c r="Q862" s="264"/>
      <c r="R862" s="264"/>
      <c r="S862" s="264"/>
      <c r="T862" s="264"/>
      <c r="U862" s="264"/>
      <c r="V862" s="264"/>
      <c r="W862" s="264"/>
    </row>
    <row r="863">
      <c r="A863" s="264"/>
      <c r="B863" s="264"/>
      <c r="C863" s="264"/>
      <c r="D863" s="264"/>
      <c r="E863" s="264"/>
      <c r="F863" s="264"/>
      <c r="G863" s="264"/>
      <c r="H863" s="264"/>
      <c r="I863" s="264"/>
      <c r="J863" s="264"/>
      <c r="K863" s="264"/>
      <c r="L863" s="264"/>
      <c r="M863" s="264"/>
      <c r="N863" s="264"/>
      <c r="O863" s="264"/>
      <c r="P863" s="264"/>
      <c r="Q863" s="264"/>
      <c r="R863" s="264"/>
      <c r="S863" s="264"/>
      <c r="T863" s="264"/>
      <c r="U863" s="264"/>
      <c r="V863" s="264"/>
      <c r="W863" s="264"/>
    </row>
    <row r="864">
      <c r="A864" s="264"/>
      <c r="B864" s="264"/>
      <c r="C864" s="264"/>
      <c r="D864" s="264"/>
      <c r="E864" s="264"/>
      <c r="F864" s="264"/>
      <c r="G864" s="264"/>
      <c r="H864" s="264"/>
      <c r="I864" s="264"/>
      <c r="J864" s="264"/>
      <c r="K864" s="264"/>
      <c r="L864" s="264"/>
      <c r="M864" s="264"/>
      <c r="N864" s="264"/>
      <c r="O864" s="264"/>
      <c r="P864" s="264"/>
      <c r="Q864" s="264"/>
      <c r="R864" s="264"/>
      <c r="S864" s="264"/>
      <c r="T864" s="264"/>
      <c r="U864" s="264"/>
      <c r="V864" s="264"/>
      <c r="W864" s="264"/>
    </row>
    <row r="865">
      <c r="A865" s="264"/>
      <c r="B865" s="264"/>
      <c r="C865" s="264"/>
      <c r="D865" s="264"/>
      <c r="E865" s="264"/>
      <c r="F865" s="264"/>
      <c r="G865" s="264"/>
      <c r="H865" s="264"/>
      <c r="I865" s="264"/>
      <c r="J865" s="264"/>
      <c r="K865" s="264"/>
      <c r="L865" s="264"/>
      <c r="M865" s="264"/>
      <c r="N865" s="264"/>
      <c r="O865" s="264"/>
      <c r="P865" s="264"/>
      <c r="Q865" s="264"/>
      <c r="R865" s="264"/>
      <c r="S865" s="264"/>
      <c r="T865" s="264"/>
      <c r="U865" s="264"/>
      <c r="V865" s="264"/>
      <c r="W865" s="264"/>
    </row>
    <row r="866">
      <c r="A866" s="264"/>
      <c r="B866" s="264"/>
      <c r="C866" s="264"/>
      <c r="D866" s="264"/>
      <c r="E866" s="264"/>
      <c r="F866" s="264"/>
      <c r="G866" s="264"/>
      <c r="H866" s="264"/>
      <c r="I866" s="264"/>
      <c r="J866" s="264"/>
      <c r="K866" s="264"/>
      <c r="L866" s="264"/>
      <c r="M866" s="264"/>
      <c r="N866" s="264"/>
      <c r="O866" s="264"/>
      <c r="P866" s="264"/>
      <c r="Q866" s="264"/>
      <c r="R866" s="264"/>
      <c r="S866" s="264"/>
      <c r="T866" s="264"/>
      <c r="U866" s="264"/>
      <c r="V866" s="264"/>
      <c r="W866" s="264"/>
    </row>
    <row r="867">
      <c r="A867" s="264"/>
      <c r="B867" s="264"/>
      <c r="C867" s="264"/>
      <c r="D867" s="264"/>
      <c r="E867" s="264"/>
      <c r="F867" s="264"/>
      <c r="G867" s="264"/>
      <c r="H867" s="264"/>
      <c r="I867" s="264"/>
      <c r="J867" s="264"/>
      <c r="K867" s="264"/>
      <c r="L867" s="264"/>
      <c r="M867" s="264"/>
      <c r="N867" s="264"/>
      <c r="O867" s="264"/>
      <c r="P867" s="264"/>
      <c r="Q867" s="264"/>
      <c r="R867" s="264"/>
      <c r="S867" s="264"/>
      <c r="T867" s="264"/>
      <c r="U867" s="264"/>
      <c r="V867" s="264"/>
      <c r="W867" s="264"/>
    </row>
    <row r="868">
      <c r="A868" s="264"/>
      <c r="B868" s="264"/>
      <c r="C868" s="264"/>
      <c r="D868" s="264"/>
      <c r="E868" s="264"/>
      <c r="F868" s="264"/>
      <c r="G868" s="264"/>
      <c r="H868" s="264"/>
      <c r="I868" s="264"/>
      <c r="J868" s="264"/>
      <c r="K868" s="264"/>
      <c r="L868" s="264"/>
      <c r="M868" s="264"/>
      <c r="N868" s="264"/>
      <c r="O868" s="264"/>
      <c r="P868" s="264"/>
      <c r="Q868" s="264"/>
      <c r="R868" s="264"/>
      <c r="S868" s="264"/>
      <c r="T868" s="264"/>
      <c r="U868" s="264"/>
      <c r="V868" s="264"/>
      <c r="W868" s="264"/>
    </row>
    <row r="869">
      <c r="A869" s="264"/>
      <c r="B869" s="264"/>
      <c r="C869" s="264"/>
      <c r="D869" s="264"/>
      <c r="E869" s="264"/>
      <c r="F869" s="264"/>
      <c r="G869" s="264"/>
      <c r="H869" s="264"/>
      <c r="I869" s="264"/>
      <c r="J869" s="264"/>
      <c r="K869" s="264"/>
      <c r="L869" s="264"/>
      <c r="M869" s="264"/>
      <c r="N869" s="264"/>
      <c r="O869" s="264"/>
      <c r="P869" s="264"/>
      <c r="Q869" s="264"/>
      <c r="R869" s="264"/>
      <c r="S869" s="264"/>
      <c r="T869" s="264"/>
      <c r="U869" s="264"/>
      <c r="V869" s="264"/>
      <c r="W869" s="264"/>
    </row>
    <row r="870">
      <c r="A870" s="264"/>
      <c r="B870" s="264"/>
      <c r="C870" s="264"/>
      <c r="D870" s="264"/>
      <c r="E870" s="264"/>
      <c r="F870" s="264"/>
      <c r="G870" s="264"/>
      <c r="H870" s="264"/>
      <c r="I870" s="264"/>
      <c r="J870" s="264"/>
      <c r="K870" s="264"/>
      <c r="L870" s="264"/>
      <c r="M870" s="264"/>
      <c r="N870" s="264"/>
      <c r="O870" s="264"/>
      <c r="P870" s="264"/>
      <c r="Q870" s="264"/>
      <c r="R870" s="264"/>
      <c r="S870" s="264"/>
      <c r="T870" s="264"/>
      <c r="U870" s="264"/>
      <c r="V870" s="264"/>
      <c r="W870" s="264"/>
    </row>
    <row r="871">
      <c r="A871" s="264"/>
      <c r="B871" s="264"/>
      <c r="C871" s="264"/>
      <c r="D871" s="264"/>
      <c r="E871" s="264"/>
      <c r="F871" s="264"/>
      <c r="G871" s="264"/>
      <c r="H871" s="264"/>
      <c r="I871" s="264"/>
      <c r="J871" s="264"/>
      <c r="K871" s="264"/>
      <c r="L871" s="264"/>
      <c r="M871" s="264"/>
      <c r="N871" s="264"/>
      <c r="O871" s="264"/>
      <c r="P871" s="264"/>
      <c r="Q871" s="264"/>
      <c r="R871" s="264"/>
      <c r="S871" s="264"/>
      <c r="T871" s="264"/>
      <c r="U871" s="264"/>
      <c r="V871" s="264"/>
      <c r="W871" s="264"/>
    </row>
    <row r="872">
      <c r="A872" s="264"/>
      <c r="B872" s="264"/>
      <c r="C872" s="264"/>
      <c r="D872" s="264"/>
      <c r="E872" s="264"/>
      <c r="F872" s="264"/>
      <c r="G872" s="264"/>
      <c r="H872" s="264"/>
      <c r="I872" s="264"/>
      <c r="J872" s="264"/>
      <c r="K872" s="264"/>
      <c r="L872" s="264"/>
      <c r="M872" s="264"/>
      <c r="N872" s="264"/>
      <c r="O872" s="264"/>
      <c r="P872" s="264"/>
      <c r="Q872" s="264"/>
      <c r="R872" s="264"/>
      <c r="S872" s="264"/>
      <c r="T872" s="264"/>
      <c r="U872" s="264"/>
      <c r="V872" s="264"/>
      <c r="W872" s="264"/>
    </row>
    <row r="873">
      <c r="A873" s="264"/>
      <c r="B873" s="264"/>
      <c r="C873" s="264"/>
      <c r="D873" s="264"/>
      <c r="E873" s="264"/>
      <c r="F873" s="264"/>
      <c r="G873" s="264"/>
      <c r="H873" s="264"/>
      <c r="I873" s="264"/>
      <c r="J873" s="264"/>
      <c r="K873" s="264"/>
      <c r="L873" s="264"/>
      <c r="M873" s="264"/>
      <c r="N873" s="264"/>
      <c r="O873" s="264"/>
      <c r="P873" s="264"/>
      <c r="Q873" s="264"/>
      <c r="R873" s="264"/>
      <c r="S873" s="264"/>
      <c r="T873" s="264"/>
      <c r="U873" s="264"/>
      <c r="V873" s="264"/>
      <c r="W873" s="264"/>
    </row>
    <row r="874">
      <c r="A874" s="264"/>
      <c r="B874" s="264"/>
      <c r="C874" s="264"/>
      <c r="D874" s="264"/>
      <c r="E874" s="264"/>
      <c r="F874" s="264"/>
      <c r="G874" s="264"/>
      <c r="H874" s="264"/>
      <c r="I874" s="264"/>
      <c r="J874" s="264"/>
      <c r="K874" s="264"/>
      <c r="L874" s="264"/>
      <c r="M874" s="264"/>
      <c r="N874" s="264"/>
      <c r="O874" s="264"/>
      <c r="P874" s="264"/>
      <c r="Q874" s="264"/>
      <c r="R874" s="264"/>
      <c r="S874" s="264"/>
      <c r="T874" s="264"/>
      <c r="U874" s="264"/>
      <c r="V874" s="264"/>
      <c r="W874" s="264"/>
    </row>
    <row r="875">
      <c r="A875" s="264"/>
      <c r="B875" s="264"/>
      <c r="C875" s="264"/>
      <c r="D875" s="264"/>
      <c r="E875" s="264"/>
      <c r="F875" s="264"/>
      <c r="G875" s="264"/>
      <c r="H875" s="264"/>
      <c r="I875" s="264"/>
      <c r="J875" s="264"/>
      <c r="K875" s="264"/>
      <c r="L875" s="264"/>
      <c r="M875" s="264"/>
      <c r="N875" s="264"/>
      <c r="O875" s="264"/>
      <c r="P875" s="264"/>
      <c r="Q875" s="264"/>
      <c r="R875" s="264"/>
      <c r="S875" s="264"/>
      <c r="T875" s="264"/>
      <c r="U875" s="264"/>
      <c r="V875" s="264"/>
      <c r="W875" s="264"/>
    </row>
    <row r="876">
      <c r="A876" s="264"/>
      <c r="B876" s="264"/>
      <c r="C876" s="264"/>
      <c r="D876" s="264"/>
      <c r="E876" s="264"/>
      <c r="F876" s="264"/>
      <c r="G876" s="264"/>
      <c r="H876" s="264"/>
      <c r="I876" s="264"/>
      <c r="J876" s="264"/>
      <c r="K876" s="264"/>
      <c r="L876" s="264"/>
      <c r="M876" s="264"/>
      <c r="N876" s="264"/>
      <c r="O876" s="264"/>
      <c r="P876" s="264"/>
      <c r="Q876" s="264"/>
      <c r="R876" s="264"/>
      <c r="S876" s="264"/>
      <c r="T876" s="264"/>
      <c r="U876" s="264"/>
      <c r="V876" s="264"/>
      <c r="W876" s="264"/>
    </row>
    <row r="877">
      <c r="A877" s="264"/>
      <c r="B877" s="264"/>
      <c r="C877" s="264"/>
      <c r="D877" s="264"/>
      <c r="E877" s="264"/>
      <c r="F877" s="264"/>
      <c r="G877" s="264"/>
      <c r="H877" s="264"/>
      <c r="I877" s="264"/>
      <c r="J877" s="264"/>
      <c r="K877" s="264"/>
      <c r="L877" s="264"/>
      <c r="M877" s="264"/>
      <c r="N877" s="264"/>
      <c r="O877" s="264"/>
      <c r="P877" s="264"/>
      <c r="Q877" s="264"/>
      <c r="R877" s="264"/>
      <c r="S877" s="264"/>
      <c r="T877" s="264"/>
      <c r="U877" s="264"/>
      <c r="V877" s="264"/>
      <c r="W877" s="264"/>
    </row>
    <row r="878">
      <c r="A878" s="264"/>
      <c r="B878" s="264"/>
      <c r="C878" s="264"/>
      <c r="D878" s="264"/>
      <c r="E878" s="264"/>
      <c r="F878" s="264"/>
      <c r="G878" s="264"/>
      <c r="H878" s="264"/>
      <c r="I878" s="264"/>
      <c r="J878" s="264"/>
      <c r="K878" s="264"/>
      <c r="L878" s="264"/>
      <c r="M878" s="264"/>
      <c r="N878" s="264"/>
      <c r="O878" s="264"/>
      <c r="P878" s="264"/>
      <c r="Q878" s="264"/>
      <c r="R878" s="264"/>
      <c r="S878" s="264"/>
      <c r="T878" s="264"/>
      <c r="U878" s="264"/>
      <c r="V878" s="264"/>
      <c r="W878" s="264"/>
    </row>
    <row r="879">
      <c r="A879" s="264"/>
      <c r="B879" s="264"/>
      <c r="C879" s="264"/>
      <c r="D879" s="264"/>
      <c r="E879" s="264"/>
      <c r="F879" s="264"/>
      <c r="G879" s="264"/>
      <c r="H879" s="264"/>
      <c r="I879" s="264"/>
      <c r="J879" s="264"/>
      <c r="K879" s="264"/>
      <c r="L879" s="264"/>
      <c r="M879" s="264"/>
      <c r="N879" s="264"/>
      <c r="O879" s="264"/>
      <c r="P879" s="264"/>
      <c r="Q879" s="264"/>
      <c r="R879" s="264"/>
      <c r="S879" s="264"/>
      <c r="T879" s="264"/>
      <c r="U879" s="264"/>
      <c r="V879" s="264"/>
      <c r="W879" s="264"/>
    </row>
    <row r="880">
      <c r="A880" s="264"/>
      <c r="B880" s="264"/>
      <c r="C880" s="264"/>
      <c r="D880" s="264"/>
      <c r="E880" s="264"/>
      <c r="F880" s="264"/>
      <c r="G880" s="264"/>
      <c r="H880" s="264"/>
      <c r="I880" s="264"/>
      <c r="J880" s="264"/>
      <c r="K880" s="264"/>
      <c r="L880" s="264"/>
      <c r="M880" s="264"/>
      <c r="N880" s="264"/>
      <c r="O880" s="264"/>
      <c r="P880" s="264"/>
      <c r="Q880" s="264"/>
      <c r="R880" s="264"/>
      <c r="S880" s="264"/>
      <c r="T880" s="264"/>
      <c r="U880" s="264"/>
      <c r="V880" s="264"/>
      <c r="W880" s="264"/>
    </row>
    <row r="881">
      <c r="A881" s="264"/>
      <c r="B881" s="264"/>
      <c r="C881" s="264"/>
      <c r="D881" s="264"/>
      <c r="E881" s="264"/>
      <c r="F881" s="264"/>
      <c r="G881" s="264"/>
      <c r="H881" s="264"/>
      <c r="I881" s="264"/>
      <c r="J881" s="264"/>
      <c r="K881" s="264"/>
      <c r="L881" s="264"/>
      <c r="M881" s="264"/>
      <c r="N881" s="264"/>
      <c r="O881" s="264"/>
      <c r="P881" s="264"/>
      <c r="Q881" s="264"/>
      <c r="R881" s="264"/>
      <c r="S881" s="264"/>
      <c r="T881" s="264"/>
      <c r="U881" s="264"/>
      <c r="V881" s="264"/>
      <c r="W881" s="264"/>
    </row>
    <row r="882">
      <c r="A882" s="264"/>
      <c r="B882" s="264"/>
      <c r="C882" s="264"/>
      <c r="D882" s="264"/>
      <c r="E882" s="264"/>
      <c r="F882" s="264"/>
      <c r="G882" s="264"/>
      <c r="H882" s="264"/>
      <c r="I882" s="264"/>
      <c r="J882" s="264"/>
      <c r="K882" s="264"/>
      <c r="L882" s="264"/>
      <c r="M882" s="264"/>
      <c r="N882" s="264"/>
      <c r="O882" s="264"/>
      <c r="P882" s="264"/>
      <c r="Q882" s="264"/>
      <c r="R882" s="264"/>
      <c r="S882" s="264"/>
      <c r="T882" s="264"/>
      <c r="U882" s="264"/>
      <c r="V882" s="264"/>
      <c r="W882" s="264"/>
    </row>
    <row r="883">
      <c r="A883" s="264"/>
      <c r="B883" s="264"/>
      <c r="C883" s="264"/>
      <c r="D883" s="264"/>
      <c r="E883" s="264"/>
      <c r="F883" s="264"/>
      <c r="G883" s="264"/>
      <c r="H883" s="264"/>
      <c r="I883" s="264"/>
      <c r="J883" s="264"/>
      <c r="K883" s="264"/>
      <c r="L883" s="264"/>
      <c r="M883" s="264"/>
      <c r="N883" s="264"/>
      <c r="O883" s="264"/>
      <c r="P883" s="264"/>
      <c r="Q883" s="264"/>
      <c r="R883" s="264"/>
      <c r="S883" s="264"/>
      <c r="T883" s="264"/>
      <c r="U883" s="264"/>
      <c r="V883" s="264"/>
      <c r="W883" s="264"/>
    </row>
    <row r="884">
      <c r="A884" s="264"/>
      <c r="B884" s="264"/>
      <c r="C884" s="264"/>
      <c r="D884" s="264"/>
      <c r="E884" s="264"/>
      <c r="F884" s="264"/>
      <c r="G884" s="264"/>
      <c r="H884" s="264"/>
      <c r="I884" s="264"/>
      <c r="J884" s="264"/>
      <c r="K884" s="264"/>
      <c r="L884" s="264"/>
      <c r="M884" s="264"/>
      <c r="N884" s="264"/>
      <c r="O884" s="264"/>
      <c r="P884" s="264"/>
      <c r="Q884" s="264"/>
      <c r="R884" s="264"/>
      <c r="S884" s="264"/>
      <c r="T884" s="264"/>
      <c r="U884" s="264"/>
      <c r="V884" s="264"/>
      <c r="W884" s="264"/>
    </row>
    <row r="885">
      <c r="A885" s="264"/>
      <c r="B885" s="264"/>
      <c r="C885" s="264"/>
      <c r="D885" s="264"/>
      <c r="E885" s="264"/>
      <c r="F885" s="264"/>
      <c r="G885" s="264"/>
      <c r="H885" s="264"/>
      <c r="I885" s="264"/>
      <c r="J885" s="264"/>
      <c r="K885" s="264"/>
      <c r="L885" s="264"/>
      <c r="M885" s="264"/>
      <c r="N885" s="264"/>
      <c r="O885" s="264"/>
      <c r="P885" s="264"/>
      <c r="Q885" s="264"/>
      <c r="R885" s="264"/>
      <c r="S885" s="264"/>
      <c r="T885" s="264"/>
      <c r="U885" s="264"/>
      <c r="V885" s="264"/>
      <c r="W885" s="264"/>
    </row>
    <row r="886">
      <c r="A886" s="264"/>
      <c r="B886" s="264"/>
      <c r="C886" s="264"/>
      <c r="D886" s="264"/>
      <c r="E886" s="264"/>
      <c r="F886" s="264"/>
      <c r="G886" s="264"/>
      <c r="H886" s="264"/>
      <c r="I886" s="264"/>
      <c r="J886" s="264"/>
      <c r="K886" s="264"/>
      <c r="L886" s="264"/>
      <c r="M886" s="264"/>
      <c r="N886" s="264"/>
      <c r="O886" s="264"/>
      <c r="P886" s="264"/>
      <c r="Q886" s="264"/>
      <c r="R886" s="264"/>
      <c r="S886" s="264"/>
      <c r="T886" s="264"/>
      <c r="U886" s="264"/>
      <c r="V886" s="264"/>
      <c r="W886" s="264"/>
    </row>
    <row r="887">
      <c r="A887" s="264"/>
      <c r="B887" s="264"/>
      <c r="C887" s="264"/>
      <c r="D887" s="264"/>
      <c r="E887" s="264"/>
      <c r="F887" s="264"/>
      <c r="G887" s="264"/>
      <c r="H887" s="264"/>
      <c r="I887" s="264"/>
      <c r="J887" s="264"/>
      <c r="K887" s="264"/>
      <c r="L887" s="264"/>
      <c r="M887" s="264"/>
      <c r="N887" s="264"/>
      <c r="O887" s="264"/>
      <c r="P887" s="264"/>
      <c r="Q887" s="264"/>
      <c r="R887" s="264"/>
      <c r="S887" s="264"/>
      <c r="T887" s="264"/>
      <c r="U887" s="264"/>
      <c r="V887" s="264"/>
      <c r="W887" s="264"/>
    </row>
    <row r="888">
      <c r="A888" s="264"/>
      <c r="B888" s="264"/>
      <c r="C888" s="264"/>
      <c r="D888" s="264"/>
      <c r="E888" s="264"/>
      <c r="F888" s="264"/>
      <c r="G888" s="264"/>
      <c r="H888" s="264"/>
      <c r="I888" s="264"/>
      <c r="J888" s="264"/>
      <c r="K888" s="264"/>
      <c r="L888" s="264"/>
      <c r="M888" s="264"/>
      <c r="N888" s="264"/>
      <c r="O888" s="264"/>
      <c r="P888" s="264"/>
      <c r="Q888" s="264"/>
      <c r="R888" s="264"/>
      <c r="S888" s="264"/>
      <c r="T888" s="264"/>
      <c r="U888" s="264"/>
      <c r="V888" s="264"/>
      <c r="W888" s="264"/>
    </row>
    <row r="889">
      <c r="A889" s="264"/>
      <c r="B889" s="264"/>
      <c r="C889" s="264"/>
      <c r="D889" s="264"/>
      <c r="E889" s="264"/>
      <c r="F889" s="264"/>
      <c r="G889" s="264"/>
      <c r="H889" s="264"/>
      <c r="I889" s="264"/>
      <c r="J889" s="264"/>
      <c r="K889" s="264"/>
      <c r="L889" s="264"/>
      <c r="M889" s="264"/>
      <c r="N889" s="264"/>
      <c r="O889" s="264"/>
      <c r="P889" s="264"/>
      <c r="Q889" s="264"/>
      <c r="R889" s="264"/>
      <c r="S889" s="264"/>
      <c r="T889" s="264"/>
      <c r="U889" s="264"/>
      <c r="V889" s="264"/>
      <c r="W889" s="264"/>
    </row>
    <row r="890">
      <c r="A890" s="264"/>
      <c r="B890" s="264"/>
      <c r="C890" s="264"/>
      <c r="D890" s="264"/>
      <c r="E890" s="264"/>
      <c r="F890" s="264"/>
      <c r="G890" s="264"/>
      <c r="H890" s="264"/>
      <c r="I890" s="264"/>
      <c r="J890" s="264"/>
      <c r="K890" s="264"/>
      <c r="L890" s="264"/>
      <c r="M890" s="264"/>
      <c r="N890" s="264"/>
      <c r="O890" s="264"/>
      <c r="P890" s="264"/>
      <c r="Q890" s="264"/>
      <c r="R890" s="264"/>
      <c r="S890" s="264"/>
      <c r="T890" s="264"/>
      <c r="U890" s="264"/>
      <c r="V890" s="264"/>
      <c r="W890" s="264"/>
    </row>
    <row r="891">
      <c r="A891" s="264"/>
      <c r="B891" s="264"/>
      <c r="C891" s="264"/>
      <c r="D891" s="264"/>
      <c r="E891" s="264"/>
      <c r="F891" s="264"/>
      <c r="G891" s="264"/>
      <c r="H891" s="264"/>
      <c r="I891" s="264"/>
      <c r="J891" s="264"/>
      <c r="K891" s="264"/>
      <c r="L891" s="264"/>
      <c r="M891" s="264"/>
      <c r="N891" s="264"/>
      <c r="O891" s="264"/>
      <c r="P891" s="264"/>
      <c r="Q891" s="264"/>
      <c r="R891" s="264"/>
      <c r="S891" s="264"/>
      <c r="T891" s="264"/>
      <c r="U891" s="264"/>
      <c r="V891" s="264"/>
      <c r="W891" s="264"/>
    </row>
    <row r="892">
      <c r="A892" s="264"/>
      <c r="B892" s="264"/>
      <c r="C892" s="264"/>
      <c r="D892" s="264"/>
      <c r="E892" s="264"/>
      <c r="F892" s="264"/>
      <c r="G892" s="264"/>
      <c r="H892" s="264"/>
      <c r="I892" s="264"/>
      <c r="J892" s="264"/>
      <c r="K892" s="264"/>
      <c r="L892" s="264"/>
      <c r="M892" s="264"/>
      <c r="N892" s="264"/>
      <c r="O892" s="264"/>
      <c r="P892" s="264"/>
      <c r="Q892" s="264"/>
      <c r="R892" s="264"/>
      <c r="S892" s="264"/>
      <c r="T892" s="264"/>
      <c r="U892" s="264"/>
      <c r="V892" s="264"/>
      <c r="W892" s="264"/>
    </row>
    <row r="893">
      <c r="A893" s="264"/>
      <c r="B893" s="264"/>
      <c r="C893" s="264"/>
      <c r="D893" s="264"/>
      <c r="E893" s="264"/>
      <c r="F893" s="264"/>
      <c r="G893" s="264"/>
      <c r="H893" s="264"/>
      <c r="I893" s="264"/>
      <c r="J893" s="264"/>
      <c r="K893" s="264"/>
      <c r="L893" s="264"/>
      <c r="M893" s="264"/>
      <c r="N893" s="264"/>
      <c r="O893" s="264"/>
      <c r="P893" s="264"/>
      <c r="Q893" s="264"/>
      <c r="R893" s="264"/>
      <c r="S893" s="264"/>
      <c r="T893" s="264"/>
      <c r="U893" s="264"/>
      <c r="V893" s="264"/>
      <c r="W893" s="264"/>
    </row>
    <row r="894">
      <c r="A894" s="264"/>
      <c r="B894" s="264"/>
      <c r="C894" s="264"/>
      <c r="D894" s="264"/>
      <c r="E894" s="264"/>
      <c r="F894" s="264"/>
      <c r="G894" s="264"/>
      <c r="H894" s="264"/>
      <c r="I894" s="264"/>
      <c r="J894" s="264"/>
      <c r="K894" s="264"/>
      <c r="L894" s="264"/>
      <c r="M894" s="264"/>
      <c r="N894" s="264"/>
      <c r="O894" s="264"/>
      <c r="P894" s="264"/>
      <c r="Q894" s="264"/>
      <c r="R894" s="264"/>
      <c r="S894" s="264"/>
      <c r="T894" s="264"/>
      <c r="U894" s="264"/>
      <c r="V894" s="264"/>
      <c r="W894" s="264"/>
    </row>
    <row r="895">
      <c r="A895" s="264"/>
      <c r="B895" s="264"/>
      <c r="C895" s="264"/>
      <c r="D895" s="264"/>
      <c r="E895" s="264"/>
      <c r="F895" s="264"/>
      <c r="G895" s="264"/>
      <c r="H895" s="264"/>
      <c r="I895" s="264"/>
      <c r="J895" s="264"/>
      <c r="K895" s="264"/>
      <c r="L895" s="264"/>
      <c r="M895" s="264"/>
      <c r="N895" s="264"/>
      <c r="O895" s="264"/>
      <c r="P895" s="264"/>
      <c r="Q895" s="264"/>
      <c r="R895" s="264"/>
      <c r="S895" s="264"/>
      <c r="T895" s="264"/>
      <c r="U895" s="264"/>
      <c r="V895" s="264"/>
      <c r="W895" s="264"/>
    </row>
    <row r="896">
      <c r="A896" s="264"/>
      <c r="B896" s="264"/>
      <c r="C896" s="264"/>
      <c r="D896" s="264"/>
      <c r="E896" s="264"/>
      <c r="F896" s="264"/>
      <c r="G896" s="264"/>
      <c r="H896" s="264"/>
      <c r="I896" s="264"/>
      <c r="J896" s="264"/>
      <c r="K896" s="264"/>
      <c r="L896" s="264"/>
      <c r="M896" s="264"/>
      <c r="N896" s="264"/>
      <c r="O896" s="264"/>
      <c r="P896" s="264"/>
      <c r="Q896" s="264"/>
      <c r="R896" s="264"/>
      <c r="S896" s="264"/>
      <c r="T896" s="264"/>
      <c r="U896" s="264"/>
      <c r="V896" s="264"/>
      <c r="W896" s="264"/>
    </row>
    <row r="897">
      <c r="A897" s="264"/>
      <c r="B897" s="264"/>
      <c r="C897" s="264"/>
      <c r="D897" s="264"/>
      <c r="E897" s="264"/>
      <c r="F897" s="264"/>
      <c r="G897" s="264"/>
      <c r="H897" s="264"/>
      <c r="I897" s="264"/>
      <c r="J897" s="264"/>
      <c r="K897" s="264"/>
      <c r="L897" s="264"/>
      <c r="M897" s="264"/>
      <c r="N897" s="264"/>
      <c r="O897" s="264"/>
      <c r="P897" s="264"/>
      <c r="Q897" s="264"/>
      <c r="R897" s="264"/>
      <c r="S897" s="264"/>
      <c r="T897" s="264"/>
      <c r="U897" s="264"/>
      <c r="V897" s="264"/>
      <c r="W897" s="264"/>
    </row>
    <row r="898">
      <c r="A898" s="264"/>
      <c r="B898" s="264"/>
      <c r="C898" s="264"/>
      <c r="D898" s="264"/>
      <c r="E898" s="264"/>
      <c r="F898" s="264"/>
      <c r="G898" s="264"/>
      <c r="H898" s="264"/>
      <c r="I898" s="264"/>
      <c r="J898" s="264"/>
      <c r="K898" s="264"/>
      <c r="L898" s="264"/>
      <c r="M898" s="264"/>
      <c r="N898" s="264"/>
      <c r="O898" s="264"/>
      <c r="P898" s="264"/>
      <c r="Q898" s="264"/>
      <c r="R898" s="264"/>
      <c r="S898" s="264"/>
      <c r="T898" s="264"/>
      <c r="U898" s="264"/>
      <c r="V898" s="264"/>
      <c r="W898" s="264"/>
    </row>
    <row r="899">
      <c r="A899" s="264"/>
      <c r="B899" s="264"/>
      <c r="C899" s="264"/>
      <c r="D899" s="264"/>
      <c r="E899" s="264"/>
      <c r="F899" s="264"/>
      <c r="G899" s="264"/>
      <c r="H899" s="264"/>
      <c r="I899" s="264"/>
      <c r="J899" s="264"/>
      <c r="K899" s="264"/>
      <c r="L899" s="264"/>
      <c r="M899" s="264"/>
      <c r="N899" s="264"/>
      <c r="O899" s="264"/>
      <c r="P899" s="264"/>
      <c r="Q899" s="264"/>
      <c r="R899" s="264"/>
      <c r="S899" s="264"/>
      <c r="T899" s="264"/>
      <c r="U899" s="264"/>
      <c r="V899" s="264"/>
      <c r="W899" s="264"/>
    </row>
    <row r="900">
      <c r="A900" s="264"/>
      <c r="B900" s="264"/>
      <c r="C900" s="264"/>
      <c r="D900" s="264"/>
      <c r="E900" s="264"/>
      <c r="F900" s="264"/>
      <c r="G900" s="264"/>
      <c r="H900" s="264"/>
      <c r="I900" s="264"/>
      <c r="J900" s="264"/>
      <c r="K900" s="264"/>
      <c r="L900" s="264"/>
      <c r="M900" s="264"/>
      <c r="N900" s="264"/>
      <c r="O900" s="264"/>
      <c r="P900" s="264"/>
      <c r="Q900" s="264"/>
      <c r="R900" s="264"/>
      <c r="S900" s="264"/>
      <c r="T900" s="264"/>
      <c r="U900" s="264"/>
      <c r="V900" s="264"/>
      <c r="W900" s="264"/>
    </row>
    <row r="901">
      <c r="A901" s="264"/>
      <c r="B901" s="264"/>
      <c r="C901" s="264"/>
      <c r="D901" s="264"/>
      <c r="E901" s="264"/>
      <c r="F901" s="264"/>
      <c r="G901" s="264"/>
      <c r="H901" s="264"/>
      <c r="I901" s="264"/>
      <c r="J901" s="264"/>
      <c r="K901" s="264"/>
      <c r="L901" s="264"/>
      <c r="M901" s="264"/>
      <c r="N901" s="264"/>
      <c r="O901" s="264"/>
      <c r="P901" s="264"/>
      <c r="Q901" s="264"/>
      <c r="R901" s="264"/>
      <c r="S901" s="264"/>
      <c r="T901" s="264"/>
      <c r="U901" s="264"/>
      <c r="V901" s="264"/>
      <c r="W901" s="264"/>
    </row>
    <row r="902">
      <c r="A902" s="264"/>
      <c r="B902" s="264"/>
      <c r="C902" s="264"/>
      <c r="D902" s="264"/>
      <c r="E902" s="264"/>
      <c r="F902" s="264"/>
      <c r="G902" s="264"/>
      <c r="H902" s="264"/>
      <c r="I902" s="264"/>
      <c r="J902" s="264"/>
      <c r="K902" s="264"/>
      <c r="L902" s="264"/>
      <c r="M902" s="264"/>
      <c r="N902" s="264"/>
      <c r="O902" s="264"/>
      <c r="P902" s="264"/>
      <c r="Q902" s="264"/>
      <c r="R902" s="264"/>
      <c r="S902" s="264"/>
      <c r="T902" s="264"/>
      <c r="U902" s="264"/>
      <c r="V902" s="264"/>
      <c r="W902" s="264"/>
    </row>
    <row r="903">
      <c r="A903" s="264"/>
      <c r="B903" s="264"/>
      <c r="C903" s="264"/>
      <c r="D903" s="264"/>
      <c r="E903" s="264"/>
      <c r="F903" s="264"/>
      <c r="G903" s="264"/>
      <c r="H903" s="264"/>
      <c r="I903" s="264"/>
      <c r="J903" s="264"/>
      <c r="K903" s="264"/>
      <c r="L903" s="264"/>
      <c r="M903" s="264"/>
      <c r="N903" s="264"/>
      <c r="O903" s="264"/>
      <c r="P903" s="264"/>
      <c r="Q903" s="264"/>
      <c r="R903" s="264"/>
      <c r="S903" s="264"/>
      <c r="T903" s="264"/>
      <c r="U903" s="264"/>
      <c r="V903" s="264"/>
      <c r="W903" s="264"/>
    </row>
    <row r="904">
      <c r="A904" s="264"/>
      <c r="B904" s="264"/>
      <c r="C904" s="264"/>
      <c r="D904" s="264"/>
      <c r="E904" s="264"/>
      <c r="F904" s="264"/>
      <c r="G904" s="264"/>
      <c r="H904" s="264"/>
      <c r="I904" s="264"/>
      <c r="J904" s="264"/>
      <c r="K904" s="264"/>
      <c r="L904" s="264"/>
      <c r="M904" s="264"/>
      <c r="N904" s="264"/>
      <c r="O904" s="264"/>
      <c r="P904" s="264"/>
      <c r="Q904" s="264"/>
      <c r="R904" s="264"/>
      <c r="S904" s="264"/>
      <c r="T904" s="264"/>
      <c r="U904" s="264"/>
      <c r="V904" s="264"/>
      <c r="W904" s="264"/>
    </row>
    <row r="905">
      <c r="A905" s="264"/>
      <c r="B905" s="264"/>
      <c r="C905" s="264"/>
      <c r="D905" s="264"/>
      <c r="E905" s="264"/>
      <c r="F905" s="264"/>
      <c r="G905" s="264"/>
      <c r="H905" s="264"/>
      <c r="I905" s="264"/>
      <c r="J905" s="264"/>
      <c r="K905" s="264"/>
      <c r="L905" s="264"/>
      <c r="M905" s="264"/>
      <c r="N905" s="264"/>
      <c r="O905" s="264"/>
      <c r="P905" s="264"/>
      <c r="Q905" s="264"/>
      <c r="R905" s="264"/>
      <c r="S905" s="264"/>
      <c r="T905" s="264"/>
      <c r="U905" s="264"/>
      <c r="V905" s="264"/>
      <c r="W905" s="264"/>
    </row>
    <row r="906">
      <c r="A906" s="264"/>
      <c r="B906" s="264"/>
      <c r="C906" s="264"/>
      <c r="D906" s="264"/>
      <c r="E906" s="264"/>
      <c r="F906" s="264"/>
      <c r="G906" s="264"/>
      <c r="H906" s="264"/>
      <c r="I906" s="264"/>
      <c r="J906" s="264"/>
      <c r="K906" s="264"/>
      <c r="L906" s="264"/>
      <c r="M906" s="264"/>
      <c r="N906" s="264"/>
      <c r="O906" s="264"/>
      <c r="P906" s="264"/>
      <c r="Q906" s="264"/>
      <c r="R906" s="264"/>
      <c r="S906" s="264"/>
      <c r="T906" s="264"/>
      <c r="U906" s="264"/>
      <c r="V906" s="264"/>
      <c r="W906" s="264"/>
    </row>
    <row r="907">
      <c r="A907" s="264"/>
      <c r="B907" s="264"/>
      <c r="C907" s="264"/>
      <c r="D907" s="264"/>
      <c r="E907" s="264"/>
      <c r="F907" s="264"/>
      <c r="G907" s="264"/>
      <c r="H907" s="264"/>
      <c r="I907" s="264"/>
      <c r="J907" s="264"/>
      <c r="K907" s="264"/>
      <c r="L907" s="264"/>
      <c r="M907" s="264"/>
      <c r="N907" s="264"/>
      <c r="O907" s="264"/>
      <c r="P907" s="264"/>
      <c r="Q907" s="264"/>
      <c r="R907" s="264"/>
      <c r="S907" s="264"/>
      <c r="T907" s="264"/>
      <c r="U907" s="264"/>
      <c r="V907" s="264"/>
      <c r="W907" s="264"/>
    </row>
    <row r="908">
      <c r="A908" s="264"/>
      <c r="B908" s="264"/>
      <c r="C908" s="264"/>
      <c r="D908" s="264"/>
      <c r="E908" s="264"/>
      <c r="F908" s="264"/>
      <c r="G908" s="264"/>
      <c r="H908" s="264"/>
      <c r="I908" s="264"/>
      <c r="J908" s="264"/>
      <c r="K908" s="264"/>
      <c r="L908" s="264"/>
      <c r="M908" s="264"/>
      <c r="N908" s="264"/>
      <c r="O908" s="264"/>
      <c r="P908" s="264"/>
      <c r="Q908" s="264"/>
      <c r="R908" s="264"/>
      <c r="S908" s="264"/>
      <c r="T908" s="264"/>
      <c r="U908" s="264"/>
      <c r="V908" s="264"/>
      <c r="W908" s="264"/>
    </row>
    <row r="909">
      <c r="A909" s="264"/>
      <c r="B909" s="264"/>
      <c r="C909" s="264"/>
      <c r="D909" s="264"/>
      <c r="E909" s="264"/>
      <c r="F909" s="264"/>
      <c r="G909" s="264"/>
      <c r="H909" s="264"/>
      <c r="I909" s="264"/>
      <c r="J909" s="264"/>
      <c r="K909" s="264"/>
      <c r="L909" s="264"/>
      <c r="M909" s="264"/>
      <c r="N909" s="264"/>
      <c r="O909" s="264"/>
      <c r="P909" s="264"/>
      <c r="Q909" s="264"/>
      <c r="R909" s="264"/>
      <c r="S909" s="264"/>
      <c r="T909" s="264"/>
      <c r="U909" s="264"/>
      <c r="V909" s="264"/>
      <c r="W909" s="264"/>
    </row>
    <row r="910">
      <c r="A910" s="264"/>
      <c r="B910" s="264"/>
      <c r="C910" s="264"/>
      <c r="D910" s="264"/>
      <c r="E910" s="264"/>
      <c r="F910" s="264"/>
      <c r="G910" s="264"/>
      <c r="H910" s="264"/>
      <c r="I910" s="264"/>
      <c r="J910" s="264"/>
      <c r="K910" s="264"/>
      <c r="L910" s="264"/>
      <c r="M910" s="264"/>
      <c r="N910" s="264"/>
      <c r="O910" s="264"/>
      <c r="P910" s="264"/>
      <c r="Q910" s="264"/>
      <c r="R910" s="264"/>
      <c r="S910" s="264"/>
      <c r="T910" s="264"/>
      <c r="U910" s="264"/>
      <c r="V910" s="264"/>
      <c r="W910" s="264"/>
    </row>
    <row r="911">
      <c r="A911" s="264"/>
      <c r="B911" s="264"/>
      <c r="C911" s="264"/>
      <c r="D911" s="264"/>
      <c r="E911" s="264"/>
      <c r="F911" s="264"/>
      <c r="G911" s="264"/>
      <c r="H911" s="264"/>
      <c r="I911" s="264"/>
      <c r="J911" s="264"/>
      <c r="K911" s="264"/>
      <c r="L911" s="264"/>
      <c r="M911" s="264"/>
      <c r="N911" s="264"/>
      <c r="O911" s="264"/>
      <c r="P911" s="264"/>
      <c r="Q911" s="264"/>
      <c r="R911" s="264"/>
      <c r="S911" s="264"/>
      <c r="T911" s="264"/>
      <c r="U911" s="264"/>
      <c r="V911" s="264"/>
      <c r="W911" s="264"/>
    </row>
    <row r="912">
      <c r="A912" s="264"/>
      <c r="B912" s="264"/>
      <c r="C912" s="264"/>
      <c r="D912" s="264"/>
      <c r="E912" s="264"/>
      <c r="F912" s="264"/>
      <c r="G912" s="264"/>
      <c r="H912" s="264"/>
      <c r="I912" s="264"/>
      <c r="J912" s="264"/>
      <c r="K912" s="264"/>
      <c r="L912" s="264"/>
      <c r="M912" s="264"/>
      <c r="N912" s="264"/>
      <c r="O912" s="264"/>
      <c r="P912" s="264"/>
      <c r="Q912" s="264"/>
      <c r="R912" s="264"/>
      <c r="S912" s="264"/>
      <c r="T912" s="264"/>
      <c r="U912" s="264"/>
      <c r="V912" s="264"/>
      <c r="W912" s="264"/>
    </row>
    <row r="913">
      <c r="A913" s="264"/>
      <c r="B913" s="264"/>
      <c r="C913" s="264"/>
      <c r="D913" s="264"/>
      <c r="E913" s="264"/>
      <c r="F913" s="264"/>
      <c r="G913" s="264"/>
      <c r="H913" s="264"/>
      <c r="I913" s="264"/>
      <c r="J913" s="264"/>
      <c r="K913" s="264"/>
      <c r="L913" s="264"/>
      <c r="M913" s="264"/>
      <c r="N913" s="264"/>
      <c r="O913" s="264"/>
      <c r="P913" s="264"/>
      <c r="Q913" s="264"/>
      <c r="R913" s="264"/>
      <c r="S913" s="264"/>
      <c r="T913" s="264"/>
      <c r="U913" s="264"/>
      <c r="V913" s="264"/>
      <c r="W913" s="264"/>
    </row>
    <row r="914">
      <c r="A914" s="264"/>
      <c r="B914" s="264"/>
      <c r="C914" s="264"/>
      <c r="D914" s="264"/>
      <c r="E914" s="264"/>
      <c r="F914" s="264"/>
      <c r="G914" s="264"/>
      <c r="H914" s="264"/>
      <c r="I914" s="264"/>
      <c r="J914" s="264"/>
      <c r="K914" s="264"/>
      <c r="L914" s="264"/>
      <c r="M914" s="264"/>
      <c r="N914" s="264"/>
      <c r="O914" s="264"/>
      <c r="P914" s="264"/>
      <c r="Q914" s="264"/>
      <c r="R914" s="264"/>
      <c r="S914" s="264"/>
      <c r="T914" s="264"/>
      <c r="U914" s="264"/>
      <c r="V914" s="264"/>
      <c r="W914" s="264"/>
    </row>
    <row r="915">
      <c r="A915" s="264"/>
      <c r="B915" s="264"/>
      <c r="C915" s="264"/>
      <c r="D915" s="264"/>
      <c r="E915" s="264"/>
      <c r="F915" s="264"/>
      <c r="G915" s="264"/>
      <c r="H915" s="264"/>
      <c r="I915" s="264"/>
      <c r="J915" s="264"/>
      <c r="K915" s="264"/>
      <c r="L915" s="264"/>
      <c r="M915" s="264"/>
      <c r="N915" s="264"/>
      <c r="O915" s="264"/>
      <c r="P915" s="264"/>
      <c r="Q915" s="264"/>
      <c r="R915" s="264"/>
      <c r="S915" s="264"/>
      <c r="T915" s="264"/>
      <c r="U915" s="264"/>
      <c r="V915" s="264"/>
      <c r="W915" s="264"/>
    </row>
    <row r="916">
      <c r="A916" s="264"/>
      <c r="B916" s="264"/>
      <c r="C916" s="264"/>
      <c r="D916" s="264"/>
      <c r="E916" s="264"/>
      <c r="F916" s="264"/>
      <c r="G916" s="264"/>
      <c r="H916" s="264"/>
      <c r="I916" s="264"/>
      <c r="J916" s="264"/>
      <c r="K916" s="264"/>
      <c r="L916" s="264"/>
      <c r="M916" s="264"/>
      <c r="N916" s="264"/>
      <c r="O916" s="264"/>
      <c r="P916" s="264"/>
      <c r="Q916" s="264"/>
      <c r="R916" s="264"/>
      <c r="S916" s="264"/>
      <c r="T916" s="264"/>
      <c r="U916" s="264"/>
      <c r="V916" s="264"/>
      <c r="W916" s="264"/>
    </row>
    <row r="917">
      <c r="A917" s="264"/>
      <c r="B917" s="264"/>
      <c r="C917" s="264"/>
      <c r="D917" s="264"/>
      <c r="E917" s="264"/>
      <c r="F917" s="264"/>
      <c r="G917" s="264"/>
      <c r="H917" s="264"/>
      <c r="I917" s="264"/>
      <c r="J917" s="264"/>
      <c r="K917" s="264"/>
      <c r="L917" s="264"/>
      <c r="M917" s="264"/>
      <c r="N917" s="264"/>
      <c r="O917" s="264"/>
      <c r="P917" s="264"/>
      <c r="Q917" s="264"/>
      <c r="R917" s="264"/>
      <c r="S917" s="264"/>
      <c r="T917" s="264"/>
      <c r="U917" s="264"/>
      <c r="V917" s="264"/>
      <c r="W917" s="264"/>
    </row>
    <row r="918">
      <c r="A918" s="264"/>
      <c r="B918" s="264"/>
      <c r="C918" s="264"/>
      <c r="D918" s="264"/>
      <c r="E918" s="264"/>
      <c r="F918" s="264"/>
      <c r="G918" s="264"/>
      <c r="H918" s="264"/>
      <c r="I918" s="264"/>
      <c r="J918" s="264"/>
      <c r="K918" s="264"/>
      <c r="L918" s="264"/>
      <c r="M918" s="264"/>
      <c r="N918" s="264"/>
      <c r="O918" s="264"/>
      <c r="P918" s="264"/>
      <c r="Q918" s="264"/>
      <c r="R918" s="264"/>
      <c r="S918" s="264"/>
      <c r="T918" s="264"/>
      <c r="U918" s="264"/>
      <c r="V918" s="264"/>
      <c r="W918" s="264"/>
    </row>
    <row r="919">
      <c r="A919" s="264"/>
      <c r="B919" s="264"/>
      <c r="C919" s="264"/>
      <c r="D919" s="264"/>
      <c r="E919" s="264"/>
      <c r="F919" s="264"/>
      <c r="G919" s="264"/>
      <c r="H919" s="264"/>
      <c r="I919" s="264"/>
      <c r="J919" s="264"/>
      <c r="K919" s="264"/>
      <c r="L919" s="264"/>
      <c r="M919" s="264"/>
      <c r="N919" s="264"/>
      <c r="O919" s="264"/>
      <c r="P919" s="264"/>
      <c r="Q919" s="264"/>
      <c r="R919" s="264"/>
      <c r="S919" s="264"/>
      <c r="T919" s="264"/>
      <c r="U919" s="264"/>
      <c r="V919" s="264"/>
      <c r="W919" s="264"/>
    </row>
    <row r="920">
      <c r="A920" s="264"/>
      <c r="B920" s="264"/>
      <c r="C920" s="264"/>
      <c r="D920" s="264"/>
      <c r="E920" s="264"/>
      <c r="F920" s="264"/>
      <c r="G920" s="264"/>
      <c r="H920" s="264"/>
      <c r="I920" s="264"/>
      <c r="J920" s="264"/>
      <c r="K920" s="264"/>
      <c r="L920" s="264"/>
      <c r="M920" s="264"/>
      <c r="N920" s="264"/>
      <c r="O920" s="264"/>
      <c r="P920" s="264"/>
      <c r="Q920" s="264"/>
      <c r="R920" s="264"/>
      <c r="S920" s="264"/>
      <c r="T920" s="264"/>
      <c r="U920" s="264"/>
      <c r="V920" s="264"/>
      <c r="W920" s="264"/>
    </row>
    <row r="921">
      <c r="A921" s="264"/>
      <c r="B921" s="264"/>
      <c r="C921" s="264"/>
      <c r="D921" s="264"/>
      <c r="E921" s="264"/>
      <c r="F921" s="264"/>
      <c r="G921" s="264"/>
      <c r="H921" s="264"/>
      <c r="I921" s="264"/>
      <c r="J921" s="264"/>
      <c r="K921" s="264"/>
      <c r="L921" s="264"/>
      <c r="M921" s="264"/>
      <c r="N921" s="264"/>
      <c r="O921" s="264"/>
      <c r="P921" s="264"/>
      <c r="Q921" s="264"/>
      <c r="R921" s="264"/>
      <c r="S921" s="264"/>
      <c r="T921" s="264"/>
      <c r="U921" s="264"/>
      <c r="V921" s="264"/>
      <c r="W921" s="264"/>
    </row>
    <row r="922">
      <c r="A922" s="264"/>
      <c r="B922" s="264"/>
      <c r="C922" s="264"/>
      <c r="D922" s="264"/>
      <c r="E922" s="264"/>
      <c r="F922" s="264"/>
      <c r="G922" s="264"/>
      <c r="H922" s="264"/>
      <c r="I922" s="264"/>
      <c r="J922" s="264"/>
      <c r="K922" s="264"/>
      <c r="L922" s="264"/>
      <c r="M922" s="264"/>
      <c r="N922" s="264"/>
      <c r="O922" s="264"/>
      <c r="P922" s="264"/>
      <c r="Q922" s="264"/>
      <c r="R922" s="264"/>
      <c r="S922" s="264"/>
      <c r="T922" s="264"/>
      <c r="U922" s="264"/>
      <c r="V922" s="264"/>
      <c r="W922" s="264"/>
    </row>
    <row r="923">
      <c r="A923" s="264"/>
      <c r="B923" s="264"/>
      <c r="C923" s="264"/>
      <c r="D923" s="264"/>
      <c r="E923" s="264"/>
      <c r="F923" s="264"/>
      <c r="G923" s="264"/>
      <c r="H923" s="264"/>
      <c r="I923" s="264"/>
      <c r="J923" s="264"/>
      <c r="K923" s="264"/>
      <c r="L923" s="264"/>
      <c r="M923" s="264"/>
      <c r="N923" s="264"/>
      <c r="O923" s="264"/>
      <c r="P923" s="264"/>
      <c r="Q923" s="264"/>
      <c r="R923" s="264"/>
      <c r="S923" s="264"/>
      <c r="T923" s="264"/>
      <c r="U923" s="264"/>
      <c r="V923" s="264"/>
      <c r="W923" s="264"/>
    </row>
    <row r="924">
      <c r="A924" s="264"/>
      <c r="B924" s="264"/>
      <c r="C924" s="264"/>
      <c r="D924" s="264"/>
      <c r="E924" s="264"/>
      <c r="F924" s="264"/>
      <c r="G924" s="264"/>
      <c r="H924" s="264"/>
      <c r="I924" s="264"/>
      <c r="J924" s="264"/>
      <c r="K924" s="264"/>
      <c r="L924" s="264"/>
      <c r="M924" s="264"/>
      <c r="N924" s="264"/>
      <c r="O924" s="264"/>
      <c r="P924" s="264"/>
      <c r="Q924" s="264"/>
      <c r="R924" s="264"/>
      <c r="S924" s="264"/>
      <c r="T924" s="264"/>
      <c r="U924" s="264"/>
      <c r="V924" s="264"/>
      <c r="W924" s="264"/>
    </row>
    <row r="925">
      <c r="A925" s="264"/>
      <c r="B925" s="264"/>
      <c r="C925" s="264"/>
      <c r="D925" s="264"/>
      <c r="E925" s="264"/>
      <c r="F925" s="264"/>
      <c r="G925" s="264"/>
      <c r="H925" s="264"/>
      <c r="I925" s="264"/>
      <c r="J925" s="264"/>
      <c r="K925" s="264"/>
      <c r="L925" s="264"/>
      <c r="M925" s="264"/>
      <c r="N925" s="264"/>
      <c r="O925" s="264"/>
      <c r="P925" s="264"/>
      <c r="Q925" s="264"/>
      <c r="R925" s="264"/>
      <c r="S925" s="264"/>
      <c r="T925" s="264"/>
      <c r="U925" s="264"/>
      <c r="V925" s="264"/>
      <c r="W925" s="264"/>
    </row>
    <row r="926">
      <c r="A926" s="264"/>
      <c r="B926" s="264"/>
      <c r="C926" s="264"/>
      <c r="D926" s="264"/>
      <c r="E926" s="264"/>
      <c r="F926" s="264"/>
      <c r="G926" s="264"/>
      <c r="H926" s="264"/>
      <c r="I926" s="264"/>
      <c r="J926" s="264"/>
      <c r="K926" s="264"/>
      <c r="L926" s="264"/>
      <c r="M926" s="264"/>
      <c r="N926" s="264"/>
      <c r="O926" s="264"/>
      <c r="P926" s="264"/>
      <c r="Q926" s="264"/>
      <c r="R926" s="264"/>
      <c r="S926" s="264"/>
      <c r="T926" s="264"/>
      <c r="U926" s="264"/>
      <c r="V926" s="264"/>
      <c r="W926" s="264"/>
    </row>
    <row r="927">
      <c r="A927" s="264"/>
      <c r="B927" s="264"/>
      <c r="C927" s="264"/>
      <c r="D927" s="264"/>
      <c r="E927" s="264"/>
      <c r="F927" s="264"/>
      <c r="G927" s="264"/>
      <c r="H927" s="264"/>
      <c r="I927" s="264"/>
      <c r="J927" s="264"/>
      <c r="K927" s="264"/>
      <c r="L927" s="264"/>
      <c r="M927" s="264"/>
      <c r="N927" s="264"/>
      <c r="O927" s="264"/>
      <c r="P927" s="264"/>
      <c r="Q927" s="264"/>
      <c r="R927" s="264"/>
      <c r="S927" s="264"/>
      <c r="T927" s="264"/>
      <c r="U927" s="264"/>
      <c r="V927" s="264"/>
      <c r="W927" s="264"/>
    </row>
    <row r="928">
      <c r="A928" s="264"/>
      <c r="B928" s="264"/>
      <c r="C928" s="264"/>
      <c r="D928" s="264"/>
      <c r="E928" s="264"/>
      <c r="F928" s="264"/>
      <c r="G928" s="264"/>
      <c r="H928" s="264"/>
      <c r="I928" s="264"/>
      <c r="J928" s="264"/>
      <c r="K928" s="264"/>
      <c r="L928" s="264"/>
      <c r="M928" s="264"/>
      <c r="N928" s="264"/>
      <c r="O928" s="264"/>
      <c r="P928" s="264"/>
      <c r="Q928" s="264"/>
      <c r="R928" s="264"/>
      <c r="S928" s="264"/>
      <c r="T928" s="264"/>
      <c r="U928" s="264"/>
      <c r="V928" s="264"/>
      <c r="W928" s="264"/>
    </row>
    <row r="929">
      <c r="A929" s="264"/>
      <c r="B929" s="264"/>
      <c r="C929" s="264"/>
      <c r="D929" s="264"/>
      <c r="E929" s="264"/>
      <c r="F929" s="264"/>
      <c r="G929" s="264"/>
      <c r="H929" s="264"/>
      <c r="I929" s="264"/>
      <c r="J929" s="264"/>
      <c r="K929" s="264"/>
      <c r="L929" s="264"/>
      <c r="M929" s="264"/>
      <c r="N929" s="264"/>
      <c r="O929" s="264"/>
      <c r="P929" s="264"/>
      <c r="Q929" s="264"/>
      <c r="R929" s="264"/>
      <c r="S929" s="264"/>
      <c r="T929" s="264"/>
      <c r="U929" s="264"/>
      <c r="V929" s="264"/>
      <c r="W929" s="264"/>
    </row>
    <row r="930">
      <c r="A930" s="264"/>
      <c r="B930" s="264"/>
      <c r="C930" s="264"/>
      <c r="D930" s="264"/>
      <c r="E930" s="264"/>
      <c r="F930" s="264"/>
      <c r="G930" s="264"/>
      <c r="H930" s="264"/>
      <c r="I930" s="264"/>
      <c r="J930" s="264"/>
      <c r="K930" s="264"/>
      <c r="L930" s="264"/>
      <c r="M930" s="264"/>
      <c r="N930" s="264"/>
      <c r="O930" s="264"/>
      <c r="P930" s="264"/>
      <c r="Q930" s="264"/>
      <c r="R930" s="264"/>
      <c r="S930" s="264"/>
      <c r="T930" s="264"/>
      <c r="U930" s="264"/>
      <c r="V930" s="264"/>
      <c r="W930" s="264"/>
    </row>
    <row r="931">
      <c r="A931" s="264"/>
      <c r="B931" s="264"/>
      <c r="C931" s="264"/>
      <c r="D931" s="264"/>
      <c r="E931" s="264"/>
      <c r="F931" s="264"/>
      <c r="G931" s="264"/>
      <c r="H931" s="264"/>
      <c r="I931" s="264"/>
      <c r="J931" s="264"/>
      <c r="K931" s="264"/>
      <c r="L931" s="264"/>
      <c r="M931" s="264"/>
      <c r="N931" s="264"/>
      <c r="O931" s="264"/>
      <c r="P931" s="264"/>
      <c r="Q931" s="264"/>
      <c r="R931" s="264"/>
      <c r="S931" s="264"/>
      <c r="T931" s="264"/>
      <c r="U931" s="264"/>
      <c r="V931" s="264"/>
      <c r="W931" s="264"/>
    </row>
    <row r="932">
      <c r="A932" s="264"/>
      <c r="B932" s="264"/>
      <c r="C932" s="264"/>
      <c r="D932" s="264"/>
      <c r="E932" s="264"/>
      <c r="F932" s="264"/>
      <c r="G932" s="264"/>
      <c r="H932" s="264"/>
      <c r="I932" s="264"/>
      <c r="J932" s="264"/>
      <c r="K932" s="264"/>
      <c r="L932" s="264"/>
      <c r="M932" s="264"/>
      <c r="N932" s="264"/>
      <c r="O932" s="264"/>
      <c r="P932" s="264"/>
      <c r="Q932" s="264"/>
      <c r="R932" s="264"/>
      <c r="S932" s="264"/>
      <c r="T932" s="264"/>
      <c r="U932" s="264"/>
      <c r="V932" s="264"/>
      <c r="W932" s="264"/>
    </row>
    <row r="933">
      <c r="A933" s="264"/>
      <c r="B933" s="264"/>
      <c r="C933" s="264"/>
      <c r="D933" s="264"/>
      <c r="E933" s="264"/>
      <c r="F933" s="264"/>
      <c r="G933" s="264"/>
      <c r="H933" s="264"/>
      <c r="I933" s="264"/>
      <c r="J933" s="264"/>
      <c r="K933" s="264"/>
      <c r="L933" s="264"/>
      <c r="M933" s="264"/>
      <c r="N933" s="264"/>
      <c r="O933" s="264"/>
      <c r="P933" s="264"/>
      <c r="Q933" s="264"/>
      <c r="R933" s="264"/>
      <c r="S933" s="264"/>
      <c r="T933" s="264"/>
      <c r="U933" s="264"/>
      <c r="V933" s="264"/>
      <c r="W933" s="264"/>
    </row>
    <row r="934">
      <c r="A934" s="264"/>
      <c r="B934" s="264"/>
      <c r="C934" s="264"/>
      <c r="D934" s="264"/>
      <c r="E934" s="264"/>
      <c r="F934" s="264"/>
      <c r="G934" s="264"/>
      <c r="H934" s="264"/>
      <c r="I934" s="264"/>
      <c r="J934" s="264"/>
      <c r="K934" s="264"/>
      <c r="L934" s="264"/>
      <c r="M934" s="264"/>
      <c r="N934" s="264"/>
      <c r="O934" s="264"/>
      <c r="P934" s="264"/>
      <c r="Q934" s="264"/>
      <c r="R934" s="264"/>
      <c r="S934" s="264"/>
      <c r="T934" s="264"/>
      <c r="U934" s="264"/>
      <c r="V934" s="264"/>
      <c r="W934" s="264"/>
    </row>
    <row r="935">
      <c r="A935" s="264"/>
      <c r="B935" s="264"/>
      <c r="C935" s="264"/>
      <c r="D935" s="264"/>
      <c r="E935" s="264"/>
      <c r="F935" s="264"/>
      <c r="G935" s="264"/>
      <c r="H935" s="264"/>
      <c r="I935" s="264"/>
      <c r="J935" s="264"/>
      <c r="K935" s="264"/>
      <c r="L935" s="264"/>
      <c r="M935" s="264"/>
      <c r="N935" s="264"/>
      <c r="O935" s="264"/>
      <c r="P935" s="264"/>
      <c r="Q935" s="264"/>
      <c r="R935" s="264"/>
      <c r="S935" s="264"/>
      <c r="T935" s="264"/>
      <c r="U935" s="264"/>
      <c r="V935" s="264"/>
      <c r="W935" s="264"/>
    </row>
    <row r="936">
      <c r="A936" s="264"/>
      <c r="B936" s="264"/>
      <c r="C936" s="264"/>
      <c r="D936" s="264"/>
      <c r="E936" s="264"/>
      <c r="F936" s="264"/>
      <c r="G936" s="264"/>
      <c r="H936" s="264"/>
      <c r="I936" s="264"/>
      <c r="J936" s="264"/>
      <c r="K936" s="264"/>
      <c r="L936" s="264"/>
      <c r="M936" s="264"/>
      <c r="N936" s="264"/>
      <c r="O936" s="264"/>
      <c r="P936" s="264"/>
      <c r="Q936" s="264"/>
      <c r="R936" s="264"/>
      <c r="S936" s="264"/>
      <c r="T936" s="264"/>
      <c r="U936" s="264"/>
      <c r="V936" s="264"/>
      <c r="W936" s="264"/>
    </row>
    <row r="937">
      <c r="A937" s="264"/>
      <c r="B937" s="264"/>
      <c r="C937" s="264"/>
      <c r="D937" s="264"/>
      <c r="E937" s="264"/>
      <c r="F937" s="264"/>
      <c r="G937" s="264"/>
      <c r="H937" s="264"/>
      <c r="I937" s="264"/>
      <c r="J937" s="264"/>
      <c r="K937" s="264"/>
      <c r="L937" s="264"/>
      <c r="M937" s="264"/>
      <c r="N937" s="264"/>
      <c r="O937" s="264"/>
      <c r="P937" s="264"/>
      <c r="Q937" s="264"/>
      <c r="R937" s="264"/>
      <c r="S937" s="264"/>
      <c r="T937" s="264"/>
      <c r="U937" s="264"/>
      <c r="V937" s="264"/>
      <c r="W937" s="264"/>
    </row>
    <row r="938">
      <c r="A938" s="264"/>
      <c r="B938" s="264"/>
      <c r="C938" s="264"/>
      <c r="D938" s="264"/>
      <c r="E938" s="264"/>
      <c r="F938" s="264"/>
      <c r="G938" s="264"/>
      <c r="H938" s="264"/>
      <c r="I938" s="264"/>
      <c r="J938" s="264"/>
      <c r="K938" s="264"/>
      <c r="L938" s="264"/>
      <c r="M938" s="264"/>
      <c r="N938" s="264"/>
      <c r="O938" s="264"/>
      <c r="P938" s="264"/>
      <c r="Q938" s="264"/>
      <c r="R938" s="264"/>
      <c r="S938" s="264"/>
      <c r="T938" s="264"/>
      <c r="U938" s="264"/>
      <c r="V938" s="264"/>
      <c r="W938" s="264"/>
    </row>
    <row r="939">
      <c r="A939" s="264"/>
      <c r="B939" s="264"/>
      <c r="C939" s="264"/>
      <c r="D939" s="264"/>
      <c r="E939" s="264"/>
      <c r="F939" s="264"/>
      <c r="G939" s="264"/>
      <c r="H939" s="264"/>
      <c r="I939" s="264"/>
      <c r="J939" s="264"/>
      <c r="K939" s="264"/>
      <c r="L939" s="264"/>
      <c r="M939" s="264"/>
      <c r="N939" s="264"/>
      <c r="O939" s="264"/>
      <c r="P939" s="264"/>
      <c r="Q939" s="264"/>
      <c r="R939" s="264"/>
      <c r="S939" s="264"/>
      <c r="T939" s="264"/>
      <c r="U939" s="264"/>
      <c r="V939" s="264"/>
      <c r="W939" s="264"/>
    </row>
    <row r="940">
      <c r="A940" s="264"/>
      <c r="B940" s="264"/>
      <c r="C940" s="264"/>
      <c r="D940" s="264"/>
      <c r="E940" s="264"/>
      <c r="F940" s="264"/>
      <c r="G940" s="264"/>
      <c r="H940" s="264"/>
      <c r="I940" s="264"/>
      <c r="J940" s="264"/>
      <c r="K940" s="264"/>
      <c r="L940" s="264"/>
      <c r="M940" s="264"/>
      <c r="N940" s="264"/>
      <c r="O940" s="264"/>
      <c r="P940" s="264"/>
      <c r="Q940" s="264"/>
      <c r="R940" s="264"/>
      <c r="S940" s="264"/>
      <c r="T940" s="264"/>
      <c r="U940" s="264"/>
      <c r="V940" s="264"/>
      <c r="W940" s="264"/>
    </row>
    <row r="941">
      <c r="A941" s="264"/>
      <c r="B941" s="264"/>
      <c r="C941" s="264"/>
      <c r="D941" s="264"/>
      <c r="E941" s="264"/>
      <c r="F941" s="264"/>
      <c r="G941" s="264"/>
      <c r="H941" s="264"/>
      <c r="I941" s="264"/>
      <c r="J941" s="264"/>
      <c r="K941" s="264"/>
      <c r="L941" s="264"/>
      <c r="M941" s="264"/>
      <c r="N941" s="264"/>
      <c r="O941" s="264"/>
      <c r="P941" s="264"/>
      <c r="Q941" s="264"/>
      <c r="R941" s="264"/>
      <c r="S941" s="264"/>
      <c r="T941" s="264"/>
      <c r="U941" s="264"/>
      <c r="V941" s="264"/>
      <c r="W941" s="264"/>
    </row>
    <row r="942">
      <c r="A942" s="264"/>
      <c r="B942" s="264"/>
      <c r="C942" s="264"/>
      <c r="D942" s="264"/>
      <c r="E942" s="264"/>
      <c r="F942" s="264"/>
      <c r="G942" s="264"/>
      <c r="H942" s="264"/>
      <c r="I942" s="264"/>
      <c r="J942" s="264"/>
      <c r="K942" s="264"/>
      <c r="L942" s="264"/>
      <c r="M942" s="264"/>
      <c r="N942" s="264"/>
      <c r="O942" s="264"/>
      <c r="P942" s="264"/>
      <c r="Q942" s="264"/>
      <c r="R942" s="264"/>
      <c r="S942" s="264"/>
      <c r="T942" s="264"/>
      <c r="U942" s="264"/>
      <c r="V942" s="264"/>
      <c r="W942" s="264"/>
    </row>
    <row r="943">
      <c r="A943" s="264"/>
      <c r="B943" s="264"/>
      <c r="C943" s="264"/>
      <c r="D943" s="264"/>
      <c r="E943" s="264"/>
      <c r="F943" s="264"/>
      <c r="G943" s="264"/>
      <c r="H943" s="264"/>
      <c r="I943" s="264"/>
      <c r="J943" s="264"/>
      <c r="K943" s="264"/>
      <c r="L943" s="264"/>
      <c r="M943" s="264"/>
      <c r="N943" s="264"/>
      <c r="O943" s="264"/>
      <c r="P943" s="264"/>
      <c r="Q943" s="264"/>
      <c r="R943" s="264"/>
      <c r="S943" s="264"/>
      <c r="T943" s="264"/>
      <c r="U943" s="264"/>
      <c r="V943" s="264"/>
      <c r="W943" s="264"/>
    </row>
    <row r="944">
      <c r="A944" s="264"/>
      <c r="B944" s="264"/>
      <c r="C944" s="264"/>
      <c r="D944" s="264"/>
      <c r="E944" s="264"/>
      <c r="F944" s="264"/>
      <c r="G944" s="264"/>
      <c r="H944" s="264"/>
      <c r="I944" s="264"/>
      <c r="J944" s="264"/>
      <c r="K944" s="264"/>
      <c r="L944" s="264"/>
      <c r="M944" s="264"/>
      <c r="N944" s="264"/>
      <c r="O944" s="264"/>
      <c r="P944" s="264"/>
      <c r="Q944" s="264"/>
      <c r="R944" s="264"/>
      <c r="S944" s="264"/>
      <c r="T944" s="264"/>
      <c r="U944" s="264"/>
      <c r="V944" s="264"/>
      <c r="W944" s="264"/>
    </row>
    <row r="945">
      <c r="A945" s="264"/>
      <c r="B945" s="264"/>
      <c r="C945" s="264"/>
      <c r="D945" s="264"/>
      <c r="E945" s="264"/>
      <c r="F945" s="264"/>
      <c r="G945" s="264"/>
      <c r="H945" s="264"/>
      <c r="I945" s="264"/>
      <c r="J945" s="264"/>
      <c r="K945" s="264"/>
      <c r="L945" s="264"/>
      <c r="M945" s="264"/>
      <c r="N945" s="264"/>
      <c r="O945" s="264"/>
      <c r="P945" s="264"/>
      <c r="Q945" s="264"/>
      <c r="R945" s="264"/>
      <c r="S945" s="264"/>
      <c r="T945" s="264"/>
      <c r="U945" s="264"/>
      <c r="V945" s="264"/>
      <c r="W945" s="264"/>
    </row>
    <row r="946">
      <c r="A946" s="264"/>
      <c r="B946" s="264"/>
      <c r="C946" s="264"/>
      <c r="D946" s="264"/>
      <c r="E946" s="264"/>
      <c r="F946" s="264"/>
      <c r="G946" s="264"/>
      <c r="H946" s="264"/>
      <c r="I946" s="264"/>
      <c r="J946" s="264"/>
      <c r="K946" s="264"/>
      <c r="L946" s="264"/>
      <c r="M946" s="264"/>
      <c r="N946" s="264"/>
      <c r="O946" s="264"/>
      <c r="P946" s="264"/>
      <c r="Q946" s="264"/>
      <c r="R946" s="264"/>
      <c r="S946" s="264"/>
      <c r="T946" s="264"/>
      <c r="U946" s="264"/>
      <c r="V946" s="264"/>
      <c r="W946" s="264"/>
    </row>
    <row r="947">
      <c r="A947" s="264"/>
      <c r="B947" s="264"/>
      <c r="C947" s="264"/>
      <c r="D947" s="264"/>
      <c r="E947" s="264"/>
      <c r="F947" s="264"/>
      <c r="G947" s="264"/>
      <c r="H947" s="264"/>
      <c r="I947" s="264"/>
      <c r="J947" s="264"/>
      <c r="K947" s="264"/>
      <c r="L947" s="264"/>
      <c r="M947" s="264"/>
      <c r="N947" s="264"/>
      <c r="O947" s="264"/>
      <c r="P947" s="264"/>
      <c r="Q947" s="264"/>
      <c r="R947" s="264"/>
      <c r="S947" s="264"/>
      <c r="T947" s="264"/>
      <c r="U947" s="264"/>
      <c r="V947" s="264"/>
      <c r="W947" s="264"/>
    </row>
    <row r="948">
      <c r="A948" s="264"/>
      <c r="B948" s="264"/>
      <c r="C948" s="264"/>
      <c r="D948" s="264"/>
      <c r="E948" s="264"/>
      <c r="F948" s="264"/>
      <c r="G948" s="264"/>
      <c r="H948" s="264"/>
      <c r="I948" s="264"/>
      <c r="J948" s="264"/>
      <c r="K948" s="264"/>
      <c r="L948" s="264"/>
      <c r="M948" s="264"/>
      <c r="N948" s="264"/>
      <c r="O948" s="264"/>
      <c r="P948" s="264"/>
      <c r="Q948" s="264"/>
      <c r="R948" s="264"/>
      <c r="S948" s="264"/>
      <c r="T948" s="264"/>
      <c r="U948" s="264"/>
      <c r="V948" s="264"/>
      <c r="W948" s="264"/>
    </row>
    <row r="949">
      <c r="A949" s="264"/>
      <c r="B949" s="264"/>
      <c r="C949" s="264"/>
      <c r="D949" s="264"/>
      <c r="E949" s="264"/>
      <c r="F949" s="264"/>
      <c r="G949" s="264"/>
      <c r="H949" s="264"/>
      <c r="I949" s="264"/>
      <c r="J949" s="264"/>
      <c r="K949" s="264"/>
      <c r="L949" s="264"/>
      <c r="M949" s="264"/>
      <c r="N949" s="264"/>
      <c r="O949" s="264"/>
      <c r="P949" s="264"/>
      <c r="Q949" s="264"/>
      <c r="R949" s="264"/>
      <c r="S949" s="264"/>
      <c r="T949" s="264"/>
      <c r="U949" s="264"/>
      <c r="V949" s="264"/>
      <c r="W949" s="264"/>
    </row>
    <row r="950">
      <c r="A950" s="264"/>
      <c r="B950" s="264"/>
      <c r="C950" s="264"/>
      <c r="D950" s="264"/>
      <c r="E950" s="264"/>
      <c r="F950" s="264"/>
      <c r="G950" s="264"/>
      <c r="H950" s="264"/>
      <c r="I950" s="264"/>
      <c r="J950" s="264"/>
      <c r="K950" s="264"/>
      <c r="L950" s="264"/>
      <c r="M950" s="264"/>
      <c r="N950" s="264"/>
      <c r="O950" s="264"/>
      <c r="P950" s="264"/>
      <c r="Q950" s="264"/>
      <c r="R950" s="264"/>
      <c r="S950" s="264"/>
      <c r="T950" s="264"/>
      <c r="U950" s="264"/>
      <c r="V950" s="264"/>
      <c r="W950" s="264"/>
    </row>
    <row r="951">
      <c r="A951" s="264"/>
      <c r="B951" s="264"/>
      <c r="C951" s="264"/>
      <c r="D951" s="264"/>
      <c r="E951" s="264"/>
      <c r="F951" s="264"/>
      <c r="G951" s="264"/>
      <c r="H951" s="264"/>
      <c r="I951" s="264"/>
      <c r="J951" s="264"/>
      <c r="K951" s="264"/>
      <c r="L951" s="264"/>
      <c r="M951" s="264"/>
      <c r="N951" s="264"/>
      <c r="O951" s="264"/>
      <c r="P951" s="264"/>
      <c r="Q951" s="264"/>
      <c r="R951" s="264"/>
      <c r="S951" s="264"/>
      <c r="T951" s="264"/>
      <c r="U951" s="264"/>
      <c r="V951" s="264"/>
      <c r="W951" s="264"/>
    </row>
    <row r="952">
      <c r="A952" s="264"/>
      <c r="B952" s="264"/>
      <c r="C952" s="264"/>
      <c r="D952" s="264"/>
      <c r="E952" s="264"/>
      <c r="F952" s="264"/>
      <c r="G952" s="264"/>
      <c r="H952" s="264"/>
      <c r="I952" s="264"/>
      <c r="J952" s="264"/>
      <c r="K952" s="264"/>
      <c r="L952" s="264"/>
      <c r="M952" s="264"/>
      <c r="N952" s="264"/>
      <c r="O952" s="264"/>
      <c r="P952" s="264"/>
      <c r="Q952" s="264"/>
      <c r="R952" s="264"/>
      <c r="S952" s="264"/>
      <c r="T952" s="264"/>
      <c r="U952" s="264"/>
      <c r="V952" s="264"/>
      <c r="W952" s="264"/>
    </row>
    <row r="953">
      <c r="A953" s="264"/>
      <c r="B953" s="264"/>
      <c r="C953" s="264"/>
      <c r="D953" s="264"/>
      <c r="E953" s="264"/>
      <c r="F953" s="264"/>
      <c r="G953" s="264"/>
      <c r="H953" s="264"/>
      <c r="I953" s="264"/>
      <c r="J953" s="264"/>
      <c r="K953" s="264"/>
      <c r="L953" s="264"/>
      <c r="M953" s="264"/>
      <c r="N953" s="264"/>
      <c r="O953" s="264"/>
      <c r="P953" s="264"/>
      <c r="Q953" s="264"/>
      <c r="R953" s="264"/>
      <c r="S953" s="264"/>
      <c r="T953" s="264"/>
      <c r="U953" s="264"/>
      <c r="V953" s="264"/>
      <c r="W953" s="264"/>
    </row>
    <row r="954">
      <c r="A954" s="264"/>
      <c r="B954" s="264"/>
      <c r="C954" s="264"/>
      <c r="D954" s="264"/>
      <c r="E954" s="264"/>
      <c r="F954" s="264"/>
      <c r="G954" s="264"/>
      <c r="H954" s="264"/>
      <c r="I954" s="264"/>
      <c r="J954" s="264"/>
      <c r="K954" s="264"/>
      <c r="L954" s="264"/>
      <c r="M954" s="264"/>
      <c r="N954" s="264"/>
      <c r="O954" s="264"/>
      <c r="P954" s="264"/>
      <c r="Q954" s="264"/>
      <c r="R954" s="264"/>
      <c r="S954" s="264"/>
      <c r="T954" s="264"/>
      <c r="U954" s="264"/>
      <c r="V954" s="264"/>
      <c r="W954" s="264"/>
    </row>
    <row r="955">
      <c r="A955" s="264"/>
      <c r="B955" s="264"/>
      <c r="C955" s="264"/>
      <c r="D955" s="264"/>
      <c r="E955" s="264"/>
      <c r="F955" s="264"/>
      <c r="G955" s="264"/>
      <c r="H955" s="264"/>
      <c r="I955" s="264"/>
      <c r="J955" s="264"/>
      <c r="K955" s="264"/>
      <c r="L955" s="264"/>
      <c r="M955" s="264"/>
      <c r="N955" s="264"/>
      <c r="O955" s="264"/>
      <c r="P955" s="264"/>
      <c r="Q955" s="264"/>
      <c r="R955" s="264"/>
      <c r="S955" s="264"/>
      <c r="T955" s="264"/>
      <c r="U955" s="264"/>
      <c r="V955" s="264"/>
      <c r="W955" s="264"/>
    </row>
    <row r="956">
      <c r="A956" s="264"/>
      <c r="B956" s="264"/>
      <c r="C956" s="264"/>
      <c r="D956" s="264"/>
      <c r="E956" s="264"/>
      <c r="F956" s="264"/>
      <c r="G956" s="264"/>
      <c r="H956" s="264"/>
      <c r="I956" s="264"/>
      <c r="J956" s="264"/>
      <c r="K956" s="264"/>
      <c r="L956" s="264"/>
      <c r="M956" s="264"/>
      <c r="N956" s="264"/>
      <c r="O956" s="264"/>
      <c r="P956" s="264"/>
      <c r="Q956" s="264"/>
      <c r="R956" s="264"/>
      <c r="S956" s="264"/>
      <c r="T956" s="264"/>
      <c r="U956" s="264"/>
      <c r="V956" s="264"/>
      <c r="W956" s="264"/>
    </row>
    <row r="957">
      <c r="A957" s="264"/>
      <c r="B957" s="264"/>
      <c r="C957" s="264"/>
      <c r="D957" s="264"/>
      <c r="E957" s="264"/>
      <c r="F957" s="264"/>
      <c r="G957" s="264"/>
      <c r="H957" s="264"/>
      <c r="I957" s="264"/>
      <c r="J957" s="264"/>
      <c r="K957" s="264"/>
      <c r="L957" s="264"/>
      <c r="M957" s="264"/>
      <c r="N957" s="264"/>
      <c r="O957" s="264"/>
      <c r="P957" s="264"/>
      <c r="Q957" s="264"/>
      <c r="R957" s="264"/>
      <c r="S957" s="264"/>
      <c r="T957" s="264"/>
      <c r="U957" s="264"/>
      <c r="V957" s="264"/>
      <c r="W957" s="264"/>
    </row>
    <row r="958">
      <c r="A958" s="264"/>
      <c r="B958" s="264"/>
      <c r="C958" s="264"/>
      <c r="D958" s="264"/>
      <c r="E958" s="264"/>
      <c r="F958" s="264"/>
      <c r="G958" s="264"/>
      <c r="H958" s="264"/>
      <c r="I958" s="264"/>
      <c r="J958" s="264"/>
      <c r="K958" s="264"/>
      <c r="L958" s="264"/>
      <c r="M958" s="264"/>
      <c r="N958" s="264"/>
      <c r="O958" s="264"/>
      <c r="P958" s="264"/>
      <c r="Q958" s="264"/>
      <c r="R958" s="264"/>
      <c r="S958" s="264"/>
      <c r="T958" s="264"/>
      <c r="U958" s="264"/>
      <c r="V958" s="264"/>
      <c r="W958" s="264"/>
    </row>
    <row r="959">
      <c r="A959" s="264"/>
      <c r="B959" s="264"/>
      <c r="C959" s="264"/>
      <c r="D959" s="264"/>
      <c r="E959" s="264"/>
      <c r="F959" s="264"/>
      <c r="G959" s="264"/>
      <c r="H959" s="264"/>
      <c r="I959" s="264"/>
      <c r="J959" s="264"/>
      <c r="K959" s="264"/>
      <c r="L959" s="264"/>
      <c r="M959" s="264"/>
      <c r="N959" s="264"/>
      <c r="O959" s="264"/>
      <c r="P959" s="264"/>
      <c r="Q959" s="264"/>
      <c r="R959" s="264"/>
      <c r="S959" s="264"/>
      <c r="T959" s="264"/>
      <c r="U959" s="264"/>
      <c r="V959" s="264"/>
      <c r="W959" s="264"/>
    </row>
    <row r="960">
      <c r="A960" s="264"/>
      <c r="B960" s="264"/>
      <c r="C960" s="264"/>
      <c r="D960" s="264"/>
      <c r="E960" s="264"/>
      <c r="F960" s="264"/>
      <c r="G960" s="264"/>
      <c r="H960" s="264"/>
      <c r="I960" s="264"/>
      <c r="J960" s="264"/>
      <c r="K960" s="264"/>
      <c r="L960" s="264"/>
      <c r="M960" s="264"/>
      <c r="N960" s="264"/>
      <c r="O960" s="264"/>
      <c r="P960" s="264"/>
      <c r="Q960" s="264"/>
      <c r="R960" s="264"/>
      <c r="S960" s="264"/>
      <c r="T960" s="264"/>
      <c r="U960" s="264"/>
      <c r="V960" s="264"/>
      <c r="W960" s="264"/>
    </row>
    <row r="961">
      <c r="A961" s="264"/>
      <c r="B961" s="264"/>
      <c r="C961" s="264"/>
      <c r="D961" s="264"/>
      <c r="E961" s="264"/>
      <c r="F961" s="264"/>
      <c r="G961" s="264"/>
      <c r="H961" s="264"/>
      <c r="I961" s="264"/>
      <c r="J961" s="264"/>
      <c r="K961" s="264"/>
      <c r="L961" s="264"/>
      <c r="M961" s="264"/>
      <c r="N961" s="264"/>
      <c r="O961" s="264"/>
      <c r="P961" s="264"/>
      <c r="Q961" s="264"/>
      <c r="R961" s="264"/>
      <c r="S961" s="264"/>
      <c r="T961" s="264"/>
      <c r="U961" s="264"/>
      <c r="V961" s="264"/>
      <c r="W961" s="264"/>
    </row>
    <row r="962">
      <c r="A962" s="264"/>
      <c r="B962" s="264"/>
      <c r="C962" s="264"/>
      <c r="D962" s="264"/>
      <c r="E962" s="264"/>
      <c r="F962" s="264"/>
      <c r="G962" s="264"/>
      <c r="H962" s="264"/>
      <c r="I962" s="264"/>
      <c r="J962" s="264"/>
      <c r="K962" s="264"/>
      <c r="L962" s="264"/>
      <c r="M962" s="264"/>
      <c r="N962" s="264"/>
      <c r="O962" s="264"/>
      <c r="P962" s="264"/>
      <c r="Q962" s="264"/>
      <c r="R962" s="264"/>
      <c r="S962" s="264"/>
      <c r="T962" s="264"/>
      <c r="U962" s="264"/>
      <c r="V962" s="264"/>
      <c r="W962" s="264"/>
    </row>
    <row r="963">
      <c r="A963" s="264"/>
      <c r="B963" s="264"/>
      <c r="C963" s="264"/>
      <c r="D963" s="264"/>
      <c r="E963" s="264"/>
      <c r="F963" s="264"/>
      <c r="G963" s="264"/>
      <c r="H963" s="264"/>
      <c r="I963" s="264"/>
      <c r="J963" s="264"/>
      <c r="K963" s="264"/>
      <c r="L963" s="264"/>
      <c r="M963" s="264"/>
      <c r="N963" s="264"/>
      <c r="O963" s="264"/>
      <c r="P963" s="264"/>
      <c r="Q963" s="264"/>
      <c r="R963" s="264"/>
      <c r="S963" s="264"/>
      <c r="T963" s="264"/>
      <c r="U963" s="264"/>
      <c r="V963" s="264"/>
      <c r="W963" s="264"/>
    </row>
    <row r="964">
      <c r="A964" s="264"/>
      <c r="B964" s="264"/>
      <c r="C964" s="264"/>
      <c r="D964" s="264"/>
      <c r="E964" s="264"/>
      <c r="F964" s="264"/>
      <c r="G964" s="264"/>
      <c r="H964" s="264"/>
      <c r="I964" s="264"/>
      <c r="J964" s="264"/>
      <c r="K964" s="264"/>
      <c r="L964" s="264"/>
      <c r="M964" s="264"/>
      <c r="N964" s="264"/>
      <c r="O964" s="264"/>
      <c r="P964" s="264"/>
      <c r="Q964" s="264"/>
      <c r="R964" s="264"/>
      <c r="S964" s="264"/>
      <c r="T964" s="264"/>
      <c r="U964" s="264"/>
      <c r="V964" s="264"/>
      <c r="W964" s="264"/>
    </row>
    <row r="965">
      <c r="A965" s="264"/>
      <c r="B965" s="264"/>
      <c r="C965" s="264"/>
      <c r="D965" s="264"/>
      <c r="E965" s="264"/>
      <c r="F965" s="264"/>
      <c r="G965" s="264"/>
      <c r="H965" s="264"/>
      <c r="I965" s="264"/>
      <c r="J965" s="264"/>
      <c r="K965" s="264"/>
      <c r="L965" s="264"/>
      <c r="M965" s="264"/>
      <c r="N965" s="264"/>
      <c r="O965" s="264"/>
      <c r="P965" s="264"/>
      <c r="Q965" s="264"/>
      <c r="R965" s="264"/>
      <c r="S965" s="264"/>
      <c r="T965" s="264"/>
      <c r="U965" s="264"/>
      <c r="V965" s="264"/>
      <c r="W965" s="264"/>
    </row>
    <row r="966">
      <c r="A966" s="264"/>
      <c r="B966" s="264"/>
      <c r="C966" s="264"/>
      <c r="D966" s="264"/>
      <c r="E966" s="264"/>
      <c r="F966" s="264"/>
      <c r="G966" s="264"/>
      <c r="H966" s="264"/>
      <c r="I966" s="264"/>
      <c r="J966" s="264"/>
      <c r="K966" s="264"/>
      <c r="L966" s="264"/>
      <c r="M966" s="264"/>
      <c r="N966" s="264"/>
      <c r="O966" s="264"/>
      <c r="P966" s="264"/>
      <c r="Q966" s="264"/>
      <c r="R966" s="264"/>
      <c r="S966" s="264"/>
      <c r="T966" s="264"/>
      <c r="U966" s="264"/>
      <c r="V966" s="264"/>
      <c r="W966" s="264"/>
    </row>
    <row r="967">
      <c r="A967" s="264"/>
      <c r="B967" s="264"/>
      <c r="C967" s="264"/>
      <c r="D967" s="264"/>
      <c r="E967" s="264"/>
      <c r="F967" s="264"/>
      <c r="G967" s="264"/>
      <c r="H967" s="264"/>
      <c r="I967" s="264"/>
      <c r="J967" s="264"/>
      <c r="K967" s="264"/>
      <c r="L967" s="264"/>
      <c r="M967" s="264"/>
      <c r="N967" s="264"/>
      <c r="O967" s="264"/>
      <c r="P967" s="264"/>
      <c r="Q967" s="264"/>
      <c r="R967" s="264"/>
      <c r="S967" s="264"/>
      <c r="T967" s="264"/>
      <c r="U967" s="264"/>
      <c r="V967" s="264"/>
      <c r="W967" s="264"/>
    </row>
    <row r="968">
      <c r="A968" s="264"/>
      <c r="B968" s="264"/>
      <c r="C968" s="264"/>
      <c r="D968" s="264"/>
      <c r="E968" s="264"/>
      <c r="F968" s="264"/>
      <c r="G968" s="264"/>
      <c r="H968" s="264"/>
      <c r="I968" s="264"/>
      <c r="J968" s="264"/>
      <c r="K968" s="264"/>
      <c r="L968" s="264"/>
      <c r="M968" s="264"/>
      <c r="N968" s="264"/>
      <c r="O968" s="264"/>
      <c r="P968" s="264"/>
      <c r="Q968" s="264"/>
      <c r="R968" s="264"/>
      <c r="S968" s="264"/>
      <c r="T968" s="264"/>
      <c r="U968" s="264"/>
      <c r="V968" s="264"/>
      <c r="W968" s="264"/>
    </row>
    <row r="969">
      <c r="A969" s="264"/>
      <c r="B969" s="264"/>
      <c r="C969" s="264"/>
      <c r="D969" s="264"/>
      <c r="E969" s="264"/>
      <c r="F969" s="264"/>
      <c r="G969" s="264"/>
      <c r="H969" s="264"/>
      <c r="I969" s="264"/>
      <c r="J969" s="264"/>
      <c r="K969" s="264"/>
      <c r="L969" s="264"/>
      <c r="M969" s="264"/>
      <c r="N969" s="264"/>
      <c r="O969" s="264"/>
      <c r="P969" s="264"/>
      <c r="Q969" s="264"/>
      <c r="R969" s="264"/>
      <c r="S969" s="264"/>
      <c r="T969" s="264"/>
      <c r="U969" s="264"/>
      <c r="V969" s="264"/>
      <c r="W969" s="264"/>
    </row>
    <row r="970">
      <c r="A970" s="264"/>
      <c r="B970" s="264"/>
      <c r="C970" s="264"/>
      <c r="D970" s="264"/>
      <c r="E970" s="264"/>
      <c r="F970" s="264"/>
      <c r="G970" s="264"/>
      <c r="H970" s="264"/>
      <c r="I970" s="264"/>
      <c r="J970" s="264"/>
      <c r="K970" s="264"/>
      <c r="L970" s="264"/>
      <c r="M970" s="264"/>
      <c r="N970" s="264"/>
      <c r="O970" s="264"/>
      <c r="P970" s="264"/>
      <c r="Q970" s="264"/>
      <c r="R970" s="264"/>
      <c r="S970" s="264"/>
      <c r="T970" s="264"/>
      <c r="U970" s="264"/>
      <c r="V970" s="264"/>
      <c r="W970" s="264"/>
    </row>
    <row r="971">
      <c r="A971" s="264"/>
      <c r="B971" s="264"/>
      <c r="C971" s="264"/>
      <c r="D971" s="264"/>
      <c r="E971" s="264"/>
      <c r="F971" s="264"/>
      <c r="G971" s="264"/>
      <c r="H971" s="264"/>
      <c r="I971" s="264"/>
      <c r="J971" s="264"/>
      <c r="K971" s="264"/>
      <c r="L971" s="264"/>
      <c r="M971" s="264"/>
      <c r="N971" s="264"/>
      <c r="O971" s="264"/>
      <c r="P971" s="264"/>
      <c r="Q971" s="264"/>
      <c r="R971" s="264"/>
      <c r="S971" s="264"/>
      <c r="T971" s="264"/>
      <c r="U971" s="264"/>
      <c r="V971" s="264"/>
      <c r="W971" s="264"/>
    </row>
    <row r="972">
      <c r="A972" s="264"/>
      <c r="B972" s="264"/>
      <c r="C972" s="264"/>
      <c r="D972" s="264"/>
      <c r="E972" s="264"/>
      <c r="F972" s="264"/>
      <c r="G972" s="264"/>
      <c r="H972" s="264"/>
      <c r="I972" s="264"/>
      <c r="J972" s="264"/>
      <c r="K972" s="264"/>
      <c r="L972" s="264"/>
      <c r="M972" s="264"/>
      <c r="N972" s="264"/>
      <c r="O972" s="264"/>
      <c r="P972" s="264"/>
      <c r="Q972" s="264"/>
      <c r="R972" s="264"/>
      <c r="S972" s="264"/>
      <c r="T972" s="264"/>
      <c r="U972" s="264"/>
      <c r="V972" s="264"/>
      <c r="W972" s="264"/>
    </row>
    <row r="973">
      <c r="A973" s="264"/>
      <c r="B973" s="264"/>
      <c r="C973" s="264"/>
      <c r="D973" s="264"/>
      <c r="E973" s="264"/>
      <c r="F973" s="264"/>
      <c r="G973" s="264"/>
      <c r="H973" s="264"/>
      <c r="I973" s="264"/>
      <c r="J973" s="264"/>
      <c r="K973" s="264"/>
      <c r="L973" s="264"/>
      <c r="M973" s="264"/>
      <c r="N973" s="264"/>
      <c r="O973" s="264"/>
      <c r="P973" s="264"/>
      <c r="Q973" s="264"/>
      <c r="R973" s="264"/>
      <c r="S973" s="264"/>
      <c r="T973" s="264"/>
      <c r="U973" s="264"/>
      <c r="V973" s="264"/>
      <c r="W973" s="264"/>
    </row>
    <row r="974">
      <c r="A974" s="264"/>
      <c r="B974" s="264"/>
      <c r="C974" s="264"/>
      <c r="D974" s="264"/>
      <c r="E974" s="264"/>
      <c r="F974" s="264"/>
      <c r="G974" s="264"/>
      <c r="H974" s="264"/>
      <c r="I974" s="264"/>
      <c r="J974" s="264"/>
      <c r="K974" s="264"/>
      <c r="L974" s="264"/>
      <c r="M974" s="264"/>
      <c r="N974" s="264"/>
      <c r="O974" s="264"/>
      <c r="P974" s="264"/>
      <c r="Q974" s="264"/>
      <c r="R974" s="264"/>
      <c r="S974" s="264"/>
      <c r="T974" s="264"/>
      <c r="U974" s="264"/>
      <c r="V974" s="264"/>
      <c r="W974" s="264"/>
    </row>
    <row r="975">
      <c r="A975" s="264"/>
      <c r="B975" s="264"/>
      <c r="C975" s="264"/>
      <c r="D975" s="264"/>
      <c r="E975" s="264"/>
      <c r="F975" s="264"/>
      <c r="G975" s="264"/>
      <c r="H975" s="264"/>
      <c r="I975" s="264"/>
      <c r="J975" s="264"/>
      <c r="K975" s="264"/>
      <c r="L975" s="264"/>
      <c r="M975" s="264"/>
      <c r="N975" s="264"/>
      <c r="O975" s="264"/>
      <c r="P975" s="264"/>
      <c r="Q975" s="264"/>
      <c r="R975" s="264"/>
      <c r="S975" s="264"/>
      <c r="T975" s="264"/>
      <c r="U975" s="264"/>
      <c r="V975" s="264"/>
      <c r="W975" s="264"/>
    </row>
    <row r="976">
      <c r="A976" s="264"/>
      <c r="B976" s="264"/>
      <c r="C976" s="264"/>
      <c r="D976" s="264"/>
      <c r="E976" s="264"/>
      <c r="F976" s="264"/>
      <c r="G976" s="264"/>
      <c r="H976" s="264"/>
      <c r="I976" s="264"/>
      <c r="J976" s="264"/>
      <c r="K976" s="264"/>
      <c r="L976" s="264"/>
      <c r="M976" s="264"/>
      <c r="N976" s="264"/>
      <c r="O976" s="264"/>
      <c r="P976" s="264"/>
      <c r="Q976" s="264"/>
      <c r="R976" s="264"/>
      <c r="S976" s="264"/>
      <c r="T976" s="264"/>
      <c r="U976" s="264"/>
      <c r="V976" s="264"/>
      <c r="W976" s="264"/>
    </row>
    <row r="977">
      <c r="A977" s="264"/>
      <c r="B977" s="264"/>
      <c r="C977" s="264"/>
      <c r="D977" s="264"/>
      <c r="E977" s="264"/>
      <c r="F977" s="264"/>
      <c r="G977" s="264"/>
      <c r="H977" s="264"/>
      <c r="I977" s="264"/>
      <c r="J977" s="264"/>
      <c r="K977" s="264"/>
      <c r="L977" s="264"/>
      <c r="M977" s="264"/>
      <c r="N977" s="264"/>
      <c r="O977" s="264"/>
      <c r="P977" s="264"/>
      <c r="Q977" s="264"/>
      <c r="R977" s="264"/>
      <c r="S977" s="264"/>
      <c r="T977" s="264"/>
      <c r="U977" s="264"/>
      <c r="V977" s="264"/>
      <c r="W977" s="264"/>
    </row>
    <row r="978">
      <c r="A978" s="264"/>
      <c r="B978" s="264"/>
      <c r="C978" s="264"/>
      <c r="D978" s="264"/>
      <c r="E978" s="264"/>
      <c r="F978" s="264"/>
      <c r="G978" s="264"/>
      <c r="H978" s="264"/>
      <c r="I978" s="264"/>
      <c r="J978" s="264"/>
      <c r="K978" s="264"/>
      <c r="L978" s="264"/>
      <c r="M978" s="264"/>
      <c r="N978" s="264"/>
      <c r="O978" s="264"/>
      <c r="P978" s="264"/>
      <c r="Q978" s="264"/>
      <c r="R978" s="264"/>
      <c r="S978" s="264"/>
      <c r="T978" s="264"/>
      <c r="U978" s="264"/>
      <c r="V978" s="264"/>
      <c r="W978" s="264"/>
    </row>
    <row r="979">
      <c r="A979" s="264"/>
      <c r="B979" s="264"/>
      <c r="C979" s="264"/>
      <c r="D979" s="264"/>
      <c r="E979" s="264"/>
      <c r="F979" s="264"/>
      <c r="G979" s="264"/>
      <c r="H979" s="264"/>
      <c r="I979" s="264"/>
      <c r="J979" s="264"/>
      <c r="K979" s="264"/>
      <c r="L979" s="264"/>
      <c r="M979" s="264"/>
      <c r="N979" s="264"/>
      <c r="O979" s="264"/>
      <c r="P979" s="264"/>
      <c r="Q979" s="264"/>
      <c r="R979" s="264"/>
      <c r="S979" s="264"/>
      <c r="T979" s="264"/>
      <c r="U979" s="264"/>
      <c r="V979" s="264"/>
      <c r="W979" s="264"/>
    </row>
    <row r="980">
      <c r="A980" s="264"/>
      <c r="B980" s="264"/>
      <c r="C980" s="264"/>
      <c r="D980" s="264"/>
      <c r="E980" s="264"/>
      <c r="F980" s="264"/>
      <c r="G980" s="264"/>
      <c r="H980" s="264"/>
      <c r="I980" s="264"/>
      <c r="J980" s="264"/>
      <c r="K980" s="264"/>
      <c r="L980" s="264"/>
      <c r="M980" s="264"/>
      <c r="N980" s="264"/>
      <c r="O980" s="264"/>
      <c r="P980" s="264"/>
      <c r="Q980" s="264"/>
      <c r="R980" s="264"/>
      <c r="S980" s="264"/>
      <c r="T980" s="264"/>
      <c r="U980" s="264"/>
      <c r="V980" s="264"/>
      <c r="W980" s="264"/>
    </row>
    <row r="981">
      <c r="A981" s="264"/>
      <c r="B981" s="264"/>
      <c r="C981" s="264"/>
      <c r="D981" s="264"/>
      <c r="E981" s="264"/>
      <c r="F981" s="264"/>
      <c r="G981" s="264"/>
      <c r="H981" s="264"/>
      <c r="I981" s="264"/>
      <c r="J981" s="264"/>
      <c r="K981" s="264"/>
      <c r="L981" s="264"/>
      <c r="M981" s="264"/>
      <c r="N981" s="264"/>
      <c r="O981" s="264"/>
      <c r="P981" s="264"/>
      <c r="Q981" s="264"/>
      <c r="R981" s="264"/>
      <c r="S981" s="264"/>
      <c r="T981" s="264"/>
      <c r="U981" s="264"/>
      <c r="V981" s="264"/>
      <c r="W981" s="264"/>
    </row>
    <row r="982">
      <c r="A982" s="264"/>
      <c r="B982" s="264"/>
      <c r="C982" s="264"/>
      <c r="D982" s="264"/>
      <c r="E982" s="264"/>
      <c r="F982" s="264"/>
      <c r="G982" s="264"/>
      <c r="H982" s="264"/>
      <c r="I982" s="264"/>
      <c r="J982" s="264"/>
      <c r="K982" s="264"/>
      <c r="L982" s="264"/>
      <c r="M982" s="264"/>
      <c r="N982" s="264"/>
      <c r="O982" s="264"/>
      <c r="P982" s="264"/>
      <c r="Q982" s="264"/>
      <c r="R982" s="264"/>
      <c r="S982" s="264"/>
      <c r="T982" s="264"/>
      <c r="U982" s="264"/>
      <c r="V982" s="264"/>
      <c r="W982" s="264"/>
    </row>
    <row r="983">
      <c r="A983" s="264"/>
      <c r="B983" s="264"/>
      <c r="C983" s="264"/>
      <c r="D983" s="264"/>
      <c r="E983" s="264"/>
      <c r="F983" s="264"/>
      <c r="G983" s="264"/>
      <c r="H983" s="264"/>
      <c r="I983" s="264"/>
      <c r="J983" s="264"/>
      <c r="K983" s="264"/>
      <c r="L983" s="264"/>
      <c r="M983" s="264"/>
      <c r="N983" s="264"/>
      <c r="O983" s="264"/>
      <c r="P983" s="264"/>
      <c r="Q983" s="264"/>
      <c r="R983" s="264"/>
      <c r="S983" s="264"/>
      <c r="T983" s="264"/>
      <c r="U983" s="264"/>
      <c r="V983" s="264"/>
      <c r="W983" s="264"/>
    </row>
    <row r="984">
      <c r="A984" s="264"/>
      <c r="B984" s="264"/>
      <c r="C984" s="264"/>
      <c r="D984" s="264"/>
      <c r="E984" s="264"/>
      <c r="F984" s="264"/>
      <c r="G984" s="264"/>
      <c r="H984" s="264"/>
      <c r="I984" s="264"/>
      <c r="J984" s="264"/>
      <c r="K984" s="264"/>
      <c r="L984" s="264"/>
      <c r="M984" s="264"/>
      <c r="N984" s="264"/>
      <c r="O984" s="264"/>
      <c r="P984" s="264"/>
      <c r="Q984" s="264"/>
      <c r="R984" s="264"/>
      <c r="S984" s="264"/>
      <c r="T984" s="264"/>
      <c r="U984" s="264"/>
      <c r="V984" s="264"/>
      <c r="W984" s="264"/>
    </row>
  </sheetData>
  <mergeCells count="4">
    <mergeCell ref="A1:C1"/>
    <mergeCell ref="D1:E1"/>
    <mergeCell ref="B2:C2"/>
    <mergeCell ref="D2:J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ht="15.75" customHeight="1">
      <c r="A1" s="9">
        <v>13.0</v>
      </c>
      <c r="B1" s="314" t="s">
        <v>68</v>
      </c>
      <c r="C1" s="9">
        <v>1.002976312E9</v>
      </c>
      <c r="D1" s="9">
        <v>9.90508813E8</v>
      </c>
      <c r="E1" s="9"/>
      <c r="F1" s="12" t="s">
        <v>12</v>
      </c>
      <c r="G1" s="12" t="s">
        <v>69</v>
      </c>
      <c r="H1" s="12" t="s">
        <v>70</v>
      </c>
      <c r="I1" s="13" t="s">
        <v>37</v>
      </c>
      <c r="J1" s="14"/>
      <c r="K1" s="15" t="s">
        <v>71</v>
      </c>
    </row>
    <row r="2" ht="15.75" customHeight="1">
      <c r="A2" s="9">
        <v>17.0</v>
      </c>
      <c r="B2" s="314" t="s">
        <v>84</v>
      </c>
      <c r="C2" s="9">
        <v>1.002512802E9</v>
      </c>
      <c r="D2" s="9" t="s">
        <v>85</v>
      </c>
      <c r="E2" s="9"/>
      <c r="F2" s="12" t="s">
        <v>12</v>
      </c>
      <c r="G2" s="12" t="s">
        <v>86</v>
      </c>
      <c r="H2" s="12" t="s">
        <v>87</v>
      </c>
      <c r="I2" s="13" t="s">
        <v>15</v>
      </c>
      <c r="J2" s="14"/>
      <c r="K2" s="15" t="s">
        <v>88</v>
      </c>
    </row>
    <row r="3" ht="15.75" customHeight="1">
      <c r="A3" s="9">
        <v>24.0</v>
      </c>
      <c r="B3" s="314" t="s">
        <v>118</v>
      </c>
      <c r="C3" s="9">
        <v>1.003020532E9</v>
      </c>
      <c r="D3" s="9">
        <v>9.97869337E8</v>
      </c>
      <c r="E3" s="9"/>
      <c r="F3" s="12" t="s">
        <v>12</v>
      </c>
      <c r="G3" s="12" t="s">
        <v>119</v>
      </c>
      <c r="H3" s="12" t="s">
        <v>120</v>
      </c>
      <c r="I3" s="13" t="s">
        <v>61</v>
      </c>
      <c r="J3" s="14"/>
      <c r="K3" s="15" t="s">
        <v>121</v>
      </c>
    </row>
    <row r="4" ht="15.75" customHeight="1">
      <c r="A4" s="9">
        <v>27.0</v>
      </c>
      <c r="B4" s="314" t="s">
        <v>132</v>
      </c>
      <c r="C4" s="9">
        <v>1.714774773001E12</v>
      </c>
      <c r="D4" s="9">
        <v>9.88310809E8</v>
      </c>
      <c r="E4" s="9"/>
      <c r="F4" s="12" t="s">
        <v>12</v>
      </c>
      <c r="G4" s="12" t="s">
        <v>133</v>
      </c>
      <c r="H4" s="12" t="s">
        <v>134</v>
      </c>
      <c r="I4" s="13" t="s">
        <v>15</v>
      </c>
      <c r="J4" s="14"/>
      <c r="K4" s="15" t="s">
        <v>135</v>
      </c>
    </row>
    <row r="5" ht="15.75" customHeight="1">
      <c r="A5" s="9">
        <v>28.0</v>
      </c>
      <c r="B5" s="314" t="s">
        <v>136</v>
      </c>
      <c r="C5" s="9">
        <v>1.000795565E9</v>
      </c>
      <c r="D5" s="9" t="s">
        <v>137</v>
      </c>
      <c r="E5" s="9"/>
      <c r="F5" s="12" t="s">
        <v>12</v>
      </c>
      <c r="G5" s="12" t="s">
        <v>138</v>
      </c>
      <c r="H5" s="12" t="s">
        <v>139</v>
      </c>
      <c r="I5" s="13" t="s">
        <v>37</v>
      </c>
      <c r="J5" s="14"/>
      <c r="K5" s="15" t="s">
        <v>140</v>
      </c>
    </row>
    <row r="6">
      <c r="A6" s="315">
        <v>34.0</v>
      </c>
      <c r="B6" s="316" t="s">
        <v>164</v>
      </c>
      <c r="C6" s="317" t="s">
        <v>165</v>
      </c>
      <c r="D6" s="317">
        <v>9.59652823E8</v>
      </c>
      <c r="E6" s="317"/>
      <c r="F6" s="318" t="s">
        <v>160</v>
      </c>
      <c r="G6" s="318" t="s">
        <v>161</v>
      </c>
      <c r="H6" s="318" t="s">
        <v>162</v>
      </c>
      <c r="I6" s="319" t="s">
        <v>61</v>
      </c>
      <c r="J6" s="320"/>
      <c r="K6" s="320" t="s">
        <v>166</v>
      </c>
      <c r="L6" s="321"/>
      <c r="M6" s="321"/>
      <c r="N6" s="321"/>
      <c r="O6" s="321"/>
      <c r="P6" s="321"/>
      <c r="Q6" s="321"/>
      <c r="R6" s="321"/>
      <c r="S6" s="321"/>
      <c r="T6" s="321"/>
      <c r="U6" s="321"/>
      <c r="V6" s="321"/>
      <c r="W6" s="321"/>
      <c r="X6" s="321"/>
      <c r="Y6" s="321"/>
      <c r="Z6" s="321"/>
      <c r="AA6" s="321"/>
      <c r="AB6" s="321"/>
    </row>
    <row r="7">
      <c r="A7" s="322">
        <v>35.0</v>
      </c>
      <c r="B7" s="323" t="s">
        <v>167</v>
      </c>
      <c r="C7" s="324">
        <v>1.003462791E9</v>
      </c>
      <c r="D7" s="324">
        <v>9.97434039E8</v>
      </c>
      <c r="E7" s="324"/>
      <c r="F7" s="325" t="s">
        <v>155</v>
      </c>
      <c r="G7" s="326" t="s">
        <v>168</v>
      </c>
      <c r="H7" s="269"/>
      <c r="I7" s="327" t="s">
        <v>37</v>
      </c>
      <c r="J7" s="328" t="s">
        <v>169</v>
      </c>
      <c r="K7" s="329" t="s">
        <v>170</v>
      </c>
      <c r="L7" s="321"/>
      <c r="M7" s="321"/>
      <c r="N7" s="321"/>
      <c r="O7" s="321"/>
      <c r="P7" s="321"/>
      <c r="Q7" s="321"/>
      <c r="R7" s="321"/>
      <c r="S7" s="321"/>
      <c r="T7" s="321"/>
      <c r="U7" s="321"/>
      <c r="V7" s="321"/>
      <c r="W7" s="321"/>
      <c r="X7" s="321"/>
      <c r="Y7" s="321"/>
      <c r="Z7" s="321"/>
      <c r="AA7" s="321"/>
      <c r="AB7" s="321"/>
    </row>
    <row r="8" ht="15.75" customHeight="1">
      <c r="A8" s="9">
        <v>52.0</v>
      </c>
      <c r="B8" s="314" t="s">
        <v>253</v>
      </c>
      <c r="C8" s="9">
        <v>1.002749776E9</v>
      </c>
      <c r="D8" s="9">
        <v>9.79214192E8</v>
      </c>
      <c r="E8" s="9"/>
      <c r="F8" s="12" t="s">
        <v>181</v>
      </c>
      <c r="G8" s="12" t="s">
        <v>254</v>
      </c>
      <c r="H8" s="12" t="s">
        <v>255</v>
      </c>
      <c r="I8" s="13" t="s">
        <v>15</v>
      </c>
      <c r="J8" s="14"/>
      <c r="K8" s="15" t="s">
        <v>256</v>
      </c>
    </row>
    <row r="9" ht="15.75" customHeight="1">
      <c r="A9" s="9">
        <v>56.0</v>
      </c>
      <c r="B9" s="314" t="s">
        <v>272</v>
      </c>
      <c r="C9" s="28">
        <v>1.002499851E9</v>
      </c>
      <c r="D9" s="9" t="s">
        <v>273</v>
      </c>
      <c r="E9" s="9"/>
      <c r="F9" s="12" t="s">
        <v>181</v>
      </c>
      <c r="G9" s="12" t="s">
        <v>274</v>
      </c>
      <c r="H9" s="12" t="s">
        <v>275</v>
      </c>
      <c r="I9" s="13" t="s">
        <v>37</v>
      </c>
      <c r="J9" s="14"/>
      <c r="K9" s="15" t="s">
        <v>276</v>
      </c>
    </row>
    <row r="10" ht="15.75" customHeight="1">
      <c r="A10" s="9">
        <v>76.0</v>
      </c>
      <c r="B10" s="314" t="s">
        <v>370</v>
      </c>
      <c r="C10" s="9">
        <v>1.003423082E9</v>
      </c>
      <c r="D10" s="9" t="s">
        <v>371</v>
      </c>
      <c r="E10" s="9"/>
      <c r="F10" s="12" t="s">
        <v>12</v>
      </c>
      <c r="G10" s="12" t="s">
        <v>372</v>
      </c>
      <c r="H10" s="12" t="s">
        <v>373</v>
      </c>
      <c r="I10" s="13" t="s">
        <v>37</v>
      </c>
      <c r="J10" s="24"/>
      <c r="K10" s="9" t="s">
        <v>374</v>
      </c>
    </row>
    <row r="11" ht="15.75" customHeight="1">
      <c r="A11" s="9">
        <v>78.0</v>
      </c>
      <c r="B11" s="314" t="s">
        <v>380</v>
      </c>
      <c r="C11" s="28">
        <v>1.002197372E9</v>
      </c>
      <c r="D11" s="28">
        <v>9.86382785E8</v>
      </c>
      <c r="E11" s="41">
        <v>9.58845521E8</v>
      </c>
      <c r="F11" s="12" t="s">
        <v>181</v>
      </c>
      <c r="G11" s="12" t="s">
        <v>381</v>
      </c>
      <c r="H11" s="12" t="s">
        <v>382</v>
      </c>
      <c r="I11" s="13" t="s">
        <v>15</v>
      </c>
      <c r="J11" s="17" t="s">
        <v>383</v>
      </c>
      <c r="K11" s="15" t="s">
        <v>384</v>
      </c>
    </row>
    <row r="12" ht="15.75" customHeight="1">
      <c r="A12" s="9">
        <v>80.0</v>
      </c>
      <c r="B12" s="314" t="s">
        <v>391</v>
      </c>
      <c r="C12" s="9">
        <v>1.004690283E9</v>
      </c>
      <c r="D12" s="39" t="s">
        <v>392</v>
      </c>
      <c r="E12" s="9"/>
      <c r="F12" s="12" t="s">
        <v>339</v>
      </c>
      <c r="G12" s="12" t="s">
        <v>393</v>
      </c>
      <c r="H12" s="12" t="s">
        <v>394</v>
      </c>
      <c r="I12" s="13" t="s">
        <v>15</v>
      </c>
      <c r="J12" s="14"/>
      <c r="K12" s="15" t="s">
        <v>395</v>
      </c>
    </row>
    <row r="13" ht="15.75" customHeight="1">
      <c r="A13" s="9">
        <v>96.0</v>
      </c>
      <c r="B13" s="314" t="s">
        <v>474</v>
      </c>
      <c r="C13" s="9">
        <v>1.004197149E9</v>
      </c>
      <c r="D13" s="9" t="s">
        <v>475</v>
      </c>
      <c r="E13" s="9"/>
      <c r="F13" s="12" t="s">
        <v>411</v>
      </c>
      <c r="G13" s="44">
        <v>44467.0</v>
      </c>
      <c r="H13" s="12" t="s">
        <v>476</v>
      </c>
      <c r="I13" s="13" t="s">
        <v>15</v>
      </c>
      <c r="J13" s="14"/>
      <c r="K13" s="15" t="s">
        <v>477</v>
      </c>
    </row>
    <row r="14" ht="15.75" customHeight="1">
      <c r="A14" s="9">
        <v>98.0</v>
      </c>
      <c r="B14" s="314" t="s">
        <v>483</v>
      </c>
      <c r="C14" s="9">
        <v>4.00613584E8</v>
      </c>
      <c r="D14" s="9" t="s">
        <v>484</v>
      </c>
      <c r="E14" s="9"/>
      <c r="F14" s="12" t="s">
        <v>411</v>
      </c>
      <c r="G14" s="12" t="s">
        <v>485</v>
      </c>
      <c r="H14" s="12" t="s">
        <v>486</v>
      </c>
      <c r="I14" s="13" t="s">
        <v>37</v>
      </c>
      <c r="J14" s="14"/>
      <c r="K14" s="15" t="s">
        <v>487</v>
      </c>
    </row>
    <row r="15" ht="15.75" customHeight="1">
      <c r="A15" s="9">
        <v>106.0</v>
      </c>
      <c r="B15" s="314" t="s">
        <v>515</v>
      </c>
      <c r="C15" s="9">
        <v>1.005026909E9</v>
      </c>
      <c r="D15" s="9" t="s">
        <v>516</v>
      </c>
      <c r="E15" s="9"/>
      <c r="F15" s="12" t="s">
        <v>411</v>
      </c>
      <c r="G15" s="12" t="s">
        <v>517</v>
      </c>
      <c r="H15" s="12" t="s">
        <v>518</v>
      </c>
      <c r="I15" s="13" t="s">
        <v>15</v>
      </c>
      <c r="J15" s="14"/>
      <c r="K15" s="15" t="s">
        <v>519</v>
      </c>
    </row>
    <row r="16" ht="15.75" customHeight="1">
      <c r="A16" s="9">
        <v>110.0</v>
      </c>
      <c r="B16" s="314" t="s">
        <v>533</v>
      </c>
      <c r="C16" s="9">
        <v>1.759508573E9</v>
      </c>
      <c r="D16" s="9">
        <v>9.92822662E8</v>
      </c>
      <c r="E16" s="9"/>
      <c r="F16" s="12" t="s">
        <v>411</v>
      </c>
      <c r="G16" s="12" t="s">
        <v>517</v>
      </c>
      <c r="H16" s="12" t="s">
        <v>518</v>
      </c>
      <c r="I16" s="13" t="s">
        <v>15</v>
      </c>
      <c r="J16" s="14"/>
      <c r="K16" s="15" t="s">
        <v>534</v>
      </c>
    </row>
    <row r="17" ht="15.75" customHeight="1">
      <c r="A17" s="31">
        <v>124.0</v>
      </c>
      <c r="B17" s="314" t="s">
        <v>594</v>
      </c>
      <c r="C17" s="31">
        <v>1.050209418E9</v>
      </c>
      <c r="D17" s="31" t="s">
        <v>595</v>
      </c>
      <c r="E17" s="31"/>
      <c r="F17" s="12" t="s">
        <v>12</v>
      </c>
      <c r="G17" s="12" t="s">
        <v>596</v>
      </c>
      <c r="H17" s="12" t="s">
        <v>597</v>
      </c>
      <c r="I17" s="13" t="s">
        <v>15</v>
      </c>
      <c r="J17" s="14"/>
      <c r="K17" s="15" t="s">
        <v>598</v>
      </c>
    </row>
    <row r="18">
      <c r="A18" s="315">
        <v>127.0</v>
      </c>
      <c r="B18" s="316" t="s">
        <v>608</v>
      </c>
      <c r="C18" s="317">
        <v>1.002998969E9</v>
      </c>
      <c r="D18" s="317" t="s">
        <v>609</v>
      </c>
      <c r="E18" s="317"/>
      <c r="F18" s="318" t="s">
        <v>12</v>
      </c>
      <c r="G18" s="318" t="s">
        <v>610</v>
      </c>
      <c r="H18" s="318" t="s">
        <v>611</v>
      </c>
      <c r="I18" s="319" t="s">
        <v>37</v>
      </c>
      <c r="J18" s="320"/>
      <c r="K18" s="320" t="s">
        <v>612</v>
      </c>
      <c r="L18" s="321"/>
      <c r="M18" s="321"/>
      <c r="N18" s="321"/>
      <c r="O18" s="321"/>
      <c r="P18" s="321"/>
      <c r="Q18" s="321"/>
      <c r="R18" s="321"/>
      <c r="S18" s="321"/>
      <c r="T18" s="321"/>
      <c r="U18" s="321"/>
      <c r="V18" s="321"/>
      <c r="W18" s="321"/>
      <c r="X18" s="321"/>
      <c r="Y18" s="321"/>
      <c r="Z18" s="321"/>
      <c r="AA18" s="321"/>
      <c r="AB18" s="321"/>
    </row>
    <row r="19">
      <c r="A19" s="322">
        <v>128.0</v>
      </c>
      <c r="B19" s="323" t="s">
        <v>608</v>
      </c>
      <c r="C19" s="324">
        <v>1.002998969E9</v>
      </c>
      <c r="D19" s="324" t="s">
        <v>609</v>
      </c>
      <c r="E19" s="324"/>
      <c r="F19" s="325" t="s">
        <v>12</v>
      </c>
      <c r="G19" s="325" t="s">
        <v>613</v>
      </c>
      <c r="H19" s="325" t="s">
        <v>614</v>
      </c>
      <c r="I19" s="327" t="s">
        <v>37</v>
      </c>
      <c r="J19" s="330"/>
      <c r="K19" s="330" t="s">
        <v>615</v>
      </c>
      <c r="L19" s="321"/>
      <c r="M19" s="321"/>
      <c r="N19" s="321"/>
      <c r="O19" s="321"/>
      <c r="P19" s="321"/>
      <c r="Q19" s="321"/>
      <c r="R19" s="321"/>
      <c r="S19" s="321"/>
      <c r="T19" s="321"/>
      <c r="U19" s="321"/>
      <c r="V19" s="321"/>
      <c r="W19" s="321"/>
      <c r="X19" s="321"/>
      <c r="Y19" s="321"/>
      <c r="Z19" s="321"/>
      <c r="AA19" s="321"/>
      <c r="AB19" s="321"/>
    </row>
    <row r="20" ht="15.75" customHeight="1">
      <c r="A20" s="9">
        <v>132.0</v>
      </c>
      <c r="B20" s="314" t="s">
        <v>633</v>
      </c>
      <c r="C20" s="28">
        <v>1.003663356E9</v>
      </c>
      <c r="D20" s="28" t="s">
        <v>634</v>
      </c>
      <c r="E20" s="9"/>
      <c r="F20" s="12" t="s">
        <v>635</v>
      </c>
      <c r="G20" s="12" t="s">
        <v>636</v>
      </c>
      <c r="H20" s="12" t="s">
        <v>637</v>
      </c>
      <c r="I20" s="13" t="s">
        <v>15</v>
      </c>
      <c r="J20" s="14"/>
      <c r="K20" s="15" t="s">
        <v>638</v>
      </c>
    </row>
    <row r="21">
      <c r="A21" s="315">
        <v>137.0</v>
      </c>
      <c r="B21" s="316" t="s">
        <v>656</v>
      </c>
      <c r="C21" s="317">
        <v>1.801639749E9</v>
      </c>
      <c r="D21" s="317" t="s">
        <v>657</v>
      </c>
      <c r="E21" s="317"/>
      <c r="F21" s="318" t="s">
        <v>411</v>
      </c>
      <c r="G21" s="331">
        <v>44481.0</v>
      </c>
      <c r="H21" s="318" t="s">
        <v>658</v>
      </c>
      <c r="I21" s="319" t="s">
        <v>15</v>
      </c>
      <c r="J21" s="320"/>
      <c r="K21" s="320" t="s">
        <v>659</v>
      </c>
      <c r="L21" s="321"/>
      <c r="M21" s="321"/>
      <c r="N21" s="321"/>
      <c r="O21" s="321"/>
      <c r="P21" s="321"/>
      <c r="Q21" s="321"/>
      <c r="R21" s="321"/>
      <c r="S21" s="321"/>
      <c r="T21" s="321"/>
      <c r="U21" s="321"/>
      <c r="V21" s="321"/>
      <c r="W21" s="321"/>
      <c r="X21" s="321"/>
      <c r="Y21" s="321"/>
      <c r="Z21" s="321"/>
      <c r="AA21" s="321"/>
      <c r="AB21" s="321"/>
    </row>
    <row r="22">
      <c r="A22" s="322">
        <v>138.0</v>
      </c>
      <c r="B22" s="323" t="s">
        <v>660</v>
      </c>
      <c r="C22" s="324">
        <v>1.002852257E9</v>
      </c>
      <c r="D22" s="324">
        <v>9.63965188E8</v>
      </c>
      <c r="E22" s="324"/>
      <c r="F22" s="325" t="s">
        <v>12</v>
      </c>
      <c r="G22" s="325" t="s">
        <v>661</v>
      </c>
      <c r="H22" s="325" t="s">
        <v>662</v>
      </c>
      <c r="I22" s="327" t="s">
        <v>37</v>
      </c>
      <c r="J22" s="330"/>
      <c r="K22" s="330" t="s">
        <v>663</v>
      </c>
      <c r="L22" s="321"/>
      <c r="M22" s="321"/>
      <c r="N22" s="321"/>
      <c r="O22" s="321"/>
      <c r="P22" s="321"/>
      <c r="Q22" s="321"/>
      <c r="R22" s="321"/>
      <c r="S22" s="321"/>
      <c r="T22" s="321"/>
      <c r="U22" s="321"/>
      <c r="V22" s="321"/>
      <c r="W22" s="321"/>
      <c r="X22" s="321"/>
      <c r="Y22" s="321"/>
      <c r="Z22" s="321"/>
      <c r="AA22" s="321"/>
      <c r="AB22" s="321"/>
    </row>
    <row r="23" ht="15.75" customHeight="1">
      <c r="A23" s="9">
        <v>143.0</v>
      </c>
      <c r="B23" s="314" t="s">
        <v>687</v>
      </c>
      <c r="C23" s="9">
        <v>1.002833653E9</v>
      </c>
      <c r="D23" s="9" t="s">
        <v>688</v>
      </c>
      <c r="E23" s="9"/>
      <c r="F23" s="12" t="s">
        <v>100</v>
      </c>
      <c r="G23" s="12" t="s">
        <v>689</v>
      </c>
      <c r="H23" s="12" t="s">
        <v>690</v>
      </c>
      <c r="I23" s="13" t="s">
        <v>15</v>
      </c>
      <c r="J23" s="14"/>
      <c r="K23" s="15" t="s">
        <v>691</v>
      </c>
    </row>
    <row r="24" ht="15.75" customHeight="1">
      <c r="A24" s="9">
        <f>A23+1</f>
        <v>144</v>
      </c>
      <c r="B24" s="314" t="s">
        <v>767</v>
      </c>
      <c r="C24" s="9">
        <v>1.004546634E9</v>
      </c>
      <c r="D24" s="9" t="s">
        <v>768</v>
      </c>
      <c r="E24" s="9"/>
      <c r="F24" s="12" t="s">
        <v>12</v>
      </c>
      <c r="G24" s="12" t="s">
        <v>769</v>
      </c>
      <c r="H24" s="12" t="s">
        <v>770</v>
      </c>
      <c r="I24" s="13" t="s">
        <v>15</v>
      </c>
      <c r="J24" s="17" t="s">
        <v>771</v>
      </c>
      <c r="K24" s="15" t="s">
        <v>772</v>
      </c>
    </row>
    <row r="25">
      <c r="A25" s="315">
        <f t="shared" ref="A25:A26" si="1">A24+1</f>
        <v>145</v>
      </c>
      <c r="B25" s="316" t="s">
        <v>780</v>
      </c>
      <c r="C25" s="317">
        <v>1.726080052E9</v>
      </c>
      <c r="D25" s="317" t="s">
        <v>781</v>
      </c>
      <c r="E25" s="317"/>
      <c r="F25" s="318" t="s">
        <v>12</v>
      </c>
      <c r="G25" s="318" t="s">
        <v>782</v>
      </c>
      <c r="H25" s="318" t="s">
        <v>783</v>
      </c>
      <c r="I25" s="319" t="s">
        <v>37</v>
      </c>
      <c r="J25" s="320"/>
      <c r="K25" s="320" t="s">
        <v>784</v>
      </c>
      <c r="L25" s="321"/>
      <c r="M25" s="321"/>
      <c r="N25" s="321"/>
      <c r="O25" s="321"/>
      <c r="P25" s="321"/>
      <c r="Q25" s="321"/>
      <c r="R25" s="321"/>
      <c r="S25" s="321"/>
      <c r="T25" s="321"/>
      <c r="U25" s="321"/>
      <c r="V25" s="321"/>
      <c r="W25" s="321"/>
      <c r="X25" s="321"/>
      <c r="Y25" s="321"/>
      <c r="Z25" s="321"/>
      <c r="AA25" s="321"/>
      <c r="AB25" s="321"/>
    </row>
    <row r="26">
      <c r="A26" s="322">
        <f t="shared" si="1"/>
        <v>146</v>
      </c>
      <c r="B26" s="323" t="s">
        <v>785</v>
      </c>
      <c r="C26" s="324">
        <v>1.004123525E9</v>
      </c>
      <c r="D26" s="324" t="s">
        <v>786</v>
      </c>
      <c r="E26" s="324"/>
      <c r="F26" s="325" t="s">
        <v>12</v>
      </c>
      <c r="G26" s="325" t="s">
        <v>787</v>
      </c>
      <c r="H26" s="325" t="s">
        <v>788</v>
      </c>
      <c r="I26" s="327" t="s">
        <v>37</v>
      </c>
      <c r="J26" s="330"/>
      <c r="K26" s="330" t="s">
        <v>789</v>
      </c>
      <c r="L26" s="321"/>
      <c r="M26" s="321"/>
      <c r="N26" s="321"/>
      <c r="O26" s="321"/>
      <c r="P26" s="321"/>
      <c r="Q26" s="321"/>
      <c r="R26" s="321"/>
      <c r="S26" s="321"/>
      <c r="T26" s="321"/>
      <c r="U26" s="321"/>
      <c r="V26" s="321"/>
      <c r="W26" s="321"/>
      <c r="X26" s="321"/>
      <c r="Y26" s="321"/>
      <c r="Z26" s="321"/>
      <c r="AA26" s="321"/>
      <c r="AB26" s="321"/>
    </row>
    <row r="27">
      <c r="A27" s="332">
        <v>169.0</v>
      </c>
      <c r="B27" s="316" t="s">
        <v>816</v>
      </c>
      <c r="C27" s="317">
        <v>1.003935952E9</v>
      </c>
      <c r="D27" s="317" t="s">
        <v>817</v>
      </c>
      <c r="E27" s="317"/>
      <c r="F27" s="318" t="s">
        <v>12</v>
      </c>
      <c r="G27" s="318" t="s">
        <v>818</v>
      </c>
      <c r="H27" s="318" t="s">
        <v>819</v>
      </c>
      <c r="I27" s="319" t="s">
        <v>37</v>
      </c>
      <c r="J27" s="320"/>
      <c r="K27" s="320" t="s">
        <v>820</v>
      </c>
      <c r="L27" s="321"/>
      <c r="M27" s="321"/>
      <c r="N27" s="321"/>
      <c r="O27" s="321"/>
      <c r="P27" s="321"/>
      <c r="Q27" s="321"/>
      <c r="R27" s="321"/>
      <c r="S27" s="321"/>
      <c r="T27" s="321"/>
      <c r="U27" s="321"/>
      <c r="V27" s="321"/>
      <c r="W27" s="321"/>
      <c r="X27" s="321"/>
      <c r="Y27" s="321"/>
      <c r="Z27" s="321"/>
      <c r="AA27" s="321"/>
      <c r="AB27" s="321"/>
    </row>
    <row r="28">
      <c r="A28" s="322">
        <f>A27+1</f>
        <v>170</v>
      </c>
      <c r="B28" s="323" t="s">
        <v>821</v>
      </c>
      <c r="C28" s="324">
        <v>1.004721138E9</v>
      </c>
      <c r="D28" s="324" t="s">
        <v>822</v>
      </c>
      <c r="E28" s="324"/>
      <c r="F28" s="325" t="s">
        <v>823</v>
      </c>
      <c r="G28" s="325" t="s">
        <v>824</v>
      </c>
      <c r="H28" s="325" t="s">
        <v>825</v>
      </c>
      <c r="I28" s="327" t="s">
        <v>15</v>
      </c>
      <c r="J28" s="330"/>
      <c r="K28" s="330" t="s">
        <v>826</v>
      </c>
      <c r="L28" s="321"/>
      <c r="M28" s="321"/>
      <c r="N28" s="321"/>
      <c r="O28" s="321"/>
      <c r="P28" s="321"/>
      <c r="Q28" s="321"/>
      <c r="R28" s="321"/>
      <c r="S28" s="321"/>
      <c r="T28" s="321"/>
      <c r="U28" s="321"/>
      <c r="V28" s="321"/>
      <c r="W28" s="321"/>
      <c r="X28" s="321"/>
      <c r="Y28" s="321"/>
      <c r="Z28" s="321"/>
      <c r="AA28" s="321"/>
      <c r="AB28" s="321"/>
    </row>
    <row r="29" ht="15.75" customHeight="1">
      <c r="A29" s="28">
        <v>177.0</v>
      </c>
      <c r="B29" s="314" t="s">
        <v>857</v>
      </c>
      <c r="C29" s="9">
        <v>4.01604897E8</v>
      </c>
      <c r="D29" s="9" t="s">
        <v>858</v>
      </c>
      <c r="E29" s="9"/>
      <c r="F29" s="12" t="s">
        <v>339</v>
      </c>
      <c r="G29" s="12" t="s">
        <v>859</v>
      </c>
      <c r="H29" s="12" t="s">
        <v>860</v>
      </c>
      <c r="I29" s="13" t="s">
        <v>15</v>
      </c>
      <c r="J29" s="14"/>
      <c r="K29" s="15" t="s">
        <v>861</v>
      </c>
    </row>
    <row r="30" ht="15.75" customHeight="1">
      <c r="A30" s="9">
        <f>A29+1</f>
        <v>178</v>
      </c>
      <c r="B30" s="314" t="s">
        <v>874</v>
      </c>
      <c r="C30" s="9">
        <v>1.002237574E9</v>
      </c>
      <c r="D30" s="9" t="s">
        <v>875</v>
      </c>
      <c r="E30" s="9"/>
      <c r="F30" s="12" t="s">
        <v>181</v>
      </c>
      <c r="G30" s="12" t="s">
        <v>876</v>
      </c>
      <c r="H30" s="12" t="s">
        <v>877</v>
      </c>
      <c r="I30" s="13" t="s">
        <v>15</v>
      </c>
      <c r="J30" s="14"/>
      <c r="K30" s="15" t="s">
        <v>878</v>
      </c>
    </row>
    <row r="31" ht="15.75" customHeight="1">
      <c r="A31" s="28">
        <v>186.0</v>
      </c>
      <c r="B31" s="314" t="s">
        <v>904</v>
      </c>
      <c r="C31" s="9">
        <v>1.00326007E9</v>
      </c>
      <c r="D31" s="9">
        <v>9.92801882E8</v>
      </c>
      <c r="E31" s="9"/>
      <c r="F31" s="12" t="s">
        <v>339</v>
      </c>
      <c r="G31" s="12" t="s">
        <v>890</v>
      </c>
      <c r="H31" s="12" t="s">
        <v>905</v>
      </c>
      <c r="I31" s="13" t="s">
        <v>15</v>
      </c>
      <c r="J31" s="14"/>
      <c r="K31" s="15" t="s">
        <v>906</v>
      </c>
    </row>
    <row r="32">
      <c r="A32" s="332">
        <v>189.0</v>
      </c>
      <c r="B32" s="316" t="s">
        <v>920</v>
      </c>
      <c r="C32" s="317" t="s">
        <v>921</v>
      </c>
      <c r="D32" s="317" t="s">
        <v>922</v>
      </c>
      <c r="E32" s="317"/>
      <c r="F32" s="318" t="s">
        <v>12</v>
      </c>
      <c r="G32" s="318" t="s">
        <v>923</v>
      </c>
      <c r="H32" s="318" t="s">
        <v>924</v>
      </c>
      <c r="I32" s="319" t="s">
        <v>15</v>
      </c>
      <c r="J32" s="320"/>
      <c r="K32" s="320" t="s">
        <v>925</v>
      </c>
      <c r="L32" s="321"/>
      <c r="M32" s="321"/>
      <c r="N32" s="321"/>
      <c r="O32" s="321"/>
      <c r="P32" s="321"/>
      <c r="Q32" s="321"/>
      <c r="R32" s="321"/>
      <c r="S32" s="321"/>
      <c r="T32" s="321"/>
      <c r="U32" s="321"/>
      <c r="V32" s="321"/>
      <c r="W32" s="321"/>
      <c r="X32" s="321"/>
      <c r="Y32" s="321"/>
      <c r="Z32" s="321"/>
      <c r="AA32" s="321"/>
      <c r="AB32" s="321"/>
    </row>
    <row r="33">
      <c r="A33" s="322">
        <f t="shared" ref="A33:A35" si="2">A32+1</f>
        <v>190</v>
      </c>
      <c r="B33" s="323" t="s">
        <v>926</v>
      </c>
      <c r="C33" s="324">
        <v>1.00404496E9</v>
      </c>
      <c r="D33" s="324" t="s">
        <v>927</v>
      </c>
      <c r="E33" s="324"/>
      <c r="F33" s="325" t="s">
        <v>339</v>
      </c>
      <c r="G33" s="325" t="s">
        <v>928</v>
      </c>
      <c r="H33" s="325" t="s">
        <v>929</v>
      </c>
      <c r="I33" s="327" t="s">
        <v>37</v>
      </c>
      <c r="J33" s="328" t="s">
        <v>930</v>
      </c>
      <c r="K33" s="330" t="s">
        <v>931</v>
      </c>
      <c r="L33" s="321"/>
      <c r="M33" s="321"/>
      <c r="N33" s="321"/>
      <c r="O33" s="321"/>
      <c r="P33" s="321"/>
      <c r="Q33" s="321"/>
      <c r="R33" s="321"/>
      <c r="S33" s="321"/>
      <c r="T33" s="321"/>
      <c r="U33" s="321"/>
      <c r="V33" s="321"/>
      <c r="W33" s="321"/>
      <c r="X33" s="321"/>
      <c r="Y33" s="321"/>
      <c r="Z33" s="321"/>
      <c r="AA33" s="321"/>
      <c r="AB33" s="321"/>
    </row>
    <row r="34">
      <c r="A34" s="322">
        <f t="shared" si="2"/>
        <v>191</v>
      </c>
      <c r="B34" s="323" t="s">
        <v>932</v>
      </c>
      <c r="C34" s="324">
        <v>1.713642666E9</v>
      </c>
      <c r="D34" s="324" t="s">
        <v>933</v>
      </c>
      <c r="E34" s="324"/>
      <c r="F34" s="325" t="s">
        <v>339</v>
      </c>
      <c r="G34" s="325" t="s">
        <v>934</v>
      </c>
      <c r="H34" s="325" t="s">
        <v>935</v>
      </c>
      <c r="I34" s="327" t="s">
        <v>15</v>
      </c>
      <c r="J34" s="328" t="s">
        <v>936</v>
      </c>
      <c r="K34" s="330" t="s">
        <v>937</v>
      </c>
      <c r="L34" s="321"/>
      <c r="M34" s="321"/>
      <c r="N34" s="321"/>
      <c r="O34" s="321"/>
      <c r="P34" s="321"/>
      <c r="Q34" s="321"/>
      <c r="R34" s="321"/>
      <c r="S34" s="321"/>
      <c r="T34" s="321"/>
      <c r="U34" s="321"/>
      <c r="V34" s="321"/>
      <c r="W34" s="321"/>
      <c r="X34" s="321"/>
      <c r="Y34" s="321"/>
      <c r="Z34" s="321"/>
      <c r="AA34" s="321"/>
      <c r="AB34" s="321"/>
    </row>
    <row r="35">
      <c r="A35" s="322">
        <f t="shared" si="2"/>
        <v>192</v>
      </c>
      <c r="B35" s="323" t="s">
        <v>938</v>
      </c>
      <c r="C35" s="324">
        <v>4.0211307E8</v>
      </c>
      <c r="D35" s="324" t="s">
        <v>939</v>
      </c>
      <c r="E35" s="324"/>
      <c r="F35" s="325" t="s">
        <v>12</v>
      </c>
      <c r="G35" s="325" t="s">
        <v>797</v>
      </c>
      <c r="H35" s="325" t="s">
        <v>940</v>
      </c>
      <c r="I35" s="327" t="s">
        <v>548</v>
      </c>
      <c r="J35" s="330"/>
      <c r="K35" s="330" t="s">
        <v>941</v>
      </c>
      <c r="L35" s="321"/>
      <c r="M35" s="321"/>
      <c r="N35" s="321"/>
      <c r="O35" s="321"/>
      <c r="P35" s="321"/>
      <c r="Q35" s="321"/>
      <c r="R35" s="321"/>
      <c r="S35" s="321"/>
      <c r="T35" s="321"/>
      <c r="U35" s="321"/>
      <c r="V35" s="321"/>
      <c r="W35" s="321"/>
      <c r="X35" s="321"/>
      <c r="Y35" s="321"/>
      <c r="Z35" s="321"/>
      <c r="AA35" s="321"/>
      <c r="AB35" s="321"/>
    </row>
    <row r="36" ht="15.75" customHeight="1">
      <c r="A36" s="28">
        <v>194.0</v>
      </c>
      <c r="B36" s="314" t="s">
        <v>938</v>
      </c>
      <c r="C36" s="9">
        <v>4.0211307E8</v>
      </c>
      <c r="D36" s="9" t="s">
        <v>939</v>
      </c>
      <c r="E36" s="9"/>
      <c r="F36" s="12" t="s">
        <v>12</v>
      </c>
      <c r="G36" s="12" t="s">
        <v>797</v>
      </c>
      <c r="H36" s="12" t="s">
        <v>940</v>
      </c>
      <c r="I36" s="13" t="s">
        <v>37</v>
      </c>
      <c r="J36" s="14"/>
      <c r="K36" s="15" t="s">
        <v>947</v>
      </c>
    </row>
    <row r="37" ht="15.75" customHeight="1">
      <c r="A37" s="28">
        <v>205.0</v>
      </c>
      <c r="B37" s="314" t="s">
        <v>999</v>
      </c>
      <c r="C37" s="9">
        <v>1.001924883E9</v>
      </c>
      <c r="D37" s="28" t="s">
        <v>1000</v>
      </c>
      <c r="E37" s="9"/>
      <c r="F37" s="12" t="s">
        <v>411</v>
      </c>
      <c r="G37" s="12" t="s">
        <v>1001</v>
      </c>
      <c r="H37" s="12" t="s">
        <v>1002</v>
      </c>
      <c r="I37" s="13" t="s">
        <v>15</v>
      </c>
      <c r="J37" s="14"/>
      <c r="K37" s="15" t="s">
        <v>1003</v>
      </c>
    </row>
    <row r="38" ht="15.75" customHeight="1">
      <c r="A38" s="28">
        <v>207.0</v>
      </c>
      <c r="B38" s="314" t="s">
        <v>1009</v>
      </c>
      <c r="C38" s="9">
        <v>1.004272884E9</v>
      </c>
      <c r="D38" s="9" t="s">
        <v>1010</v>
      </c>
      <c r="E38" s="9"/>
      <c r="F38" s="12" t="s">
        <v>12</v>
      </c>
      <c r="G38" s="12" t="s">
        <v>1011</v>
      </c>
      <c r="H38" s="12" t="s">
        <v>1012</v>
      </c>
      <c r="I38" s="13" t="s">
        <v>15</v>
      </c>
      <c r="J38" s="17" t="s">
        <v>1013</v>
      </c>
      <c r="K38" s="15" t="s">
        <v>1014</v>
      </c>
    </row>
    <row r="39" ht="15.75" customHeight="1">
      <c r="A39" s="28">
        <v>208.0</v>
      </c>
      <c r="B39" s="314" t="s">
        <v>1015</v>
      </c>
      <c r="C39" s="9">
        <v>1.004408538E9</v>
      </c>
      <c r="D39" s="9" t="s">
        <v>1016</v>
      </c>
      <c r="E39" s="9"/>
      <c r="F39" s="12" t="s">
        <v>12</v>
      </c>
      <c r="G39" s="12" t="s">
        <v>1017</v>
      </c>
      <c r="H39" s="12" t="s">
        <v>1018</v>
      </c>
      <c r="I39" s="13" t="s">
        <v>15</v>
      </c>
      <c r="J39" s="14"/>
      <c r="K39" s="15" t="s">
        <v>1019</v>
      </c>
    </row>
    <row r="40" ht="15.75" customHeight="1">
      <c r="A40" s="9">
        <f t="shared" ref="A40:A42" si="3">A39+1</f>
        <v>209</v>
      </c>
      <c r="B40" s="314" t="s">
        <v>1020</v>
      </c>
      <c r="C40" s="9">
        <v>1.00182099E9</v>
      </c>
      <c r="D40" s="9">
        <v>9.68259598E8</v>
      </c>
      <c r="E40" s="9"/>
      <c r="F40" s="12" t="s">
        <v>12</v>
      </c>
      <c r="G40" s="53" t="s">
        <v>1021</v>
      </c>
      <c r="H40" s="12" t="s">
        <v>1022</v>
      </c>
      <c r="I40" s="13" t="s">
        <v>15</v>
      </c>
      <c r="J40" s="17" t="s">
        <v>1023</v>
      </c>
      <c r="K40" s="15" t="s">
        <v>1024</v>
      </c>
    </row>
    <row r="41" ht="15.75" customHeight="1">
      <c r="A41" s="9">
        <f t="shared" si="3"/>
        <v>210</v>
      </c>
      <c r="B41" s="314" t="s">
        <v>1025</v>
      </c>
      <c r="C41" s="9">
        <v>1.004662399E9</v>
      </c>
      <c r="D41" s="9" t="s">
        <v>1026</v>
      </c>
      <c r="E41" s="9"/>
      <c r="F41" s="12" t="s">
        <v>12</v>
      </c>
      <c r="G41" s="12" t="s">
        <v>1027</v>
      </c>
      <c r="H41" s="12" t="s">
        <v>1028</v>
      </c>
      <c r="I41" s="13" t="s">
        <v>15</v>
      </c>
      <c r="J41" s="14"/>
      <c r="K41" s="15" t="s">
        <v>1029</v>
      </c>
    </row>
    <row r="42" ht="15.75" customHeight="1">
      <c r="A42" s="54">
        <f t="shared" si="3"/>
        <v>211</v>
      </c>
      <c r="B42" s="314" t="s">
        <v>1065</v>
      </c>
      <c r="C42" s="54">
        <v>1.002218475E9</v>
      </c>
      <c r="D42" s="54">
        <v>9.97504711E8</v>
      </c>
      <c r="E42" s="54"/>
      <c r="F42" s="12" t="s">
        <v>12</v>
      </c>
      <c r="G42" s="12" t="s">
        <v>1066</v>
      </c>
      <c r="H42" s="12" t="s">
        <v>1067</v>
      </c>
      <c r="I42" s="13" t="s">
        <v>15</v>
      </c>
      <c r="J42" s="65"/>
      <c r="K42" s="57" t="s">
        <v>1068</v>
      </c>
    </row>
    <row r="43">
      <c r="A43" s="333">
        <v>222.0</v>
      </c>
      <c r="B43" s="316" t="s">
        <v>1083</v>
      </c>
      <c r="C43" s="334">
        <v>1.003276852E9</v>
      </c>
      <c r="D43" s="334">
        <v>9.98788839E8</v>
      </c>
      <c r="E43" s="334"/>
      <c r="F43" s="318" t="s">
        <v>12</v>
      </c>
      <c r="G43" s="318" t="s">
        <v>1084</v>
      </c>
      <c r="H43" s="318" t="s">
        <v>1085</v>
      </c>
      <c r="I43" s="319" t="s">
        <v>15</v>
      </c>
      <c r="J43" s="335"/>
      <c r="K43" s="336" t="s">
        <v>1086</v>
      </c>
      <c r="L43" s="321"/>
      <c r="M43" s="321"/>
      <c r="N43" s="321"/>
      <c r="O43" s="321"/>
      <c r="P43" s="321"/>
      <c r="Q43" s="321"/>
      <c r="R43" s="321"/>
      <c r="S43" s="321"/>
      <c r="T43" s="321"/>
      <c r="U43" s="321"/>
      <c r="V43" s="321"/>
      <c r="W43" s="321"/>
      <c r="X43" s="321"/>
      <c r="Y43" s="321"/>
      <c r="Z43" s="321"/>
      <c r="AA43" s="321"/>
      <c r="AB43" s="321"/>
    </row>
    <row r="44">
      <c r="A44" s="337">
        <v>223.0</v>
      </c>
      <c r="B44" s="323" t="s">
        <v>405</v>
      </c>
      <c r="C44" s="338">
        <v>1.004848402E9</v>
      </c>
      <c r="D44" s="338">
        <v>9.90240703E8</v>
      </c>
      <c r="E44" s="338"/>
      <c r="F44" s="325" t="s">
        <v>12</v>
      </c>
      <c r="G44" s="325" t="s">
        <v>1087</v>
      </c>
      <c r="H44" s="325" t="s">
        <v>1088</v>
      </c>
      <c r="I44" s="327" t="s">
        <v>548</v>
      </c>
      <c r="J44" s="339"/>
      <c r="K44" s="340" t="s">
        <v>1089</v>
      </c>
      <c r="L44" s="321"/>
      <c r="M44" s="321"/>
      <c r="N44" s="321"/>
      <c r="O44" s="321"/>
      <c r="P44" s="321"/>
      <c r="Q44" s="321"/>
      <c r="R44" s="321"/>
      <c r="S44" s="321"/>
      <c r="T44" s="321"/>
      <c r="U44" s="321"/>
      <c r="V44" s="321"/>
      <c r="W44" s="321"/>
      <c r="X44" s="321"/>
      <c r="Y44" s="321"/>
      <c r="Z44" s="321"/>
      <c r="AA44" s="321"/>
      <c r="AB44" s="321"/>
    </row>
    <row r="45" ht="15.75" customHeight="1">
      <c r="A45" s="54">
        <v>227.0</v>
      </c>
      <c r="B45" s="314" t="s">
        <v>1103</v>
      </c>
      <c r="C45" s="54">
        <v>4.01086756E8</v>
      </c>
      <c r="D45" s="62" t="s">
        <v>1104</v>
      </c>
      <c r="E45" s="54"/>
      <c r="F45" s="12" t="s">
        <v>181</v>
      </c>
      <c r="G45" s="12" t="s">
        <v>1105</v>
      </c>
      <c r="H45" s="12" t="s">
        <v>1106</v>
      </c>
      <c r="I45" s="13" t="s">
        <v>15</v>
      </c>
      <c r="J45" s="65"/>
      <c r="K45" s="57" t="s">
        <v>1107</v>
      </c>
    </row>
    <row r="46" ht="15.75" customHeight="1">
      <c r="A46" s="54">
        <v>230.0</v>
      </c>
      <c r="B46" s="314" t="s">
        <v>1119</v>
      </c>
      <c r="C46" s="54" t="s">
        <v>1120</v>
      </c>
      <c r="D46" s="54">
        <v>9.3982046E8</v>
      </c>
      <c r="E46" s="54"/>
      <c r="F46" s="12" t="s">
        <v>12</v>
      </c>
      <c r="G46" s="12" t="s">
        <v>1121</v>
      </c>
      <c r="H46" s="12" t="s">
        <v>1122</v>
      </c>
      <c r="I46" s="13" t="s">
        <v>15</v>
      </c>
      <c r="J46" s="65"/>
      <c r="K46" s="57" t="s">
        <v>1123</v>
      </c>
    </row>
    <row r="47">
      <c r="A47" s="333">
        <v>236.0</v>
      </c>
      <c r="B47" s="316" t="s">
        <v>1148</v>
      </c>
      <c r="C47" s="334">
        <v>4.01958228E8</v>
      </c>
      <c r="D47" s="334">
        <v>9.88608179E8</v>
      </c>
      <c r="E47" s="334"/>
      <c r="F47" s="318" t="s">
        <v>339</v>
      </c>
      <c r="G47" s="341" t="s">
        <v>1149</v>
      </c>
      <c r="H47" s="26"/>
      <c r="I47" s="319" t="s">
        <v>15</v>
      </c>
      <c r="J47" s="336" t="s">
        <v>1150</v>
      </c>
      <c r="K47" s="336" t="s">
        <v>1151</v>
      </c>
      <c r="L47" s="321"/>
      <c r="M47" s="321"/>
      <c r="N47" s="321"/>
      <c r="O47" s="321"/>
      <c r="P47" s="321"/>
      <c r="Q47" s="321"/>
      <c r="R47" s="321"/>
      <c r="S47" s="321"/>
      <c r="T47" s="321"/>
      <c r="U47" s="321"/>
      <c r="V47" s="321"/>
      <c r="W47" s="321"/>
      <c r="X47" s="321"/>
      <c r="Y47" s="321"/>
      <c r="Z47" s="321"/>
      <c r="AA47" s="321"/>
      <c r="AB47" s="321"/>
    </row>
    <row r="48">
      <c r="A48" s="337">
        <v>237.0</v>
      </c>
      <c r="B48" s="323" t="s">
        <v>1152</v>
      </c>
      <c r="C48" s="338">
        <v>1.003650999E9</v>
      </c>
      <c r="D48" s="338">
        <v>9.89558734E8</v>
      </c>
      <c r="E48" s="338"/>
      <c r="F48" s="325" t="s">
        <v>890</v>
      </c>
      <c r="G48" s="325" t="s">
        <v>1153</v>
      </c>
      <c r="H48" s="325" t="s">
        <v>1154</v>
      </c>
      <c r="I48" s="327" t="s">
        <v>15</v>
      </c>
      <c r="J48" s="339"/>
      <c r="K48" s="340" t="s">
        <v>1155</v>
      </c>
      <c r="L48" s="321"/>
      <c r="M48" s="321"/>
      <c r="N48" s="321"/>
      <c r="O48" s="321"/>
      <c r="P48" s="321"/>
      <c r="Q48" s="321"/>
      <c r="R48" s="321"/>
      <c r="S48" s="321"/>
      <c r="T48" s="321"/>
      <c r="U48" s="321"/>
      <c r="V48" s="321"/>
      <c r="W48" s="321"/>
      <c r="X48" s="321"/>
      <c r="Y48" s="321"/>
      <c r="Z48" s="321"/>
      <c r="AA48" s="321"/>
      <c r="AB48" s="321"/>
    </row>
    <row r="49">
      <c r="A49" s="333">
        <v>245.0</v>
      </c>
      <c r="B49" s="316" t="s">
        <v>1189</v>
      </c>
      <c r="C49" s="334">
        <v>1.00382036E9</v>
      </c>
      <c r="D49" s="334" t="s">
        <v>1190</v>
      </c>
      <c r="E49" s="334"/>
      <c r="F49" s="318" t="s">
        <v>1191</v>
      </c>
      <c r="G49" s="318" t="s">
        <v>1192</v>
      </c>
      <c r="H49" s="318" t="s">
        <v>1193</v>
      </c>
      <c r="I49" s="319" t="s">
        <v>548</v>
      </c>
      <c r="J49" s="335"/>
      <c r="K49" s="335" t="s">
        <v>1194</v>
      </c>
      <c r="L49" s="342" t="s">
        <v>4527</v>
      </c>
      <c r="M49" s="321"/>
      <c r="N49" s="321"/>
      <c r="O49" s="321"/>
      <c r="P49" s="321"/>
      <c r="Q49" s="321"/>
      <c r="R49" s="321"/>
      <c r="S49" s="321"/>
      <c r="T49" s="321"/>
      <c r="U49" s="321"/>
      <c r="V49" s="321"/>
      <c r="W49" s="321"/>
      <c r="X49" s="321"/>
      <c r="Y49" s="321"/>
      <c r="Z49" s="321"/>
      <c r="AA49" s="321"/>
      <c r="AB49" s="321"/>
    </row>
    <row r="50">
      <c r="A50" s="337">
        <v>246.0</v>
      </c>
      <c r="B50" s="323" t="s">
        <v>1195</v>
      </c>
      <c r="C50" s="338">
        <v>1.00118503E9</v>
      </c>
      <c r="D50" s="338">
        <v>9.94587687E8</v>
      </c>
      <c r="E50" s="338"/>
      <c r="F50" s="325" t="s">
        <v>1196</v>
      </c>
      <c r="G50" s="325" t="s">
        <v>890</v>
      </c>
      <c r="H50" s="325" t="s">
        <v>1197</v>
      </c>
      <c r="I50" s="327" t="s">
        <v>15</v>
      </c>
      <c r="J50" s="339"/>
      <c r="K50" s="339" t="s">
        <v>1198</v>
      </c>
      <c r="L50" s="339"/>
      <c r="M50" s="321"/>
      <c r="N50" s="321"/>
      <c r="O50" s="321"/>
      <c r="P50" s="321"/>
      <c r="Q50" s="321"/>
      <c r="R50" s="321"/>
      <c r="S50" s="321"/>
      <c r="T50" s="321"/>
      <c r="U50" s="321"/>
      <c r="V50" s="321"/>
      <c r="W50" s="321"/>
      <c r="X50" s="321"/>
      <c r="Y50" s="321"/>
      <c r="Z50" s="321"/>
      <c r="AA50" s="321"/>
      <c r="AB50" s="321"/>
    </row>
    <row r="51">
      <c r="A51" s="337">
        <v>247.0</v>
      </c>
      <c r="B51" s="323" t="s">
        <v>1199</v>
      </c>
      <c r="C51" s="338">
        <v>1.004341101E9</v>
      </c>
      <c r="D51" s="338" t="s">
        <v>1200</v>
      </c>
      <c r="E51" s="338"/>
      <c r="F51" s="325" t="s">
        <v>1201</v>
      </c>
      <c r="G51" s="325" t="s">
        <v>1202</v>
      </c>
      <c r="H51" s="325" t="s">
        <v>1203</v>
      </c>
      <c r="I51" s="327" t="s">
        <v>15</v>
      </c>
      <c r="J51" s="339"/>
      <c r="K51" s="339" t="s">
        <v>1204</v>
      </c>
      <c r="L51" s="343" t="s">
        <v>4528</v>
      </c>
      <c r="M51" s="321"/>
      <c r="N51" s="321"/>
      <c r="O51" s="321"/>
      <c r="P51" s="321"/>
      <c r="Q51" s="321"/>
      <c r="R51" s="321"/>
      <c r="S51" s="321"/>
      <c r="T51" s="321"/>
      <c r="U51" s="321"/>
      <c r="V51" s="321"/>
      <c r="W51" s="321"/>
      <c r="X51" s="321"/>
      <c r="Y51" s="321"/>
      <c r="Z51" s="321"/>
      <c r="AA51" s="321"/>
      <c r="AB51" s="321"/>
    </row>
    <row r="52">
      <c r="A52" s="62">
        <v>250.0</v>
      </c>
      <c r="B52" s="314" t="s">
        <v>1215</v>
      </c>
      <c r="C52" s="62">
        <v>1.002634739E9</v>
      </c>
      <c r="D52" s="62">
        <v>9.8318519E8</v>
      </c>
      <c r="E52" s="62"/>
      <c r="F52" s="12" t="s">
        <v>890</v>
      </c>
      <c r="G52" s="12" t="s">
        <v>1153</v>
      </c>
      <c r="H52" s="12" t="s">
        <v>1216</v>
      </c>
      <c r="I52" s="13" t="s">
        <v>15</v>
      </c>
      <c r="J52" s="66"/>
      <c r="K52" s="66" t="s">
        <v>1217</v>
      </c>
      <c r="L52" s="107"/>
    </row>
    <row r="53">
      <c r="A53" s="62">
        <v>252.0</v>
      </c>
      <c r="B53" s="314" t="s">
        <v>1223</v>
      </c>
      <c r="C53" s="62">
        <v>1.720182714E9</v>
      </c>
      <c r="D53" s="62">
        <v>9.84461554E8</v>
      </c>
      <c r="E53" s="62"/>
      <c r="F53" s="12" t="s">
        <v>12</v>
      </c>
      <c r="G53" s="12" t="s">
        <v>1224</v>
      </c>
      <c r="H53" s="12"/>
      <c r="I53" s="13" t="s">
        <v>15</v>
      </c>
      <c r="J53" s="66"/>
      <c r="K53" s="66" t="s">
        <v>1225</v>
      </c>
      <c r="L53" s="107"/>
      <c r="M53" s="12" t="s">
        <v>1226</v>
      </c>
    </row>
    <row r="54">
      <c r="A54" s="62">
        <v>255.0</v>
      </c>
      <c r="B54" s="314" t="s">
        <v>1237</v>
      </c>
      <c r="C54" s="62">
        <v>1.003040431E9</v>
      </c>
      <c r="D54" s="62">
        <v>9.92596863E8</v>
      </c>
      <c r="E54" s="62"/>
      <c r="F54" s="12" t="s">
        <v>411</v>
      </c>
      <c r="G54" s="12" t="s">
        <v>1153</v>
      </c>
      <c r="H54" s="12" t="s">
        <v>1238</v>
      </c>
      <c r="I54" s="13" t="s">
        <v>712</v>
      </c>
      <c r="J54" s="66"/>
      <c r="K54" s="66" t="s">
        <v>1239</v>
      </c>
      <c r="L54" s="344"/>
    </row>
    <row r="55">
      <c r="A55" s="333">
        <v>258.0</v>
      </c>
      <c r="B55" s="316" t="s">
        <v>1249</v>
      </c>
      <c r="C55" s="334">
        <v>1.704453354E9</v>
      </c>
      <c r="D55" s="334" t="s">
        <v>1250</v>
      </c>
      <c r="E55" s="334"/>
      <c r="F55" s="318" t="s">
        <v>339</v>
      </c>
      <c r="G55" s="318" t="s">
        <v>886</v>
      </c>
      <c r="H55" s="318" t="s">
        <v>1251</v>
      </c>
      <c r="I55" s="319" t="s">
        <v>712</v>
      </c>
      <c r="J55" s="336" t="s">
        <v>1252</v>
      </c>
      <c r="K55" s="336" t="s">
        <v>1253</v>
      </c>
      <c r="L55" s="345" t="s">
        <v>4529</v>
      </c>
      <c r="M55" s="321" t="s">
        <v>1254</v>
      </c>
      <c r="N55" s="321"/>
      <c r="O55" s="321"/>
      <c r="P55" s="321"/>
      <c r="Q55" s="321"/>
      <c r="R55" s="321"/>
      <c r="S55" s="321"/>
      <c r="T55" s="321"/>
      <c r="U55" s="321"/>
      <c r="V55" s="321"/>
      <c r="W55" s="321"/>
      <c r="X55" s="321"/>
      <c r="Y55" s="321"/>
      <c r="Z55" s="321"/>
      <c r="AA55" s="321"/>
      <c r="AB55" s="321"/>
    </row>
    <row r="56">
      <c r="A56" s="337">
        <v>259.0</v>
      </c>
      <c r="B56" s="323" t="s">
        <v>1255</v>
      </c>
      <c r="C56" s="338">
        <v>4.1473046E7</v>
      </c>
      <c r="D56" s="338" t="s">
        <v>1256</v>
      </c>
      <c r="E56" s="338"/>
      <c r="F56" s="325" t="s">
        <v>12</v>
      </c>
      <c r="G56" s="325" t="s">
        <v>1257</v>
      </c>
      <c r="H56" s="325" t="s">
        <v>1258</v>
      </c>
      <c r="I56" s="327" t="s">
        <v>911</v>
      </c>
      <c r="J56" s="339"/>
      <c r="K56" s="340" t="s">
        <v>1259</v>
      </c>
      <c r="L56" s="346" t="s">
        <v>4530</v>
      </c>
      <c r="M56" s="321"/>
      <c r="N56" s="321"/>
      <c r="O56" s="321"/>
      <c r="P56" s="321"/>
      <c r="Q56" s="321"/>
      <c r="R56" s="321"/>
      <c r="S56" s="321"/>
      <c r="T56" s="321"/>
      <c r="U56" s="321"/>
      <c r="V56" s="321"/>
      <c r="W56" s="321"/>
      <c r="X56" s="321"/>
      <c r="Y56" s="321"/>
      <c r="Z56" s="321"/>
      <c r="AA56" s="321"/>
      <c r="AB56" s="321"/>
    </row>
    <row r="57">
      <c r="A57" s="347">
        <v>266.0</v>
      </c>
      <c r="B57" s="316" t="s">
        <v>1288</v>
      </c>
      <c r="C57" s="336">
        <v>1.003119763E9</v>
      </c>
      <c r="D57" s="336">
        <v>9.81676273E8</v>
      </c>
      <c r="E57" s="336"/>
      <c r="F57" s="318" t="s">
        <v>411</v>
      </c>
      <c r="G57" s="341" t="s">
        <v>1289</v>
      </c>
      <c r="H57" s="26"/>
      <c r="I57" s="319" t="s">
        <v>712</v>
      </c>
      <c r="J57" s="335"/>
      <c r="K57" s="336" t="s">
        <v>1290</v>
      </c>
      <c r="L57" s="345" t="s">
        <v>4531</v>
      </c>
      <c r="M57" s="321"/>
      <c r="N57" s="321"/>
      <c r="O57" s="321"/>
      <c r="P57" s="321"/>
      <c r="Q57" s="321"/>
      <c r="R57" s="321"/>
      <c r="S57" s="321"/>
      <c r="T57" s="321"/>
      <c r="U57" s="321"/>
      <c r="V57" s="321"/>
      <c r="W57" s="321"/>
      <c r="X57" s="321"/>
      <c r="Y57" s="321"/>
      <c r="Z57" s="321"/>
      <c r="AA57" s="321"/>
      <c r="AB57" s="321"/>
    </row>
    <row r="58">
      <c r="A58" s="348">
        <v>267.0</v>
      </c>
      <c r="B58" s="323" t="s">
        <v>1291</v>
      </c>
      <c r="C58" s="340">
        <v>1.003720818E9</v>
      </c>
      <c r="D58" s="340">
        <v>9.58882471E8</v>
      </c>
      <c r="E58" s="340"/>
      <c r="F58" s="325" t="s">
        <v>1292</v>
      </c>
      <c r="G58" s="325" t="s">
        <v>1293</v>
      </c>
      <c r="H58" s="325" t="s">
        <v>1294</v>
      </c>
      <c r="I58" s="327" t="s">
        <v>712</v>
      </c>
      <c r="J58" s="339"/>
      <c r="K58" s="340" t="s">
        <v>1295</v>
      </c>
      <c r="L58" s="346" t="s">
        <v>4532</v>
      </c>
      <c r="M58" s="321"/>
      <c r="N58" s="321"/>
      <c r="O58" s="321"/>
      <c r="P58" s="321"/>
      <c r="Q58" s="321"/>
      <c r="R58" s="321"/>
      <c r="S58" s="321"/>
      <c r="T58" s="321"/>
      <c r="U58" s="321"/>
      <c r="V58" s="321"/>
      <c r="W58" s="321"/>
      <c r="X58" s="321"/>
      <c r="Y58" s="321"/>
      <c r="Z58" s="321"/>
      <c r="AA58" s="321"/>
      <c r="AB58" s="321"/>
    </row>
    <row r="59">
      <c r="A59" s="348">
        <v>268.0</v>
      </c>
      <c r="B59" s="323" t="s">
        <v>1296</v>
      </c>
      <c r="C59" s="340">
        <v>1.00454207E9</v>
      </c>
      <c r="D59" s="340" t="s">
        <v>1297</v>
      </c>
      <c r="E59" s="340"/>
      <c r="F59" s="325" t="s">
        <v>1298</v>
      </c>
      <c r="G59" s="325" t="s">
        <v>1299</v>
      </c>
      <c r="H59" s="325" t="s">
        <v>1300</v>
      </c>
      <c r="I59" s="327" t="s">
        <v>712</v>
      </c>
      <c r="J59" s="339"/>
      <c r="K59" s="340" t="s">
        <v>1301</v>
      </c>
      <c r="L59" s="349"/>
      <c r="M59" s="321"/>
      <c r="N59" s="321"/>
      <c r="O59" s="321"/>
      <c r="P59" s="321"/>
      <c r="Q59" s="321"/>
      <c r="R59" s="321"/>
      <c r="S59" s="321"/>
      <c r="T59" s="321"/>
      <c r="U59" s="321"/>
      <c r="V59" s="321"/>
      <c r="W59" s="321"/>
      <c r="X59" s="321"/>
      <c r="Y59" s="321"/>
      <c r="Z59" s="321"/>
      <c r="AA59" s="321"/>
      <c r="AB59" s="321"/>
    </row>
    <row r="60">
      <c r="A60" s="66">
        <v>270.0</v>
      </c>
      <c r="B60" s="314" t="s">
        <v>1306</v>
      </c>
      <c r="C60" s="66">
        <v>1.003193206E9</v>
      </c>
      <c r="D60" s="66">
        <v>9.6983699E8</v>
      </c>
      <c r="E60" s="66"/>
      <c r="F60" s="12" t="s">
        <v>339</v>
      </c>
      <c r="G60" s="12" t="s">
        <v>1307</v>
      </c>
      <c r="H60" s="12" t="s">
        <v>1308</v>
      </c>
      <c r="I60" s="13" t="s">
        <v>712</v>
      </c>
      <c r="J60" s="57"/>
      <c r="K60" s="66" t="s">
        <v>1309</v>
      </c>
      <c r="L60" s="344"/>
    </row>
    <row r="61">
      <c r="A61" s="66">
        <v>272.0</v>
      </c>
      <c r="B61" s="314" t="s">
        <v>1316</v>
      </c>
      <c r="C61" s="66">
        <v>1.050466414E9</v>
      </c>
      <c r="D61" s="66">
        <v>9.59956999E8</v>
      </c>
      <c r="E61" s="66"/>
      <c r="F61" s="12" t="s">
        <v>181</v>
      </c>
      <c r="G61" s="12" t="s">
        <v>1317</v>
      </c>
      <c r="H61" s="12" t="s">
        <v>1318</v>
      </c>
      <c r="I61" s="13" t="s">
        <v>712</v>
      </c>
      <c r="J61" s="57"/>
      <c r="K61" s="66" t="s">
        <v>1319</v>
      </c>
      <c r="L61" s="350" t="s">
        <v>4533</v>
      </c>
    </row>
    <row r="62">
      <c r="A62" s="66">
        <v>275.0</v>
      </c>
      <c r="B62" s="314" t="s">
        <v>1328</v>
      </c>
      <c r="C62" s="66">
        <v>1.003200068E9</v>
      </c>
      <c r="D62" s="66" t="s">
        <v>4534</v>
      </c>
      <c r="E62" s="66"/>
      <c r="F62" s="12" t="s">
        <v>12</v>
      </c>
      <c r="G62" s="12" t="s">
        <v>434</v>
      </c>
      <c r="H62" s="12" t="s">
        <v>1329</v>
      </c>
      <c r="I62" s="13" t="s">
        <v>712</v>
      </c>
      <c r="J62" s="66" t="s">
        <v>1330</v>
      </c>
      <c r="K62" s="66" t="s">
        <v>1331</v>
      </c>
      <c r="L62" s="107"/>
    </row>
    <row r="63">
      <c r="A63" s="347">
        <v>282.0</v>
      </c>
      <c r="B63" s="316" t="s">
        <v>1358</v>
      </c>
      <c r="C63" s="336">
        <v>1.002662524E9</v>
      </c>
      <c r="D63" s="336" t="s">
        <v>1359</v>
      </c>
      <c r="E63" s="336"/>
      <c r="F63" s="318" t="s">
        <v>339</v>
      </c>
      <c r="G63" s="318" t="s">
        <v>1360</v>
      </c>
      <c r="H63" s="318" t="s">
        <v>1361</v>
      </c>
      <c r="I63" s="319" t="s">
        <v>712</v>
      </c>
      <c r="J63" s="336" t="s">
        <v>1362</v>
      </c>
      <c r="K63" s="336" t="s">
        <v>1363</v>
      </c>
      <c r="L63" s="335"/>
      <c r="M63" s="321"/>
      <c r="N63" s="321"/>
      <c r="O63" s="321"/>
      <c r="P63" s="321"/>
      <c r="Q63" s="321"/>
      <c r="R63" s="321"/>
      <c r="S63" s="321"/>
      <c r="T63" s="321"/>
      <c r="U63" s="321"/>
      <c r="V63" s="321"/>
      <c r="W63" s="321"/>
      <c r="X63" s="321"/>
      <c r="Y63" s="321"/>
      <c r="Z63" s="321"/>
      <c r="AA63" s="321"/>
      <c r="AB63" s="321"/>
    </row>
    <row r="64">
      <c r="A64" s="348">
        <v>283.0</v>
      </c>
      <c r="B64" s="323" t="s">
        <v>1364</v>
      </c>
      <c r="C64" s="340">
        <v>1.0050922539E10</v>
      </c>
      <c r="D64" s="340" t="s">
        <v>1365</v>
      </c>
      <c r="E64" s="340"/>
      <c r="F64" s="325" t="s">
        <v>12</v>
      </c>
      <c r="G64" s="325" t="s">
        <v>1084</v>
      </c>
      <c r="H64" s="325" t="s">
        <v>1366</v>
      </c>
      <c r="I64" s="327" t="s">
        <v>1347</v>
      </c>
      <c r="J64" s="340" t="s">
        <v>1367</v>
      </c>
      <c r="K64" s="340" t="s">
        <v>1368</v>
      </c>
      <c r="L64" s="339"/>
      <c r="M64" s="321"/>
      <c r="N64" s="321"/>
      <c r="O64" s="321"/>
      <c r="P64" s="321"/>
      <c r="Q64" s="321"/>
      <c r="R64" s="321"/>
      <c r="S64" s="321"/>
      <c r="T64" s="321"/>
      <c r="U64" s="321"/>
      <c r="V64" s="321"/>
      <c r="W64" s="321"/>
      <c r="X64" s="321"/>
      <c r="Y64" s="321"/>
      <c r="Z64" s="321"/>
      <c r="AA64" s="321"/>
      <c r="AB64" s="321"/>
    </row>
    <row r="65">
      <c r="A65" s="66">
        <v>288.0</v>
      </c>
      <c r="B65" s="314" t="s">
        <v>1387</v>
      </c>
      <c r="C65" s="66">
        <v>1.003791884E9</v>
      </c>
      <c r="D65" s="66">
        <v>9.94587687E8</v>
      </c>
      <c r="E65" s="66"/>
      <c r="F65" s="12" t="s">
        <v>1196</v>
      </c>
      <c r="G65" s="12" t="s">
        <v>1388</v>
      </c>
      <c r="H65" s="12" t="s">
        <v>1389</v>
      </c>
      <c r="I65" s="13" t="s">
        <v>712</v>
      </c>
      <c r="J65" s="57"/>
      <c r="K65" s="82" t="s">
        <v>1390</v>
      </c>
      <c r="L65" s="66" t="s">
        <v>4535</v>
      </c>
    </row>
    <row r="66">
      <c r="A66" s="66">
        <v>292.0</v>
      </c>
      <c r="B66" s="314" t="s">
        <v>1404</v>
      </c>
      <c r="C66" s="66">
        <v>1.002599122E9</v>
      </c>
      <c r="D66" s="66" t="s">
        <v>1405</v>
      </c>
      <c r="E66" s="66"/>
      <c r="F66" s="12" t="s">
        <v>823</v>
      </c>
      <c r="G66" s="12" t="s">
        <v>1406</v>
      </c>
      <c r="H66" s="12" t="s">
        <v>1407</v>
      </c>
      <c r="I66" s="13" t="s">
        <v>712</v>
      </c>
      <c r="J66" s="57"/>
      <c r="K66" s="66" t="s">
        <v>1408</v>
      </c>
      <c r="L66" s="351" t="s">
        <v>4536</v>
      </c>
    </row>
    <row r="67">
      <c r="A67" s="66">
        <v>294.0</v>
      </c>
      <c r="B67" s="314" t="s">
        <v>1414</v>
      </c>
      <c r="C67" s="66" t="s">
        <v>1415</v>
      </c>
      <c r="D67" s="66" t="s">
        <v>1416</v>
      </c>
      <c r="E67" s="66"/>
      <c r="F67" s="12" t="s">
        <v>196</v>
      </c>
      <c r="G67" s="25" t="s">
        <v>1417</v>
      </c>
      <c r="H67" s="26"/>
      <c r="I67" s="13" t="s">
        <v>1347</v>
      </c>
      <c r="J67" s="57"/>
      <c r="K67" s="66" t="s">
        <v>1418</v>
      </c>
      <c r="L67" s="107"/>
    </row>
    <row r="68">
      <c r="A68" s="86">
        <v>298.0</v>
      </c>
      <c r="B68" s="352" t="s">
        <v>1433</v>
      </c>
      <c r="C68" s="86">
        <v>1.712190394E9</v>
      </c>
      <c r="D68" s="86">
        <v>9.87537425E8</v>
      </c>
      <c r="E68" s="86"/>
      <c r="F68" s="88" t="s">
        <v>339</v>
      </c>
      <c r="G68" s="88" t="s">
        <v>1434</v>
      </c>
      <c r="H68" s="88"/>
      <c r="I68" s="89" t="s">
        <v>1347</v>
      </c>
      <c r="J68" s="86" t="s">
        <v>1435</v>
      </c>
      <c r="K68" s="86" t="s">
        <v>1436</v>
      </c>
      <c r="L68" s="112"/>
      <c r="M68" s="91"/>
      <c r="N68" s="91"/>
      <c r="O68" s="91"/>
      <c r="P68" s="91"/>
      <c r="Q68" s="91"/>
      <c r="R68" s="91"/>
      <c r="S68" s="91"/>
      <c r="T68" s="91"/>
      <c r="U68" s="91"/>
      <c r="V68" s="91"/>
      <c r="W68" s="91"/>
      <c r="X68" s="91"/>
      <c r="Y68" s="91"/>
      <c r="Z68" s="91"/>
      <c r="AA68" s="91"/>
      <c r="AB68" s="91"/>
    </row>
    <row r="69">
      <c r="A69" s="66">
        <v>299.0</v>
      </c>
      <c r="B69" s="314" t="s">
        <v>1438</v>
      </c>
      <c r="C69" s="66">
        <v>1.00408423E9</v>
      </c>
      <c r="D69" s="66">
        <v>9.97664337E8</v>
      </c>
      <c r="E69" s="66"/>
      <c r="F69" s="12" t="s">
        <v>12</v>
      </c>
      <c r="G69" s="12" t="s">
        <v>1439</v>
      </c>
      <c r="H69" s="12" t="s">
        <v>1440</v>
      </c>
      <c r="I69" s="13" t="s">
        <v>548</v>
      </c>
      <c r="J69" s="57"/>
      <c r="K69" s="66" t="s">
        <v>1441</v>
      </c>
      <c r="L69" s="107"/>
    </row>
    <row r="70">
      <c r="A70" s="66">
        <v>303.0</v>
      </c>
      <c r="B70" s="314" t="s">
        <v>1455</v>
      </c>
      <c r="C70" s="66">
        <v>1.004859383E9</v>
      </c>
      <c r="D70" s="66">
        <v>9.90833899E8</v>
      </c>
      <c r="E70" s="66"/>
      <c r="F70" s="12" t="s">
        <v>181</v>
      </c>
      <c r="G70" s="12" t="s">
        <v>530</v>
      </c>
      <c r="H70" s="12" t="s">
        <v>1456</v>
      </c>
      <c r="I70" s="13" t="s">
        <v>712</v>
      </c>
      <c r="J70" s="66" t="s">
        <v>1457</v>
      </c>
      <c r="K70" s="66" t="s">
        <v>1458</v>
      </c>
      <c r="L70" s="107"/>
    </row>
    <row r="71">
      <c r="A71" s="66">
        <v>305.0</v>
      </c>
      <c r="B71" s="314" t="s">
        <v>1465</v>
      </c>
      <c r="C71" s="66">
        <v>1.003106703E9</v>
      </c>
      <c r="D71" s="66">
        <v>9.6362932E8</v>
      </c>
      <c r="E71" s="66"/>
      <c r="F71" s="12" t="s">
        <v>411</v>
      </c>
      <c r="G71" s="12" t="s">
        <v>1466</v>
      </c>
      <c r="H71" s="12" t="s">
        <v>1467</v>
      </c>
      <c r="I71" s="13" t="s">
        <v>712</v>
      </c>
      <c r="J71" s="57"/>
      <c r="K71" s="66" t="s">
        <v>1468</v>
      </c>
      <c r="L71" s="107"/>
    </row>
    <row r="72">
      <c r="A72" s="66">
        <v>307.0</v>
      </c>
      <c r="B72" s="314" t="s">
        <v>1473</v>
      </c>
      <c r="C72" s="66">
        <v>1.004408983E9</v>
      </c>
      <c r="D72" s="66" t="s">
        <v>1474</v>
      </c>
      <c r="E72" s="66"/>
      <c r="F72" s="12" t="s">
        <v>433</v>
      </c>
      <c r="G72" s="12" t="s">
        <v>1475</v>
      </c>
      <c r="H72" s="12" t="s">
        <v>1476</v>
      </c>
      <c r="I72" s="13" t="s">
        <v>548</v>
      </c>
      <c r="J72" s="66" t="s">
        <v>1477</v>
      </c>
      <c r="K72" s="66" t="s">
        <v>1478</v>
      </c>
      <c r="L72" s="112" t="s">
        <v>4537</v>
      </c>
    </row>
    <row r="73">
      <c r="A73" s="66">
        <v>310.0</v>
      </c>
      <c r="B73" s="314" t="s">
        <v>1492</v>
      </c>
      <c r="C73" s="66">
        <v>1.003447438E9</v>
      </c>
      <c r="D73" s="66">
        <v>9.60278478E8</v>
      </c>
      <c r="E73" s="66"/>
      <c r="F73" s="12" t="s">
        <v>1196</v>
      </c>
      <c r="G73" s="12" t="s">
        <v>1493</v>
      </c>
      <c r="H73" s="12" t="s">
        <v>1304</v>
      </c>
      <c r="I73" s="13" t="s">
        <v>712</v>
      </c>
      <c r="J73" s="57"/>
      <c r="K73" s="66" t="s">
        <v>1494</v>
      </c>
      <c r="L73" s="107"/>
    </row>
    <row r="74">
      <c r="A74" s="66">
        <v>313.0</v>
      </c>
      <c r="B74" s="314" t="s">
        <v>1502</v>
      </c>
      <c r="C74" s="66">
        <v>1.003993647E9</v>
      </c>
      <c r="D74" s="66">
        <v>9.81918993E8</v>
      </c>
      <c r="E74" s="66"/>
      <c r="F74" s="12" t="s">
        <v>12</v>
      </c>
      <c r="G74" s="12" t="s">
        <v>1503</v>
      </c>
      <c r="H74" s="12" t="s">
        <v>1504</v>
      </c>
      <c r="I74" s="13" t="s">
        <v>1347</v>
      </c>
      <c r="J74" s="66" t="s">
        <v>1505</v>
      </c>
      <c r="K74" s="66" t="s">
        <v>1506</v>
      </c>
      <c r="L74" s="107"/>
    </row>
    <row r="75">
      <c r="A75" s="66">
        <v>317.0</v>
      </c>
      <c r="B75" s="314" t="s">
        <v>1519</v>
      </c>
      <c r="C75" s="66">
        <v>1.002569927E9</v>
      </c>
      <c r="D75" s="66">
        <v>9.87398098E8</v>
      </c>
      <c r="E75" s="30">
        <v>9.6323943E8</v>
      </c>
      <c r="F75" s="12" t="s">
        <v>12</v>
      </c>
      <c r="G75" s="12" t="s">
        <v>1520</v>
      </c>
      <c r="H75" s="12" t="s">
        <v>1521</v>
      </c>
      <c r="I75" s="13" t="s">
        <v>1462</v>
      </c>
      <c r="J75" s="66" t="s">
        <v>1522</v>
      </c>
      <c r="K75" s="66" t="s">
        <v>1523</v>
      </c>
      <c r="L75" s="107"/>
    </row>
    <row r="76">
      <c r="A76" s="347">
        <v>321.0</v>
      </c>
      <c r="B76" s="316" t="s">
        <v>1539</v>
      </c>
      <c r="C76" s="336">
        <v>1.003867254E9</v>
      </c>
      <c r="D76" s="336">
        <v>9.79573652E8</v>
      </c>
      <c r="E76" s="336">
        <v>9.8431481E8</v>
      </c>
      <c r="F76" s="318" t="s">
        <v>411</v>
      </c>
      <c r="G76" s="318" t="s">
        <v>1540</v>
      </c>
      <c r="H76" s="318" t="s">
        <v>1541</v>
      </c>
      <c r="I76" s="319" t="s">
        <v>1462</v>
      </c>
      <c r="J76" s="336" t="s">
        <v>1542</v>
      </c>
      <c r="K76" s="336" t="s">
        <v>1543</v>
      </c>
      <c r="L76" s="335"/>
      <c r="M76" s="321"/>
      <c r="N76" s="321"/>
      <c r="O76" s="321"/>
      <c r="P76" s="321"/>
      <c r="Q76" s="321"/>
      <c r="R76" s="321"/>
      <c r="S76" s="321"/>
      <c r="T76" s="321"/>
      <c r="U76" s="321"/>
      <c r="V76" s="321"/>
      <c r="W76" s="321"/>
      <c r="X76" s="321"/>
      <c r="Y76" s="321"/>
      <c r="Z76" s="321"/>
      <c r="AA76" s="321"/>
      <c r="AB76" s="321"/>
    </row>
    <row r="77">
      <c r="A77" s="348">
        <v>322.0</v>
      </c>
      <c r="B77" s="323" t="s">
        <v>1544</v>
      </c>
      <c r="C77" s="340">
        <v>1.004402861E9</v>
      </c>
      <c r="D77" s="340">
        <v>9.59619725E8</v>
      </c>
      <c r="E77" s="330"/>
      <c r="F77" s="325" t="s">
        <v>181</v>
      </c>
      <c r="G77" s="325" t="s">
        <v>1545</v>
      </c>
      <c r="H77" s="325" t="s">
        <v>1546</v>
      </c>
      <c r="I77" s="327" t="s">
        <v>712</v>
      </c>
      <c r="J77" s="339"/>
      <c r="K77" s="340" t="s">
        <v>1547</v>
      </c>
      <c r="L77" s="339"/>
      <c r="M77" s="321"/>
      <c r="N77" s="321"/>
      <c r="O77" s="321"/>
      <c r="P77" s="321"/>
      <c r="Q77" s="321"/>
      <c r="R77" s="321"/>
      <c r="S77" s="321"/>
      <c r="T77" s="321"/>
      <c r="U77" s="321"/>
      <c r="V77" s="321"/>
      <c r="W77" s="321"/>
      <c r="X77" s="321"/>
      <c r="Y77" s="321"/>
      <c r="Z77" s="321"/>
      <c r="AA77" s="321"/>
      <c r="AB77" s="321"/>
    </row>
    <row r="78">
      <c r="A78" s="348">
        <v>323.0</v>
      </c>
      <c r="B78" s="323" t="s">
        <v>1548</v>
      </c>
      <c r="C78" s="340">
        <v>1.003364625E9</v>
      </c>
      <c r="D78" s="340" t="s">
        <v>1549</v>
      </c>
      <c r="E78" s="339"/>
      <c r="F78" s="325" t="s">
        <v>181</v>
      </c>
      <c r="G78" s="325" t="s">
        <v>1550</v>
      </c>
      <c r="H78" s="325" t="s">
        <v>1551</v>
      </c>
      <c r="I78" s="327" t="s">
        <v>712</v>
      </c>
      <c r="J78" s="339"/>
      <c r="K78" s="340" t="s">
        <v>1552</v>
      </c>
      <c r="L78" s="339"/>
      <c r="M78" s="321"/>
      <c r="N78" s="321"/>
      <c r="O78" s="321"/>
      <c r="P78" s="321"/>
      <c r="Q78" s="321"/>
      <c r="R78" s="321"/>
      <c r="S78" s="321"/>
      <c r="T78" s="321"/>
      <c r="U78" s="321"/>
      <c r="V78" s="321"/>
      <c r="W78" s="321"/>
      <c r="X78" s="321"/>
      <c r="Y78" s="321"/>
      <c r="Z78" s="321"/>
      <c r="AA78" s="321"/>
      <c r="AB78" s="321"/>
    </row>
    <row r="79">
      <c r="A79" s="66">
        <v>325.0</v>
      </c>
      <c r="B79" s="314" t="s">
        <v>1559</v>
      </c>
      <c r="C79" s="66">
        <v>1.001413945E9</v>
      </c>
      <c r="D79" s="66">
        <v>9.92918303E8</v>
      </c>
      <c r="E79" s="66">
        <v>9.90249181E8</v>
      </c>
      <c r="F79" s="12" t="s">
        <v>181</v>
      </c>
      <c r="G79" s="12" t="s">
        <v>1560</v>
      </c>
      <c r="H79" s="12" t="s">
        <v>1561</v>
      </c>
      <c r="I79" s="13" t="s">
        <v>548</v>
      </c>
      <c r="J79" s="57"/>
      <c r="K79" s="66" t="s">
        <v>1562</v>
      </c>
      <c r="L79" s="107"/>
    </row>
    <row r="80">
      <c r="A80" s="66">
        <v>330.0</v>
      </c>
      <c r="B80" s="314" t="s">
        <v>1582</v>
      </c>
      <c r="C80" s="66">
        <v>4.01938766E8</v>
      </c>
      <c r="D80" s="66">
        <v>9.92062631E8</v>
      </c>
      <c r="E80" s="66">
        <v>9.39758524E8</v>
      </c>
      <c r="F80" s="12" t="s">
        <v>12</v>
      </c>
      <c r="G80" s="12" t="s">
        <v>1583</v>
      </c>
      <c r="H80" s="12" t="s">
        <v>1584</v>
      </c>
      <c r="I80" s="13" t="s">
        <v>712</v>
      </c>
      <c r="J80" s="66" t="s">
        <v>1585</v>
      </c>
      <c r="K80" s="66" t="s">
        <v>1586</v>
      </c>
      <c r="L80" s="107"/>
    </row>
    <row r="81">
      <c r="A81" s="66">
        <v>335.0</v>
      </c>
      <c r="B81" s="314" t="s">
        <v>1608</v>
      </c>
      <c r="C81" s="66">
        <v>1.003798863E9</v>
      </c>
      <c r="D81" s="66">
        <v>9.61553636E8</v>
      </c>
      <c r="E81" s="57"/>
      <c r="F81" s="12" t="s">
        <v>1609</v>
      </c>
      <c r="G81" s="12" t="s">
        <v>1610</v>
      </c>
      <c r="H81" s="12" t="s">
        <v>1611</v>
      </c>
      <c r="I81" s="13" t="s">
        <v>1462</v>
      </c>
      <c r="J81" s="57"/>
      <c r="K81" s="66" t="s">
        <v>1612</v>
      </c>
      <c r="L81" s="107"/>
    </row>
    <row r="82">
      <c r="A82" s="66">
        <v>337.0</v>
      </c>
      <c r="B82" s="314" t="s">
        <v>1617</v>
      </c>
      <c r="C82" s="66">
        <v>1.004014856E9</v>
      </c>
      <c r="D82" s="66">
        <v>9.98891801E8</v>
      </c>
      <c r="E82" s="66">
        <v>6.2620176E7</v>
      </c>
      <c r="F82" s="12" t="s">
        <v>433</v>
      </c>
      <c r="G82" s="12" t="s">
        <v>1618</v>
      </c>
      <c r="H82" s="12" t="s">
        <v>1619</v>
      </c>
      <c r="I82" s="13" t="s">
        <v>712</v>
      </c>
      <c r="J82" s="57"/>
      <c r="K82" s="66" t="s">
        <v>1620</v>
      </c>
      <c r="L82" s="107"/>
    </row>
    <row r="83">
      <c r="A83" s="66">
        <v>342.0</v>
      </c>
      <c r="B83" s="314" t="s">
        <v>1640</v>
      </c>
      <c r="C83" s="66">
        <v>1.005154149E9</v>
      </c>
      <c r="D83" s="66">
        <v>9.59070686E8</v>
      </c>
      <c r="E83" s="66">
        <v>9.8610056E8</v>
      </c>
      <c r="F83" s="12" t="s">
        <v>12</v>
      </c>
      <c r="G83" s="12" t="s">
        <v>1641</v>
      </c>
      <c r="H83" s="12" t="s">
        <v>1642</v>
      </c>
      <c r="I83" s="13" t="s">
        <v>548</v>
      </c>
      <c r="J83" s="66" t="s">
        <v>1643</v>
      </c>
      <c r="K83" s="66" t="s">
        <v>1644</v>
      </c>
      <c r="L83" s="107"/>
    </row>
    <row r="84">
      <c r="A84" s="347">
        <v>343.0</v>
      </c>
      <c r="B84" s="316" t="s">
        <v>1645</v>
      </c>
      <c r="C84" s="336">
        <v>1.003577267E9</v>
      </c>
      <c r="D84" s="336">
        <v>9.96321723E8</v>
      </c>
      <c r="E84" s="335"/>
      <c r="F84" s="318" t="s">
        <v>12</v>
      </c>
      <c r="G84" s="318" t="s">
        <v>1646</v>
      </c>
      <c r="H84" s="318" t="s">
        <v>1647</v>
      </c>
      <c r="I84" s="319" t="s">
        <v>712</v>
      </c>
      <c r="J84" s="336" t="s">
        <v>1648</v>
      </c>
      <c r="K84" s="336" t="s">
        <v>1649</v>
      </c>
      <c r="L84" s="335"/>
      <c r="M84" s="321"/>
      <c r="N84" s="321"/>
      <c r="O84" s="321"/>
      <c r="P84" s="321"/>
      <c r="Q84" s="321"/>
      <c r="R84" s="321"/>
      <c r="S84" s="321"/>
      <c r="T84" s="321"/>
      <c r="U84" s="321"/>
      <c r="V84" s="321"/>
      <c r="W84" s="321"/>
      <c r="X84" s="321"/>
      <c r="Y84" s="321"/>
      <c r="Z84" s="321"/>
      <c r="AA84" s="321"/>
      <c r="AB84" s="321"/>
    </row>
    <row r="85">
      <c r="A85" s="348">
        <v>344.0</v>
      </c>
      <c r="B85" s="323" t="s">
        <v>1650</v>
      </c>
      <c r="C85" s="340">
        <v>1.003699558E9</v>
      </c>
      <c r="D85" s="340">
        <v>9.39977884E8</v>
      </c>
      <c r="E85" s="339"/>
      <c r="F85" s="325" t="s">
        <v>823</v>
      </c>
      <c r="G85" s="326" t="s">
        <v>1651</v>
      </c>
      <c r="H85" s="269"/>
      <c r="I85" s="327" t="s">
        <v>712</v>
      </c>
      <c r="J85" s="340" t="s">
        <v>1652</v>
      </c>
      <c r="K85" s="340" t="s">
        <v>1653</v>
      </c>
      <c r="L85" s="339"/>
      <c r="M85" s="321"/>
      <c r="N85" s="321"/>
      <c r="O85" s="321"/>
      <c r="P85" s="321"/>
      <c r="Q85" s="321"/>
      <c r="R85" s="321"/>
      <c r="S85" s="321"/>
      <c r="T85" s="321"/>
      <c r="U85" s="321"/>
      <c r="V85" s="321"/>
      <c r="W85" s="321"/>
      <c r="X85" s="321"/>
      <c r="Y85" s="321"/>
      <c r="Z85" s="321"/>
      <c r="AA85" s="321"/>
      <c r="AB85" s="321"/>
    </row>
    <row r="86">
      <c r="A86" s="66">
        <v>348.0</v>
      </c>
      <c r="B86" s="314" t="s">
        <v>1671</v>
      </c>
      <c r="C86" s="66">
        <v>1.002609681E9</v>
      </c>
      <c r="D86" s="66">
        <v>9.94802861E8</v>
      </c>
      <c r="E86" s="57"/>
      <c r="F86" s="12" t="s">
        <v>12</v>
      </c>
      <c r="G86" s="12" t="s">
        <v>579</v>
      </c>
      <c r="H86" s="12" t="s">
        <v>1672</v>
      </c>
      <c r="I86" s="13" t="s">
        <v>712</v>
      </c>
      <c r="J86" s="66" t="s">
        <v>1673</v>
      </c>
      <c r="K86" s="66" t="s">
        <v>1674</v>
      </c>
      <c r="L86" s="107"/>
    </row>
    <row r="87">
      <c r="A87" s="347">
        <v>352.0</v>
      </c>
      <c r="B87" s="316" t="s">
        <v>1687</v>
      </c>
      <c r="C87" s="336" t="s">
        <v>1688</v>
      </c>
      <c r="D87" s="345">
        <v>9.96024987E8</v>
      </c>
      <c r="E87" s="335"/>
      <c r="F87" s="318" t="s">
        <v>181</v>
      </c>
      <c r="G87" s="318" t="s">
        <v>1689</v>
      </c>
      <c r="H87" s="318" t="s">
        <v>1690</v>
      </c>
      <c r="I87" s="319" t="s">
        <v>548</v>
      </c>
      <c r="J87" s="336" t="s">
        <v>1691</v>
      </c>
      <c r="K87" s="336" t="s">
        <v>1692</v>
      </c>
      <c r="L87" s="335"/>
      <c r="M87" s="321"/>
      <c r="N87" s="321"/>
      <c r="O87" s="321"/>
      <c r="P87" s="321"/>
      <c r="Q87" s="321"/>
      <c r="R87" s="321"/>
      <c r="S87" s="321"/>
      <c r="T87" s="321"/>
      <c r="U87" s="321"/>
      <c r="V87" s="321"/>
      <c r="W87" s="321"/>
      <c r="X87" s="321"/>
      <c r="Y87" s="321"/>
      <c r="Z87" s="321"/>
      <c r="AA87" s="321"/>
      <c r="AB87" s="321"/>
    </row>
    <row r="88">
      <c r="A88" s="348">
        <v>353.0</v>
      </c>
      <c r="B88" s="323" t="s">
        <v>1693</v>
      </c>
      <c r="C88" s="340">
        <v>1.005457831E9</v>
      </c>
      <c r="D88" s="340">
        <v>9.67351617E8</v>
      </c>
      <c r="E88" s="340">
        <v>9.62972112E8</v>
      </c>
      <c r="F88" s="325" t="s">
        <v>12</v>
      </c>
      <c r="G88" s="325" t="s">
        <v>1694</v>
      </c>
      <c r="H88" s="325" t="s">
        <v>1695</v>
      </c>
      <c r="I88" s="327" t="s">
        <v>1347</v>
      </c>
      <c r="J88" s="340" t="s">
        <v>1696</v>
      </c>
      <c r="K88" s="340" t="s">
        <v>1697</v>
      </c>
      <c r="L88" s="339"/>
      <c r="M88" s="321"/>
      <c r="N88" s="321"/>
      <c r="O88" s="321"/>
      <c r="P88" s="321"/>
      <c r="Q88" s="321"/>
      <c r="R88" s="321"/>
      <c r="S88" s="321"/>
      <c r="T88" s="321"/>
      <c r="U88" s="321"/>
      <c r="V88" s="321"/>
      <c r="W88" s="321"/>
      <c r="X88" s="321"/>
      <c r="Y88" s="321"/>
      <c r="Z88" s="321"/>
      <c r="AA88" s="321"/>
      <c r="AB88" s="321"/>
    </row>
    <row r="89">
      <c r="A89" s="348">
        <v>354.0</v>
      </c>
      <c r="B89" s="323" t="s">
        <v>1698</v>
      </c>
      <c r="C89" s="340">
        <v>1.004015788E9</v>
      </c>
      <c r="D89" s="340">
        <v>9.39186203E8</v>
      </c>
      <c r="E89" s="339"/>
      <c r="F89" s="325" t="s">
        <v>12</v>
      </c>
      <c r="G89" s="325" t="s">
        <v>1699</v>
      </c>
      <c r="H89" s="325" t="s">
        <v>1700</v>
      </c>
      <c r="I89" s="327" t="s">
        <v>712</v>
      </c>
      <c r="J89" s="340" t="s">
        <v>1701</v>
      </c>
      <c r="K89" s="340" t="s">
        <v>1702</v>
      </c>
      <c r="L89" s="339"/>
      <c r="M89" s="321"/>
      <c r="N89" s="321"/>
      <c r="O89" s="321"/>
      <c r="P89" s="321"/>
      <c r="Q89" s="321"/>
      <c r="R89" s="321"/>
      <c r="S89" s="321"/>
      <c r="T89" s="321"/>
      <c r="U89" s="321"/>
      <c r="V89" s="321"/>
      <c r="W89" s="321"/>
      <c r="X89" s="321"/>
      <c r="Y89" s="321"/>
      <c r="Z89" s="321"/>
      <c r="AA89" s="321"/>
      <c r="AB89" s="321"/>
    </row>
    <row r="90">
      <c r="A90" s="66">
        <v>357.0</v>
      </c>
      <c r="B90" s="314" t="s">
        <v>1711</v>
      </c>
      <c r="C90" s="66">
        <v>1.004038004E9</v>
      </c>
      <c r="D90" s="66">
        <v>9.787254E8</v>
      </c>
      <c r="E90" s="66">
        <v>9.93949272E8</v>
      </c>
      <c r="F90" s="12" t="s">
        <v>1338</v>
      </c>
      <c r="G90" s="25" t="s">
        <v>1712</v>
      </c>
      <c r="H90" s="26"/>
      <c r="I90" s="13" t="s">
        <v>712</v>
      </c>
      <c r="J90" s="57"/>
      <c r="K90" s="66" t="s">
        <v>1713</v>
      </c>
      <c r="L90" s="107"/>
    </row>
    <row r="91">
      <c r="A91" s="66">
        <v>362.0</v>
      </c>
      <c r="B91" s="314" t="s">
        <v>1733</v>
      </c>
      <c r="C91" s="66">
        <v>1.71881092E9</v>
      </c>
      <c r="D91" s="66">
        <v>9.59741022E8</v>
      </c>
      <c r="E91" s="57"/>
      <c r="F91" s="12" t="s">
        <v>155</v>
      </c>
      <c r="G91" s="25" t="s">
        <v>1734</v>
      </c>
      <c r="H91" s="26"/>
      <c r="I91" s="13" t="s">
        <v>712</v>
      </c>
      <c r="J91" s="66" t="s">
        <v>1735</v>
      </c>
      <c r="K91" s="66" t="s">
        <v>1736</v>
      </c>
      <c r="L91" s="107"/>
    </row>
    <row r="92">
      <c r="A92" s="66">
        <v>366.0</v>
      </c>
      <c r="B92" s="314" t="s">
        <v>1748</v>
      </c>
      <c r="C92" s="66">
        <v>1.003514955E9</v>
      </c>
      <c r="D92" s="66">
        <v>9.69530289E8</v>
      </c>
      <c r="E92" s="66">
        <v>9.91660745E8</v>
      </c>
      <c r="F92" s="12" t="s">
        <v>12</v>
      </c>
      <c r="G92" s="12" t="s">
        <v>1749</v>
      </c>
      <c r="H92" s="12" t="s">
        <v>1750</v>
      </c>
      <c r="I92" s="13" t="s">
        <v>1347</v>
      </c>
      <c r="J92" s="66" t="s">
        <v>1751</v>
      </c>
      <c r="K92" s="66" t="s">
        <v>1752</v>
      </c>
      <c r="L92" s="107"/>
    </row>
    <row r="93">
      <c r="A93" s="348">
        <v>375.0</v>
      </c>
      <c r="B93" s="323" t="s">
        <v>1790</v>
      </c>
      <c r="C93" s="340">
        <v>1.003779343E9</v>
      </c>
      <c r="D93" s="340">
        <v>9.90857674E8</v>
      </c>
      <c r="E93" s="339"/>
      <c r="F93" s="325" t="s">
        <v>1791</v>
      </c>
      <c r="G93" s="326" t="s">
        <v>1792</v>
      </c>
      <c r="H93" s="269"/>
      <c r="I93" s="327" t="s">
        <v>1462</v>
      </c>
      <c r="J93" s="340" t="s">
        <v>1793</v>
      </c>
      <c r="K93" s="353" t="s">
        <v>1794</v>
      </c>
      <c r="L93" s="339"/>
      <c r="M93" s="321"/>
      <c r="N93" s="321"/>
      <c r="O93" s="321"/>
      <c r="P93" s="321"/>
      <c r="Q93" s="321"/>
      <c r="R93" s="321"/>
      <c r="S93" s="321"/>
      <c r="T93" s="321"/>
      <c r="U93" s="321"/>
      <c r="V93" s="321"/>
      <c r="W93" s="321"/>
      <c r="X93" s="321"/>
      <c r="Y93" s="321"/>
      <c r="Z93" s="321"/>
      <c r="AA93" s="321"/>
      <c r="AB93" s="321"/>
    </row>
    <row r="94">
      <c r="A94" s="348">
        <v>376.0</v>
      </c>
      <c r="B94" s="323" t="s">
        <v>1795</v>
      </c>
      <c r="C94" s="340">
        <v>1.003377833E9</v>
      </c>
      <c r="D94" s="340">
        <v>9.97962614E8</v>
      </c>
      <c r="E94" s="339"/>
      <c r="F94" s="325" t="s">
        <v>12</v>
      </c>
      <c r="G94" s="325" t="s">
        <v>743</v>
      </c>
      <c r="H94" s="325" t="s">
        <v>1796</v>
      </c>
      <c r="I94" s="327" t="s">
        <v>1797</v>
      </c>
      <c r="J94" s="340" t="s">
        <v>1798</v>
      </c>
      <c r="K94" s="353" t="s">
        <v>1799</v>
      </c>
      <c r="L94" s="339"/>
      <c r="M94" s="321"/>
      <c r="N94" s="321"/>
      <c r="O94" s="321"/>
      <c r="P94" s="321"/>
      <c r="Q94" s="321"/>
      <c r="R94" s="321"/>
      <c r="S94" s="321"/>
      <c r="T94" s="321"/>
      <c r="U94" s="321"/>
      <c r="V94" s="321"/>
      <c r="W94" s="321"/>
      <c r="X94" s="321"/>
      <c r="Y94" s="321"/>
      <c r="Z94" s="321"/>
      <c r="AA94" s="321"/>
      <c r="AB94" s="321"/>
    </row>
    <row r="95">
      <c r="A95" s="347">
        <v>384.0</v>
      </c>
      <c r="B95" s="316" t="s">
        <v>68</v>
      </c>
      <c r="C95" s="336">
        <v>1.002976312E9</v>
      </c>
      <c r="D95" s="336">
        <v>9.90508813E8</v>
      </c>
      <c r="E95" s="335"/>
      <c r="F95" s="318" t="s">
        <v>12</v>
      </c>
      <c r="G95" s="318" t="s">
        <v>1831</v>
      </c>
      <c r="H95" s="320"/>
      <c r="I95" s="319" t="s">
        <v>1347</v>
      </c>
      <c r="J95" s="336" t="s">
        <v>1832</v>
      </c>
      <c r="K95" s="354" t="s">
        <v>1833</v>
      </c>
      <c r="L95" s="335"/>
      <c r="M95" s="321"/>
      <c r="N95" s="321"/>
      <c r="O95" s="321"/>
      <c r="P95" s="321"/>
      <c r="Q95" s="321"/>
      <c r="R95" s="321"/>
      <c r="S95" s="321"/>
      <c r="T95" s="321"/>
      <c r="U95" s="321"/>
      <c r="V95" s="321"/>
      <c r="W95" s="321"/>
      <c r="X95" s="321"/>
      <c r="Y95" s="321"/>
      <c r="Z95" s="321"/>
      <c r="AA95" s="321"/>
      <c r="AB95" s="321"/>
    </row>
    <row r="96">
      <c r="A96" s="348">
        <v>385.0</v>
      </c>
      <c r="B96" s="323" t="s">
        <v>68</v>
      </c>
      <c r="C96" s="340">
        <v>1.002976312E9</v>
      </c>
      <c r="D96" s="340">
        <v>9.90508813E8</v>
      </c>
      <c r="E96" s="339"/>
      <c r="F96" s="325" t="s">
        <v>12</v>
      </c>
      <c r="G96" s="325" t="s">
        <v>1831</v>
      </c>
      <c r="H96" s="330"/>
      <c r="I96" s="327" t="s">
        <v>1462</v>
      </c>
      <c r="J96" s="340" t="s">
        <v>1832</v>
      </c>
      <c r="K96" s="353" t="s">
        <v>1834</v>
      </c>
      <c r="L96" s="339"/>
      <c r="M96" s="321"/>
      <c r="N96" s="321"/>
      <c r="O96" s="321"/>
      <c r="P96" s="321"/>
      <c r="Q96" s="321"/>
      <c r="R96" s="321"/>
      <c r="S96" s="321"/>
      <c r="T96" s="321"/>
      <c r="U96" s="321"/>
      <c r="V96" s="321"/>
      <c r="W96" s="321"/>
      <c r="X96" s="321"/>
      <c r="Y96" s="321"/>
      <c r="Z96" s="321"/>
      <c r="AA96" s="321"/>
      <c r="AB96" s="321"/>
    </row>
    <row r="97">
      <c r="A97" s="66">
        <v>387.0</v>
      </c>
      <c r="B97" s="314" t="s">
        <v>1838</v>
      </c>
      <c r="C97" s="66">
        <v>1.003694476E9</v>
      </c>
      <c r="D97" s="66">
        <v>9.93659446E8</v>
      </c>
      <c r="E97" s="57"/>
      <c r="F97" s="12" t="s">
        <v>12</v>
      </c>
      <c r="G97" s="12" t="s">
        <v>1839</v>
      </c>
      <c r="H97" s="12" t="s">
        <v>1840</v>
      </c>
      <c r="I97" s="13" t="s">
        <v>1462</v>
      </c>
      <c r="J97" s="66" t="s">
        <v>1841</v>
      </c>
      <c r="K97" s="66" t="s">
        <v>1842</v>
      </c>
      <c r="L97" s="107"/>
    </row>
    <row r="98">
      <c r="A98" s="347">
        <v>394.0</v>
      </c>
      <c r="B98" s="316" t="s">
        <v>1868</v>
      </c>
      <c r="C98" s="336">
        <v>1.003032529E9</v>
      </c>
      <c r="D98" s="336">
        <v>9.88014002E8</v>
      </c>
      <c r="E98" s="336">
        <v>9.8876143E8</v>
      </c>
      <c r="F98" s="318" t="s">
        <v>155</v>
      </c>
      <c r="G98" s="318" t="s">
        <v>1869</v>
      </c>
      <c r="H98" s="318" t="s">
        <v>1870</v>
      </c>
      <c r="I98" s="319" t="s">
        <v>1462</v>
      </c>
      <c r="J98" s="335"/>
      <c r="K98" s="335"/>
      <c r="L98" s="335"/>
      <c r="M98" s="321"/>
      <c r="N98" s="321"/>
      <c r="O98" s="321"/>
      <c r="P98" s="321"/>
      <c r="Q98" s="321"/>
      <c r="R98" s="321"/>
      <c r="S98" s="321"/>
      <c r="T98" s="321"/>
      <c r="U98" s="321"/>
      <c r="V98" s="321"/>
      <c r="W98" s="321"/>
      <c r="X98" s="321"/>
      <c r="Y98" s="321"/>
      <c r="Z98" s="321"/>
      <c r="AA98" s="321"/>
      <c r="AB98" s="321"/>
    </row>
    <row r="99">
      <c r="A99" s="348">
        <v>395.0</v>
      </c>
      <c r="B99" s="323" t="s">
        <v>1871</v>
      </c>
      <c r="C99" s="340">
        <v>2.100716253E9</v>
      </c>
      <c r="D99" s="340">
        <v>9.99833784E8</v>
      </c>
      <c r="E99" s="339"/>
      <c r="F99" s="325" t="s">
        <v>1872</v>
      </c>
      <c r="G99" s="325" t="s">
        <v>1873</v>
      </c>
      <c r="H99" s="330"/>
      <c r="I99" s="327" t="s">
        <v>1347</v>
      </c>
      <c r="J99" s="339"/>
      <c r="K99" s="353" t="s">
        <v>1874</v>
      </c>
      <c r="L99" s="353" t="s">
        <v>4538</v>
      </c>
      <c r="M99" s="321"/>
      <c r="N99" s="321"/>
      <c r="O99" s="321"/>
      <c r="P99" s="321"/>
      <c r="Q99" s="321"/>
      <c r="R99" s="321"/>
      <c r="S99" s="321"/>
      <c r="T99" s="321"/>
      <c r="U99" s="321"/>
      <c r="V99" s="321"/>
      <c r="W99" s="321"/>
      <c r="X99" s="321"/>
      <c r="Y99" s="321"/>
      <c r="Z99" s="321"/>
      <c r="AA99" s="321"/>
      <c r="AB99" s="321"/>
    </row>
    <row r="100">
      <c r="A100" s="66">
        <v>397.0</v>
      </c>
      <c r="B100" s="314" t="s">
        <v>1880</v>
      </c>
      <c r="C100" s="66">
        <v>1.002408712001E12</v>
      </c>
      <c r="D100" s="66">
        <v>9.88370319E8</v>
      </c>
      <c r="E100" s="57"/>
      <c r="F100" s="12" t="s">
        <v>1872</v>
      </c>
      <c r="G100" s="12" t="s">
        <v>1881</v>
      </c>
      <c r="H100" s="12" t="s">
        <v>1882</v>
      </c>
      <c r="I100" s="13" t="s">
        <v>1858</v>
      </c>
      <c r="J100" s="66" t="s">
        <v>1883</v>
      </c>
      <c r="K100" s="66" t="s">
        <v>1884</v>
      </c>
      <c r="L100" s="103" t="s">
        <v>4538</v>
      </c>
    </row>
    <row r="101">
      <c r="A101" s="66">
        <v>400.0</v>
      </c>
      <c r="B101" s="314" t="s">
        <v>1894</v>
      </c>
      <c r="C101" s="66">
        <v>1.003691183E9</v>
      </c>
      <c r="D101" s="66">
        <v>9.68869989E8</v>
      </c>
      <c r="E101" s="57"/>
      <c r="F101" s="12" t="s">
        <v>12</v>
      </c>
      <c r="G101" s="12" t="s">
        <v>1895</v>
      </c>
      <c r="H101" s="12" t="s">
        <v>1896</v>
      </c>
      <c r="I101" s="13" t="s">
        <v>1858</v>
      </c>
      <c r="J101" s="66" t="s">
        <v>1897</v>
      </c>
      <c r="K101" s="66" t="s">
        <v>1898</v>
      </c>
      <c r="L101" s="107"/>
    </row>
    <row r="102">
      <c r="A102" s="66">
        <v>404.0</v>
      </c>
      <c r="B102" s="314" t="s">
        <v>1915</v>
      </c>
      <c r="C102" s="66">
        <v>1.003535307001E12</v>
      </c>
      <c r="D102" s="66">
        <v>9.99165115E8</v>
      </c>
      <c r="E102" s="57"/>
      <c r="F102" s="12" t="s">
        <v>1872</v>
      </c>
      <c r="G102" s="12" t="s">
        <v>1916</v>
      </c>
      <c r="H102" s="12" t="s">
        <v>1917</v>
      </c>
      <c r="I102" s="66" t="s">
        <v>1462</v>
      </c>
      <c r="J102" s="66" t="s">
        <v>1918</v>
      </c>
      <c r="K102" s="66" t="s">
        <v>1919</v>
      </c>
      <c r="L102" s="103" t="s">
        <v>4538</v>
      </c>
    </row>
    <row r="103">
      <c r="A103" s="66">
        <v>414.0</v>
      </c>
      <c r="B103" s="66" t="s">
        <v>1955</v>
      </c>
      <c r="C103" s="66">
        <v>1.003181797E9</v>
      </c>
      <c r="D103" s="66">
        <v>9.82645477E8</v>
      </c>
      <c r="E103" s="66">
        <v>9.82645477E8</v>
      </c>
      <c r="F103" s="66" t="s">
        <v>12</v>
      </c>
      <c r="G103" s="66" t="s">
        <v>1956</v>
      </c>
      <c r="H103" s="66" t="s">
        <v>1957</v>
      </c>
      <c r="I103" s="66" t="s">
        <v>1489</v>
      </c>
      <c r="J103" s="57"/>
      <c r="K103" s="66" t="s">
        <v>1958</v>
      </c>
      <c r="L103" s="107"/>
    </row>
    <row r="104">
      <c r="A104" s="347">
        <v>419.0</v>
      </c>
      <c r="B104" s="336" t="s">
        <v>1977</v>
      </c>
      <c r="C104" s="336">
        <v>8.01751181E8</v>
      </c>
      <c r="D104" s="336">
        <v>9.7882587E8</v>
      </c>
      <c r="E104" s="335"/>
      <c r="F104" s="336" t="s">
        <v>181</v>
      </c>
      <c r="G104" s="336" t="s">
        <v>1978</v>
      </c>
      <c r="H104" s="335"/>
      <c r="I104" s="336" t="s">
        <v>1462</v>
      </c>
      <c r="J104" s="336" t="s">
        <v>1979</v>
      </c>
      <c r="K104" s="354" t="s">
        <v>1980</v>
      </c>
      <c r="L104" s="335"/>
      <c r="M104" s="321"/>
      <c r="N104" s="321"/>
      <c r="O104" s="321"/>
      <c r="P104" s="321"/>
      <c r="Q104" s="321"/>
      <c r="R104" s="321"/>
      <c r="S104" s="321"/>
      <c r="T104" s="321"/>
      <c r="U104" s="321"/>
      <c r="V104" s="321"/>
      <c r="W104" s="321"/>
      <c r="X104" s="321"/>
      <c r="Y104" s="321"/>
      <c r="Z104" s="321"/>
      <c r="AA104" s="321"/>
      <c r="AB104" s="321"/>
    </row>
    <row r="105">
      <c r="A105" s="348">
        <v>420.0</v>
      </c>
      <c r="B105" s="340" t="s">
        <v>1981</v>
      </c>
      <c r="C105" s="340">
        <v>1.002108031E9</v>
      </c>
      <c r="D105" s="340">
        <v>9.84726654E8</v>
      </c>
      <c r="E105" s="339"/>
      <c r="F105" s="340" t="s">
        <v>12</v>
      </c>
      <c r="G105" s="340" t="s">
        <v>1982</v>
      </c>
      <c r="H105" s="340" t="s">
        <v>1983</v>
      </c>
      <c r="I105" s="340" t="s">
        <v>1462</v>
      </c>
      <c r="J105" s="340" t="s">
        <v>1984</v>
      </c>
      <c r="K105" s="353" t="s">
        <v>1985</v>
      </c>
      <c r="L105" s="339"/>
      <c r="M105" s="321"/>
      <c r="N105" s="321"/>
      <c r="O105" s="321"/>
      <c r="P105" s="321"/>
      <c r="Q105" s="321"/>
      <c r="R105" s="321"/>
      <c r="S105" s="321"/>
      <c r="T105" s="321"/>
      <c r="U105" s="321"/>
      <c r="V105" s="321"/>
      <c r="W105" s="321"/>
      <c r="X105" s="321"/>
      <c r="Y105" s="321"/>
      <c r="Z105" s="321"/>
      <c r="AA105" s="321"/>
      <c r="AB105" s="321"/>
    </row>
    <row r="106">
      <c r="A106" s="348">
        <v>421.0</v>
      </c>
      <c r="B106" s="340" t="s">
        <v>1986</v>
      </c>
      <c r="C106" s="340">
        <v>1.723842025E9</v>
      </c>
      <c r="D106" s="340">
        <v>9.92566257E8</v>
      </c>
      <c r="E106" s="339"/>
      <c r="F106" s="340" t="s">
        <v>12</v>
      </c>
      <c r="G106" s="340" t="s">
        <v>1987</v>
      </c>
      <c r="H106" s="340" t="s">
        <v>1988</v>
      </c>
      <c r="I106" s="340" t="s">
        <v>1462</v>
      </c>
      <c r="J106" s="340" t="s">
        <v>1989</v>
      </c>
      <c r="K106" s="353" t="s">
        <v>1990</v>
      </c>
      <c r="L106" s="339"/>
      <c r="M106" s="321"/>
      <c r="N106" s="321"/>
      <c r="O106" s="321"/>
      <c r="P106" s="321"/>
      <c r="Q106" s="321"/>
      <c r="R106" s="321"/>
      <c r="S106" s="321"/>
      <c r="T106" s="321"/>
      <c r="U106" s="321"/>
      <c r="V106" s="321"/>
      <c r="W106" s="321"/>
      <c r="X106" s="321"/>
      <c r="Y106" s="321"/>
      <c r="Z106" s="321"/>
      <c r="AA106" s="321"/>
      <c r="AB106" s="321"/>
    </row>
    <row r="107">
      <c r="A107" s="66">
        <v>424.0</v>
      </c>
      <c r="B107" s="66" t="s">
        <v>2001</v>
      </c>
      <c r="C107" s="66">
        <v>1.004409874E9</v>
      </c>
      <c r="D107" s="66">
        <v>9.80711312E8</v>
      </c>
      <c r="E107" s="66">
        <v>9.91238953E8</v>
      </c>
      <c r="F107" s="66" t="s">
        <v>12</v>
      </c>
      <c r="G107" s="66" t="s">
        <v>2002</v>
      </c>
      <c r="H107" s="66" t="s">
        <v>2003</v>
      </c>
      <c r="I107" s="13" t="s">
        <v>712</v>
      </c>
      <c r="J107" s="66" t="s">
        <v>2004</v>
      </c>
      <c r="K107" s="66" t="s">
        <v>2005</v>
      </c>
      <c r="L107" s="107"/>
    </row>
    <row r="108">
      <c r="A108" s="66">
        <v>426.0</v>
      </c>
      <c r="B108" s="66" t="s">
        <v>2012</v>
      </c>
      <c r="C108" s="66">
        <v>1.002700167E9</v>
      </c>
      <c r="D108" s="66">
        <v>9.86686751E8</v>
      </c>
      <c r="E108" s="57"/>
      <c r="F108" s="66" t="s">
        <v>181</v>
      </c>
      <c r="G108" s="66" t="s">
        <v>2013</v>
      </c>
      <c r="H108" s="66" t="s">
        <v>2014</v>
      </c>
      <c r="I108" s="66" t="s">
        <v>1858</v>
      </c>
      <c r="J108" s="66" t="s">
        <v>2015</v>
      </c>
      <c r="K108" s="66" t="s">
        <v>2016</v>
      </c>
      <c r="L108" s="107"/>
    </row>
    <row r="109">
      <c r="A109" s="66">
        <v>429.0</v>
      </c>
      <c r="B109" s="66" t="s">
        <v>2023</v>
      </c>
      <c r="C109" s="66">
        <v>1.003183686E9</v>
      </c>
      <c r="D109" s="66">
        <v>9.39394981E8</v>
      </c>
      <c r="E109" s="57"/>
      <c r="F109" s="66" t="s">
        <v>823</v>
      </c>
      <c r="G109" s="66" t="s">
        <v>2024</v>
      </c>
      <c r="H109" s="66" t="s">
        <v>2025</v>
      </c>
      <c r="I109" s="66" t="s">
        <v>2026</v>
      </c>
      <c r="J109" s="66" t="s">
        <v>2027</v>
      </c>
      <c r="K109" s="66" t="s">
        <v>2028</v>
      </c>
      <c r="L109" s="107"/>
    </row>
    <row r="110">
      <c r="A110" s="66">
        <v>433.0</v>
      </c>
      <c r="B110" s="66" t="s">
        <v>2043</v>
      </c>
      <c r="C110" s="66">
        <v>1.001839933E9</v>
      </c>
      <c r="D110" s="74">
        <v>9.96241303E8</v>
      </c>
      <c r="E110" s="66">
        <v>9.88465291E8</v>
      </c>
      <c r="F110" s="66" t="s">
        <v>12</v>
      </c>
      <c r="G110" s="66" t="s">
        <v>2044</v>
      </c>
      <c r="H110" s="66" t="s">
        <v>2045</v>
      </c>
      <c r="I110" s="66" t="s">
        <v>2041</v>
      </c>
      <c r="J110" s="66" t="s">
        <v>2046</v>
      </c>
      <c r="K110" s="66" t="s">
        <v>2047</v>
      </c>
      <c r="L110" s="107"/>
      <c r="M110" s="29" t="s">
        <v>2048</v>
      </c>
    </row>
    <row r="111">
      <c r="A111" s="66">
        <v>435.0</v>
      </c>
      <c r="B111" s="66" t="s">
        <v>2054</v>
      </c>
      <c r="C111" s="66">
        <v>1.003957782E9</v>
      </c>
      <c r="D111" s="66">
        <v>9.60640981E8</v>
      </c>
      <c r="E111" s="57"/>
      <c r="F111" s="66" t="s">
        <v>1875</v>
      </c>
      <c r="G111" s="66" t="s">
        <v>2055</v>
      </c>
      <c r="H111" s="66" t="s">
        <v>2056</v>
      </c>
      <c r="I111" s="66" t="s">
        <v>2041</v>
      </c>
      <c r="J111" s="66" t="s">
        <v>2057</v>
      </c>
      <c r="K111" s="66" t="s">
        <v>2058</v>
      </c>
      <c r="L111" s="103" t="s">
        <v>4538</v>
      </c>
    </row>
    <row r="112">
      <c r="A112" s="66">
        <v>438.0</v>
      </c>
      <c r="B112" s="66" t="s">
        <v>2069</v>
      </c>
      <c r="C112" s="66">
        <v>1.001765864E9</v>
      </c>
      <c r="D112" s="86">
        <v>9.627915E8</v>
      </c>
      <c r="E112" s="66">
        <v>9.94235265E8</v>
      </c>
      <c r="F112" s="66" t="s">
        <v>12</v>
      </c>
      <c r="G112" s="66" t="s">
        <v>2070</v>
      </c>
      <c r="H112" s="66" t="s">
        <v>2071</v>
      </c>
      <c r="I112" s="13" t="s">
        <v>712</v>
      </c>
      <c r="J112" s="66" t="s">
        <v>2072</v>
      </c>
      <c r="K112" s="66" t="s">
        <v>2073</v>
      </c>
      <c r="L112" s="107"/>
    </row>
    <row r="113">
      <c r="A113" s="66">
        <v>440.0</v>
      </c>
      <c r="B113" s="66" t="s">
        <v>2078</v>
      </c>
      <c r="C113" s="66">
        <v>1.003897731E9</v>
      </c>
      <c r="D113" s="66">
        <v>9.80130741E8</v>
      </c>
      <c r="E113" s="57"/>
      <c r="F113" s="66" t="s">
        <v>2064</v>
      </c>
      <c r="G113" s="66" t="s">
        <v>2079</v>
      </c>
      <c r="H113" s="57"/>
      <c r="I113" s="13" t="s">
        <v>712</v>
      </c>
      <c r="J113" s="66" t="s">
        <v>2080</v>
      </c>
      <c r="K113" s="57"/>
      <c r="L113" s="107"/>
    </row>
    <row r="114" ht="15.75" customHeight="1">
      <c r="A114" s="66">
        <v>445.0</v>
      </c>
      <c r="B114" s="103" t="s">
        <v>2098</v>
      </c>
      <c r="C114" s="103">
        <v>1.003306303E9</v>
      </c>
      <c r="D114" s="103">
        <v>9.7948596E8</v>
      </c>
      <c r="E114" s="107"/>
      <c r="F114" s="103" t="s">
        <v>181</v>
      </c>
      <c r="G114" s="103" t="s">
        <v>2099</v>
      </c>
      <c r="H114" s="103" t="s">
        <v>2100</v>
      </c>
      <c r="I114" s="66" t="s">
        <v>1462</v>
      </c>
      <c r="J114" s="103" t="s">
        <v>2101</v>
      </c>
      <c r="K114" s="103" t="s">
        <v>2102</v>
      </c>
      <c r="L114" s="107"/>
    </row>
    <row r="115" ht="15.75" customHeight="1">
      <c r="A115" s="66">
        <v>446.0</v>
      </c>
      <c r="B115" s="103" t="s">
        <v>2103</v>
      </c>
      <c r="C115" s="103">
        <v>1.001857042E9</v>
      </c>
      <c r="D115" s="103">
        <v>9.6710894E8</v>
      </c>
      <c r="E115" s="107"/>
      <c r="F115" s="103" t="s">
        <v>2104</v>
      </c>
      <c r="G115" s="103" t="s">
        <v>2105</v>
      </c>
      <c r="H115" s="103" t="s">
        <v>1850</v>
      </c>
      <c r="I115" s="66" t="s">
        <v>2041</v>
      </c>
      <c r="J115" s="103" t="s">
        <v>2106</v>
      </c>
      <c r="K115" s="103" t="s">
        <v>2107</v>
      </c>
      <c r="L115" s="107"/>
    </row>
    <row r="116" ht="15.75" customHeight="1">
      <c r="A116" s="66">
        <v>448.0</v>
      </c>
      <c r="B116" s="103" t="s">
        <v>2113</v>
      </c>
      <c r="C116" s="103">
        <v>1.004087936E9</v>
      </c>
      <c r="D116" s="107"/>
      <c r="E116" s="103">
        <v>9.89370399E8</v>
      </c>
      <c r="F116" s="103" t="s">
        <v>155</v>
      </c>
      <c r="G116" s="103" t="s">
        <v>2114</v>
      </c>
      <c r="H116" s="103"/>
      <c r="I116" s="66" t="s">
        <v>1462</v>
      </c>
      <c r="J116" s="103" t="s">
        <v>2115</v>
      </c>
      <c r="K116" s="103" t="s">
        <v>2116</v>
      </c>
      <c r="L116" s="107"/>
    </row>
    <row r="117" ht="15.75" customHeight="1">
      <c r="A117" s="66">
        <v>450.0</v>
      </c>
      <c r="B117" s="103" t="s">
        <v>2121</v>
      </c>
      <c r="C117" s="103">
        <v>1.002805552E9</v>
      </c>
      <c r="D117" s="103">
        <v>9.69704592E8</v>
      </c>
      <c r="E117" s="107"/>
      <c r="F117" s="103" t="s">
        <v>12</v>
      </c>
      <c r="G117" s="103" t="s">
        <v>2122</v>
      </c>
      <c r="H117" s="103" t="s">
        <v>2123</v>
      </c>
      <c r="I117" s="66" t="s">
        <v>1858</v>
      </c>
      <c r="J117" s="103" t="s">
        <v>2124</v>
      </c>
      <c r="K117" s="103" t="s">
        <v>2125</v>
      </c>
      <c r="L117" s="107"/>
    </row>
    <row r="118">
      <c r="A118" s="347">
        <v>457.0</v>
      </c>
      <c r="B118" s="336" t="s">
        <v>2152</v>
      </c>
      <c r="C118" s="336">
        <v>1.003094982E9</v>
      </c>
      <c r="D118" s="345">
        <v>9.67838795E8</v>
      </c>
      <c r="E118" s="335"/>
      <c r="F118" s="336" t="s">
        <v>12</v>
      </c>
      <c r="G118" s="336" t="s">
        <v>2153</v>
      </c>
      <c r="H118" s="336" t="s">
        <v>181</v>
      </c>
      <c r="I118" s="336" t="s">
        <v>2041</v>
      </c>
      <c r="J118" s="336" t="s">
        <v>1979</v>
      </c>
      <c r="K118" s="354" t="s">
        <v>2154</v>
      </c>
      <c r="L118" s="335"/>
      <c r="M118" s="321"/>
      <c r="N118" s="321"/>
      <c r="O118" s="321"/>
      <c r="P118" s="321"/>
      <c r="Q118" s="321"/>
      <c r="R118" s="321"/>
      <c r="S118" s="321"/>
      <c r="T118" s="321"/>
      <c r="U118" s="321"/>
      <c r="V118" s="321"/>
      <c r="W118" s="321"/>
      <c r="X118" s="321"/>
      <c r="Y118" s="321"/>
      <c r="Z118" s="321"/>
      <c r="AA118" s="321"/>
      <c r="AB118" s="321"/>
    </row>
    <row r="119">
      <c r="A119" s="348">
        <v>458.0</v>
      </c>
      <c r="B119" s="340" t="s">
        <v>2155</v>
      </c>
      <c r="C119" s="340">
        <v>1.004748172E9</v>
      </c>
      <c r="D119" s="346">
        <v>9.662982781E9</v>
      </c>
      <c r="E119" s="339"/>
      <c r="F119" s="340" t="s">
        <v>339</v>
      </c>
      <c r="G119" s="340" t="s">
        <v>2156</v>
      </c>
      <c r="H119" s="340" t="s">
        <v>2141</v>
      </c>
      <c r="I119" s="340" t="s">
        <v>1462</v>
      </c>
      <c r="J119" s="340" t="s">
        <v>2157</v>
      </c>
      <c r="K119" s="353" t="s">
        <v>2158</v>
      </c>
      <c r="L119" s="339"/>
      <c r="M119" s="321"/>
      <c r="N119" s="321"/>
      <c r="O119" s="321"/>
      <c r="P119" s="321"/>
      <c r="Q119" s="321"/>
      <c r="R119" s="321"/>
      <c r="S119" s="321"/>
      <c r="T119" s="321"/>
      <c r="U119" s="321"/>
      <c r="V119" s="321"/>
      <c r="W119" s="321"/>
      <c r="X119" s="321"/>
      <c r="Y119" s="321"/>
      <c r="Z119" s="321"/>
      <c r="AA119" s="321"/>
      <c r="AB119" s="321"/>
    </row>
    <row r="120">
      <c r="A120" s="347">
        <v>460.0</v>
      </c>
      <c r="B120" s="336" t="s">
        <v>2164</v>
      </c>
      <c r="C120" s="336">
        <v>1.002196655E9</v>
      </c>
      <c r="D120" s="345">
        <v>9.83958671E8</v>
      </c>
      <c r="E120" s="335"/>
      <c r="F120" s="336" t="s">
        <v>339</v>
      </c>
      <c r="G120" s="336" t="s">
        <v>2165</v>
      </c>
      <c r="H120" s="336" t="s">
        <v>2166</v>
      </c>
      <c r="I120" s="319" t="s">
        <v>712</v>
      </c>
      <c r="J120" s="336" t="s">
        <v>1979</v>
      </c>
      <c r="K120" s="335"/>
      <c r="L120" s="335"/>
      <c r="M120" s="321"/>
      <c r="N120" s="321"/>
      <c r="O120" s="321"/>
      <c r="P120" s="321"/>
      <c r="Q120" s="321"/>
      <c r="R120" s="321"/>
      <c r="S120" s="321"/>
      <c r="T120" s="321"/>
      <c r="U120" s="321"/>
      <c r="V120" s="321"/>
      <c r="W120" s="321"/>
      <c r="X120" s="321"/>
      <c r="Y120" s="321"/>
      <c r="Z120" s="321"/>
      <c r="AA120" s="321"/>
      <c r="AB120" s="321"/>
    </row>
    <row r="121">
      <c r="A121" s="348">
        <v>461.0</v>
      </c>
      <c r="B121" s="340" t="s">
        <v>2168</v>
      </c>
      <c r="C121" s="340">
        <v>1.001935921E9</v>
      </c>
      <c r="D121" s="346">
        <v>9.81928708E8</v>
      </c>
      <c r="E121" s="339"/>
      <c r="F121" s="340" t="s">
        <v>196</v>
      </c>
      <c r="G121" s="340" t="s">
        <v>2169</v>
      </c>
      <c r="H121" s="340" t="s">
        <v>2170</v>
      </c>
      <c r="I121" s="340" t="s">
        <v>1462</v>
      </c>
      <c r="J121" s="340" t="s">
        <v>1979</v>
      </c>
      <c r="K121" s="353" t="s">
        <v>2171</v>
      </c>
      <c r="L121" s="339"/>
      <c r="M121" s="321"/>
      <c r="N121" s="321"/>
      <c r="O121" s="321"/>
      <c r="P121" s="321"/>
      <c r="Q121" s="321"/>
      <c r="R121" s="321"/>
      <c r="S121" s="321"/>
      <c r="T121" s="321"/>
      <c r="U121" s="321"/>
      <c r="V121" s="321"/>
      <c r="W121" s="321"/>
      <c r="X121" s="321"/>
      <c r="Y121" s="321"/>
      <c r="Z121" s="321"/>
      <c r="AA121" s="321"/>
      <c r="AB121" s="321"/>
    </row>
    <row r="122">
      <c r="A122" s="347">
        <v>466.0</v>
      </c>
      <c r="B122" s="336" t="s">
        <v>2194</v>
      </c>
      <c r="C122" s="336">
        <v>1.004510457E9</v>
      </c>
      <c r="D122" s="345">
        <v>9.88932418E8</v>
      </c>
      <c r="E122" s="320"/>
      <c r="F122" s="336" t="s">
        <v>12</v>
      </c>
      <c r="G122" s="336" t="s">
        <v>2195</v>
      </c>
      <c r="H122" s="336"/>
      <c r="I122" s="336" t="s">
        <v>1462</v>
      </c>
      <c r="J122" s="355" t="s">
        <v>2196</v>
      </c>
      <c r="K122" s="356" t="s">
        <v>2197</v>
      </c>
      <c r="L122" s="320"/>
      <c r="M122" s="321"/>
      <c r="N122" s="321"/>
      <c r="O122" s="321"/>
      <c r="P122" s="321"/>
      <c r="Q122" s="321"/>
      <c r="R122" s="321"/>
      <c r="S122" s="321"/>
      <c r="T122" s="321"/>
      <c r="U122" s="321"/>
      <c r="V122" s="321"/>
      <c r="W122" s="321"/>
      <c r="X122" s="321"/>
      <c r="Y122" s="321"/>
      <c r="Z122" s="321"/>
      <c r="AA122" s="321"/>
      <c r="AB122" s="321"/>
    </row>
    <row r="123">
      <c r="A123" s="348">
        <v>467.0</v>
      </c>
      <c r="B123" s="340" t="s">
        <v>2198</v>
      </c>
      <c r="C123" s="340">
        <v>1.003018536E9</v>
      </c>
      <c r="D123" s="346">
        <v>9.95034044E8</v>
      </c>
      <c r="E123" s="330"/>
      <c r="F123" s="340" t="s">
        <v>1759</v>
      </c>
      <c r="G123" s="340" t="s">
        <v>2199</v>
      </c>
      <c r="H123" s="340"/>
      <c r="I123" s="340" t="s">
        <v>2041</v>
      </c>
      <c r="J123" s="328" t="s">
        <v>2200</v>
      </c>
      <c r="K123" s="357" t="s">
        <v>2201</v>
      </c>
      <c r="L123" s="330"/>
      <c r="M123" s="321"/>
      <c r="N123" s="321"/>
      <c r="O123" s="321"/>
      <c r="P123" s="321"/>
      <c r="Q123" s="321"/>
      <c r="R123" s="321"/>
      <c r="S123" s="321"/>
      <c r="T123" s="321"/>
      <c r="U123" s="321"/>
      <c r="V123" s="321"/>
      <c r="W123" s="321"/>
      <c r="X123" s="321"/>
      <c r="Y123" s="321"/>
      <c r="Z123" s="321"/>
      <c r="AA123" s="321"/>
      <c r="AB123" s="321"/>
    </row>
    <row r="124">
      <c r="A124" s="358">
        <v>470.0</v>
      </c>
      <c r="B124" s="359" t="s">
        <v>2212</v>
      </c>
      <c r="C124" s="359">
        <v>1.801586866E9</v>
      </c>
      <c r="D124" s="359">
        <v>9.95488959E8</v>
      </c>
      <c r="E124" s="360"/>
      <c r="F124" s="359" t="s">
        <v>339</v>
      </c>
      <c r="G124" s="359" t="s">
        <v>2214</v>
      </c>
      <c r="H124" s="359" t="s">
        <v>2215</v>
      </c>
      <c r="I124" s="359" t="s">
        <v>2041</v>
      </c>
      <c r="J124" s="360"/>
      <c r="K124" s="361" t="s">
        <v>2216</v>
      </c>
      <c r="L124" s="361" t="s">
        <v>4539</v>
      </c>
      <c r="M124" s="362"/>
      <c r="N124" s="362"/>
      <c r="O124" s="362"/>
      <c r="P124" s="362"/>
      <c r="Q124" s="362"/>
      <c r="R124" s="362"/>
      <c r="S124" s="362"/>
      <c r="T124" s="362"/>
      <c r="U124" s="362"/>
      <c r="V124" s="362"/>
      <c r="W124" s="362"/>
      <c r="X124" s="362"/>
      <c r="Y124" s="362"/>
      <c r="Z124" s="362"/>
      <c r="AA124" s="362"/>
      <c r="AB124" s="362"/>
    </row>
    <row r="125">
      <c r="A125" s="363">
        <v>471.0</v>
      </c>
      <c r="B125" s="364" t="s">
        <v>2217</v>
      </c>
      <c r="C125" s="364">
        <v>4.01761416E8</v>
      </c>
      <c r="D125" s="364">
        <v>9.85655453E8</v>
      </c>
      <c r="E125" s="365"/>
      <c r="F125" s="364" t="s">
        <v>1849</v>
      </c>
      <c r="G125" s="364" t="s">
        <v>2218</v>
      </c>
      <c r="H125" s="364" t="s">
        <v>2219</v>
      </c>
      <c r="I125" s="364" t="s">
        <v>712</v>
      </c>
      <c r="J125" s="366" t="s">
        <v>2220</v>
      </c>
      <c r="K125" s="367" t="s">
        <v>2221</v>
      </c>
      <c r="L125" s="365"/>
      <c r="M125" s="368"/>
      <c r="N125" s="368"/>
      <c r="O125" s="368"/>
      <c r="P125" s="368"/>
      <c r="Q125" s="368"/>
      <c r="R125" s="368"/>
      <c r="S125" s="368"/>
      <c r="T125" s="368"/>
      <c r="U125" s="368"/>
      <c r="V125" s="368"/>
      <c r="W125" s="368"/>
      <c r="X125" s="368"/>
      <c r="Y125" s="368"/>
      <c r="Z125" s="368"/>
      <c r="AA125" s="368"/>
      <c r="AB125" s="368"/>
    </row>
    <row r="126">
      <c r="A126" s="348">
        <v>472.0</v>
      </c>
      <c r="B126" s="340" t="s">
        <v>2222</v>
      </c>
      <c r="C126" s="340">
        <v>1.003357405E9</v>
      </c>
      <c r="D126" s="346">
        <v>9.81185813E8</v>
      </c>
      <c r="E126" s="330"/>
      <c r="F126" s="340" t="s">
        <v>2223</v>
      </c>
      <c r="G126" s="340" t="s">
        <v>2224</v>
      </c>
      <c r="H126" s="340" t="s">
        <v>2225</v>
      </c>
      <c r="I126" s="340" t="s">
        <v>1462</v>
      </c>
      <c r="J126" s="328" t="s">
        <v>2226</v>
      </c>
      <c r="K126" s="330"/>
      <c r="L126" s="330"/>
      <c r="M126" s="321"/>
      <c r="N126" s="321"/>
      <c r="O126" s="321"/>
      <c r="P126" s="321"/>
      <c r="Q126" s="321"/>
      <c r="R126" s="321"/>
      <c r="S126" s="321"/>
      <c r="T126" s="321"/>
      <c r="U126" s="321"/>
      <c r="V126" s="321"/>
      <c r="W126" s="321"/>
      <c r="X126" s="321"/>
      <c r="Y126" s="321"/>
      <c r="Z126" s="321"/>
      <c r="AA126" s="321"/>
      <c r="AB126" s="321"/>
    </row>
    <row r="127">
      <c r="A127" s="348">
        <v>473.0</v>
      </c>
      <c r="B127" s="340" t="s">
        <v>2227</v>
      </c>
      <c r="C127" s="340">
        <v>1.703729143E9</v>
      </c>
      <c r="D127" s="346">
        <v>9.92792382E8</v>
      </c>
      <c r="E127" s="330"/>
      <c r="F127" s="340" t="s">
        <v>890</v>
      </c>
      <c r="G127" s="340" t="s">
        <v>2228</v>
      </c>
      <c r="H127" s="340" t="s">
        <v>2229</v>
      </c>
      <c r="I127" s="340" t="s">
        <v>712</v>
      </c>
      <c r="J127" s="328" t="s">
        <v>2230</v>
      </c>
      <c r="K127" s="357" t="s">
        <v>2231</v>
      </c>
      <c r="L127" s="330"/>
      <c r="M127" s="321"/>
      <c r="N127" s="321"/>
      <c r="O127" s="321"/>
      <c r="P127" s="321"/>
      <c r="Q127" s="321"/>
      <c r="R127" s="321"/>
      <c r="S127" s="321"/>
      <c r="T127" s="321"/>
      <c r="U127" s="321"/>
      <c r="V127" s="321"/>
      <c r="W127" s="321"/>
      <c r="X127" s="321"/>
      <c r="Y127" s="321"/>
      <c r="Z127" s="321"/>
      <c r="AA127" s="321"/>
      <c r="AB127" s="321"/>
    </row>
    <row r="128" ht="15.75" customHeight="1">
      <c r="A128" s="66">
        <v>477.0</v>
      </c>
      <c r="B128" s="103" t="s">
        <v>2246</v>
      </c>
      <c r="C128" s="103" t="s">
        <v>2247</v>
      </c>
      <c r="D128" s="112">
        <v>9.61357739E8</v>
      </c>
      <c r="E128" s="81"/>
      <c r="F128" s="103" t="s">
        <v>181</v>
      </c>
      <c r="G128" s="103" t="s">
        <v>2248</v>
      </c>
      <c r="H128" s="103"/>
      <c r="I128" s="103" t="s">
        <v>712</v>
      </c>
      <c r="J128" s="111" t="s">
        <v>2249</v>
      </c>
      <c r="K128" s="82" t="s">
        <v>2250</v>
      </c>
      <c r="L128" s="121"/>
    </row>
    <row r="129">
      <c r="A129" s="347">
        <v>481.0</v>
      </c>
      <c r="B129" s="336" t="s">
        <v>2265</v>
      </c>
      <c r="C129" s="336">
        <v>1.002508156E9</v>
      </c>
      <c r="D129" s="345">
        <v>9.84278955E8</v>
      </c>
      <c r="E129" s="320"/>
      <c r="F129" s="336" t="s">
        <v>12</v>
      </c>
      <c r="G129" s="336" t="s">
        <v>2266</v>
      </c>
      <c r="H129" s="336"/>
      <c r="I129" s="336" t="s">
        <v>2041</v>
      </c>
      <c r="J129" s="355" t="s">
        <v>2267</v>
      </c>
      <c r="K129" s="356" t="s">
        <v>2268</v>
      </c>
      <c r="L129" s="320"/>
      <c r="M129" s="321"/>
      <c r="N129" s="321"/>
      <c r="O129" s="321"/>
      <c r="P129" s="321"/>
      <c r="Q129" s="321"/>
      <c r="R129" s="321"/>
      <c r="S129" s="321"/>
      <c r="T129" s="321"/>
      <c r="U129" s="321"/>
      <c r="V129" s="321"/>
      <c r="W129" s="321"/>
      <c r="X129" s="321"/>
      <c r="Y129" s="321"/>
      <c r="Z129" s="321"/>
      <c r="AA129" s="321"/>
      <c r="AB129" s="321"/>
    </row>
    <row r="130">
      <c r="A130" s="348">
        <v>482.0</v>
      </c>
      <c r="B130" s="340" t="s">
        <v>2269</v>
      </c>
      <c r="C130" s="340">
        <v>1.720350196E9</v>
      </c>
      <c r="D130" s="346">
        <v>9.3979688E8</v>
      </c>
      <c r="E130" s="330"/>
      <c r="F130" s="340" t="s">
        <v>12</v>
      </c>
      <c r="G130" s="340" t="s">
        <v>2270</v>
      </c>
      <c r="H130" s="340" t="s">
        <v>2271</v>
      </c>
      <c r="I130" s="340" t="s">
        <v>712</v>
      </c>
      <c r="J130" s="328" t="s">
        <v>2272</v>
      </c>
      <c r="K130" s="357" t="s">
        <v>2273</v>
      </c>
      <c r="L130" s="330"/>
      <c r="M130" s="321"/>
      <c r="N130" s="321"/>
      <c r="O130" s="321"/>
      <c r="P130" s="321"/>
      <c r="Q130" s="321"/>
      <c r="R130" s="321"/>
      <c r="S130" s="321"/>
      <c r="T130" s="321"/>
      <c r="U130" s="321"/>
      <c r="V130" s="321"/>
      <c r="W130" s="321"/>
      <c r="X130" s="321"/>
      <c r="Y130" s="321"/>
      <c r="Z130" s="321"/>
      <c r="AA130" s="321"/>
      <c r="AB130" s="321"/>
    </row>
    <row r="131">
      <c r="A131" s="348">
        <v>483.0</v>
      </c>
      <c r="B131" s="340" t="s">
        <v>2274</v>
      </c>
      <c r="C131" s="340">
        <v>1.003839642E9</v>
      </c>
      <c r="D131" s="346">
        <v>9.63304664E8</v>
      </c>
      <c r="E131" s="330"/>
      <c r="F131" s="340" t="s">
        <v>339</v>
      </c>
      <c r="G131" s="340" t="s">
        <v>2275</v>
      </c>
      <c r="H131" s="340" t="s">
        <v>2276</v>
      </c>
      <c r="I131" s="340" t="s">
        <v>2041</v>
      </c>
      <c r="J131" s="328" t="s">
        <v>2277</v>
      </c>
      <c r="K131" s="357" t="s">
        <v>2278</v>
      </c>
      <c r="L131" s="357" t="s">
        <v>4538</v>
      </c>
      <c r="M131" s="321"/>
      <c r="N131" s="321"/>
      <c r="O131" s="321"/>
      <c r="P131" s="321"/>
      <c r="Q131" s="321"/>
      <c r="R131" s="321"/>
      <c r="S131" s="321"/>
      <c r="T131" s="321"/>
      <c r="U131" s="321"/>
      <c r="V131" s="321"/>
      <c r="W131" s="321"/>
      <c r="X131" s="321"/>
      <c r="Y131" s="321"/>
      <c r="Z131" s="321"/>
      <c r="AA131" s="321"/>
      <c r="AB131" s="321"/>
    </row>
    <row r="132">
      <c r="A132" s="348">
        <v>484.0</v>
      </c>
      <c r="B132" s="340" t="s">
        <v>2279</v>
      </c>
      <c r="C132" s="340">
        <v>1.720222452E9</v>
      </c>
      <c r="D132" s="346">
        <v>9.99038997E8</v>
      </c>
      <c r="E132" s="330"/>
      <c r="F132" s="340" t="s">
        <v>181</v>
      </c>
      <c r="G132" s="340" t="s">
        <v>2280</v>
      </c>
      <c r="H132" s="340" t="s">
        <v>2281</v>
      </c>
      <c r="I132" s="340" t="s">
        <v>1462</v>
      </c>
      <c r="J132" s="328" t="s">
        <v>1979</v>
      </c>
      <c r="K132" s="357" t="s">
        <v>2282</v>
      </c>
      <c r="L132" s="330"/>
      <c r="M132" s="321"/>
      <c r="N132" s="321"/>
      <c r="O132" s="321"/>
      <c r="P132" s="321"/>
      <c r="Q132" s="321"/>
      <c r="R132" s="321"/>
      <c r="S132" s="321"/>
      <c r="T132" s="321"/>
      <c r="U132" s="321"/>
      <c r="V132" s="321"/>
      <c r="W132" s="321"/>
      <c r="X132" s="321"/>
      <c r="Y132" s="321"/>
      <c r="Z132" s="321"/>
      <c r="AA132" s="321"/>
      <c r="AB132" s="321"/>
    </row>
    <row r="133" ht="15.75" customHeight="1">
      <c r="A133" s="66">
        <v>486.0</v>
      </c>
      <c r="B133" s="103" t="s">
        <v>2288</v>
      </c>
      <c r="C133" s="103">
        <v>1.002749602E9</v>
      </c>
      <c r="D133" s="112">
        <v>9.97375967E8</v>
      </c>
      <c r="E133" s="81"/>
      <c r="F133" s="103" t="s">
        <v>339</v>
      </c>
      <c r="G133" s="103" t="s">
        <v>2289</v>
      </c>
      <c r="H133" s="103" t="s">
        <v>2290</v>
      </c>
      <c r="I133" s="103" t="s">
        <v>712</v>
      </c>
      <c r="J133" s="111" t="s">
        <v>2291</v>
      </c>
      <c r="K133" s="82" t="s">
        <v>2292</v>
      </c>
      <c r="L133" s="121"/>
    </row>
    <row r="134" ht="15.75" customHeight="1">
      <c r="A134" s="66">
        <v>488.0</v>
      </c>
      <c r="B134" s="103" t="s">
        <v>2297</v>
      </c>
      <c r="C134" s="103">
        <v>1.004158E9</v>
      </c>
      <c r="D134" s="112">
        <v>9.99211072E8</v>
      </c>
      <c r="E134" s="81"/>
      <c r="F134" s="103" t="s">
        <v>339</v>
      </c>
      <c r="G134" s="103" t="s">
        <v>2298</v>
      </c>
      <c r="H134" s="103" t="s">
        <v>2285</v>
      </c>
      <c r="I134" s="103" t="s">
        <v>712</v>
      </c>
      <c r="J134" s="111" t="s">
        <v>2299</v>
      </c>
      <c r="K134" s="82" t="s">
        <v>2300</v>
      </c>
      <c r="L134" s="121"/>
    </row>
    <row r="135" ht="15.75" customHeight="1">
      <c r="A135" s="66">
        <v>490.0</v>
      </c>
      <c r="B135" s="103" t="s">
        <v>2306</v>
      </c>
      <c r="C135" s="103">
        <v>1.003461538E9</v>
      </c>
      <c r="D135" s="112">
        <v>9.80679755E8</v>
      </c>
      <c r="E135" s="81"/>
      <c r="F135" s="103" t="s">
        <v>181</v>
      </c>
      <c r="G135" s="103" t="s">
        <v>2307</v>
      </c>
      <c r="H135" s="103" t="s">
        <v>2308</v>
      </c>
      <c r="I135" s="103" t="s">
        <v>712</v>
      </c>
      <c r="J135" s="111" t="s">
        <v>2309</v>
      </c>
      <c r="K135" s="103" t="s">
        <v>2310</v>
      </c>
      <c r="L135" s="121"/>
    </row>
    <row r="136" ht="15.75" customHeight="1">
      <c r="A136" s="66">
        <v>494.0</v>
      </c>
      <c r="B136" s="103" t="s">
        <v>2325</v>
      </c>
      <c r="C136" s="103">
        <v>1.003344809E9</v>
      </c>
      <c r="D136" s="112">
        <v>9.88492249E8</v>
      </c>
      <c r="E136" s="81"/>
      <c r="F136" s="103" t="s">
        <v>2064</v>
      </c>
      <c r="G136" s="103" t="s">
        <v>2326</v>
      </c>
      <c r="H136" s="103" t="s">
        <v>2327</v>
      </c>
      <c r="I136" s="103" t="s">
        <v>1462</v>
      </c>
      <c r="J136" s="111" t="s">
        <v>2328</v>
      </c>
      <c r="K136" s="82" t="s">
        <v>2329</v>
      </c>
      <c r="L136" s="82" t="s">
        <v>4538</v>
      </c>
    </row>
    <row r="137" ht="15.75" customHeight="1">
      <c r="A137" s="66">
        <v>498.0</v>
      </c>
      <c r="B137" s="103" t="s">
        <v>2346</v>
      </c>
      <c r="C137" s="103">
        <v>1.003151261E9</v>
      </c>
      <c r="D137" s="112">
        <v>9.91972183E8</v>
      </c>
      <c r="E137" s="81"/>
      <c r="F137" s="103" t="s">
        <v>339</v>
      </c>
      <c r="G137" s="103" t="s">
        <v>2347</v>
      </c>
      <c r="H137" s="103" t="s">
        <v>2146</v>
      </c>
      <c r="I137" s="103" t="s">
        <v>712</v>
      </c>
      <c r="J137" s="111" t="s">
        <v>1979</v>
      </c>
      <c r="K137" s="82" t="s">
        <v>2348</v>
      </c>
      <c r="L137" s="121"/>
    </row>
    <row r="138" ht="15.75" customHeight="1">
      <c r="A138" s="369">
        <v>500.0</v>
      </c>
      <c r="B138" s="370" t="s">
        <v>2354</v>
      </c>
      <c r="C138" s="370">
        <v>1.728681865E9</v>
      </c>
      <c r="D138" s="370">
        <v>9.89116794E8</v>
      </c>
      <c r="E138" s="371"/>
      <c r="F138" s="370" t="s">
        <v>2355</v>
      </c>
      <c r="G138" s="370" t="s">
        <v>2356</v>
      </c>
      <c r="H138" s="370" t="s">
        <v>2357</v>
      </c>
      <c r="I138" s="370" t="s">
        <v>2041</v>
      </c>
      <c r="J138" s="372" t="s">
        <v>2358</v>
      </c>
      <c r="K138" s="373"/>
      <c r="L138" s="373"/>
      <c r="M138" s="374"/>
      <c r="N138" s="374"/>
      <c r="O138" s="374"/>
      <c r="P138" s="374"/>
      <c r="Q138" s="374"/>
      <c r="R138" s="374"/>
      <c r="S138" s="374"/>
      <c r="T138" s="374"/>
      <c r="U138" s="374"/>
      <c r="V138" s="374"/>
      <c r="W138" s="374"/>
      <c r="X138" s="374"/>
      <c r="Y138" s="374"/>
      <c r="Z138" s="374"/>
      <c r="AA138" s="374"/>
      <c r="AB138" s="374"/>
    </row>
    <row r="139" ht="15.75" customHeight="1">
      <c r="A139" s="115">
        <v>503.0</v>
      </c>
      <c r="B139" s="111" t="s">
        <v>2367</v>
      </c>
      <c r="C139" s="111">
        <v>1.002758173E9</v>
      </c>
      <c r="D139" s="375">
        <v>9.59179278E8</v>
      </c>
      <c r="E139" s="81"/>
      <c r="F139" s="111" t="s">
        <v>12</v>
      </c>
      <c r="G139" s="111" t="s">
        <v>2208</v>
      </c>
      <c r="H139" s="111" t="s">
        <v>2368</v>
      </c>
      <c r="I139" s="103" t="s">
        <v>2041</v>
      </c>
      <c r="J139" s="111" t="s">
        <v>1979</v>
      </c>
      <c r="K139" s="121"/>
      <c r="L139" s="121"/>
    </row>
    <row r="140">
      <c r="A140" s="376">
        <v>506.0</v>
      </c>
      <c r="B140" s="355" t="s">
        <v>2374</v>
      </c>
      <c r="C140" s="377">
        <v>1.308718244E9</v>
      </c>
      <c r="D140" s="378">
        <v>9.87727725E8</v>
      </c>
      <c r="E140" s="320"/>
      <c r="F140" s="355" t="s">
        <v>12</v>
      </c>
      <c r="G140" s="355" t="s">
        <v>2375</v>
      </c>
      <c r="H140" s="320"/>
      <c r="I140" s="336" t="s">
        <v>2041</v>
      </c>
      <c r="J140" s="355" t="s">
        <v>2376</v>
      </c>
      <c r="K140" s="356" t="s">
        <v>2377</v>
      </c>
      <c r="L140" s="320"/>
      <c r="M140" s="321"/>
      <c r="N140" s="321"/>
      <c r="O140" s="321"/>
      <c r="P140" s="321"/>
      <c r="Q140" s="321"/>
      <c r="R140" s="321"/>
      <c r="S140" s="321"/>
      <c r="T140" s="321"/>
      <c r="U140" s="321"/>
      <c r="V140" s="321"/>
      <c r="W140" s="321"/>
      <c r="X140" s="321"/>
      <c r="Y140" s="321"/>
      <c r="Z140" s="321"/>
      <c r="AA140" s="321"/>
      <c r="AB140" s="321"/>
    </row>
    <row r="141">
      <c r="A141" s="379">
        <v>507.0</v>
      </c>
      <c r="B141" s="328" t="s">
        <v>2378</v>
      </c>
      <c r="C141" s="380">
        <v>1.002914537E9</v>
      </c>
      <c r="D141" s="381">
        <v>9.91929762E8</v>
      </c>
      <c r="E141" s="330"/>
      <c r="F141" s="328" t="s">
        <v>2379</v>
      </c>
      <c r="G141" s="328" t="s">
        <v>2380</v>
      </c>
      <c r="H141" s="328" t="s">
        <v>4540</v>
      </c>
      <c r="I141" s="340" t="s">
        <v>2041</v>
      </c>
      <c r="J141" s="328" t="s">
        <v>2382</v>
      </c>
      <c r="K141" s="357" t="s">
        <v>2383</v>
      </c>
      <c r="L141" s="330"/>
      <c r="M141" s="321"/>
      <c r="N141" s="321"/>
      <c r="O141" s="321"/>
      <c r="P141" s="321"/>
      <c r="Q141" s="321"/>
      <c r="R141" s="321"/>
      <c r="S141" s="321"/>
      <c r="T141" s="321"/>
      <c r="U141" s="321"/>
      <c r="V141" s="321"/>
      <c r="W141" s="321"/>
      <c r="X141" s="321"/>
      <c r="Y141" s="321"/>
      <c r="Z141" s="321"/>
      <c r="AA141" s="321"/>
      <c r="AB141" s="321"/>
    </row>
    <row r="142" ht="15.75" customHeight="1">
      <c r="A142" s="115">
        <v>510.0</v>
      </c>
      <c r="B142" s="111" t="s">
        <v>2392</v>
      </c>
      <c r="C142" s="111">
        <v>1.00472522E9</v>
      </c>
      <c r="D142" s="375">
        <v>9.91736117E8</v>
      </c>
      <c r="E142" s="111">
        <v>9.68419453E8</v>
      </c>
      <c r="F142" s="111" t="s">
        <v>2379</v>
      </c>
      <c r="G142" s="111" t="s">
        <v>2393</v>
      </c>
      <c r="H142" s="81"/>
      <c r="I142" s="103" t="s">
        <v>2041</v>
      </c>
      <c r="J142" s="111" t="s">
        <v>2394</v>
      </c>
      <c r="K142" s="82" t="s">
        <v>2395</v>
      </c>
      <c r="L142" s="121"/>
    </row>
    <row r="143" ht="15.75" customHeight="1">
      <c r="A143" s="115">
        <v>517.0</v>
      </c>
      <c r="B143" s="111" t="s">
        <v>2424</v>
      </c>
      <c r="C143" s="111">
        <v>1.93090455E8</v>
      </c>
      <c r="D143" s="375">
        <v>9.79399496E8</v>
      </c>
      <c r="E143" s="81"/>
      <c r="F143" s="111" t="s">
        <v>1875</v>
      </c>
      <c r="G143" s="111" t="s">
        <v>2425</v>
      </c>
      <c r="H143" s="111" t="s">
        <v>2341</v>
      </c>
      <c r="I143" s="103" t="s">
        <v>2041</v>
      </c>
      <c r="J143" s="111" t="s">
        <v>2426</v>
      </c>
      <c r="K143" s="82" t="s">
        <v>2427</v>
      </c>
      <c r="L143" s="121"/>
    </row>
    <row r="144" ht="15.75" customHeight="1">
      <c r="A144" s="115">
        <v>519.0</v>
      </c>
      <c r="B144" s="111" t="s">
        <v>2433</v>
      </c>
      <c r="C144" s="111">
        <v>1.004800452E9</v>
      </c>
      <c r="D144" s="375">
        <v>9.69888726E8</v>
      </c>
      <c r="E144" s="81"/>
      <c r="F144" s="111" t="s">
        <v>1875</v>
      </c>
      <c r="G144" s="111" t="s">
        <v>2434</v>
      </c>
      <c r="H144" s="81"/>
      <c r="I144" s="103" t="s">
        <v>712</v>
      </c>
      <c r="J144" s="111" t="s">
        <v>1979</v>
      </c>
      <c r="K144" s="82" t="s">
        <v>2435</v>
      </c>
      <c r="L144" s="82" t="s">
        <v>4538</v>
      </c>
    </row>
    <row r="145">
      <c r="A145" s="379">
        <v>522.0</v>
      </c>
      <c r="B145" s="328" t="s">
        <v>2442</v>
      </c>
      <c r="C145" s="380">
        <v>1.003847041E9</v>
      </c>
      <c r="D145" s="381">
        <v>9.63908512E8</v>
      </c>
      <c r="E145" s="330"/>
      <c r="F145" s="328" t="s">
        <v>12</v>
      </c>
      <c r="G145" s="328" t="s">
        <v>2443</v>
      </c>
      <c r="H145" s="330"/>
      <c r="I145" s="327" t="s">
        <v>37</v>
      </c>
      <c r="J145" s="328" t="s">
        <v>1979</v>
      </c>
      <c r="K145" s="357" t="s">
        <v>2444</v>
      </c>
      <c r="L145" s="330"/>
      <c r="M145" s="321"/>
      <c r="N145" s="321"/>
      <c r="O145" s="321"/>
      <c r="P145" s="321"/>
      <c r="Q145" s="321"/>
      <c r="R145" s="321"/>
      <c r="S145" s="321"/>
      <c r="T145" s="321"/>
      <c r="U145" s="321"/>
      <c r="V145" s="321"/>
      <c r="W145" s="321"/>
      <c r="X145" s="321"/>
      <c r="Y145" s="321"/>
      <c r="Z145" s="321"/>
      <c r="AA145" s="321"/>
      <c r="AB145" s="321"/>
    </row>
    <row r="146" ht="15.75" customHeight="1">
      <c r="A146" s="115">
        <v>531.0</v>
      </c>
      <c r="B146" s="111" t="s">
        <v>2479</v>
      </c>
      <c r="C146" s="111">
        <v>1.804880837E9</v>
      </c>
      <c r="D146" s="111">
        <v>9.39292136E8</v>
      </c>
      <c r="E146" s="81"/>
      <c r="F146" s="111" t="s">
        <v>12</v>
      </c>
      <c r="G146" s="111" t="s">
        <v>2480</v>
      </c>
      <c r="H146" s="111" t="s">
        <v>2481</v>
      </c>
      <c r="I146" s="103" t="s">
        <v>2041</v>
      </c>
      <c r="J146" s="111" t="s">
        <v>2482</v>
      </c>
      <c r="K146" s="82" t="s">
        <v>2483</v>
      </c>
      <c r="L146" s="121"/>
    </row>
    <row r="147" ht="15.75" customHeight="1">
      <c r="A147" s="115">
        <v>533.0</v>
      </c>
      <c r="B147" s="111" t="s">
        <v>2486</v>
      </c>
      <c r="C147" s="111">
        <v>1.00169106E9</v>
      </c>
      <c r="D147" s="382">
        <v>9.90316047E8</v>
      </c>
      <c r="E147" s="81"/>
      <c r="F147" s="111" t="s">
        <v>12</v>
      </c>
      <c r="G147" s="111" t="s">
        <v>2487</v>
      </c>
      <c r="H147" s="111" t="s">
        <v>2488</v>
      </c>
      <c r="I147" s="13" t="s">
        <v>37</v>
      </c>
      <c r="J147" s="111" t="s">
        <v>2489</v>
      </c>
      <c r="K147" s="82" t="s">
        <v>2490</v>
      </c>
      <c r="L147" s="121"/>
    </row>
    <row r="148">
      <c r="A148" s="376">
        <v>535.0</v>
      </c>
      <c r="B148" s="355" t="s">
        <v>2495</v>
      </c>
      <c r="C148" s="377">
        <v>1.00445213E9</v>
      </c>
      <c r="D148" s="378">
        <v>9.95003121E8</v>
      </c>
      <c r="E148" s="320"/>
      <c r="F148" s="355" t="s">
        <v>181</v>
      </c>
      <c r="G148" s="355" t="s">
        <v>2496</v>
      </c>
      <c r="H148" s="320"/>
      <c r="I148" s="336" t="s">
        <v>712</v>
      </c>
      <c r="J148" s="355" t="s">
        <v>2497</v>
      </c>
      <c r="K148" s="356" t="s">
        <v>2498</v>
      </c>
      <c r="L148" s="320"/>
      <c r="M148" s="321"/>
      <c r="N148" s="321"/>
      <c r="O148" s="321"/>
      <c r="P148" s="321"/>
      <c r="Q148" s="321"/>
      <c r="R148" s="321"/>
      <c r="S148" s="321"/>
      <c r="T148" s="321"/>
      <c r="U148" s="321"/>
      <c r="V148" s="321"/>
      <c r="W148" s="321"/>
      <c r="X148" s="321"/>
      <c r="Y148" s="321"/>
      <c r="Z148" s="321"/>
      <c r="AA148" s="321"/>
      <c r="AB148" s="321"/>
    </row>
    <row r="149">
      <c r="A149" s="379">
        <v>536.0</v>
      </c>
      <c r="B149" s="328" t="s">
        <v>2499</v>
      </c>
      <c r="C149" s="380">
        <v>1.205079294E9</v>
      </c>
      <c r="D149" s="381">
        <v>9.60680838E8</v>
      </c>
      <c r="E149" s="330"/>
      <c r="F149" s="328" t="s">
        <v>2500</v>
      </c>
      <c r="G149" s="328" t="s">
        <v>2501</v>
      </c>
      <c r="H149" s="328" t="s">
        <v>2502</v>
      </c>
      <c r="I149" s="340" t="s">
        <v>2041</v>
      </c>
      <c r="J149" s="330"/>
      <c r="K149" s="357" t="s">
        <v>4541</v>
      </c>
      <c r="L149" s="357" t="s">
        <v>4538</v>
      </c>
      <c r="M149" s="321"/>
      <c r="N149" s="321"/>
      <c r="O149" s="321"/>
      <c r="P149" s="321"/>
      <c r="Q149" s="321"/>
      <c r="R149" s="321"/>
      <c r="S149" s="321"/>
      <c r="T149" s="321"/>
      <c r="U149" s="321"/>
      <c r="V149" s="321"/>
      <c r="W149" s="321"/>
      <c r="X149" s="321"/>
      <c r="Y149" s="321"/>
      <c r="Z149" s="321"/>
      <c r="AA149" s="321"/>
      <c r="AB149" s="321"/>
    </row>
    <row r="150">
      <c r="A150" s="379">
        <v>537.0</v>
      </c>
      <c r="B150" s="328" t="s">
        <v>2503</v>
      </c>
      <c r="C150" s="380">
        <v>1.003399019E9</v>
      </c>
      <c r="D150" s="381">
        <v>9.93346915E8</v>
      </c>
      <c r="E150" s="330"/>
      <c r="F150" s="328" t="s">
        <v>2500</v>
      </c>
      <c r="G150" s="328" t="s">
        <v>2504</v>
      </c>
      <c r="H150" s="328" t="s">
        <v>2505</v>
      </c>
      <c r="I150" s="327" t="s">
        <v>37</v>
      </c>
      <c r="J150" s="328" t="s">
        <v>2506</v>
      </c>
      <c r="K150" s="357" t="s">
        <v>4542</v>
      </c>
      <c r="L150" s="357" t="s">
        <v>4538</v>
      </c>
      <c r="M150" s="321"/>
      <c r="N150" s="321"/>
      <c r="O150" s="321"/>
      <c r="P150" s="321"/>
      <c r="Q150" s="321"/>
      <c r="R150" s="321"/>
      <c r="S150" s="321"/>
      <c r="T150" s="321"/>
      <c r="U150" s="321"/>
      <c r="V150" s="321"/>
      <c r="W150" s="321"/>
      <c r="X150" s="321"/>
      <c r="Y150" s="321"/>
      <c r="Z150" s="321"/>
      <c r="AA150" s="321"/>
      <c r="AB150" s="321"/>
    </row>
    <row r="151" ht="15.75" customHeight="1">
      <c r="A151" s="383">
        <v>542.0</v>
      </c>
      <c r="B151" s="383" t="s">
        <v>2524</v>
      </c>
      <c r="C151" s="383">
        <v>1.003748512E9</v>
      </c>
      <c r="D151" s="383">
        <v>9.80610251E8</v>
      </c>
      <c r="E151" s="383"/>
      <c r="F151" s="383" t="s">
        <v>1759</v>
      </c>
      <c r="G151" s="383" t="s">
        <v>2525</v>
      </c>
      <c r="H151" s="383" t="s">
        <v>2526</v>
      </c>
      <c r="I151" s="383" t="s">
        <v>2041</v>
      </c>
      <c r="J151" s="383" t="s">
        <v>2527</v>
      </c>
      <c r="K151" s="383" t="s">
        <v>2528</v>
      </c>
      <c r="L151" s="384"/>
      <c r="M151" s="385"/>
      <c r="N151" s="385"/>
      <c r="O151" s="385"/>
      <c r="P151" s="385"/>
      <c r="Q151" s="385"/>
      <c r="R151" s="385"/>
      <c r="S151" s="385"/>
      <c r="T151" s="385"/>
      <c r="U151" s="385"/>
      <c r="V151" s="385"/>
      <c r="W151" s="385"/>
      <c r="X151" s="385"/>
      <c r="Y151" s="385"/>
      <c r="Z151" s="385"/>
      <c r="AA151" s="385"/>
      <c r="AB151" s="385"/>
    </row>
    <row r="152" ht="15.75" customHeight="1">
      <c r="A152" s="106">
        <v>547.0</v>
      </c>
      <c r="B152" s="106" t="s">
        <v>2546</v>
      </c>
      <c r="C152" s="106">
        <v>1.002773651E9</v>
      </c>
      <c r="D152" s="106">
        <v>9.83180688E8</v>
      </c>
      <c r="E152" s="103">
        <v>9.95474769E8</v>
      </c>
      <c r="F152" s="103" t="s">
        <v>2547</v>
      </c>
      <c r="G152" s="103" t="s">
        <v>2178</v>
      </c>
      <c r="H152" s="103" t="s">
        <v>2548</v>
      </c>
      <c r="I152" s="103" t="s">
        <v>2041</v>
      </c>
      <c r="J152" s="103" t="s">
        <v>2549</v>
      </c>
      <c r="K152" s="103" t="s">
        <v>2550</v>
      </c>
      <c r="L152" s="107"/>
    </row>
    <row r="153" ht="15.75" customHeight="1">
      <c r="A153" s="103">
        <v>551.0</v>
      </c>
      <c r="B153" s="103" t="s">
        <v>2566</v>
      </c>
      <c r="C153" s="103">
        <v>1.050220001E9</v>
      </c>
      <c r="D153" s="106">
        <v>9.98932826E8</v>
      </c>
      <c r="E153" s="107"/>
      <c r="F153" s="103" t="s">
        <v>12</v>
      </c>
      <c r="G153" s="103" t="s">
        <v>2567</v>
      </c>
      <c r="H153" s="103" t="s">
        <v>2568</v>
      </c>
      <c r="I153" s="103" t="s">
        <v>712</v>
      </c>
      <c r="J153" s="103" t="s">
        <v>2569</v>
      </c>
      <c r="K153" s="103" t="s">
        <v>2570</v>
      </c>
      <c r="L153" s="107"/>
    </row>
    <row r="154" ht="15.75" customHeight="1">
      <c r="A154" s="103">
        <v>555.0</v>
      </c>
      <c r="B154" s="103" t="s">
        <v>2587</v>
      </c>
      <c r="C154" s="103">
        <v>1.000919694E9</v>
      </c>
      <c r="D154" s="106">
        <v>9.99386766E8</v>
      </c>
      <c r="E154" s="107"/>
      <c r="F154" s="103" t="s">
        <v>2588</v>
      </c>
      <c r="G154" s="103" t="s">
        <v>2589</v>
      </c>
      <c r="H154" s="107"/>
      <c r="I154" s="103" t="s">
        <v>2590</v>
      </c>
      <c r="J154" s="107"/>
      <c r="K154" s="103" t="s">
        <v>2591</v>
      </c>
      <c r="L154" s="107"/>
    </row>
    <row r="155" ht="15.75" customHeight="1">
      <c r="A155" s="103">
        <v>559.0</v>
      </c>
      <c r="B155" s="82" t="s">
        <v>2604</v>
      </c>
      <c r="C155" s="82">
        <v>1.003906508E9</v>
      </c>
      <c r="D155" s="82">
        <v>9.95857022E8</v>
      </c>
      <c r="E155" s="121"/>
      <c r="F155" s="82" t="s">
        <v>2605</v>
      </c>
      <c r="G155" s="82" t="s">
        <v>2606</v>
      </c>
      <c r="H155" s="82" t="s">
        <v>2607</v>
      </c>
      <c r="I155" s="103" t="s">
        <v>2041</v>
      </c>
      <c r="J155" s="82" t="s">
        <v>2608</v>
      </c>
      <c r="K155" s="103" t="s">
        <v>2609</v>
      </c>
      <c r="L155" s="107"/>
    </row>
    <row r="156" ht="15.75" customHeight="1">
      <c r="A156" s="103">
        <v>566.0</v>
      </c>
      <c r="B156" s="103" t="s">
        <v>2635</v>
      </c>
      <c r="C156" s="103">
        <v>1.004060974E9</v>
      </c>
      <c r="D156" s="112">
        <v>9.88346274E8</v>
      </c>
      <c r="E156" s="103">
        <v>9.59702378E8</v>
      </c>
      <c r="F156" s="103" t="s">
        <v>155</v>
      </c>
      <c r="G156" s="103" t="s">
        <v>2636</v>
      </c>
      <c r="H156" s="103" t="s">
        <v>2637</v>
      </c>
      <c r="I156" s="103" t="s">
        <v>2041</v>
      </c>
      <c r="J156" s="103" t="s">
        <v>2638</v>
      </c>
      <c r="K156" s="103" t="s">
        <v>2639</v>
      </c>
      <c r="L156" s="107"/>
    </row>
    <row r="157">
      <c r="A157" s="347">
        <v>570.0</v>
      </c>
      <c r="B157" s="336" t="s">
        <v>2652</v>
      </c>
      <c r="C157" s="336">
        <v>1.707782718E9</v>
      </c>
      <c r="D157" s="359">
        <v>9.85338158E8</v>
      </c>
      <c r="E157" s="335"/>
      <c r="F157" s="336" t="s">
        <v>2573</v>
      </c>
      <c r="G157" s="336" t="s">
        <v>2653</v>
      </c>
      <c r="H157" s="336" t="s">
        <v>2654</v>
      </c>
      <c r="I157" s="336" t="s">
        <v>2041</v>
      </c>
      <c r="J157" s="336" t="s">
        <v>2655</v>
      </c>
      <c r="K157" s="335"/>
      <c r="L157" s="335"/>
      <c r="M157" s="321"/>
      <c r="N157" s="321"/>
      <c r="O157" s="321"/>
      <c r="P157" s="321"/>
      <c r="Q157" s="321"/>
      <c r="R157" s="321"/>
      <c r="S157" s="321"/>
      <c r="T157" s="321"/>
      <c r="U157" s="321"/>
      <c r="V157" s="321"/>
      <c r="W157" s="321"/>
      <c r="X157" s="321"/>
      <c r="Y157" s="321"/>
      <c r="Z157" s="321"/>
      <c r="AA157" s="321"/>
      <c r="AB157" s="321"/>
    </row>
    <row r="158">
      <c r="A158" s="348">
        <v>571.0</v>
      </c>
      <c r="B158" s="340" t="s">
        <v>2656</v>
      </c>
      <c r="C158" s="340">
        <v>1.004452023E9</v>
      </c>
      <c r="D158" s="386">
        <v>9.93856264E8</v>
      </c>
      <c r="E158" s="339"/>
      <c r="F158" s="340" t="s">
        <v>1759</v>
      </c>
      <c r="G158" s="340" t="s">
        <v>2657</v>
      </c>
      <c r="H158" s="340" t="s">
        <v>2658</v>
      </c>
      <c r="I158" s="340" t="s">
        <v>2659</v>
      </c>
      <c r="J158" s="340" t="s">
        <v>2660</v>
      </c>
      <c r="K158" s="353" t="s">
        <v>2661</v>
      </c>
      <c r="L158" s="339"/>
      <c r="M158" s="321"/>
      <c r="N158" s="321"/>
      <c r="O158" s="321"/>
      <c r="P158" s="321"/>
      <c r="Q158" s="321"/>
      <c r="R158" s="321"/>
      <c r="S158" s="321"/>
      <c r="T158" s="321"/>
      <c r="U158" s="321"/>
      <c r="V158" s="321"/>
      <c r="W158" s="321"/>
      <c r="X158" s="321"/>
      <c r="Y158" s="321"/>
      <c r="Z158" s="321"/>
      <c r="AA158" s="321"/>
      <c r="AB158" s="321"/>
    </row>
    <row r="159">
      <c r="A159" s="347">
        <v>574.0</v>
      </c>
      <c r="B159" s="336" t="s">
        <v>2672</v>
      </c>
      <c r="C159" s="336">
        <v>4.50056296E8</v>
      </c>
      <c r="D159" s="359">
        <v>9.92000488E8</v>
      </c>
      <c r="E159" s="335"/>
      <c r="F159" s="336" t="s">
        <v>2673</v>
      </c>
      <c r="G159" s="336" t="s">
        <v>2674</v>
      </c>
      <c r="H159" s="336" t="s">
        <v>2675</v>
      </c>
      <c r="I159" s="336" t="s">
        <v>2041</v>
      </c>
      <c r="J159" s="336" t="s">
        <v>2676</v>
      </c>
      <c r="K159" s="354" t="s">
        <v>2677</v>
      </c>
      <c r="L159" s="335"/>
      <c r="M159" s="321"/>
      <c r="N159" s="321"/>
      <c r="O159" s="321"/>
      <c r="P159" s="321"/>
      <c r="Q159" s="321"/>
      <c r="R159" s="321"/>
      <c r="S159" s="321"/>
      <c r="T159" s="321"/>
      <c r="U159" s="321"/>
      <c r="V159" s="321"/>
      <c r="W159" s="321"/>
      <c r="X159" s="321"/>
      <c r="Y159" s="321"/>
      <c r="Z159" s="321"/>
      <c r="AA159" s="321"/>
      <c r="AB159" s="321"/>
    </row>
    <row r="160">
      <c r="A160" s="348">
        <v>575.0</v>
      </c>
      <c r="B160" s="340" t="s">
        <v>2678</v>
      </c>
      <c r="C160" s="340">
        <v>1.00359156E9</v>
      </c>
      <c r="D160" s="386">
        <v>9.93677747E8</v>
      </c>
      <c r="E160" s="339"/>
      <c r="F160" s="340" t="s">
        <v>2679</v>
      </c>
      <c r="G160" s="340" t="s">
        <v>2680</v>
      </c>
      <c r="H160" s="340" t="s">
        <v>2681</v>
      </c>
      <c r="I160" s="340" t="s">
        <v>712</v>
      </c>
      <c r="J160" s="339"/>
      <c r="K160" s="353" t="s">
        <v>2682</v>
      </c>
      <c r="L160" s="339"/>
      <c r="M160" s="321"/>
      <c r="N160" s="321"/>
      <c r="O160" s="321"/>
      <c r="P160" s="321"/>
      <c r="Q160" s="321"/>
      <c r="R160" s="321"/>
      <c r="S160" s="321"/>
      <c r="T160" s="321"/>
      <c r="U160" s="321"/>
      <c r="V160" s="321"/>
      <c r="W160" s="321"/>
      <c r="X160" s="321"/>
      <c r="Y160" s="321"/>
      <c r="Z160" s="321"/>
      <c r="AA160" s="321"/>
      <c r="AB160" s="321"/>
    </row>
    <row r="161" ht="15.75" customHeight="1">
      <c r="A161" s="103">
        <v>577.0</v>
      </c>
      <c r="B161" s="103" t="s">
        <v>2690</v>
      </c>
      <c r="C161" s="103">
        <v>1.003136957E9</v>
      </c>
      <c r="D161" s="387">
        <v>9.60052592E8</v>
      </c>
      <c r="E161" s="107"/>
      <c r="F161" s="103" t="s">
        <v>2109</v>
      </c>
      <c r="G161" s="103" t="s">
        <v>4543</v>
      </c>
      <c r="H161" s="103" t="s">
        <v>2692</v>
      </c>
      <c r="I161" s="103" t="s">
        <v>712</v>
      </c>
      <c r="J161" s="107"/>
      <c r="K161" s="103" t="s">
        <v>2693</v>
      </c>
      <c r="L161" s="107"/>
    </row>
    <row r="162">
      <c r="A162" s="347">
        <v>581.0</v>
      </c>
      <c r="B162" s="336" t="s">
        <v>2711</v>
      </c>
      <c r="C162" s="336">
        <v>8.03202381E8</v>
      </c>
      <c r="D162" s="359">
        <v>9.88869731E8</v>
      </c>
      <c r="E162" s="335"/>
      <c r="F162" s="336" t="s">
        <v>2064</v>
      </c>
      <c r="G162" s="336" t="s">
        <v>4544</v>
      </c>
      <c r="H162" s="335"/>
      <c r="I162" s="336" t="s">
        <v>2041</v>
      </c>
      <c r="J162" s="335"/>
      <c r="K162" s="354" t="s">
        <v>2713</v>
      </c>
      <c r="L162" s="354" t="s">
        <v>4538</v>
      </c>
      <c r="M162" s="321"/>
      <c r="N162" s="321"/>
      <c r="O162" s="321"/>
      <c r="P162" s="321"/>
      <c r="Q162" s="321"/>
      <c r="R162" s="321"/>
      <c r="S162" s="321"/>
      <c r="T162" s="321"/>
      <c r="U162" s="321"/>
      <c r="V162" s="321"/>
      <c r="W162" s="321"/>
      <c r="X162" s="321"/>
      <c r="Y162" s="321"/>
      <c r="Z162" s="321"/>
      <c r="AA162" s="321"/>
      <c r="AB162" s="321"/>
    </row>
    <row r="163">
      <c r="A163" s="348">
        <v>582.0</v>
      </c>
      <c r="B163" s="340" t="s">
        <v>2714</v>
      </c>
      <c r="C163" s="340">
        <v>1.003703202E9</v>
      </c>
      <c r="D163" s="386">
        <v>9.8898726E8</v>
      </c>
      <c r="E163" s="339"/>
      <c r="F163" s="340" t="s">
        <v>2715</v>
      </c>
      <c r="G163" s="340" t="s">
        <v>2716</v>
      </c>
      <c r="H163" s="340" t="s">
        <v>739</v>
      </c>
      <c r="I163" s="340" t="s">
        <v>2041</v>
      </c>
      <c r="J163" s="340" t="s">
        <v>2717</v>
      </c>
      <c r="K163" s="353" t="s">
        <v>2718</v>
      </c>
      <c r="L163" s="353" t="s">
        <v>4538</v>
      </c>
      <c r="M163" s="321"/>
      <c r="N163" s="321"/>
      <c r="O163" s="321"/>
      <c r="P163" s="321"/>
      <c r="Q163" s="321"/>
      <c r="R163" s="321"/>
      <c r="S163" s="321"/>
      <c r="T163" s="321"/>
      <c r="U163" s="321"/>
      <c r="V163" s="321"/>
      <c r="W163" s="321"/>
      <c r="X163" s="321"/>
      <c r="Y163" s="321"/>
      <c r="Z163" s="321"/>
      <c r="AA163" s="321"/>
      <c r="AB163" s="321"/>
    </row>
    <row r="164" ht="15.75" customHeight="1">
      <c r="A164" s="103">
        <v>587.0</v>
      </c>
      <c r="B164" s="103" t="s">
        <v>2744</v>
      </c>
      <c r="C164" s="103">
        <v>1.001293933E9</v>
      </c>
      <c r="D164" s="387">
        <v>9.83509763E8</v>
      </c>
      <c r="E164" s="107"/>
      <c r="F164" s="103" t="s">
        <v>339</v>
      </c>
      <c r="G164" s="103" t="s">
        <v>2745</v>
      </c>
      <c r="H164" s="103" t="s">
        <v>2746</v>
      </c>
      <c r="I164" s="103" t="s">
        <v>2722</v>
      </c>
      <c r="J164" s="103" t="s">
        <v>2747</v>
      </c>
      <c r="K164" s="103" t="s">
        <v>2748</v>
      </c>
      <c r="L164" s="103" t="s">
        <v>4538</v>
      </c>
    </row>
  </sheetData>
  <mergeCells count="8">
    <mergeCell ref="G7:H7"/>
    <mergeCell ref="G47:H47"/>
    <mergeCell ref="G57:H57"/>
    <mergeCell ref="G67:H67"/>
    <mergeCell ref="G85:H85"/>
    <mergeCell ref="G90:H90"/>
    <mergeCell ref="G91:H91"/>
    <mergeCell ref="G93:H93"/>
  </mergeCells>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10.63"/>
    <col customWidth="1" min="3" max="3" width="15.38"/>
    <col customWidth="1" min="13" max="13" width="22.88"/>
    <col customWidth="1" min="14" max="15" width="13.38"/>
    <col customWidth="1" min="16" max="18" width="14.0"/>
  </cols>
  <sheetData>
    <row r="1">
      <c r="A1" s="388"/>
      <c r="B1" s="389" t="s">
        <v>4545</v>
      </c>
      <c r="C1" s="144"/>
      <c r="D1" s="144"/>
      <c r="E1" s="144"/>
      <c r="F1" s="144"/>
      <c r="G1" s="144"/>
      <c r="H1" s="144"/>
      <c r="I1" s="144"/>
      <c r="J1" s="144"/>
      <c r="K1" s="26"/>
      <c r="L1" s="390" t="s">
        <v>4546</v>
      </c>
      <c r="M1" s="390" t="s">
        <v>4547</v>
      </c>
      <c r="N1" s="390" t="s">
        <v>4548</v>
      </c>
      <c r="O1" s="391"/>
      <c r="P1" s="392" t="s">
        <v>4549</v>
      </c>
      <c r="Q1" s="393"/>
      <c r="R1" s="390" t="s">
        <v>4550</v>
      </c>
      <c r="S1" s="392" t="s">
        <v>4551</v>
      </c>
      <c r="T1" s="394" t="s">
        <v>4552</v>
      </c>
      <c r="U1" s="395"/>
      <c r="V1" s="396" t="s">
        <v>4553</v>
      </c>
      <c r="W1" s="144"/>
      <c r="X1" s="26"/>
    </row>
    <row r="2">
      <c r="A2" s="397" t="s">
        <v>4554</v>
      </c>
      <c r="B2" s="1" t="s">
        <v>0</v>
      </c>
      <c r="C2" s="3" t="s">
        <v>1</v>
      </c>
      <c r="D2" s="3" t="s">
        <v>2</v>
      </c>
      <c r="E2" s="3" t="s">
        <v>3</v>
      </c>
      <c r="F2" s="3" t="s">
        <v>3</v>
      </c>
      <c r="G2" s="3" t="s">
        <v>4</v>
      </c>
      <c r="H2" s="3" t="s">
        <v>5</v>
      </c>
      <c r="I2" s="3" t="s">
        <v>6</v>
      </c>
      <c r="J2" s="5" t="s">
        <v>7</v>
      </c>
      <c r="K2" s="6" t="s">
        <v>8</v>
      </c>
      <c r="L2" s="155"/>
      <c r="M2" s="155"/>
      <c r="N2" s="155"/>
      <c r="O2" s="391" t="s">
        <v>4555</v>
      </c>
      <c r="P2" s="155"/>
      <c r="Q2" s="393" t="s">
        <v>4556</v>
      </c>
      <c r="R2" s="155"/>
      <c r="S2" s="155"/>
      <c r="T2" s="155"/>
      <c r="U2" s="395" t="s">
        <v>4557</v>
      </c>
      <c r="V2" s="398" t="s">
        <v>4558</v>
      </c>
      <c r="W2" s="398" t="s">
        <v>4559</v>
      </c>
      <c r="X2" s="82" t="s">
        <v>4560</v>
      </c>
    </row>
    <row r="3">
      <c r="A3" s="399"/>
      <c r="B3" s="66">
        <v>331.0</v>
      </c>
      <c r="C3" s="400" t="s">
        <v>1587</v>
      </c>
      <c r="D3" s="66">
        <v>1.725862583E9</v>
      </c>
      <c r="E3" s="66">
        <v>9.87718801E8</v>
      </c>
      <c r="F3" s="57"/>
      <c r="G3" s="401" t="s">
        <v>12</v>
      </c>
      <c r="H3" s="401" t="s">
        <v>1588</v>
      </c>
      <c r="I3" s="401" t="s">
        <v>1589</v>
      </c>
      <c r="J3" s="401" t="s">
        <v>712</v>
      </c>
      <c r="K3" s="66" t="s">
        <v>1590</v>
      </c>
      <c r="L3" s="66" t="s">
        <v>1591</v>
      </c>
      <c r="M3" s="103" t="s">
        <v>4561</v>
      </c>
      <c r="N3" s="402">
        <v>44603.0</v>
      </c>
      <c r="O3" s="402"/>
      <c r="P3" s="402"/>
      <c r="Q3" s="402"/>
      <c r="R3" s="103" t="s">
        <v>4562</v>
      </c>
      <c r="S3" s="66"/>
      <c r="T3" s="66"/>
      <c r="U3" s="66"/>
      <c r="V3" s="398"/>
      <c r="W3" s="403"/>
      <c r="X3" s="121"/>
    </row>
    <row r="4">
      <c r="A4" s="399"/>
      <c r="B4" s="66">
        <v>396.0</v>
      </c>
      <c r="C4" s="400" t="s">
        <v>1876</v>
      </c>
      <c r="D4" s="66">
        <v>1.003834122E9</v>
      </c>
      <c r="E4" s="66">
        <v>9.9449084E8</v>
      </c>
      <c r="F4" s="57"/>
      <c r="G4" s="401" t="s">
        <v>155</v>
      </c>
      <c r="H4" s="401" t="s">
        <v>387</v>
      </c>
      <c r="I4" s="401" t="s">
        <v>1877</v>
      </c>
      <c r="J4" s="401" t="s">
        <v>4563</v>
      </c>
      <c r="K4" s="66" t="s">
        <v>1878</v>
      </c>
      <c r="L4" s="66"/>
      <c r="M4" s="103" t="s">
        <v>4564</v>
      </c>
      <c r="N4" s="402">
        <v>44601.0</v>
      </c>
      <c r="O4" s="402"/>
      <c r="P4" s="402"/>
      <c r="Q4" s="402"/>
      <c r="R4" s="103" t="s">
        <v>4565</v>
      </c>
      <c r="S4" s="66" t="s">
        <v>4566</v>
      </c>
      <c r="T4" s="66"/>
      <c r="U4" s="66"/>
      <c r="V4" s="403"/>
      <c r="W4" s="403"/>
      <c r="X4" s="121"/>
    </row>
    <row r="5">
      <c r="A5" s="399"/>
      <c r="B5" s="66">
        <v>331.0</v>
      </c>
      <c r="C5" s="400" t="s">
        <v>1587</v>
      </c>
      <c r="D5" s="66">
        <v>1.725862583E9</v>
      </c>
      <c r="E5" s="66">
        <v>9.87718801E8</v>
      </c>
      <c r="F5" s="57"/>
      <c r="G5" s="401" t="s">
        <v>12</v>
      </c>
      <c r="H5" s="401" t="s">
        <v>1588</v>
      </c>
      <c r="I5" s="401" t="s">
        <v>1589</v>
      </c>
      <c r="J5" s="401" t="s">
        <v>712</v>
      </c>
      <c r="K5" s="66" t="s">
        <v>1590</v>
      </c>
      <c r="L5" s="66" t="s">
        <v>1591</v>
      </c>
      <c r="M5" s="103" t="s">
        <v>4567</v>
      </c>
      <c r="N5" s="402">
        <v>44608.0</v>
      </c>
      <c r="O5" s="402"/>
      <c r="P5" s="402"/>
      <c r="Q5" s="402"/>
      <c r="R5" s="103" t="s">
        <v>4562</v>
      </c>
      <c r="S5" s="404"/>
      <c r="T5" s="66"/>
      <c r="U5" s="66"/>
      <c r="V5" s="403"/>
      <c r="W5" s="403"/>
      <c r="X5" s="121"/>
    </row>
    <row r="6">
      <c r="A6" s="405"/>
      <c r="B6" s="54">
        <v>15.0</v>
      </c>
      <c r="C6" s="400" t="s">
        <v>76</v>
      </c>
      <c r="D6" s="54">
        <v>1.001683059E9</v>
      </c>
      <c r="E6" s="54">
        <v>6.2530454E7</v>
      </c>
      <c r="F6" s="54"/>
      <c r="G6" s="401" t="s">
        <v>12</v>
      </c>
      <c r="H6" s="401" t="s">
        <v>77</v>
      </c>
      <c r="I6" s="401" t="s">
        <v>78</v>
      </c>
      <c r="J6" s="401" t="s">
        <v>37</v>
      </c>
      <c r="K6" s="57"/>
      <c r="L6" s="66" t="s">
        <v>79</v>
      </c>
      <c r="M6" s="103" t="s">
        <v>4568</v>
      </c>
      <c r="N6" s="402">
        <v>44609.0</v>
      </c>
      <c r="O6" s="402"/>
      <c r="P6" s="402"/>
      <c r="Q6" s="402"/>
      <c r="R6" s="103" t="s">
        <v>4565</v>
      </c>
      <c r="S6" s="66" t="s">
        <v>4566</v>
      </c>
      <c r="T6" s="66"/>
      <c r="U6" s="66"/>
      <c r="V6" s="403"/>
      <c r="W6" s="403"/>
      <c r="X6" s="121"/>
    </row>
    <row r="7">
      <c r="A7" s="406"/>
      <c r="B7" s="73">
        <v>54.0</v>
      </c>
      <c r="C7" s="400" t="s">
        <v>261</v>
      </c>
      <c r="D7" s="73">
        <v>1.00282664E9</v>
      </c>
      <c r="E7" s="73">
        <v>9.68422723E8</v>
      </c>
      <c r="F7" s="73"/>
      <c r="G7" s="401" t="s">
        <v>181</v>
      </c>
      <c r="H7" s="401" t="s">
        <v>262</v>
      </c>
      <c r="I7" s="401" t="s">
        <v>263</v>
      </c>
      <c r="J7" s="401" t="s">
        <v>264</v>
      </c>
      <c r="K7" s="407"/>
      <c r="L7" s="66" t="s">
        <v>265</v>
      </c>
      <c r="M7" s="103" t="s">
        <v>4569</v>
      </c>
      <c r="N7" s="402">
        <v>44613.0</v>
      </c>
      <c r="O7" s="402"/>
      <c r="P7" s="402"/>
      <c r="Q7" s="402"/>
      <c r="R7" s="103" t="s">
        <v>4565</v>
      </c>
      <c r="S7" s="66" t="s">
        <v>4566</v>
      </c>
      <c r="T7" s="66"/>
      <c r="U7" s="66"/>
      <c r="V7" s="403"/>
      <c r="W7" s="403"/>
      <c r="X7" s="121"/>
    </row>
    <row r="8" ht="15.75" customHeight="1">
      <c r="A8" s="405"/>
      <c r="B8" s="54">
        <v>48.0</v>
      </c>
      <c r="C8" s="400" t="s">
        <v>230</v>
      </c>
      <c r="D8" s="54">
        <v>1.003214085E9</v>
      </c>
      <c r="E8" s="54" t="s">
        <v>231</v>
      </c>
      <c r="F8" s="54"/>
      <c r="G8" s="401" t="s">
        <v>12</v>
      </c>
      <c r="H8" s="401" t="s">
        <v>4570</v>
      </c>
      <c r="I8" s="401" t="s">
        <v>4571</v>
      </c>
      <c r="J8" s="401" t="s">
        <v>37</v>
      </c>
      <c r="K8" s="56" t="s">
        <v>234</v>
      </c>
      <c r="L8" s="66" t="s">
        <v>235</v>
      </c>
      <c r="M8" s="103" t="s">
        <v>4572</v>
      </c>
      <c r="N8" s="402">
        <v>44613.0</v>
      </c>
      <c r="O8" s="402"/>
      <c r="P8" s="408"/>
      <c r="Q8" s="408"/>
      <c r="R8" s="409" t="s">
        <v>4565</v>
      </c>
      <c r="S8" s="66" t="s">
        <v>4573</v>
      </c>
      <c r="T8" s="66"/>
      <c r="U8" s="66"/>
      <c r="V8" s="403"/>
      <c r="W8" s="403"/>
      <c r="X8" s="121"/>
    </row>
    <row r="9">
      <c r="A9" s="399"/>
      <c r="B9" s="66">
        <v>298.0</v>
      </c>
      <c r="C9" s="400" t="s">
        <v>1433</v>
      </c>
      <c r="D9" s="66">
        <v>1.712190394E9</v>
      </c>
      <c r="E9" s="66">
        <v>9.87537425E8</v>
      </c>
      <c r="F9" s="66"/>
      <c r="G9" s="401" t="s">
        <v>196</v>
      </c>
      <c r="H9" s="401" t="s">
        <v>4574</v>
      </c>
      <c r="I9" s="401" t="s">
        <v>4575</v>
      </c>
      <c r="J9" s="401" t="s">
        <v>1347</v>
      </c>
      <c r="K9" s="56" t="s">
        <v>1435</v>
      </c>
      <c r="L9" s="66" t="s">
        <v>1436</v>
      </c>
      <c r="M9" s="103" t="s">
        <v>4576</v>
      </c>
      <c r="N9" s="402">
        <v>44615.0</v>
      </c>
      <c r="O9" s="402"/>
      <c r="P9" s="408"/>
      <c r="Q9" s="408"/>
      <c r="R9" s="409" t="s">
        <v>4562</v>
      </c>
      <c r="S9" s="66" t="s">
        <v>4566</v>
      </c>
      <c r="T9" s="66"/>
      <c r="U9" s="66"/>
      <c r="V9" s="403"/>
      <c r="W9" s="403"/>
      <c r="X9" s="121"/>
    </row>
    <row r="10">
      <c r="A10" s="399"/>
      <c r="B10" s="66">
        <v>342.0</v>
      </c>
      <c r="C10" s="400" t="s">
        <v>1640</v>
      </c>
      <c r="D10" s="66">
        <v>1.005154149E9</v>
      </c>
      <c r="E10" s="66">
        <v>9.59070686E8</v>
      </c>
      <c r="F10" s="66">
        <v>9.8610056E8</v>
      </c>
      <c r="G10" s="401" t="s">
        <v>12</v>
      </c>
      <c r="H10" s="401" t="s">
        <v>1641</v>
      </c>
      <c r="I10" s="401" t="s">
        <v>1642</v>
      </c>
      <c r="J10" s="401" t="s">
        <v>548</v>
      </c>
      <c r="K10" s="66" t="s">
        <v>1643</v>
      </c>
      <c r="L10" s="66" t="s">
        <v>1644</v>
      </c>
      <c r="M10" s="103" t="s">
        <v>4577</v>
      </c>
      <c r="N10" s="402">
        <v>44615.0</v>
      </c>
      <c r="O10" s="402"/>
      <c r="P10" s="408"/>
      <c r="Q10" s="408"/>
      <c r="R10" s="409" t="s">
        <v>4562</v>
      </c>
      <c r="S10" s="66" t="s">
        <v>4566</v>
      </c>
      <c r="T10" s="66"/>
      <c r="U10" s="66"/>
      <c r="V10" s="403"/>
      <c r="W10" s="403"/>
      <c r="X10" s="121"/>
    </row>
    <row r="11">
      <c r="A11" s="410"/>
      <c r="B11" s="62">
        <v>256.0</v>
      </c>
      <c r="C11" s="400" t="s">
        <v>1240</v>
      </c>
      <c r="D11" s="62">
        <v>1.001659703E9</v>
      </c>
      <c r="E11" s="62">
        <v>9.39709691E8</v>
      </c>
      <c r="F11" s="62"/>
      <c r="G11" s="401" t="s">
        <v>12</v>
      </c>
      <c r="H11" s="401" t="s">
        <v>1241</v>
      </c>
      <c r="I11" s="401" t="s">
        <v>1242</v>
      </c>
      <c r="J11" s="401" t="s">
        <v>15</v>
      </c>
      <c r="K11" s="66"/>
      <c r="L11" s="66" t="s">
        <v>1243</v>
      </c>
      <c r="M11" s="103" t="s">
        <v>4578</v>
      </c>
      <c r="N11" s="402">
        <v>44615.0</v>
      </c>
      <c r="O11" s="402"/>
      <c r="P11" s="408"/>
      <c r="Q11" s="408"/>
      <c r="R11" s="409" t="s">
        <v>4565</v>
      </c>
      <c r="S11" s="66" t="s">
        <v>4566</v>
      </c>
      <c r="T11" s="66"/>
      <c r="U11" s="66"/>
      <c r="V11" s="403"/>
      <c r="W11" s="403"/>
      <c r="X11" s="121"/>
    </row>
    <row r="12">
      <c r="A12" s="399"/>
      <c r="B12" s="66">
        <v>433.0</v>
      </c>
      <c r="C12" s="66" t="s">
        <v>2043</v>
      </c>
      <c r="D12" s="66">
        <v>1.001839933E9</v>
      </c>
      <c r="E12" s="74">
        <v>9.96241303E8</v>
      </c>
      <c r="F12" s="66">
        <v>9.88465291E8</v>
      </c>
      <c r="G12" s="66" t="s">
        <v>12</v>
      </c>
      <c r="H12" s="401" t="s">
        <v>2044</v>
      </c>
      <c r="I12" s="401" t="s">
        <v>2045</v>
      </c>
      <c r="J12" s="401" t="s">
        <v>2041</v>
      </c>
      <c r="K12" s="66" t="s">
        <v>2046</v>
      </c>
      <c r="L12" s="66"/>
      <c r="M12" s="103" t="s">
        <v>4572</v>
      </c>
      <c r="N12" s="402">
        <v>44618.0</v>
      </c>
      <c r="O12" s="402"/>
      <c r="P12" s="408">
        <v>44622.0</v>
      </c>
      <c r="Q12" s="408"/>
      <c r="R12" s="409" t="s">
        <v>4565</v>
      </c>
      <c r="S12" s="66" t="s">
        <v>4566</v>
      </c>
      <c r="T12" s="66" t="s">
        <v>4579</v>
      </c>
      <c r="U12" s="66"/>
      <c r="V12" s="403">
        <v>26.0</v>
      </c>
      <c r="W12" s="403"/>
      <c r="X12" s="121" t="s">
        <v>4580</v>
      </c>
    </row>
    <row r="13">
      <c r="A13" s="399"/>
      <c r="B13" s="66">
        <v>284.0</v>
      </c>
      <c r="C13" s="314" t="s">
        <v>1369</v>
      </c>
      <c r="D13" s="66">
        <v>1.001844784E9</v>
      </c>
      <c r="E13" s="66">
        <v>9.84703391E8</v>
      </c>
      <c r="F13" s="66"/>
      <c r="G13" s="12" t="s">
        <v>12</v>
      </c>
      <c r="H13" s="401" t="s">
        <v>1370</v>
      </c>
      <c r="I13" s="401" t="s">
        <v>4581</v>
      </c>
      <c r="J13" s="401" t="s">
        <v>712</v>
      </c>
      <c r="K13" s="66"/>
      <c r="L13" s="66" t="s">
        <v>1372</v>
      </c>
      <c r="M13" s="103" t="s">
        <v>4582</v>
      </c>
      <c r="N13" s="402">
        <v>44620.0</v>
      </c>
      <c r="O13" s="402"/>
      <c r="P13" s="408"/>
      <c r="Q13" s="408"/>
      <c r="R13" s="409" t="s">
        <v>4583</v>
      </c>
      <c r="S13" s="66" t="s">
        <v>4566</v>
      </c>
      <c r="T13" s="66"/>
      <c r="U13" s="66"/>
      <c r="V13" s="403"/>
      <c r="W13" s="403"/>
      <c r="X13" s="121"/>
    </row>
    <row r="14">
      <c r="A14" s="399"/>
      <c r="B14" s="66">
        <v>271.0</v>
      </c>
      <c r="C14" s="314" t="s">
        <v>1310</v>
      </c>
      <c r="D14" s="66">
        <v>1.002041331E9</v>
      </c>
      <c r="E14" s="66" t="s">
        <v>1311</v>
      </c>
      <c r="F14" s="66"/>
      <c r="G14" s="12" t="s">
        <v>181</v>
      </c>
      <c r="H14" s="401" t="s">
        <v>1312</v>
      </c>
      <c r="I14" s="401" t="s">
        <v>1313</v>
      </c>
      <c r="J14" s="401" t="s">
        <v>712</v>
      </c>
      <c r="K14" s="66" t="s">
        <v>1314</v>
      </c>
      <c r="L14" s="66" t="s">
        <v>1315</v>
      </c>
      <c r="M14" s="103" t="s">
        <v>4584</v>
      </c>
      <c r="N14" s="402">
        <v>44623.0</v>
      </c>
      <c r="O14" s="402"/>
      <c r="P14" s="408"/>
      <c r="Q14" s="408"/>
      <c r="R14" s="409" t="s">
        <v>4585</v>
      </c>
      <c r="S14" s="66"/>
      <c r="T14" s="66"/>
      <c r="U14" s="66"/>
      <c r="V14" s="403"/>
      <c r="W14" s="403"/>
      <c r="X14" s="121"/>
    </row>
    <row r="15">
      <c r="A15" s="399"/>
      <c r="B15" s="66">
        <v>399.0</v>
      </c>
      <c r="C15" s="314" t="s">
        <v>1889</v>
      </c>
      <c r="D15" s="66">
        <v>1.001131703E9</v>
      </c>
      <c r="E15" s="66">
        <v>9.8384081E8</v>
      </c>
      <c r="F15" s="57"/>
      <c r="G15" s="12" t="s">
        <v>12</v>
      </c>
      <c r="H15" s="401" t="s">
        <v>1890</v>
      </c>
      <c r="I15" s="401" t="s">
        <v>1891</v>
      </c>
      <c r="J15" s="401" t="s">
        <v>712</v>
      </c>
      <c r="K15" s="66" t="s">
        <v>1892</v>
      </c>
      <c r="L15" s="66"/>
      <c r="M15" s="103" t="s">
        <v>4586</v>
      </c>
      <c r="N15" s="402">
        <v>44624.0</v>
      </c>
      <c r="O15" s="402"/>
      <c r="P15" s="408"/>
      <c r="Q15" s="408"/>
      <c r="R15" s="409" t="s">
        <v>4565</v>
      </c>
      <c r="S15" s="66"/>
      <c r="T15" s="66"/>
      <c r="U15" s="66"/>
      <c r="V15" s="403"/>
      <c r="W15" s="403"/>
      <c r="X15" s="121"/>
    </row>
    <row r="16" ht="15.75" customHeight="1">
      <c r="A16" s="411"/>
      <c r="B16" s="9">
        <v>19.0</v>
      </c>
      <c r="C16" s="314" t="s">
        <v>94</v>
      </c>
      <c r="D16" s="9">
        <v>1.705570321E9</v>
      </c>
      <c r="E16" s="9">
        <v>9.97401128E8</v>
      </c>
      <c r="F16" s="9"/>
      <c r="G16" s="12" t="s">
        <v>12</v>
      </c>
      <c r="H16" s="401" t="s">
        <v>95</v>
      </c>
      <c r="I16" s="401" t="s">
        <v>96</v>
      </c>
      <c r="J16" s="401" t="s">
        <v>15</v>
      </c>
      <c r="K16" s="66" t="s">
        <v>97</v>
      </c>
      <c r="L16" s="66" t="s">
        <v>98</v>
      </c>
      <c r="M16" s="103" t="s">
        <v>4587</v>
      </c>
      <c r="N16" s="402">
        <v>44624.0</v>
      </c>
      <c r="O16" s="402"/>
      <c r="P16" s="408"/>
      <c r="Q16" s="408"/>
      <c r="R16" s="409" t="s">
        <v>4565</v>
      </c>
      <c r="S16" s="66"/>
      <c r="T16" s="66"/>
      <c r="U16" s="66"/>
      <c r="V16" s="403"/>
      <c r="W16" s="403"/>
      <c r="X16" s="121"/>
    </row>
    <row r="17">
      <c r="A17" s="399"/>
      <c r="B17" s="66">
        <v>391.0</v>
      </c>
      <c r="C17" s="314" t="s">
        <v>1856</v>
      </c>
      <c r="D17" s="66">
        <v>1.003709472E9</v>
      </c>
      <c r="E17" s="66">
        <v>9.80935749E8</v>
      </c>
      <c r="F17" s="57"/>
      <c r="G17" s="12" t="s">
        <v>196</v>
      </c>
      <c r="H17" s="401" t="s">
        <v>1857</v>
      </c>
      <c r="I17" s="401"/>
      <c r="J17" s="401" t="s">
        <v>1858</v>
      </c>
      <c r="K17" s="66"/>
      <c r="L17" s="66"/>
      <c r="M17" s="103" t="s">
        <v>4568</v>
      </c>
      <c r="N17" s="402" t="s">
        <v>4588</v>
      </c>
      <c r="O17" s="402"/>
      <c r="P17" s="408"/>
      <c r="Q17" s="408"/>
      <c r="R17" s="409" t="s">
        <v>4562</v>
      </c>
      <c r="S17" s="66" t="s">
        <v>4566</v>
      </c>
      <c r="T17" s="66"/>
      <c r="U17" s="66"/>
      <c r="V17" s="403"/>
      <c r="W17" s="403"/>
      <c r="X17" s="121"/>
    </row>
    <row r="18" ht="15.75" customHeight="1">
      <c r="A18" s="399"/>
      <c r="B18" s="66">
        <v>461.0</v>
      </c>
      <c r="C18" s="103" t="s">
        <v>2168</v>
      </c>
      <c r="D18" s="103">
        <v>1.001935921E9</v>
      </c>
      <c r="E18" s="387">
        <v>9.81928708E8</v>
      </c>
      <c r="F18" s="107"/>
      <c r="G18" s="103" t="s">
        <v>196</v>
      </c>
      <c r="H18" s="401" t="s">
        <v>2169</v>
      </c>
      <c r="I18" s="401" t="s">
        <v>2170</v>
      </c>
      <c r="J18" s="401" t="s">
        <v>1462</v>
      </c>
      <c r="K18" s="66" t="s">
        <v>1979</v>
      </c>
      <c r="L18" s="66"/>
      <c r="M18" s="103" t="s">
        <v>4568</v>
      </c>
      <c r="N18" s="402">
        <v>44624.0</v>
      </c>
      <c r="O18" s="402"/>
      <c r="P18" s="408"/>
      <c r="Q18" s="408"/>
      <c r="R18" s="409" t="s">
        <v>4562</v>
      </c>
      <c r="S18" s="66" t="s">
        <v>4566</v>
      </c>
      <c r="T18" s="66"/>
      <c r="U18" s="66"/>
      <c r="V18" s="403"/>
      <c r="W18" s="403"/>
      <c r="X18" s="121"/>
    </row>
    <row r="19">
      <c r="A19" s="399"/>
      <c r="B19" s="66">
        <v>289.0</v>
      </c>
      <c r="C19" s="314" t="s">
        <v>1391</v>
      </c>
      <c r="D19" s="66">
        <v>1.002672366E9</v>
      </c>
      <c r="E19" s="66">
        <v>9.89944819E8</v>
      </c>
      <c r="F19" s="66"/>
      <c r="G19" s="12" t="s">
        <v>1196</v>
      </c>
      <c r="H19" s="401" t="s">
        <v>1289</v>
      </c>
      <c r="I19" s="401" t="s">
        <v>1392</v>
      </c>
      <c r="J19" s="401" t="s">
        <v>1385</v>
      </c>
      <c r="K19" s="66" t="s">
        <v>1393</v>
      </c>
      <c r="L19" s="66"/>
      <c r="M19" s="103" t="s">
        <v>4589</v>
      </c>
      <c r="N19" s="402">
        <v>44625.0</v>
      </c>
      <c r="O19" s="402"/>
      <c r="P19" s="408">
        <v>44627.0</v>
      </c>
      <c r="Q19" s="408"/>
      <c r="R19" s="409" t="s">
        <v>4562</v>
      </c>
      <c r="S19" s="66" t="s">
        <v>4573</v>
      </c>
      <c r="T19" s="66" t="s">
        <v>4590</v>
      </c>
      <c r="U19" s="66"/>
      <c r="V19" s="403"/>
      <c r="W19" s="403"/>
      <c r="X19" s="121"/>
    </row>
    <row r="20">
      <c r="A20" s="411"/>
      <c r="B20" s="9">
        <v>62.0</v>
      </c>
      <c r="C20" s="314" t="s">
        <v>298</v>
      </c>
      <c r="D20" s="9">
        <v>1.002162509E9</v>
      </c>
      <c r="E20" s="9" t="s">
        <v>299</v>
      </c>
      <c r="F20" s="9"/>
      <c r="G20" s="12" t="s">
        <v>155</v>
      </c>
      <c r="H20" s="401" t="s">
        <v>300</v>
      </c>
      <c r="I20" s="401" t="s">
        <v>301</v>
      </c>
      <c r="J20" s="401" t="s">
        <v>15</v>
      </c>
      <c r="K20" s="66"/>
      <c r="L20" s="66" t="s">
        <v>302</v>
      </c>
      <c r="M20" s="103" t="s">
        <v>4591</v>
      </c>
      <c r="N20" s="402">
        <v>44627.0</v>
      </c>
      <c r="O20" s="402"/>
      <c r="P20" s="408"/>
      <c r="Q20" s="408"/>
      <c r="R20" s="409" t="s">
        <v>4565</v>
      </c>
      <c r="S20" s="66" t="s">
        <v>4566</v>
      </c>
      <c r="T20" s="66"/>
      <c r="U20" s="66"/>
      <c r="V20" s="403"/>
      <c r="W20" s="403"/>
      <c r="X20" s="121"/>
    </row>
    <row r="21">
      <c r="A21" s="399"/>
      <c r="B21" s="66">
        <v>358.0</v>
      </c>
      <c r="C21" s="314" t="s">
        <v>1714</v>
      </c>
      <c r="D21" s="66">
        <v>1.004023881E9</v>
      </c>
      <c r="E21" s="74">
        <v>9.79153622E8</v>
      </c>
      <c r="F21" s="66">
        <v>9.955444952E9</v>
      </c>
      <c r="G21" s="12" t="s">
        <v>12</v>
      </c>
      <c r="H21" s="401" t="s">
        <v>1715</v>
      </c>
      <c r="I21" s="401" t="s">
        <v>1716</v>
      </c>
      <c r="J21" s="401" t="s">
        <v>1717</v>
      </c>
      <c r="K21" s="66" t="s">
        <v>1718</v>
      </c>
      <c r="L21" s="66"/>
      <c r="M21" s="103" t="s">
        <v>4592</v>
      </c>
      <c r="N21" s="402">
        <v>44628.0</v>
      </c>
      <c r="O21" s="402"/>
      <c r="P21" s="408"/>
      <c r="Q21" s="408"/>
      <c r="R21" s="409" t="s">
        <v>4565</v>
      </c>
      <c r="S21" s="66"/>
      <c r="T21" s="66"/>
      <c r="U21" s="66"/>
      <c r="V21" s="403"/>
      <c r="W21" s="403"/>
      <c r="X21" s="121"/>
    </row>
    <row r="22">
      <c r="A22" s="411"/>
      <c r="B22" s="9">
        <v>131.0</v>
      </c>
      <c r="C22" s="314" t="s">
        <v>628</v>
      </c>
      <c r="D22" s="9">
        <v>1.00062678E8</v>
      </c>
      <c r="E22" s="9" t="s">
        <v>629</v>
      </c>
      <c r="F22" s="9"/>
      <c r="G22" s="12" t="s">
        <v>12</v>
      </c>
      <c r="H22" s="401" t="s">
        <v>630</v>
      </c>
      <c r="I22" s="401" t="s">
        <v>631</v>
      </c>
      <c r="J22" s="401" t="s">
        <v>15</v>
      </c>
      <c r="K22" s="66"/>
      <c r="L22" s="66" t="s">
        <v>632</v>
      </c>
      <c r="M22" s="103" t="s">
        <v>4593</v>
      </c>
      <c r="N22" s="402">
        <v>44629.0</v>
      </c>
      <c r="O22" s="402"/>
      <c r="P22" s="408"/>
      <c r="Q22" s="408"/>
      <c r="R22" s="409" t="s">
        <v>4565</v>
      </c>
      <c r="S22" s="66"/>
      <c r="T22" s="66"/>
      <c r="U22" s="66"/>
      <c r="V22" s="403"/>
      <c r="W22" s="403"/>
      <c r="X22" s="121"/>
    </row>
    <row r="23">
      <c r="A23" s="399"/>
      <c r="B23" s="66">
        <v>434.0</v>
      </c>
      <c r="C23" s="66" t="s">
        <v>2049</v>
      </c>
      <c r="D23" s="66">
        <v>1.002665352E9</v>
      </c>
      <c r="E23" s="66">
        <v>9.85620931E8</v>
      </c>
      <c r="F23" s="57"/>
      <c r="G23" s="66" t="s">
        <v>890</v>
      </c>
      <c r="H23" s="401" t="s">
        <v>2050</v>
      </c>
      <c r="I23" s="401" t="s">
        <v>2051</v>
      </c>
      <c r="J23" s="401" t="s">
        <v>2041</v>
      </c>
      <c r="K23" s="66" t="s">
        <v>2052</v>
      </c>
      <c r="L23" s="66"/>
      <c r="M23" s="103" t="s">
        <v>4594</v>
      </c>
      <c r="N23" s="402">
        <v>44629.0</v>
      </c>
      <c r="O23" s="402"/>
      <c r="P23" s="408">
        <v>44632.0</v>
      </c>
      <c r="Q23" s="408"/>
      <c r="R23" s="409" t="s">
        <v>4562</v>
      </c>
      <c r="S23" s="66" t="s">
        <v>4566</v>
      </c>
      <c r="T23" s="66" t="s">
        <v>4595</v>
      </c>
      <c r="U23" s="66"/>
      <c r="V23" s="403"/>
      <c r="W23" s="403"/>
      <c r="X23" s="121"/>
    </row>
    <row r="24">
      <c r="A24" s="410"/>
      <c r="B24" s="62">
        <v>258.0</v>
      </c>
      <c r="C24" s="314" t="s">
        <v>1249</v>
      </c>
      <c r="D24" s="62">
        <v>1.704453354E9</v>
      </c>
      <c r="E24" s="62" t="s">
        <v>1250</v>
      </c>
      <c r="F24" s="62"/>
      <c r="G24" s="12" t="s">
        <v>339</v>
      </c>
      <c r="H24" s="401" t="s">
        <v>886</v>
      </c>
      <c r="I24" s="401" t="s">
        <v>1251</v>
      </c>
      <c r="J24" s="401" t="s">
        <v>712</v>
      </c>
      <c r="K24" s="66" t="s">
        <v>1252</v>
      </c>
      <c r="L24" s="66" t="s">
        <v>1253</v>
      </c>
      <c r="M24" s="103" t="s">
        <v>4596</v>
      </c>
      <c r="N24" s="402">
        <v>44629.0</v>
      </c>
      <c r="O24" s="402"/>
      <c r="P24" s="408"/>
      <c r="Q24" s="408"/>
      <c r="R24" s="409" t="s">
        <v>4562</v>
      </c>
      <c r="S24" s="66"/>
      <c r="T24" s="66"/>
      <c r="U24" s="66"/>
      <c r="V24" s="403"/>
      <c r="W24" s="403"/>
      <c r="X24" s="121"/>
    </row>
    <row r="25">
      <c r="A25" s="411"/>
      <c r="B25" s="9">
        <f>B24+1</f>
        <v>259</v>
      </c>
      <c r="C25" s="314" t="s">
        <v>833</v>
      </c>
      <c r="D25" s="9">
        <v>1.002613766E9</v>
      </c>
      <c r="E25" s="9" t="s">
        <v>834</v>
      </c>
      <c r="F25" s="9"/>
      <c r="G25" s="12" t="s">
        <v>305</v>
      </c>
      <c r="H25" s="401" t="s">
        <v>835</v>
      </c>
      <c r="I25" s="401" t="s">
        <v>836</v>
      </c>
      <c r="J25" s="401" t="s">
        <v>15</v>
      </c>
      <c r="K25" s="66"/>
      <c r="L25" s="66" t="s">
        <v>837</v>
      </c>
      <c r="M25" s="103"/>
      <c r="N25" s="402">
        <v>44630.0</v>
      </c>
      <c r="O25" s="402"/>
      <c r="P25" s="408"/>
      <c r="Q25" s="408"/>
      <c r="R25" s="409" t="s">
        <v>4565</v>
      </c>
      <c r="S25" s="66" t="s">
        <v>4566</v>
      </c>
      <c r="T25" s="66" t="s">
        <v>4597</v>
      </c>
      <c r="U25" s="66"/>
      <c r="V25" s="403"/>
      <c r="W25" s="403"/>
      <c r="X25" s="121"/>
    </row>
    <row r="26">
      <c r="A26" s="399"/>
      <c r="B26" s="66">
        <v>424.0</v>
      </c>
      <c r="C26" s="66" t="s">
        <v>2001</v>
      </c>
      <c r="D26" s="66">
        <v>1.004409874E9</v>
      </c>
      <c r="E26" s="66">
        <v>9.80711312E8</v>
      </c>
      <c r="F26" s="66">
        <v>9.91238953E8</v>
      </c>
      <c r="G26" s="66" t="s">
        <v>12</v>
      </c>
      <c r="H26" s="401" t="s">
        <v>2002</v>
      </c>
      <c r="I26" s="401" t="s">
        <v>2003</v>
      </c>
      <c r="J26" s="401" t="s">
        <v>712</v>
      </c>
      <c r="K26" s="66" t="s">
        <v>2004</v>
      </c>
      <c r="L26" s="66"/>
      <c r="M26" s="103" t="s">
        <v>4598</v>
      </c>
      <c r="N26" s="402">
        <v>44630.0</v>
      </c>
      <c r="O26" s="402"/>
      <c r="P26" s="408"/>
      <c r="Q26" s="408"/>
      <c r="R26" s="409" t="s">
        <v>4565</v>
      </c>
      <c r="S26" s="66"/>
      <c r="T26" s="66"/>
      <c r="U26" s="66"/>
      <c r="V26" s="403"/>
      <c r="W26" s="403"/>
      <c r="X26" s="121"/>
    </row>
    <row r="27">
      <c r="A27" s="410"/>
      <c r="B27" s="62">
        <v>258.0</v>
      </c>
      <c r="C27" s="314" t="s">
        <v>1249</v>
      </c>
      <c r="D27" s="62">
        <v>1.704453354E9</v>
      </c>
      <c r="E27" s="62" t="s">
        <v>1250</v>
      </c>
      <c r="F27" s="62"/>
      <c r="G27" s="12" t="s">
        <v>339</v>
      </c>
      <c r="H27" s="401" t="s">
        <v>886</v>
      </c>
      <c r="I27" s="401" t="s">
        <v>1251</v>
      </c>
      <c r="J27" s="401" t="s">
        <v>712</v>
      </c>
      <c r="K27" s="66" t="s">
        <v>1252</v>
      </c>
      <c r="L27" s="66" t="s">
        <v>1253</v>
      </c>
      <c r="M27" s="103" t="s">
        <v>4596</v>
      </c>
      <c r="N27" s="402">
        <v>44631.0</v>
      </c>
      <c r="O27" s="402"/>
      <c r="P27" s="408">
        <v>44632.0</v>
      </c>
      <c r="Q27" s="408"/>
      <c r="R27" s="409" t="s">
        <v>4562</v>
      </c>
      <c r="S27" s="66"/>
      <c r="T27" s="66" t="s">
        <v>4599</v>
      </c>
      <c r="U27" s="66"/>
      <c r="V27" s="403"/>
      <c r="W27" s="403"/>
      <c r="X27" s="121"/>
    </row>
    <row r="28">
      <c r="A28" s="399"/>
      <c r="B28" s="66">
        <v>395.0</v>
      </c>
      <c r="C28" s="314" t="s">
        <v>1871</v>
      </c>
      <c r="D28" s="66">
        <v>2.100716253E9</v>
      </c>
      <c r="E28" s="66">
        <v>9.99833784E8</v>
      </c>
      <c r="F28" s="57"/>
      <c r="G28" s="12" t="s">
        <v>1872</v>
      </c>
      <c r="H28" s="401" t="s">
        <v>1873</v>
      </c>
      <c r="I28" s="401"/>
      <c r="J28" s="401" t="s">
        <v>1347</v>
      </c>
      <c r="K28" s="66"/>
      <c r="L28" s="66"/>
      <c r="M28" s="103" t="s">
        <v>4600</v>
      </c>
      <c r="N28" s="402">
        <v>44631.0</v>
      </c>
      <c r="O28" s="402"/>
      <c r="P28" s="402">
        <v>44631.0</v>
      </c>
      <c r="Q28" s="402"/>
      <c r="R28" s="409" t="s">
        <v>4562</v>
      </c>
      <c r="S28" s="66" t="s">
        <v>4566</v>
      </c>
      <c r="T28" s="66"/>
      <c r="U28" s="66"/>
      <c r="V28" s="403"/>
      <c r="W28" s="403"/>
      <c r="X28" s="121"/>
    </row>
    <row r="29">
      <c r="A29" s="399"/>
      <c r="B29" s="66">
        <v>293.0</v>
      </c>
      <c r="C29" s="314" t="s">
        <v>1409</v>
      </c>
      <c r="D29" s="66">
        <v>1.004322598E9</v>
      </c>
      <c r="E29" s="66" t="s">
        <v>1410</v>
      </c>
      <c r="F29" s="66"/>
      <c r="G29" s="12" t="s">
        <v>666</v>
      </c>
      <c r="H29" s="401" t="s">
        <v>1411</v>
      </c>
      <c r="I29" s="401" t="s">
        <v>1412</v>
      </c>
      <c r="J29" s="401" t="s">
        <v>548</v>
      </c>
      <c r="K29" s="66"/>
      <c r="L29" s="66" t="s">
        <v>1413</v>
      </c>
      <c r="M29" s="103" t="s">
        <v>4601</v>
      </c>
      <c r="N29" s="402">
        <v>44631.0</v>
      </c>
      <c r="O29" s="402"/>
      <c r="P29" s="408">
        <v>44632.0</v>
      </c>
      <c r="Q29" s="408"/>
      <c r="R29" s="409" t="s">
        <v>4565</v>
      </c>
      <c r="S29" s="66" t="s">
        <v>4566</v>
      </c>
      <c r="T29" s="66"/>
      <c r="U29" s="66"/>
      <c r="V29" s="403"/>
      <c r="W29" s="403"/>
      <c r="X29" s="121"/>
    </row>
    <row r="30">
      <c r="A30" s="399"/>
      <c r="B30" s="66">
        <v>317.0</v>
      </c>
      <c r="C30" s="314" t="s">
        <v>1519</v>
      </c>
      <c r="D30" s="66">
        <v>1.002569927E9</v>
      </c>
      <c r="E30" s="66">
        <v>9.87398098E8</v>
      </c>
      <c r="F30" s="30">
        <v>9.6323943E8</v>
      </c>
      <c r="G30" s="12" t="s">
        <v>12</v>
      </c>
      <c r="H30" s="401" t="s">
        <v>1520</v>
      </c>
      <c r="I30" s="401" t="s">
        <v>1521</v>
      </c>
      <c r="J30" s="401" t="s">
        <v>1462</v>
      </c>
      <c r="K30" s="66" t="s">
        <v>1522</v>
      </c>
      <c r="L30" s="66" t="s">
        <v>1523</v>
      </c>
      <c r="M30" s="103" t="s">
        <v>4602</v>
      </c>
      <c r="N30" s="402">
        <v>44631.0</v>
      </c>
      <c r="O30" s="402"/>
      <c r="P30" s="408">
        <v>44632.0</v>
      </c>
      <c r="Q30" s="408"/>
      <c r="R30" s="409" t="s">
        <v>4565</v>
      </c>
      <c r="S30" s="66" t="s">
        <v>4566</v>
      </c>
      <c r="T30" s="66"/>
      <c r="U30" s="66"/>
      <c r="V30" s="403"/>
      <c r="W30" s="403"/>
      <c r="X30" s="121"/>
    </row>
    <row r="31" ht="15.75" customHeight="1">
      <c r="A31" s="411"/>
      <c r="B31" s="9">
        <v>83.0</v>
      </c>
      <c r="C31" s="314" t="s">
        <v>405</v>
      </c>
      <c r="D31" s="9">
        <v>1.004848402E9</v>
      </c>
      <c r="E31" s="9">
        <v>9.90240703E8</v>
      </c>
      <c r="F31" s="9"/>
      <c r="G31" s="12" t="s">
        <v>12</v>
      </c>
      <c r="H31" s="401" t="s">
        <v>406</v>
      </c>
      <c r="I31" s="401" t="s">
        <v>407</v>
      </c>
      <c r="J31" s="401" t="s">
        <v>15</v>
      </c>
      <c r="K31" s="66"/>
      <c r="L31" s="66" t="s">
        <v>408</v>
      </c>
      <c r="M31" s="103" t="s">
        <v>4603</v>
      </c>
      <c r="N31" s="402">
        <v>44631.0</v>
      </c>
      <c r="O31" s="402"/>
      <c r="P31" s="408">
        <v>44632.0</v>
      </c>
      <c r="Q31" s="408"/>
      <c r="R31" s="409" t="s">
        <v>4604</v>
      </c>
      <c r="S31" s="66" t="s">
        <v>4566</v>
      </c>
      <c r="T31" s="66"/>
      <c r="U31" s="66"/>
      <c r="V31" s="403"/>
      <c r="W31" s="403"/>
      <c r="X31" s="121"/>
    </row>
    <row r="32">
      <c r="A32" s="399"/>
      <c r="B32" s="66">
        <v>406.0</v>
      </c>
      <c r="C32" s="66" t="s">
        <v>1920</v>
      </c>
      <c r="D32" s="66">
        <v>9.2470671E7</v>
      </c>
      <c r="E32" s="66">
        <v>9.95640505E8</v>
      </c>
      <c r="F32" s="57"/>
      <c r="G32" s="66" t="s">
        <v>890</v>
      </c>
      <c r="H32" s="401"/>
      <c r="I32" s="401" t="s">
        <v>490</v>
      </c>
      <c r="J32" s="401" t="s">
        <v>1907</v>
      </c>
      <c r="K32" s="66" t="s">
        <v>1921</v>
      </c>
      <c r="L32" s="66"/>
      <c r="M32" s="103" t="s">
        <v>4605</v>
      </c>
      <c r="N32" s="402">
        <v>44631.0</v>
      </c>
      <c r="O32" s="402"/>
      <c r="P32" s="408">
        <v>44632.0</v>
      </c>
      <c r="Q32" s="408"/>
      <c r="R32" s="409" t="s">
        <v>4565</v>
      </c>
      <c r="S32" s="66" t="s">
        <v>4566</v>
      </c>
      <c r="T32" s="66"/>
      <c r="U32" s="66"/>
      <c r="V32" s="403"/>
      <c r="W32" s="403"/>
      <c r="X32" s="121"/>
    </row>
    <row r="33">
      <c r="A33" s="411"/>
      <c r="B33" s="9">
        <v>84.0</v>
      </c>
      <c r="C33" s="314" t="s">
        <v>409</v>
      </c>
      <c r="D33" s="9">
        <v>1.0041325E9</v>
      </c>
      <c r="E33" s="9" t="s">
        <v>410</v>
      </c>
      <c r="F33" s="9"/>
      <c r="G33" s="12" t="s">
        <v>411</v>
      </c>
      <c r="H33" s="401" t="s">
        <v>412</v>
      </c>
      <c r="I33" s="401" t="s">
        <v>413</v>
      </c>
      <c r="J33" s="401" t="s">
        <v>37</v>
      </c>
      <c r="K33" s="66"/>
      <c r="L33" s="66" t="s">
        <v>414</v>
      </c>
      <c r="M33" s="103" t="s">
        <v>4606</v>
      </c>
      <c r="N33" s="402">
        <v>44632.0</v>
      </c>
      <c r="O33" s="402"/>
      <c r="P33" s="408"/>
      <c r="Q33" s="408"/>
      <c r="R33" s="409" t="s">
        <v>4562</v>
      </c>
      <c r="S33" s="66"/>
      <c r="T33" s="66"/>
      <c r="U33" s="66"/>
      <c r="V33" s="403"/>
      <c r="W33" s="403"/>
      <c r="X33" s="121"/>
    </row>
    <row r="34">
      <c r="A34" s="399"/>
      <c r="B34" s="66">
        <v>265.0</v>
      </c>
      <c r="C34" s="314" t="s">
        <v>1284</v>
      </c>
      <c r="D34" s="66">
        <v>1.001215563E9</v>
      </c>
      <c r="E34" s="66">
        <v>9.89368675E8</v>
      </c>
      <c r="F34" s="66"/>
      <c r="G34" s="12" t="s">
        <v>155</v>
      </c>
      <c r="H34" s="12" t="s">
        <v>1285</v>
      </c>
      <c r="I34" s="12" t="s">
        <v>1286</v>
      </c>
      <c r="J34" s="12" t="s">
        <v>712</v>
      </c>
      <c r="K34" s="57"/>
      <c r="L34" s="66" t="s">
        <v>1287</v>
      </c>
      <c r="M34" s="29" t="s">
        <v>4607</v>
      </c>
      <c r="N34" s="412">
        <v>44635.0</v>
      </c>
      <c r="O34" s="412"/>
      <c r="R34" s="29" t="s">
        <v>4565</v>
      </c>
    </row>
    <row r="35" ht="15.75" customHeight="1">
      <c r="A35" s="411"/>
      <c r="B35" s="9">
        <v>61.0</v>
      </c>
      <c r="C35" s="314" t="s">
        <v>293</v>
      </c>
      <c r="D35" s="9">
        <v>1.003151287E9</v>
      </c>
      <c r="E35" s="9" t="s">
        <v>294</v>
      </c>
      <c r="F35" s="9"/>
      <c r="G35" s="12" t="s">
        <v>155</v>
      </c>
      <c r="H35" s="12" t="s">
        <v>295</v>
      </c>
      <c r="I35" s="12" t="s">
        <v>296</v>
      </c>
      <c r="J35" s="12" t="s">
        <v>15</v>
      </c>
      <c r="K35" s="14"/>
      <c r="L35" s="15" t="s">
        <v>297</v>
      </c>
      <c r="M35" s="29" t="s">
        <v>4608</v>
      </c>
      <c r="N35" s="412">
        <v>44635.0</v>
      </c>
      <c r="O35" s="412"/>
    </row>
    <row r="36" ht="15.75" customHeight="1">
      <c r="A36" s="411"/>
      <c r="B36" s="9">
        <v>61.0</v>
      </c>
      <c r="C36" s="314" t="s">
        <v>293</v>
      </c>
      <c r="D36" s="9">
        <v>1.003151287E9</v>
      </c>
      <c r="E36" s="9" t="s">
        <v>294</v>
      </c>
      <c r="F36" s="9"/>
      <c r="G36" s="12" t="s">
        <v>155</v>
      </c>
      <c r="H36" s="12" t="s">
        <v>295</v>
      </c>
      <c r="I36" s="12" t="s">
        <v>296</v>
      </c>
      <c r="J36" s="12" t="s">
        <v>15</v>
      </c>
      <c r="K36" s="14"/>
      <c r="L36" s="15" t="s">
        <v>297</v>
      </c>
      <c r="M36" s="29" t="s">
        <v>4609</v>
      </c>
      <c r="N36" s="413">
        <v>44636.0</v>
      </c>
      <c r="O36" s="413"/>
      <c r="P36" s="414">
        <v>44637.0</v>
      </c>
      <c r="Q36" s="414"/>
      <c r="R36" s="29" t="s">
        <v>4565</v>
      </c>
      <c r="S36" s="29" t="s">
        <v>4566</v>
      </c>
      <c r="T36" s="29" t="s">
        <v>4610</v>
      </c>
      <c r="U36" s="29"/>
    </row>
    <row r="37">
      <c r="A37" s="399"/>
      <c r="B37" s="66">
        <v>307.0</v>
      </c>
      <c r="C37" s="314" t="s">
        <v>1473</v>
      </c>
      <c r="D37" s="66">
        <v>1.004408983E9</v>
      </c>
      <c r="E37" s="66" t="s">
        <v>1474</v>
      </c>
      <c r="F37" s="66"/>
      <c r="G37" s="12" t="s">
        <v>433</v>
      </c>
      <c r="H37" s="12" t="s">
        <v>1475</v>
      </c>
      <c r="I37" s="12" t="s">
        <v>1476</v>
      </c>
      <c r="J37" s="12" t="s">
        <v>548</v>
      </c>
      <c r="K37" s="66" t="s">
        <v>1477</v>
      </c>
      <c r="L37" s="66" t="s">
        <v>1478</v>
      </c>
      <c r="M37" s="112" t="s">
        <v>4611</v>
      </c>
      <c r="N37" s="413">
        <v>44637.0</v>
      </c>
      <c r="O37" s="413"/>
      <c r="S37" s="29" t="s">
        <v>4573</v>
      </c>
      <c r="T37" s="29" t="s">
        <v>4612</v>
      </c>
      <c r="U37" s="29"/>
    </row>
    <row r="38">
      <c r="A38" s="399"/>
      <c r="B38" s="66">
        <v>438.0</v>
      </c>
      <c r="C38" s="66" t="s">
        <v>2069</v>
      </c>
      <c r="D38" s="66">
        <v>1.001765864E9</v>
      </c>
      <c r="E38" s="86">
        <v>9.627915E8</v>
      </c>
      <c r="F38" s="66">
        <v>9.94235265E8</v>
      </c>
      <c r="G38" s="66" t="s">
        <v>12</v>
      </c>
      <c r="H38" s="66" t="s">
        <v>2070</v>
      </c>
      <c r="I38" s="66" t="s">
        <v>2071</v>
      </c>
      <c r="J38" s="12" t="s">
        <v>712</v>
      </c>
      <c r="K38" s="66" t="s">
        <v>2072</v>
      </c>
      <c r="L38" s="66"/>
      <c r="M38" s="103" t="s">
        <v>4613</v>
      </c>
      <c r="N38" s="413">
        <v>44639.0</v>
      </c>
      <c r="O38" s="413"/>
      <c r="P38" s="414">
        <v>44641.0</v>
      </c>
      <c r="Q38" s="414"/>
      <c r="R38" s="29" t="s">
        <v>4565</v>
      </c>
      <c r="S38" s="29" t="s">
        <v>4566</v>
      </c>
      <c r="T38" s="29" t="s">
        <v>4614</v>
      </c>
      <c r="U38" s="29"/>
    </row>
    <row r="39" ht="15.75" customHeight="1">
      <c r="A39" s="415"/>
      <c r="B39" s="50">
        <v>154.0</v>
      </c>
      <c r="C39" s="314" t="s">
        <v>737</v>
      </c>
      <c r="D39" s="9">
        <v>1.000851202E9</v>
      </c>
      <c r="E39" s="9">
        <v>9.99045611E8</v>
      </c>
      <c r="F39" s="9"/>
      <c r="G39" s="12" t="s">
        <v>12</v>
      </c>
      <c r="H39" s="12" t="s">
        <v>738</v>
      </c>
      <c r="I39" s="12" t="s">
        <v>739</v>
      </c>
      <c r="J39" s="12" t="s">
        <v>37</v>
      </c>
      <c r="K39" s="14"/>
      <c r="L39" s="15" t="s">
        <v>740</v>
      </c>
      <c r="M39" s="29" t="s">
        <v>4615</v>
      </c>
      <c r="N39" s="416">
        <v>44645.0</v>
      </c>
      <c r="O39" s="417">
        <v>0.5347222222222222</v>
      </c>
      <c r="R39" s="29" t="s">
        <v>4565</v>
      </c>
    </row>
    <row r="40">
      <c r="A40" s="399"/>
      <c r="B40" s="66">
        <v>353.0</v>
      </c>
      <c r="C40" s="314" t="s">
        <v>1693</v>
      </c>
      <c r="D40" s="66">
        <v>1.005457831E9</v>
      </c>
      <c r="E40" s="66">
        <v>9.67351617E8</v>
      </c>
      <c r="F40" s="66">
        <v>9.62972112E8</v>
      </c>
      <c r="G40" s="12" t="s">
        <v>12</v>
      </c>
      <c r="H40" s="12" t="s">
        <v>1694</v>
      </c>
      <c r="I40" s="12" t="s">
        <v>1695</v>
      </c>
      <c r="J40" s="12" t="s">
        <v>1347</v>
      </c>
      <c r="K40" s="66" t="s">
        <v>1696</v>
      </c>
      <c r="L40" s="66" t="s">
        <v>1697</v>
      </c>
      <c r="M40" s="103" t="s">
        <v>4616</v>
      </c>
      <c r="N40" s="29" t="s">
        <v>4617</v>
      </c>
      <c r="O40" s="417">
        <v>0.9159722222222222</v>
      </c>
      <c r="P40" s="414">
        <v>44645.0</v>
      </c>
      <c r="S40" s="29" t="s">
        <v>4566</v>
      </c>
      <c r="T40" s="29" t="s">
        <v>4618</v>
      </c>
      <c r="U40" s="29"/>
    </row>
    <row r="41" ht="15.75" customHeight="1">
      <c r="A41" s="411"/>
      <c r="B41" s="9">
        <v>123.0</v>
      </c>
      <c r="C41" s="314" t="s">
        <v>589</v>
      </c>
      <c r="D41" s="9">
        <v>1.0045292E9</v>
      </c>
      <c r="E41" s="9" t="s">
        <v>590</v>
      </c>
      <c r="F41" s="9"/>
      <c r="G41" s="12" t="s">
        <v>411</v>
      </c>
      <c r="H41" s="12" t="s">
        <v>591</v>
      </c>
      <c r="I41" s="12" t="s">
        <v>592</v>
      </c>
      <c r="J41" s="12" t="s">
        <v>15</v>
      </c>
      <c r="K41" s="14"/>
      <c r="L41" s="15" t="s">
        <v>593</v>
      </c>
      <c r="M41" s="29" t="s">
        <v>4619</v>
      </c>
    </row>
    <row r="42" ht="15.75" customHeight="1">
      <c r="A42" s="411"/>
      <c r="B42" s="9">
        <f>B41+1</f>
        <v>124</v>
      </c>
      <c r="C42" s="314" t="s">
        <v>913</v>
      </c>
      <c r="D42" s="9" t="s">
        <v>914</v>
      </c>
      <c r="E42" s="9" t="s">
        <v>915</v>
      </c>
      <c r="F42" s="9"/>
      <c r="G42" s="12" t="s">
        <v>339</v>
      </c>
      <c r="H42" s="12" t="s">
        <v>916</v>
      </c>
      <c r="I42" s="12" t="s">
        <v>917</v>
      </c>
      <c r="J42" s="12" t="s">
        <v>15</v>
      </c>
      <c r="K42" s="418" t="s">
        <v>918</v>
      </c>
      <c r="L42" s="419" t="s">
        <v>919</v>
      </c>
      <c r="M42" s="111" t="s">
        <v>4620</v>
      </c>
      <c r="N42" s="81"/>
      <c r="O42" s="81"/>
      <c r="P42" s="81"/>
      <c r="Q42" s="81"/>
      <c r="R42" s="81"/>
      <c r="S42" s="81"/>
      <c r="T42" s="81"/>
      <c r="U42" s="81"/>
      <c r="V42" s="81"/>
      <c r="W42" s="81"/>
      <c r="X42" s="81"/>
    </row>
    <row r="43" ht="15.75" customHeight="1">
      <c r="A43" s="420"/>
      <c r="B43" s="28">
        <v>192.0</v>
      </c>
      <c r="C43" s="314" t="s">
        <v>938</v>
      </c>
      <c r="D43" s="9">
        <v>4.0211307E8</v>
      </c>
      <c r="E43" s="9" t="s">
        <v>939</v>
      </c>
      <c r="F43" s="9"/>
      <c r="G43" s="12" t="s">
        <v>12</v>
      </c>
      <c r="H43" s="12" t="s">
        <v>797</v>
      </c>
      <c r="I43" s="12" t="s">
        <v>940</v>
      </c>
      <c r="J43" s="12" t="s">
        <v>548</v>
      </c>
      <c r="K43" s="419"/>
      <c r="L43" s="419" t="s">
        <v>941</v>
      </c>
      <c r="M43" s="111" t="s">
        <v>4620</v>
      </c>
      <c r="N43" s="81"/>
      <c r="O43" s="81"/>
      <c r="P43" s="81"/>
      <c r="Q43" s="81"/>
      <c r="R43" s="81"/>
      <c r="S43" s="81"/>
      <c r="T43" s="81"/>
      <c r="U43" s="81"/>
      <c r="V43" s="81"/>
      <c r="W43" s="81"/>
      <c r="X43" s="81"/>
    </row>
    <row r="44">
      <c r="A44" s="399"/>
      <c r="B44" s="66">
        <v>273.0</v>
      </c>
      <c r="C44" s="314" t="s">
        <v>1320</v>
      </c>
      <c r="D44" s="66">
        <v>1.00171524E9</v>
      </c>
      <c r="E44" s="66">
        <v>-9.89867018E8</v>
      </c>
      <c r="F44" s="66"/>
      <c r="G44" s="12" t="s">
        <v>1292</v>
      </c>
      <c r="H44" s="12" t="s">
        <v>1321</v>
      </c>
      <c r="I44" s="12" t="s">
        <v>1308</v>
      </c>
      <c r="J44" s="12" t="s">
        <v>712</v>
      </c>
      <c r="K44" s="81"/>
      <c r="L44" s="111" t="s">
        <v>1322</v>
      </c>
      <c r="M44" s="111" t="s">
        <v>4620</v>
      </c>
      <c r="N44" s="81"/>
      <c r="O44" s="81"/>
      <c r="P44" s="81"/>
      <c r="Q44" s="81"/>
      <c r="R44" s="81"/>
      <c r="S44" s="81"/>
      <c r="T44" s="81"/>
      <c r="U44" s="81"/>
      <c r="V44" s="81"/>
      <c r="W44" s="81"/>
      <c r="X44" s="81"/>
    </row>
    <row r="45">
      <c r="A45" s="399"/>
      <c r="B45" s="66">
        <v>317.0</v>
      </c>
      <c r="C45" s="314" t="s">
        <v>1519</v>
      </c>
      <c r="D45" s="66">
        <v>1.002569927E9</v>
      </c>
      <c r="E45" s="66">
        <v>9.87398098E8</v>
      </c>
      <c r="F45" s="30">
        <v>9.6323943E8</v>
      </c>
      <c r="G45" s="12" t="s">
        <v>12</v>
      </c>
      <c r="H45" s="12" t="s">
        <v>1520</v>
      </c>
      <c r="I45" s="12" t="s">
        <v>1521</v>
      </c>
      <c r="J45" s="12" t="s">
        <v>1462</v>
      </c>
      <c r="K45" s="66" t="s">
        <v>1522</v>
      </c>
      <c r="L45" s="66" t="s">
        <v>1523</v>
      </c>
      <c r="M45" s="111" t="s">
        <v>4620</v>
      </c>
      <c r="N45" s="81"/>
      <c r="O45" s="81"/>
      <c r="P45" s="81"/>
      <c r="Q45" s="81"/>
      <c r="R45" s="81"/>
      <c r="S45" s="81"/>
      <c r="T45" s="81"/>
      <c r="U45" s="81"/>
      <c r="V45" s="81"/>
      <c r="W45" s="81"/>
      <c r="X45" s="81"/>
    </row>
    <row r="46" ht="15.75" customHeight="1">
      <c r="A46" s="405"/>
      <c r="B46" s="54">
        <f>B45+1</f>
        <v>318</v>
      </c>
      <c r="C46" s="314" t="s">
        <v>1050</v>
      </c>
      <c r="D46" s="54">
        <v>1.000200541E9</v>
      </c>
      <c r="E46" s="54">
        <v>9.96886823E8</v>
      </c>
      <c r="F46" s="54"/>
      <c r="G46" s="12" t="s">
        <v>12</v>
      </c>
      <c r="H46" s="12" t="s">
        <v>1051</v>
      </c>
      <c r="I46" s="12" t="s">
        <v>1052</v>
      </c>
      <c r="J46" s="12" t="s">
        <v>1053</v>
      </c>
      <c r="K46" s="66" t="s">
        <v>1054</v>
      </c>
      <c r="L46" s="57" t="s">
        <v>1055</v>
      </c>
      <c r="M46" s="111" t="s">
        <v>4621</v>
      </c>
      <c r="N46" s="421">
        <v>44646.0</v>
      </c>
      <c r="O46" s="422">
        <v>0.4173611111111111</v>
      </c>
      <c r="P46" s="423">
        <v>44646.0</v>
      </c>
      <c r="Q46" s="422">
        <v>0.4527777777777778</v>
      </c>
      <c r="R46" s="111" t="s">
        <v>4622</v>
      </c>
      <c r="S46" s="111" t="s">
        <v>4573</v>
      </c>
      <c r="T46" s="111" t="s">
        <v>4623</v>
      </c>
      <c r="U46" s="111" t="s">
        <v>4624</v>
      </c>
      <c r="V46" s="81"/>
      <c r="W46" s="81"/>
      <c r="X46" s="81"/>
    </row>
    <row r="47">
      <c r="A47" s="399"/>
      <c r="B47" s="66">
        <v>409.0</v>
      </c>
      <c r="C47" s="66" t="s">
        <v>1932</v>
      </c>
      <c r="D47" s="66">
        <v>1.001159464E9</v>
      </c>
      <c r="E47" s="66">
        <v>9.85588116E8</v>
      </c>
      <c r="F47" s="57"/>
      <c r="G47" s="66" t="s">
        <v>12</v>
      </c>
      <c r="H47" s="66" t="s">
        <v>1933</v>
      </c>
      <c r="I47" s="57"/>
      <c r="J47" s="66" t="s">
        <v>1462</v>
      </c>
      <c r="K47" s="66" t="s">
        <v>1934</v>
      </c>
      <c r="L47" s="57"/>
      <c r="M47" s="103" t="s">
        <v>4625</v>
      </c>
      <c r="N47" s="423">
        <v>44646.0</v>
      </c>
      <c r="O47" s="111" t="s">
        <v>4626</v>
      </c>
      <c r="P47" s="81"/>
      <c r="Q47" s="81"/>
      <c r="R47" s="111" t="s">
        <v>4627</v>
      </c>
      <c r="S47" s="81"/>
      <c r="T47" s="81"/>
      <c r="U47" s="81"/>
      <c r="V47" s="81"/>
      <c r="W47" s="81"/>
      <c r="X47" s="81"/>
    </row>
    <row r="48">
      <c r="A48" s="399"/>
      <c r="B48" s="66">
        <v>410.0</v>
      </c>
      <c r="C48" s="66" t="s">
        <v>1936</v>
      </c>
      <c r="D48" s="66">
        <v>1.717494841E9</v>
      </c>
      <c r="E48" s="66">
        <v>9.95493931E8</v>
      </c>
      <c r="F48" s="57"/>
      <c r="G48" s="66" t="s">
        <v>12</v>
      </c>
      <c r="H48" s="66" t="s">
        <v>1937</v>
      </c>
      <c r="I48" s="66" t="s">
        <v>1938</v>
      </c>
      <c r="J48" s="66" t="s">
        <v>1489</v>
      </c>
      <c r="K48" s="66" t="s">
        <v>1939</v>
      </c>
      <c r="L48" s="57"/>
      <c r="M48" s="103" t="s">
        <v>4628</v>
      </c>
      <c r="N48" s="422">
        <v>0.7534722222222222</v>
      </c>
      <c r="O48" s="81"/>
      <c r="P48" s="81"/>
      <c r="Q48" s="81"/>
      <c r="R48" s="81"/>
      <c r="S48" s="81"/>
      <c r="T48" s="81"/>
      <c r="U48" s="81"/>
      <c r="V48" s="81"/>
      <c r="W48" s="81"/>
      <c r="X48" s="81"/>
    </row>
    <row r="49">
      <c r="A49" s="415"/>
      <c r="B49" s="50">
        <v>148.0</v>
      </c>
      <c r="C49" s="314" t="s">
        <v>709</v>
      </c>
      <c r="D49" s="9">
        <v>1.001220357E9</v>
      </c>
      <c r="E49" s="9">
        <v>9.84712694E8</v>
      </c>
      <c r="F49" s="9"/>
      <c r="G49" s="12" t="s">
        <v>12</v>
      </c>
      <c r="H49" s="12" t="s">
        <v>710</v>
      </c>
      <c r="I49" s="12" t="s">
        <v>711</v>
      </c>
      <c r="J49" s="13" t="s">
        <v>712</v>
      </c>
      <c r="K49" s="418" t="s">
        <v>713</v>
      </c>
      <c r="L49" s="419" t="s">
        <v>714</v>
      </c>
      <c r="M49" s="103" t="s">
        <v>4629</v>
      </c>
      <c r="N49" s="402">
        <v>44652.0</v>
      </c>
      <c r="O49" s="103" t="s">
        <v>4630</v>
      </c>
      <c r="P49" s="402">
        <v>44652.0</v>
      </c>
      <c r="Q49" s="103" t="s">
        <v>4631</v>
      </c>
      <c r="R49" s="103" t="s">
        <v>4565</v>
      </c>
      <c r="S49" s="66" t="s">
        <v>4632</v>
      </c>
      <c r="T49" s="66"/>
      <c r="U49" s="66"/>
      <c r="V49" s="424" t="s">
        <v>4633</v>
      </c>
      <c r="W49" s="424" t="s">
        <v>4634</v>
      </c>
      <c r="X49" s="111">
        <v>16.0</v>
      </c>
    </row>
    <row r="50" ht="15.75" customHeight="1">
      <c r="A50" s="411"/>
      <c r="B50" s="9">
        <v>38.0</v>
      </c>
      <c r="C50" s="314" t="s">
        <v>179</v>
      </c>
      <c r="D50" s="9">
        <v>1.002548772E9</v>
      </c>
      <c r="E50" s="9" t="s">
        <v>180</v>
      </c>
      <c r="F50" s="9"/>
      <c r="G50" s="12" t="s">
        <v>181</v>
      </c>
      <c r="H50" s="25" t="s">
        <v>182</v>
      </c>
      <c r="I50" s="26"/>
      <c r="J50" s="13" t="s">
        <v>15</v>
      </c>
      <c r="K50" s="418" t="s">
        <v>183</v>
      </c>
      <c r="L50" s="419" t="s">
        <v>184</v>
      </c>
      <c r="M50" s="103" t="s">
        <v>4635</v>
      </c>
      <c r="N50" s="81"/>
      <c r="O50" s="81"/>
      <c r="P50" s="81"/>
      <c r="Q50" s="81"/>
      <c r="R50" s="81"/>
      <c r="S50" s="111" t="s">
        <v>4566</v>
      </c>
      <c r="T50" s="81"/>
      <c r="U50" s="111" t="s">
        <v>4636</v>
      </c>
      <c r="V50" s="81"/>
      <c r="W50" s="81"/>
      <c r="X50" s="81"/>
    </row>
    <row r="51">
      <c r="A51" s="405"/>
      <c r="B51" s="54">
        <v>238.0</v>
      </c>
      <c r="C51" s="314" t="s">
        <v>1156</v>
      </c>
      <c r="D51" s="54">
        <v>1.001037603E9</v>
      </c>
      <c r="E51" s="54" t="s">
        <v>1157</v>
      </c>
      <c r="F51" s="54"/>
      <c r="G51" s="12" t="s">
        <v>433</v>
      </c>
      <c r="H51" s="12" t="s">
        <v>1158</v>
      </c>
      <c r="I51" s="12" t="s">
        <v>1159</v>
      </c>
      <c r="J51" s="13" t="s">
        <v>15</v>
      </c>
      <c r="K51" s="65"/>
      <c r="L51" s="57" t="s">
        <v>1160</v>
      </c>
      <c r="M51" s="30" t="s">
        <v>4637</v>
      </c>
      <c r="N51" s="402">
        <v>44655.0</v>
      </c>
      <c r="O51" s="425">
        <v>0.5</v>
      </c>
      <c r="P51" s="402">
        <v>44655.0</v>
      </c>
      <c r="Q51" s="402"/>
      <c r="R51" s="103" t="s">
        <v>4565</v>
      </c>
      <c r="S51" s="66" t="s">
        <v>4566</v>
      </c>
      <c r="T51" s="66"/>
      <c r="U51" s="66"/>
      <c r="V51" s="426"/>
      <c r="W51" s="426"/>
      <c r="X51" s="81"/>
    </row>
    <row r="52">
      <c r="A52" s="29"/>
      <c r="B52" s="82">
        <v>134.0</v>
      </c>
      <c r="C52" s="121" t="str">
        <f>VLOOKUP(B52,INFORMACION!A2:K543,2,0)</f>
        <v>MARIA CRISTINA PILLAJO SANTELLAN</v>
      </c>
      <c r="D52" s="121">
        <f>VLOOKUP(B52,INFORMACION!A2:K543,3,0)</f>
        <v>1002612651</v>
      </c>
      <c r="E52" s="427">
        <f>VLOOKUP(B52,INFORMACION!A2:K543,4, 0)</f>
        <v>987145242</v>
      </c>
      <c r="F52" s="121"/>
      <c r="G52" s="121" t="str">
        <f>VLOOKUP(B52,INFORMACION!A2:K543,6, 0)</f>
        <v>IBARRA - BELLAVISTA</v>
      </c>
      <c r="H52" s="401" t="str">
        <f>VLOOKUP(B52,INFORMACION!A2:K543,7, 0)</f>
        <v>PASANDO POLIDEPORTIVO</v>
      </c>
      <c r="I52" s="401" t="str">
        <f>VLOOKUP(B52,INFORMACION!A2:K543,8, 0)</f>
        <v>JUNTO A CASA AZUL PASAJE 1</v>
      </c>
      <c r="J52" s="401" t="str">
        <f>VLOOKUP(B52,INFORMACION!A2:K543,9, 0)</f>
        <v>PLAN BASICO 15MBPS $14.99</v>
      </c>
      <c r="K52" s="66"/>
      <c r="L52" s="57" t="str">
        <f>VLOOKUP(B52,INFORMACION!A2:K543,11, 0)</f>
        <v>mariacristinapillajo</v>
      </c>
      <c r="M52" s="103" t="s">
        <v>4638</v>
      </c>
      <c r="N52" s="402">
        <v>44656.0</v>
      </c>
      <c r="O52" s="425">
        <v>0.3125</v>
      </c>
      <c r="P52" s="402"/>
      <c r="Q52" s="402"/>
      <c r="R52" s="103" t="s">
        <v>4639</v>
      </c>
      <c r="S52" s="66" t="s">
        <v>4566</v>
      </c>
      <c r="T52" s="66" t="s">
        <v>4623</v>
      </c>
      <c r="U52" s="66" t="s">
        <v>4640</v>
      </c>
      <c r="V52" s="426"/>
      <c r="W52" s="426"/>
      <c r="X52" s="81"/>
    </row>
    <row r="53">
      <c r="B53" s="121"/>
      <c r="C53" s="121" t="str">
        <f>VLOOKUP(B53,INFORMACION!A3:K544,2,0)</f>
        <v>#N/A</v>
      </c>
      <c r="D53" s="121" t="str">
        <f>VLOOKUP(B53,INFORMACION!A3:K544,3,0)</f>
        <v>#N/A</v>
      </c>
      <c r="E53" s="427" t="str">
        <f>VLOOKUP(B53,INFORMACION!A3:K544,4, 0)</f>
        <v>#N/A</v>
      </c>
      <c r="F53" s="121"/>
      <c r="G53" s="121" t="str">
        <f>VLOOKUP(B53,INFORMACION!A3:K544,6, 0)</f>
        <v>#N/A</v>
      </c>
      <c r="H53" s="401" t="str">
        <f>VLOOKUP(B53,INFORMACION!A3:K544,7, 0)</f>
        <v>#N/A</v>
      </c>
      <c r="I53" s="401" t="str">
        <f>VLOOKUP(B53,INFORMACION!A3:K544,8, 0)</f>
        <v>#N/A</v>
      </c>
      <c r="J53" s="401" t="str">
        <f>VLOOKUP(B53,INFORMACION!A3:K544,9, 0)</f>
        <v>#N/A</v>
      </c>
      <c r="K53" s="66"/>
      <c r="L53" s="57" t="str">
        <f>VLOOKUP(B53,INFORMACION!A3:K544,11, 0)</f>
        <v>#N/A</v>
      </c>
      <c r="M53" s="103" t="s">
        <v>4638</v>
      </c>
      <c r="N53" s="402"/>
      <c r="O53" s="103"/>
      <c r="P53" s="402"/>
      <c r="Q53" s="402"/>
      <c r="R53" s="103"/>
      <c r="S53" s="66"/>
      <c r="T53" s="66"/>
      <c r="U53" s="66"/>
      <c r="V53" s="426"/>
      <c r="W53" s="426"/>
      <c r="X53" s="81"/>
    </row>
    <row r="54">
      <c r="A54" s="29"/>
      <c r="B54" s="82">
        <v>122.0</v>
      </c>
      <c r="C54" s="121" t="str">
        <f>VLOOKUP(B54,INFORMACION!A4:K545,2,0)</f>
        <v>WILMER GIOVANI GONZALES AGUILAR</v>
      </c>
      <c r="D54" s="121">
        <f>VLOOKUP(B54,INFORMACION!A4:K545,3,0)</f>
        <v>1002308722</v>
      </c>
      <c r="E54" s="428" t="str">
        <f>VLOOKUP(B54,INFORMACION!A4:K545,4, 0)</f>
        <v>2550994 / 0986919471</v>
      </c>
      <c r="F54" s="121"/>
      <c r="G54" s="121" t="str">
        <f>VLOOKUP(B54,INFORMACION!A4:K545,6, 0)</f>
        <v>IBARRA - BELLAVISTA</v>
      </c>
      <c r="H54" s="401" t="str">
        <f>VLOOKUP(B54,INFORMACION!A4:K545,7, 0)</f>
        <v>12 DE OCTUBRE Y SAN MIGUEL ARCANGEL</v>
      </c>
      <c r="I54" s="401" t="str">
        <f>VLOOKUP(B54,INFORMACION!A4:K545,8, 0)</f>
        <v>A LADO DE UNA CASA AZUL</v>
      </c>
      <c r="J54" s="401" t="str">
        <f>VLOOKUP(B54,INFORMACION!A4:K545,9, 0)</f>
        <v>PLAN EXTREME 100 MBPS A $44,99</v>
      </c>
      <c r="K54" s="81"/>
      <c r="L54" s="57" t="str">
        <f>VLOOKUP(B54,INFORMACION!A4:K545,11, 0)</f>
        <v>wilmergiovanigonzales</v>
      </c>
      <c r="M54" s="111" t="s">
        <v>4641</v>
      </c>
      <c r="N54" s="429">
        <v>44656.0</v>
      </c>
      <c r="O54" s="111" t="s">
        <v>4642</v>
      </c>
      <c r="P54" s="430"/>
      <c r="Q54" s="430"/>
      <c r="R54" s="81"/>
      <c r="S54" s="115" t="s">
        <v>4566</v>
      </c>
      <c r="T54" s="81"/>
      <c r="U54" s="111" t="s">
        <v>4643</v>
      </c>
      <c r="V54" s="426"/>
      <c r="W54" s="426"/>
      <c r="X54" s="81"/>
    </row>
    <row r="55">
      <c r="A55" s="29"/>
      <c r="B55" s="82">
        <v>492.0</v>
      </c>
      <c r="C55" s="121" t="str">
        <f>VLOOKUP(B55,INFORMACION!A5:K546,2,0)</f>
        <v>RAMIRO ISIDRO OVIEDO</v>
      </c>
      <c r="D55" s="121">
        <f>VLOOKUP(B55,INFORMACION!A5:K546,3,0)</f>
        <v>1001944824</v>
      </c>
      <c r="E55" s="427">
        <f>VLOOKUP(B55,INFORMACION!A5:K546,4, 0)</f>
        <v>986111244</v>
      </c>
      <c r="F55" s="121"/>
      <c r="G55" s="121" t="str">
        <f>VLOOKUP(B55,INFORMACION!A5:K546,6, 0)</f>
        <v>IBARRA</v>
      </c>
      <c r="H55" s="401" t="str">
        <f>VLOOKUP(B55,INFORMACION!A5:K546,7, 0)</f>
        <v>LAS ORQUIDEAS</v>
      </c>
      <c r="I55" s="401" t="str">
        <f>VLOOKUP(B55,INFORMACION!A5:K546,8, 0)</f>
        <v>CASA DE DOS PISOS TOMATE</v>
      </c>
      <c r="J55" s="401" t="str">
        <f>VLOOKUP(B55,INFORMACION!A5:K546,9, 0)</f>
        <v>PLAN PRO 60 MBPS $25,00</v>
      </c>
      <c r="K55" s="81"/>
      <c r="L55" s="57" t="str">
        <f>VLOOKUP(B55,INFORMACION!A5:K546,11, 0)</f>
        <v>isidroramirooviedo</v>
      </c>
      <c r="M55" s="111" t="s">
        <v>4644</v>
      </c>
      <c r="N55" s="429">
        <v>44658.0</v>
      </c>
      <c r="O55" s="422">
        <v>0.6034722222222222</v>
      </c>
      <c r="P55" s="430"/>
      <c r="Q55" s="430"/>
      <c r="R55" s="111" t="s">
        <v>4565</v>
      </c>
      <c r="S55" s="142"/>
      <c r="T55" s="81"/>
      <c r="U55" s="81"/>
      <c r="V55" s="426"/>
      <c r="W55" s="426"/>
      <c r="X55" s="81"/>
    </row>
    <row r="56">
      <c r="A56" s="29"/>
      <c r="B56" s="82">
        <v>282.0</v>
      </c>
      <c r="C56" s="121" t="str">
        <f>VLOOKUP(B56,INFORMACION!A6:K547,2,0)</f>
        <v>MAURICIO LEONARDO TERAN GOMEZ</v>
      </c>
      <c r="D56" s="121">
        <f>VLOOKUP(B56,INFORMACION!A6:K547,3,0)</f>
        <v>1002662524</v>
      </c>
      <c r="E56" s="427" t="str">
        <f>VLOOKUP(B56,INFORMACION!A6:K547,4, 0)</f>
        <v>0990460094 / 0989260877</v>
      </c>
      <c r="F56" s="121"/>
      <c r="G56" s="121" t="str">
        <f>VLOOKUP(B56,INFORMACION!A6:K547,6, 0)</f>
        <v>IBARRA</v>
      </c>
      <c r="H56" s="401" t="str">
        <f>VLOOKUP(B56,INFORMACION!A6:K547,7, 0)</f>
        <v>BELLAVISTA 12 DE OCTUBRE</v>
      </c>
      <c r="I56" s="401" t="str">
        <f>VLOOKUP(B56,INFORMACION!A6:K547,8, 0)</f>
        <v>FRENTE A LA JOSEFINA</v>
      </c>
      <c r="J56" s="401" t="str">
        <f>VLOOKUP(B56,INFORMACION!A6:K547,9, 0)</f>
        <v>PLAN MEDIUM 30MBPS $19.99</v>
      </c>
      <c r="K56" s="81"/>
      <c r="L56" s="57" t="str">
        <f>VLOOKUP(B56,INFORMACION!A6:K547,11, 0)</f>
        <v>mauricioleonardoteran</v>
      </c>
      <c r="M56" s="111" t="s">
        <v>4645</v>
      </c>
      <c r="N56" s="429">
        <v>44660.0</v>
      </c>
      <c r="O56" s="431"/>
      <c r="P56" s="115" t="s">
        <v>4646</v>
      </c>
      <c r="Q56" s="430"/>
      <c r="R56" s="111" t="s">
        <v>4565</v>
      </c>
      <c r="S56" s="142"/>
      <c r="T56" s="81"/>
      <c r="U56" s="81"/>
      <c r="V56" s="426"/>
      <c r="W56" s="426"/>
      <c r="X56" s="81"/>
    </row>
    <row r="57">
      <c r="A57" s="29"/>
      <c r="B57" s="82">
        <v>220.0</v>
      </c>
      <c r="C57" s="121" t="str">
        <f>VLOOKUP(B57,INFORMACION!A7:K548,2,0)</f>
        <v>CAMPO ERNESTO ENRIQUEZ AGUILAR</v>
      </c>
      <c r="D57" s="121">
        <f>VLOOKUP(B57,INFORMACION!A7:K548,3,0)</f>
        <v>400877494</v>
      </c>
      <c r="E57" s="427">
        <f>VLOOKUP(B57,INFORMACION!A7:K548,4, 0)</f>
        <v>993996087</v>
      </c>
      <c r="F57" s="121"/>
      <c r="G57" s="121" t="str">
        <f>VLOOKUP(B57,INFORMACION!A7:K548,6, 0)</f>
        <v>NATABUELA</v>
      </c>
      <c r="H57" s="401" t="str">
        <f>VLOOKUP(B57,INFORMACION!A7:K548,7, 0)</f>
        <v>VELASCO IBARRA PANAMERICANA SUR NATABUELA</v>
      </c>
      <c r="I57" s="401" t="str">
        <f>VLOOKUP(B57,INFORMACION!A7:K548,8, 0)</f>
        <v>CERCA DE LA HOSTERIA NATABUELA</v>
      </c>
      <c r="J57" s="401" t="str">
        <f>VLOOKUP(B57,INFORMACION!A7:K548,9, 0)</f>
        <v>PLAN MEDIUM 25MBPS $19.99</v>
      </c>
      <c r="K57" s="81"/>
      <c r="L57" s="57" t="str">
        <f>VLOOKUP(B57,INFORMACION!A7:K548,11, 0)</f>
        <v>campoernestoenriquez</v>
      </c>
      <c r="M57" s="111" t="s">
        <v>4647</v>
      </c>
      <c r="N57" s="429">
        <v>44660.0</v>
      </c>
      <c r="O57" s="422">
        <v>0.4479166666666667</v>
      </c>
      <c r="P57" s="115" t="s">
        <v>4646</v>
      </c>
      <c r="Q57" s="430"/>
      <c r="R57" s="111" t="s">
        <v>4648</v>
      </c>
      <c r="S57" s="142"/>
      <c r="T57" s="111" t="s">
        <v>4623</v>
      </c>
      <c r="U57" s="81"/>
      <c r="V57" s="426"/>
      <c r="W57" s="426"/>
      <c r="X57" s="81"/>
    </row>
    <row r="58">
      <c r="A58" s="29"/>
      <c r="B58" s="82">
        <v>425.0</v>
      </c>
      <c r="C58" s="121" t="str">
        <f>VLOOKUP(B58,INFORMACION!A8:K549,2,0)</f>
        <v> ESTEVEZ VILLEGAS MARTHA MARINA</v>
      </c>
      <c r="D58" s="121">
        <f>VLOOKUP(B58,INFORMACION!A8:K549,3,0)</f>
        <v>1000989945</v>
      </c>
      <c r="E58" s="427">
        <f>VLOOKUP(B58,INFORMACION!A8:K549,4, 0)</f>
        <v>994836082</v>
      </c>
      <c r="F58" s="121"/>
      <c r="G58" s="121" t="str">
        <f>VLOOKUP(B58,INFORMACION!A8:K549,6, 0)</f>
        <v>ATUNTAQUI</v>
      </c>
      <c r="H58" s="401" t="str">
        <f>VLOOKUP(B58,INFORMACION!A8:K549,7, 0)</f>
        <v>GRAL ENRIQUEZ Y EUGENIO ESPEJO</v>
      </c>
      <c r="I58" s="401" t="str">
        <f>VLOOKUP(B58,INFORMACION!A8:K549,8, 0)</f>
        <v>ALMACEN PLAYATEX</v>
      </c>
      <c r="J58" s="401" t="str">
        <f>VLOOKUP(B58,INFORMACION!A8:K549,9, 0)</f>
        <v>PLAN BASICO 15 MBPS $7,50 -DESCUENTO TERCERA EDAD</v>
      </c>
      <c r="K58" s="81"/>
      <c r="L58" s="57" t="str">
        <f>VLOOKUP(B58,INFORMACION!A8:K549,11, 0)</f>
        <v>marthamarinaestevez</v>
      </c>
      <c r="M58" s="111" t="s">
        <v>4649</v>
      </c>
      <c r="N58" s="429">
        <v>44662.0</v>
      </c>
      <c r="O58" s="422">
        <v>0.34444444444444444</v>
      </c>
      <c r="P58" s="430"/>
      <c r="Q58" s="430"/>
      <c r="R58" s="111" t="s">
        <v>4565</v>
      </c>
      <c r="S58" s="142"/>
      <c r="T58" s="81"/>
      <c r="U58" s="81"/>
      <c r="V58" s="426"/>
      <c r="W58" s="426"/>
      <c r="X58" s="81"/>
    </row>
    <row r="59">
      <c r="A59" s="29"/>
      <c r="B59" s="82">
        <v>284.0</v>
      </c>
      <c r="C59" s="121" t="str">
        <f>VLOOKUP(B59,INFORMACION!A9:K550,2,0)</f>
        <v>CELIANO FIDEL MORETA MICHILENA</v>
      </c>
      <c r="D59" s="121">
        <f>VLOOKUP(B59,INFORMACION!A9:K550,3,0)</f>
        <v>1001844784</v>
      </c>
      <c r="E59" s="427">
        <f>VLOOKUP(B59,INFORMACION!A9:K550,4, 0)</f>
        <v>984703391</v>
      </c>
      <c r="F59" s="121"/>
      <c r="G59" s="121" t="s">
        <v>12</v>
      </c>
      <c r="H59" s="401" t="s">
        <v>1370</v>
      </c>
      <c r="I59" s="401" t="s">
        <v>4581</v>
      </c>
      <c r="J59" s="401" t="s">
        <v>712</v>
      </c>
      <c r="K59" s="81"/>
      <c r="L59" s="57" t="s">
        <v>1372</v>
      </c>
      <c r="M59" s="111" t="s">
        <v>4650</v>
      </c>
      <c r="N59" s="429">
        <v>44662.0</v>
      </c>
      <c r="O59" s="422">
        <v>0.3638888888888889</v>
      </c>
      <c r="P59" s="430"/>
      <c r="Q59" s="430"/>
      <c r="R59" s="111" t="s">
        <v>4565</v>
      </c>
      <c r="S59" s="142"/>
      <c r="T59" s="81"/>
      <c r="U59" s="81"/>
      <c r="V59" s="426"/>
      <c r="W59" s="426"/>
      <c r="X59" s="81"/>
    </row>
    <row r="60">
      <c r="A60" s="29"/>
      <c r="B60" s="82">
        <v>262.0</v>
      </c>
      <c r="C60" s="121" t="str">
        <f>VLOOKUP(B60,INFORMACION!A10:K551,2,0)</f>
        <v>XIMENA ANALIA RIVERA SANCHEZ</v>
      </c>
      <c r="D60" s="121" t="str">
        <f>VLOOKUP(B60,INFORMACION!A10:K551,3,0)</f>
        <v>100285786-8</v>
      </c>
      <c r="E60" s="427" t="str">
        <f>VLOOKUP(B60,INFORMACION!A10:K551,4, 0)</f>
        <v>998421387 - 989302678</v>
      </c>
      <c r="F60" s="121"/>
      <c r="G60" s="12" t="s">
        <v>155</v>
      </c>
      <c r="H60" s="12" t="s">
        <v>1273</v>
      </c>
      <c r="I60" s="12" t="s">
        <v>1274</v>
      </c>
      <c r="J60" s="13" t="s">
        <v>712</v>
      </c>
      <c r="K60" s="66" t="s">
        <v>1275</v>
      </c>
      <c r="L60" s="57"/>
      <c r="M60" s="111" t="s">
        <v>4651</v>
      </c>
      <c r="N60" s="429">
        <v>44662.0</v>
      </c>
      <c r="O60" s="422">
        <v>0.3375</v>
      </c>
      <c r="P60" s="430"/>
      <c r="Q60" s="430"/>
      <c r="R60" s="111" t="s">
        <v>4565</v>
      </c>
      <c r="S60" s="142"/>
      <c r="T60" s="81"/>
      <c r="U60" s="81"/>
      <c r="V60" s="426"/>
      <c r="W60" s="426"/>
      <c r="X60" s="81"/>
    </row>
    <row r="61">
      <c r="A61" s="411"/>
      <c r="B61" s="9">
        <v>78.0</v>
      </c>
      <c r="C61" s="314" t="s">
        <v>380</v>
      </c>
      <c r="D61" s="28">
        <v>1.002197372E9</v>
      </c>
      <c r="E61" s="28" t="s">
        <v>4652</v>
      </c>
      <c r="F61" s="41">
        <v>9.58845521E8</v>
      </c>
      <c r="G61" s="12" t="s">
        <v>181</v>
      </c>
      <c r="H61" s="12" t="s">
        <v>381</v>
      </c>
      <c r="I61" s="12" t="s">
        <v>382</v>
      </c>
      <c r="J61" s="13" t="s">
        <v>15</v>
      </c>
      <c r="K61" s="17" t="s">
        <v>383</v>
      </c>
      <c r="L61" s="15" t="s">
        <v>384</v>
      </c>
      <c r="M61" s="111" t="s">
        <v>4653</v>
      </c>
      <c r="N61" s="429">
        <v>44662.0</v>
      </c>
      <c r="O61" s="422">
        <v>0.38680555555555557</v>
      </c>
      <c r="P61" s="430"/>
      <c r="Q61" s="430"/>
      <c r="R61" s="111" t="s">
        <v>4565</v>
      </c>
      <c r="S61" s="142"/>
      <c r="T61" s="81"/>
      <c r="U61" s="81"/>
      <c r="V61" s="426"/>
      <c r="W61" s="426"/>
      <c r="X61" s="81"/>
    </row>
    <row r="62">
      <c r="A62" s="432"/>
      <c r="B62" s="433">
        <v>514.0</v>
      </c>
      <c r="C62" s="111" t="s">
        <v>2407</v>
      </c>
      <c r="D62" s="111">
        <v>1.002876942E9</v>
      </c>
      <c r="E62" s="375">
        <v>9.86264195E8</v>
      </c>
      <c r="F62" s="111">
        <v>9.88945032E8</v>
      </c>
      <c r="G62" s="111" t="s">
        <v>12</v>
      </c>
      <c r="H62" s="82" t="s">
        <v>2408</v>
      </c>
      <c r="I62" s="82" t="s">
        <v>2409</v>
      </c>
      <c r="J62" s="103" t="s">
        <v>712</v>
      </c>
      <c r="K62" s="111" t="s">
        <v>2410</v>
      </c>
      <c r="L62" s="57"/>
      <c r="M62" s="111" t="s">
        <v>4654</v>
      </c>
      <c r="N62" s="429">
        <v>44662.0</v>
      </c>
      <c r="O62" s="422">
        <v>0.4673611111111111</v>
      </c>
      <c r="P62" s="115" t="s">
        <v>4655</v>
      </c>
      <c r="Q62" s="430"/>
      <c r="R62" s="111" t="s">
        <v>4565</v>
      </c>
      <c r="S62" s="142"/>
      <c r="T62" s="81"/>
      <c r="U62" s="81"/>
      <c r="V62" s="424">
        <v>25.0</v>
      </c>
      <c r="W62" s="426"/>
      <c r="X62" s="111">
        <v>16.0</v>
      </c>
    </row>
    <row r="63">
      <c r="A63" s="411"/>
      <c r="B63" s="9">
        <v>4.0</v>
      </c>
      <c r="C63" s="314" t="s">
        <v>28</v>
      </c>
      <c r="D63" s="9">
        <v>1.752980183E9</v>
      </c>
      <c r="E63" s="9" t="s">
        <v>29</v>
      </c>
      <c r="F63" s="9"/>
      <c r="G63" s="12" t="s">
        <v>12</v>
      </c>
      <c r="H63" s="12" t="s">
        <v>30</v>
      </c>
      <c r="I63" s="12" t="s">
        <v>31</v>
      </c>
      <c r="J63" s="13" t="s">
        <v>15</v>
      </c>
      <c r="K63" s="17" t="s">
        <v>32</v>
      </c>
      <c r="L63" s="15" t="s">
        <v>33</v>
      </c>
      <c r="M63" s="111" t="s">
        <v>4656</v>
      </c>
      <c r="N63" s="429">
        <v>44663.0</v>
      </c>
      <c r="O63" s="422">
        <v>0.3590277777777778</v>
      </c>
      <c r="P63" s="434">
        <v>44663.0</v>
      </c>
      <c r="Q63" s="435">
        <v>0.36736111111111114</v>
      </c>
      <c r="R63" s="111" t="s">
        <v>4657</v>
      </c>
      <c r="S63" s="115" t="s">
        <v>4632</v>
      </c>
      <c r="T63" s="81"/>
      <c r="U63" s="81"/>
      <c r="V63" s="426"/>
      <c r="W63" s="426"/>
      <c r="X63" s="81"/>
    </row>
    <row r="64">
      <c r="A64" s="399"/>
      <c r="B64" s="66">
        <v>353.0</v>
      </c>
      <c r="C64" s="314" t="s">
        <v>1693</v>
      </c>
      <c r="D64" s="66">
        <v>1.005457831E9</v>
      </c>
      <c r="E64" s="66">
        <v>9.67351617E8</v>
      </c>
      <c r="F64" s="66">
        <v>9.62972112E8</v>
      </c>
      <c r="G64" s="12" t="s">
        <v>12</v>
      </c>
      <c r="H64" s="12" t="s">
        <v>1694</v>
      </c>
      <c r="I64" s="12" t="s">
        <v>1695</v>
      </c>
      <c r="J64" s="13" t="s">
        <v>1347</v>
      </c>
      <c r="K64" s="66" t="s">
        <v>1696</v>
      </c>
      <c r="L64" s="66" t="s">
        <v>1697</v>
      </c>
      <c r="M64" s="111" t="s">
        <v>4658</v>
      </c>
      <c r="N64" s="429">
        <v>44663.0</v>
      </c>
      <c r="O64" s="422">
        <v>0.36180555555555555</v>
      </c>
      <c r="P64" s="434"/>
      <c r="Q64" s="430"/>
      <c r="R64" s="81"/>
      <c r="S64" s="142"/>
      <c r="T64" s="81"/>
      <c r="U64" s="81"/>
      <c r="V64" s="426"/>
      <c r="W64" s="426"/>
      <c r="X64" s="81"/>
    </row>
    <row r="65">
      <c r="A65" s="399"/>
      <c r="B65" s="66">
        <v>498.0</v>
      </c>
      <c r="C65" s="103" t="s">
        <v>2346</v>
      </c>
      <c r="D65" s="103">
        <v>1.003151261E9</v>
      </c>
      <c r="E65" s="112">
        <v>9.91972183E8</v>
      </c>
      <c r="F65" s="81"/>
      <c r="G65" s="103" t="s">
        <v>339</v>
      </c>
      <c r="H65" s="103" t="s">
        <v>2347</v>
      </c>
      <c r="I65" s="103" t="s">
        <v>2146</v>
      </c>
      <c r="J65" s="103" t="s">
        <v>712</v>
      </c>
      <c r="K65" s="111" t="s">
        <v>1979</v>
      </c>
      <c r="L65" s="57"/>
      <c r="M65" s="111" t="s">
        <v>4659</v>
      </c>
      <c r="N65" s="429">
        <v>44663.0</v>
      </c>
      <c r="O65" s="422">
        <v>0.5097222222222222</v>
      </c>
      <c r="P65" s="433" t="s">
        <v>4660</v>
      </c>
      <c r="Q65" s="430"/>
      <c r="R65" s="81"/>
      <c r="S65" s="142"/>
      <c r="T65" s="81"/>
      <c r="U65" s="81"/>
      <c r="V65" s="426"/>
      <c r="W65" s="426"/>
      <c r="X65" s="81"/>
    </row>
    <row r="66">
      <c r="A66" s="411"/>
      <c r="B66" s="9">
        <v>78.0</v>
      </c>
      <c r="C66" s="314" t="s">
        <v>380</v>
      </c>
      <c r="D66" s="28">
        <v>1.002197372E9</v>
      </c>
      <c r="E66" s="28" t="s">
        <v>4652</v>
      </c>
      <c r="F66" s="41">
        <v>9.58845521E8</v>
      </c>
      <c r="G66" s="12" t="s">
        <v>181</v>
      </c>
      <c r="H66" s="12" t="s">
        <v>381</v>
      </c>
      <c r="I66" s="12" t="s">
        <v>382</v>
      </c>
      <c r="J66" s="13" t="s">
        <v>15</v>
      </c>
      <c r="K66" s="17" t="s">
        <v>383</v>
      </c>
      <c r="L66" s="15" t="s">
        <v>384</v>
      </c>
      <c r="M66" s="111" t="s">
        <v>4661</v>
      </c>
      <c r="N66" s="429">
        <v>44669.0</v>
      </c>
      <c r="O66" s="422">
        <v>0.42986111111111114</v>
      </c>
      <c r="P66" s="429">
        <v>44669.0</v>
      </c>
      <c r="Q66" s="435">
        <v>0.65625</v>
      </c>
      <c r="R66" s="111" t="s">
        <v>4662</v>
      </c>
      <c r="S66" s="115" t="s">
        <v>4573</v>
      </c>
      <c r="T66" s="81"/>
      <c r="U66" s="424" t="s">
        <v>4663</v>
      </c>
      <c r="V66" s="424" t="s">
        <v>4664</v>
      </c>
      <c r="W66" s="426"/>
      <c r="X66" s="81"/>
    </row>
    <row r="67">
      <c r="A67" s="436"/>
      <c r="B67" s="86">
        <v>298.0</v>
      </c>
      <c r="C67" s="352" t="s">
        <v>1433</v>
      </c>
      <c r="D67" s="86">
        <v>1.712190394E9</v>
      </c>
      <c r="E67" s="86">
        <v>9.87537425E8</v>
      </c>
      <c r="F67" s="86"/>
      <c r="G67" s="88" t="s">
        <v>339</v>
      </c>
      <c r="H67" s="88" t="s">
        <v>1434</v>
      </c>
      <c r="I67" s="88"/>
      <c r="J67" s="89" t="s">
        <v>1347</v>
      </c>
      <c r="K67" s="86" t="s">
        <v>1435</v>
      </c>
      <c r="L67" s="86" t="s">
        <v>1436</v>
      </c>
      <c r="M67" s="112" t="s">
        <v>1437</v>
      </c>
      <c r="N67" s="437">
        <v>44670.0</v>
      </c>
      <c r="O67" s="91"/>
      <c r="P67" s="91"/>
      <c r="Q67" s="91"/>
      <c r="R67" s="91"/>
      <c r="S67" s="91"/>
      <c r="T67" s="91"/>
      <c r="U67" s="91"/>
      <c r="V67" s="91"/>
      <c r="W67" s="91"/>
      <c r="X67" s="91"/>
      <c r="Y67" s="91"/>
      <c r="Z67" s="91"/>
      <c r="AA67" s="91"/>
      <c r="AB67" s="91"/>
      <c r="AC67" s="91"/>
    </row>
    <row r="68">
      <c r="A68" s="405"/>
      <c r="B68" s="54">
        <v>235.0</v>
      </c>
      <c r="C68" s="314" t="s">
        <v>1144</v>
      </c>
      <c r="D68" s="54">
        <v>1.004658082E9</v>
      </c>
      <c r="E68" s="54">
        <v>9.88764292E8</v>
      </c>
      <c r="F68" s="54"/>
      <c r="G68" s="12" t="s">
        <v>339</v>
      </c>
      <c r="H68" s="12" t="s">
        <v>1145</v>
      </c>
      <c r="I68" s="12" t="s">
        <v>1146</v>
      </c>
      <c r="J68" s="13" t="s">
        <v>15</v>
      </c>
      <c r="K68" s="65"/>
      <c r="L68" s="57" t="s">
        <v>1147</v>
      </c>
      <c r="M68" s="111" t="s">
        <v>4665</v>
      </c>
      <c r="N68" s="429">
        <v>44672.0</v>
      </c>
      <c r="O68" s="422">
        <v>0.5590277777777778</v>
      </c>
      <c r="P68" s="430"/>
      <c r="Q68" s="430"/>
      <c r="R68" s="81"/>
      <c r="S68" s="142"/>
      <c r="T68" s="81"/>
      <c r="U68" s="81"/>
      <c r="V68" s="426"/>
      <c r="W68" s="426"/>
      <c r="X68" s="81"/>
    </row>
    <row r="69" ht="15.75" customHeight="1">
      <c r="A69" s="411"/>
      <c r="B69" s="9">
        <f>B68+1</f>
        <v>236</v>
      </c>
      <c r="C69" s="314" t="s">
        <v>1020</v>
      </c>
      <c r="D69" s="9">
        <v>1.00182099E9</v>
      </c>
      <c r="E69" s="9">
        <v>9.68259598E8</v>
      </c>
      <c r="F69" s="9"/>
      <c r="G69" s="12" t="s">
        <v>12</v>
      </c>
      <c r="H69" s="12" t="s">
        <v>4666</v>
      </c>
      <c r="I69" s="12" t="s">
        <v>4667</v>
      </c>
      <c r="J69" s="13" t="s">
        <v>15</v>
      </c>
      <c r="K69" s="17" t="s">
        <v>1023</v>
      </c>
      <c r="L69" s="15" t="s">
        <v>1024</v>
      </c>
      <c r="M69" s="29" t="s">
        <v>4668</v>
      </c>
      <c r="N69" s="429">
        <v>44673.0</v>
      </c>
      <c r="O69" s="417">
        <v>0.11458333333333333</v>
      </c>
      <c r="R69" s="29" t="s">
        <v>4669</v>
      </c>
    </row>
    <row r="70">
      <c r="A70" s="405"/>
      <c r="B70" s="54">
        <v>235.0</v>
      </c>
      <c r="C70" s="314" t="s">
        <v>1144</v>
      </c>
      <c r="D70" s="54">
        <v>1.004658082E9</v>
      </c>
      <c r="E70" s="54">
        <v>9.88764292E8</v>
      </c>
      <c r="F70" s="54"/>
      <c r="G70" s="12" t="s">
        <v>339</v>
      </c>
      <c r="H70" s="12" t="s">
        <v>1145</v>
      </c>
      <c r="I70" s="12" t="s">
        <v>1146</v>
      </c>
      <c r="J70" s="13" t="s">
        <v>15</v>
      </c>
      <c r="K70" s="65"/>
      <c r="L70" s="57" t="s">
        <v>1147</v>
      </c>
      <c r="M70" s="111" t="s">
        <v>4670</v>
      </c>
      <c r="N70" s="429">
        <v>44675.0</v>
      </c>
      <c r="O70" s="422">
        <v>0.7722222222222223</v>
      </c>
      <c r="P70" s="430"/>
      <c r="Q70" s="430"/>
      <c r="R70" s="81"/>
      <c r="S70" s="142"/>
      <c r="T70" s="81"/>
      <c r="U70" s="81"/>
      <c r="V70" s="426"/>
      <c r="W70" s="426"/>
      <c r="X70" s="81"/>
    </row>
    <row r="71">
      <c r="A71" s="399"/>
      <c r="B71" s="66">
        <v>321.0</v>
      </c>
      <c r="C71" s="314" t="s">
        <v>1539</v>
      </c>
      <c r="D71" s="66">
        <v>1.003867254E9</v>
      </c>
      <c r="E71" s="66">
        <v>9.79573652E8</v>
      </c>
      <c r="F71" s="66">
        <v>9.8431481E8</v>
      </c>
      <c r="G71" s="12" t="s">
        <v>411</v>
      </c>
      <c r="H71" s="12" t="s">
        <v>1540</v>
      </c>
      <c r="I71" s="12" t="s">
        <v>1541</v>
      </c>
      <c r="J71" s="13" t="s">
        <v>1462</v>
      </c>
      <c r="K71" s="66" t="s">
        <v>1542</v>
      </c>
      <c r="L71" s="66" t="s">
        <v>1543</v>
      </c>
      <c r="M71" s="111" t="s">
        <v>4671</v>
      </c>
      <c r="N71" s="429">
        <v>44679.0</v>
      </c>
      <c r="O71" s="422">
        <v>0.48333333333333334</v>
      </c>
      <c r="P71" s="430"/>
      <c r="Q71" s="430"/>
      <c r="R71" s="81"/>
      <c r="S71" s="142"/>
      <c r="T71" s="81"/>
      <c r="U71" s="81"/>
      <c r="V71" s="426"/>
      <c r="W71" s="426"/>
      <c r="X71" s="81"/>
    </row>
    <row r="72" ht="15.75" customHeight="1">
      <c r="A72" s="411"/>
      <c r="B72" s="9">
        <f>B71+1</f>
        <v>322</v>
      </c>
      <c r="C72" s="314" t="s">
        <v>790</v>
      </c>
      <c r="D72" s="9">
        <v>1.002999637E9</v>
      </c>
      <c r="E72" s="28" t="s">
        <v>4672</v>
      </c>
      <c r="F72" s="9"/>
      <c r="G72" s="12" t="s">
        <v>12</v>
      </c>
      <c r="H72" s="12" t="s">
        <v>792</v>
      </c>
      <c r="I72" s="12" t="s">
        <v>793</v>
      </c>
      <c r="J72" s="13" t="s">
        <v>548</v>
      </c>
      <c r="K72" s="14"/>
      <c r="L72" s="15" t="s">
        <v>794</v>
      </c>
      <c r="M72" s="29" t="s">
        <v>4673</v>
      </c>
      <c r="N72" s="413">
        <v>44681.0</v>
      </c>
      <c r="O72" s="417">
        <v>0.3854166666666667</v>
      </c>
      <c r="R72" s="29" t="s">
        <v>4565</v>
      </c>
      <c r="T72" s="29" t="s">
        <v>4674</v>
      </c>
      <c r="V72" s="29" t="s">
        <v>4675</v>
      </c>
    </row>
    <row r="73" ht="15.75" customHeight="1">
      <c r="A73" s="411"/>
      <c r="B73" s="9">
        <v>22.0</v>
      </c>
      <c r="C73" s="314" t="s">
        <v>109</v>
      </c>
      <c r="D73" s="9">
        <v>1.002479382E9</v>
      </c>
      <c r="E73" s="9">
        <v>9.85808987E8</v>
      </c>
      <c r="F73" s="9"/>
      <c r="G73" s="12" t="s">
        <v>12</v>
      </c>
      <c r="H73" s="12" t="s">
        <v>110</v>
      </c>
      <c r="I73" s="12" t="s">
        <v>111</v>
      </c>
      <c r="J73" s="13" t="s">
        <v>37</v>
      </c>
      <c r="K73" s="14"/>
      <c r="L73" s="15" t="s">
        <v>112</v>
      </c>
      <c r="M73" s="29" t="s">
        <v>4676</v>
      </c>
    </row>
    <row r="74" ht="15.75" customHeight="1">
      <c r="A74" s="411"/>
      <c r="B74" s="9">
        <v>56.0</v>
      </c>
      <c r="C74" s="314" t="s">
        <v>272</v>
      </c>
      <c r="D74" s="28">
        <v>1.002499851E9</v>
      </c>
      <c r="E74" s="9" t="s">
        <v>273</v>
      </c>
      <c r="F74" s="9"/>
      <c r="G74" s="12" t="s">
        <v>181</v>
      </c>
      <c r="H74" s="12" t="s">
        <v>274</v>
      </c>
      <c r="I74" s="12" t="s">
        <v>275</v>
      </c>
      <c r="J74" s="13" t="s">
        <v>37</v>
      </c>
      <c r="K74" s="14"/>
      <c r="L74" s="15" t="s">
        <v>276</v>
      </c>
      <c r="M74" s="29" t="s">
        <v>4677</v>
      </c>
      <c r="N74" s="412">
        <v>44682.0</v>
      </c>
      <c r="O74" s="417">
        <v>0.8569444444444444</v>
      </c>
    </row>
    <row r="75">
      <c r="A75" s="411"/>
      <c r="B75" s="9">
        <v>84.0</v>
      </c>
      <c r="C75" s="314" t="s">
        <v>409</v>
      </c>
      <c r="D75" s="9">
        <v>1.0041325E9</v>
      </c>
      <c r="E75" s="9" t="s">
        <v>410</v>
      </c>
      <c r="F75" s="9"/>
      <c r="G75" s="12" t="s">
        <v>411</v>
      </c>
      <c r="H75" s="12" t="s">
        <v>412</v>
      </c>
      <c r="I75" s="12" t="s">
        <v>413</v>
      </c>
      <c r="J75" s="13" t="s">
        <v>37</v>
      </c>
      <c r="K75" s="14"/>
      <c r="L75" s="15" t="s">
        <v>414</v>
      </c>
      <c r="M75" s="111" t="s">
        <v>4678</v>
      </c>
      <c r="N75" s="429">
        <v>44685.0</v>
      </c>
      <c r="O75" s="422">
        <v>0.49722222222222223</v>
      </c>
      <c r="P75" s="430"/>
      <c r="Q75" s="430"/>
      <c r="R75" s="81"/>
      <c r="S75" s="142"/>
      <c r="T75" s="81"/>
      <c r="U75" s="81"/>
      <c r="V75" s="426"/>
      <c r="W75" s="426"/>
      <c r="X75" s="81"/>
    </row>
    <row r="76">
      <c r="A76" s="399"/>
      <c r="B76" s="66">
        <v>375.0</v>
      </c>
      <c r="C76" s="314" t="s">
        <v>1790</v>
      </c>
      <c r="D76" s="66">
        <v>1.003779343E9</v>
      </c>
      <c r="E76" s="66">
        <v>9.90857674E8</v>
      </c>
      <c r="F76" s="57"/>
      <c r="G76" s="12" t="s">
        <v>1791</v>
      </c>
      <c r="H76" s="25" t="s">
        <v>1792</v>
      </c>
      <c r="I76" s="26"/>
      <c r="J76" s="13" t="s">
        <v>1462</v>
      </c>
      <c r="K76" s="66" t="s">
        <v>1793</v>
      </c>
      <c r="L76" s="57"/>
      <c r="M76" s="111" t="s">
        <v>4679</v>
      </c>
      <c r="N76" s="429">
        <v>44686.0</v>
      </c>
      <c r="O76" s="422">
        <v>0.47430555555555554</v>
      </c>
      <c r="P76" s="430"/>
      <c r="Q76" s="430"/>
      <c r="R76" s="81"/>
      <c r="S76" s="142"/>
      <c r="T76" s="81"/>
      <c r="U76" s="81"/>
      <c r="V76" s="426"/>
      <c r="W76" s="426"/>
      <c r="X76" s="81"/>
    </row>
    <row r="77">
      <c r="A77" s="411"/>
      <c r="B77" s="9">
        <v>136.0</v>
      </c>
      <c r="C77" s="314" t="s">
        <v>652</v>
      </c>
      <c r="D77" s="9">
        <v>1.004204655E9</v>
      </c>
      <c r="E77" s="9">
        <v>9.81529417E8</v>
      </c>
      <c r="F77" s="9"/>
      <c r="G77" s="12" t="s">
        <v>12</v>
      </c>
      <c r="H77" s="12" t="s">
        <v>653</v>
      </c>
      <c r="I77" s="12" t="s">
        <v>654</v>
      </c>
      <c r="J77" s="13" t="s">
        <v>15</v>
      </c>
      <c r="K77" s="14"/>
      <c r="L77" s="15" t="s">
        <v>655</v>
      </c>
      <c r="M77" s="111" t="s">
        <v>4680</v>
      </c>
      <c r="N77" s="429">
        <v>44686.0</v>
      </c>
      <c r="O77" s="422">
        <v>0.4965277777777778</v>
      </c>
      <c r="P77" s="430"/>
      <c r="Q77" s="430"/>
      <c r="R77" s="81"/>
      <c r="S77" s="142"/>
      <c r="T77" s="81"/>
      <c r="U77" s="81"/>
      <c r="V77" s="426"/>
      <c r="W77" s="426"/>
      <c r="X77" s="81"/>
    </row>
    <row r="78">
      <c r="A78" s="399"/>
      <c r="B78" s="66">
        <v>359.0</v>
      </c>
      <c r="C78" s="314" t="s">
        <v>1720</v>
      </c>
      <c r="D78" s="66">
        <v>1.002833752E9</v>
      </c>
      <c r="E78" s="66">
        <v>9.94817286E8</v>
      </c>
      <c r="F78" s="66">
        <v>9.79683364E8</v>
      </c>
      <c r="G78" s="12" t="s">
        <v>12</v>
      </c>
      <c r="H78" s="25" t="s">
        <v>1721</v>
      </c>
      <c r="I78" s="26"/>
      <c r="J78" s="13" t="s">
        <v>712</v>
      </c>
      <c r="K78" s="66" t="s">
        <v>1722</v>
      </c>
      <c r="L78" s="57"/>
      <c r="M78" s="111" t="s">
        <v>4681</v>
      </c>
      <c r="N78" s="429">
        <v>44687.0</v>
      </c>
      <c r="O78" s="422">
        <v>0.3770833333333333</v>
      </c>
      <c r="P78" s="430"/>
      <c r="Q78" s="430"/>
      <c r="R78" s="81"/>
      <c r="S78" s="142"/>
      <c r="T78" s="81"/>
      <c r="U78" s="81"/>
      <c r="V78" s="426"/>
      <c r="W78" s="426"/>
      <c r="X78" s="81"/>
    </row>
    <row r="79" ht="15.75" customHeight="1">
      <c r="A79" s="411"/>
      <c r="B79" s="9">
        <v>93.0</v>
      </c>
      <c r="C79" s="314" t="s">
        <v>458</v>
      </c>
      <c r="D79" s="9">
        <v>1.002577854E9</v>
      </c>
      <c r="E79" s="9" t="s">
        <v>459</v>
      </c>
      <c r="F79" s="9"/>
      <c r="G79" s="12" t="s">
        <v>12</v>
      </c>
      <c r="H79" s="12" t="s">
        <v>460</v>
      </c>
      <c r="I79" s="12" t="s">
        <v>4682</v>
      </c>
      <c r="J79" s="13" t="s">
        <v>15</v>
      </c>
      <c r="K79" s="17" t="s">
        <v>462</v>
      </c>
      <c r="L79" s="15" t="s">
        <v>463</v>
      </c>
      <c r="M79" s="111" t="s">
        <v>4683</v>
      </c>
      <c r="N79" s="429">
        <v>44687.0</v>
      </c>
      <c r="O79" s="417">
        <v>0.4722222222222222</v>
      </c>
    </row>
    <row r="80">
      <c r="A80" s="399"/>
      <c r="B80" s="66">
        <v>275.0</v>
      </c>
      <c r="C80" s="314" t="s">
        <v>1328</v>
      </c>
      <c r="D80" s="66">
        <v>1.003200068E9</v>
      </c>
      <c r="E80" s="66" t="s">
        <v>4534</v>
      </c>
      <c r="F80" s="66"/>
      <c r="G80" s="12" t="s">
        <v>12</v>
      </c>
      <c r="H80" s="12" t="s">
        <v>434</v>
      </c>
      <c r="I80" s="12" t="s">
        <v>1329</v>
      </c>
      <c r="J80" s="13" t="s">
        <v>712</v>
      </c>
      <c r="K80" s="66" t="s">
        <v>1330</v>
      </c>
      <c r="L80" s="66" t="s">
        <v>1331</v>
      </c>
      <c r="M80" s="103" t="s">
        <v>4684</v>
      </c>
      <c r="N80" s="429">
        <v>44687.0</v>
      </c>
      <c r="O80" s="422">
        <v>0.48819444444444443</v>
      </c>
      <c r="P80" s="430"/>
      <c r="Q80" s="430"/>
      <c r="R80" s="81"/>
      <c r="S80" s="142"/>
      <c r="T80" s="81"/>
      <c r="U80" s="81"/>
      <c r="V80" s="426"/>
      <c r="W80" s="426"/>
      <c r="X80" s="81"/>
    </row>
    <row r="81">
      <c r="A81" s="410"/>
      <c r="B81" s="62">
        <v>246.0</v>
      </c>
      <c r="C81" s="314" t="s">
        <v>1195</v>
      </c>
      <c r="D81" s="62">
        <v>1.00118503E9</v>
      </c>
      <c r="E81" s="62">
        <v>9.94587687E8</v>
      </c>
      <c r="F81" s="62"/>
      <c r="G81" s="12" t="s">
        <v>1196</v>
      </c>
      <c r="H81" s="12" t="s">
        <v>890</v>
      </c>
      <c r="I81" s="12" t="s">
        <v>1197</v>
      </c>
      <c r="J81" s="13" t="s">
        <v>15</v>
      </c>
      <c r="K81" s="66"/>
      <c r="L81" s="66" t="s">
        <v>1198</v>
      </c>
      <c r="M81" s="103" t="s">
        <v>4685</v>
      </c>
      <c r="N81" s="412">
        <v>44688.0</v>
      </c>
      <c r="O81" s="417">
        <v>0.4583333333333333</v>
      </c>
      <c r="R81" s="29" t="s">
        <v>4686</v>
      </c>
    </row>
    <row r="82" ht="15.75" customHeight="1">
      <c r="A82" s="411"/>
      <c r="B82" s="9">
        <v>141.0</v>
      </c>
      <c r="C82" s="314" t="s">
        <v>676</v>
      </c>
      <c r="D82" s="9">
        <v>1.00491262E9</v>
      </c>
      <c r="E82" s="9" t="s">
        <v>677</v>
      </c>
      <c r="F82" s="9"/>
      <c r="G82" s="12" t="s">
        <v>12</v>
      </c>
      <c r="H82" s="12" t="s">
        <v>678</v>
      </c>
      <c r="I82" s="12" t="s">
        <v>679</v>
      </c>
      <c r="J82" s="13" t="s">
        <v>548</v>
      </c>
      <c r="K82" s="17" t="s">
        <v>680</v>
      </c>
      <c r="L82" s="15" t="s">
        <v>681</v>
      </c>
      <c r="M82" s="29" t="s">
        <v>4687</v>
      </c>
    </row>
    <row r="83">
      <c r="A83" s="411"/>
      <c r="B83" s="9">
        <v>90.0</v>
      </c>
      <c r="C83" s="314" t="s">
        <v>442</v>
      </c>
      <c r="D83" s="9">
        <v>1.000239895E9</v>
      </c>
      <c r="E83" s="9" t="s">
        <v>443</v>
      </c>
      <c r="F83" s="9"/>
      <c r="G83" s="12" t="s">
        <v>155</v>
      </c>
      <c r="H83" s="12" t="s">
        <v>444</v>
      </c>
      <c r="I83" s="12" t="s">
        <v>445</v>
      </c>
      <c r="J83" s="13" t="s">
        <v>446</v>
      </c>
      <c r="K83" s="14"/>
      <c r="L83" s="15" t="s">
        <v>447</v>
      </c>
      <c r="M83" s="111" t="s">
        <v>4688</v>
      </c>
      <c r="N83" s="429">
        <v>44690.0</v>
      </c>
      <c r="O83" s="422">
        <v>0.59375</v>
      </c>
      <c r="P83" s="430"/>
      <c r="Q83" s="430"/>
      <c r="R83" s="81"/>
      <c r="S83" s="142"/>
      <c r="T83" s="81"/>
      <c r="U83" s="81"/>
      <c r="V83" s="426"/>
      <c r="W83" s="426"/>
      <c r="X83" s="81"/>
    </row>
    <row r="84">
      <c r="A84" s="399"/>
      <c r="B84" s="66">
        <v>425.0</v>
      </c>
      <c r="C84" s="66" t="s">
        <v>2006</v>
      </c>
      <c r="D84" s="66">
        <v>1.000989945E9</v>
      </c>
      <c r="E84" s="66">
        <v>9.94836082E8</v>
      </c>
      <c r="F84" s="57"/>
      <c r="G84" s="66" t="s">
        <v>12</v>
      </c>
      <c r="H84" s="66" t="s">
        <v>2007</v>
      </c>
      <c r="I84" s="66" t="s">
        <v>2008</v>
      </c>
      <c r="J84" s="66" t="s">
        <v>2009</v>
      </c>
      <c r="K84" s="66" t="s">
        <v>2010</v>
      </c>
      <c r="L84" s="57"/>
      <c r="M84" s="111" t="s">
        <v>4689</v>
      </c>
      <c r="N84" s="438">
        <v>44690.0</v>
      </c>
      <c r="O84" s="425">
        <v>0.6291666666666667</v>
      </c>
      <c r="P84" s="430"/>
      <c r="Q84" s="430"/>
      <c r="R84" s="81"/>
      <c r="S84" s="142"/>
      <c r="T84" s="81"/>
      <c r="U84" s="81"/>
      <c r="V84" s="426"/>
      <c r="W84" s="426"/>
      <c r="X84" s="81"/>
    </row>
    <row r="85">
      <c r="A85" s="399"/>
      <c r="B85" s="66">
        <v>388.0</v>
      </c>
      <c r="C85" s="314" t="s">
        <v>1843</v>
      </c>
      <c r="D85" s="66">
        <v>1.001691086E9</v>
      </c>
      <c r="E85" s="66">
        <v>9.85817057E8</v>
      </c>
      <c r="F85" s="66">
        <v>6.2533166E7</v>
      </c>
      <c r="G85" s="12" t="s">
        <v>196</v>
      </c>
      <c r="H85" s="12" t="s">
        <v>1844</v>
      </c>
      <c r="I85" s="12" t="s">
        <v>1845</v>
      </c>
      <c r="J85" s="13" t="s">
        <v>1347</v>
      </c>
      <c r="K85" s="66" t="s">
        <v>1846</v>
      </c>
      <c r="L85" s="57"/>
      <c r="M85" s="103" t="s">
        <v>4690</v>
      </c>
      <c r="N85" s="439">
        <v>44695.0</v>
      </c>
      <c r="O85" s="440" t="s">
        <v>4691</v>
      </c>
    </row>
    <row r="86" ht="61.5" customHeight="1">
      <c r="A86" s="399">
        <v>25.0</v>
      </c>
      <c r="B86" s="66">
        <v>213.0</v>
      </c>
      <c r="C86" s="441" t="s">
        <v>4692</v>
      </c>
      <c r="D86" s="54">
        <v>1.002622429E9</v>
      </c>
      <c r="E86" s="62">
        <v>9.86172782E8</v>
      </c>
      <c r="F86" s="442">
        <v>9.68878127E8</v>
      </c>
      <c r="G86" s="12" t="s">
        <v>12</v>
      </c>
      <c r="H86" s="12" t="s">
        <v>1041</v>
      </c>
      <c r="I86" s="12" t="s">
        <v>1042</v>
      </c>
      <c r="J86" s="13" t="s">
        <v>15</v>
      </c>
      <c r="K86" s="443"/>
      <c r="L86" s="57" t="s">
        <v>1043</v>
      </c>
      <c r="M86" s="444" t="s">
        <v>4693</v>
      </c>
      <c r="N86" s="402">
        <v>44696.0</v>
      </c>
      <c r="O86" s="103" t="s">
        <v>4694</v>
      </c>
      <c r="P86" s="402">
        <v>44696.0</v>
      </c>
      <c r="Q86" s="430"/>
      <c r="R86" s="81"/>
      <c r="S86" s="142"/>
      <c r="T86" s="81"/>
      <c r="U86" s="81"/>
      <c r="V86" s="426"/>
      <c r="W86" s="426"/>
      <c r="X86" s="81"/>
    </row>
    <row r="87" ht="61.5" customHeight="1">
      <c r="A87" s="445">
        <v>26.0</v>
      </c>
      <c r="B87" s="446">
        <v>78.0</v>
      </c>
      <c r="C87" s="447" t="s">
        <v>380</v>
      </c>
      <c r="D87" s="448">
        <v>1.002197372E9</v>
      </c>
      <c r="E87" s="448">
        <v>9.86382785E8</v>
      </c>
      <c r="F87" s="449">
        <v>9.58845521E8</v>
      </c>
      <c r="G87" s="450" t="s">
        <v>181</v>
      </c>
      <c r="H87" s="451" t="s">
        <v>381</v>
      </c>
      <c r="I87" s="450" t="s">
        <v>382</v>
      </c>
      <c r="J87" s="452" t="s">
        <v>15</v>
      </c>
      <c r="K87" s="453" t="s">
        <v>383</v>
      </c>
      <c r="L87" s="454" t="s">
        <v>384</v>
      </c>
      <c r="M87" s="455" t="s">
        <v>4695</v>
      </c>
      <c r="N87" s="456"/>
      <c r="O87" s="457"/>
      <c r="P87" s="458"/>
      <c r="Q87" s="458"/>
      <c r="R87" s="459"/>
      <c r="S87" s="460"/>
      <c r="T87" s="459"/>
      <c r="U87" s="459"/>
      <c r="V87" s="461"/>
      <c r="W87" s="461"/>
      <c r="X87" s="459"/>
      <c r="Y87" s="462"/>
      <c r="Z87" s="462"/>
      <c r="AA87" s="462"/>
      <c r="AB87" s="462"/>
      <c r="AC87" s="462"/>
      <c r="AD87" s="462"/>
      <c r="AE87" s="462"/>
      <c r="AF87" s="462"/>
      <c r="AG87" s="462"/>
      <c r="AH87" s="462"/>
      <c r="AI87" s="462"/>
    </row>
    <row r="88" ht="61.5" customHeight="1">
      <c r="A88" s="399">
        <v>27.0</v>
      </c>
      <c r="B88" s="66">
        <v>209.0</v>
      </c>
      <c r="C88" s="111" t="s">
        <v>4696</v>
      </c>
      <c r="D88" s="54">
        <v>1.00182099E9</v>
      </c>
      <c r="E88" s="54">
        <v>9.68259598E8</v>
      </c>
      <c r="F88" s="121"/>
      <c r="G88" s="463" t="s">
        <v>12</v>
      </c>
      <c r="H88" s="12" t="s">
        <v>4666</v>
      </c>
      <c r="I88" s="12" t="s">
        <v>4667</v>
      </c>
      <c r="J88" s="13" t="s">
        <v>15</v>
      </c>
      <c r="K88" s="443" t="s">
        <v>1023</v>
      </c>
      <c r="L88" s="464" t="s">
        <v>1024</v>
      </c>
      <c r="M88" s="30" t="s">
        <v>4697</v>
      </c>
      <c r="N88" s="402">
        <v>44697.0</v>
      </c>
      <c r="O88" s="425">
        <v>0.6041666666666666</v>
      </c>
      <c r="P88" s="430"/>
      <c r="Q88" s="430"/>
      <c r="R88" s="81"/>
      <c r="S88" s="142"/>
      <c r="T88" s="81"/>
      <c r="U88" s="81"/>
      <c r="V88" s="426"/>
      <c r="W88" s="426"/>
      <c r="X88" s="81"/>
    </row>
    <row r="89">
      <c r="A89" s="465">
        <v>29.0</v>
      </c>
      <c r="B89" s="16">
        <v>17.0</v>
      </c>
      <c r="C89" s="314" t="s">
        <v>84</v>
      </c>
      <c r="D89" s="9">
        <v>1.002512802E9</v>
      </c>
      <c r="E89" s="9" t="s">
        <v>85</v>
      </c>
      <c r="F89" s="9"/>
      <c r="G89" s="12" t="s">
        <v>12</v>
      </c>
      <c r="H89" s="12" t="s">
        <v>86</v>
      </c>
      <c r="I89" s="12" t="s">
        <v>87</v>
      </c>
      <c r="J89" s="13" t="s">
        <v>15</v>
      </c>
      <c r="K89" s="81"/>
      <c r="L89" s="57"/>
      <c r="M89" s="111" t="s">
        <v>4698</v>
      </c>
      <c r="N89" s="431"/>
      <c r="O89" s="431"/>
      <c r="P89" s="430"/>
      <c r="Q89" s="430"/>
      <c r="R89" s="81"/>
      <c r="S89" s="142"/>
      <c r="T89" s="81"/>
      <c r="U89" s="81"/>
      <c r="V89" s="426"/>
      <c r="W89" s="426"/>
      <c r="X89" s="81"/>
    </row>
    <row r="90">
      <c r="A90" s="465">
        <v>30.0</v>
      </c>
      <c r="B90" s="409">
        <v>255.0</v>
      </c>
      <c r="C90" s="314" t="s">
        <v>1237</v>
      </c>
      <c r="D90" s="62">
        <v>1.003040431E9</v>
      </c>
      <c r="E90" s="62">
        <v>9.92596863E8</v>
      </c>
      <c r="F90" s="62"/>
      <c r="G90" s="12" t="s">
        <v>411</v>
      </c>
      <c r="H90" s="12" t="s">
        <v>1153</v>
      </c>
      <c r="I90" s="12" t="s">
        <v>1238</v>
      </c>
      <c r="J90" s="13" t="s">
        <v>712</v>
      </c>
      <c r="K90" s="81"/>
      <c r="L90" s="57"/>
      <c r="M90" s="111" t="s">
        <v>4699</v>
      </c>
      <c r="N90" s="431"/>
      <c r="O90" s="431"/>
      <c r="P90" s="430"/>
      <c r="Q90" s="430"/>
      <c r="R90" s="81"/>
      <c r="S90" s="142"/>
      <c r="T90" s="81"/>
      <c r="U90" s="81"/>
      <c r="V90" s="426"/>
      <c r="W90" s="426"/>
      <c r="X90" s="81"/>
    </row>
    <row r="91" ht="70.5" customHeight="1">
      <c r="A91" s="465">
        <v>19.0</v>
      </c>
      <c r="B91" s="409">
        <v>565.0</v>
      </c>
      <c r="C91" s="466" t="s">
        <v>4700</v>
      </c>
      <c r="D91" s="466" t="s">
        <v>4701</v>
      </c>
      <c r="E91" s="467">
        <v>9.97072025E8</v>
      </c>
      <c r="F91" s="121"/>
      <c r="G91" s="441" t="s">
        <v>2556</v>
      </c>
      <c r="H91" s="401" t="s">
        <v>4702</v>
      </c>
      <c r="I91" s="401"/>
      <c r="J91" s="13" t="s">
        <v>712</v>
      </c>
      <c r="K91" s="441"/>
      <c r="L91" s="57"/>
      <c r="M91" s="111" t="s">
        <v>4699</v>
      </c>
      <c r="N91" s="431"/>
      <c r="O91" s="431"/>
      <c r="P91" s="430"/>
      <c r="Q91" s="430"/>
      <c r="R91" s="81"/>
      <c r="S91" s="142"/>
      <c r="T91" s="81"/>
      <c r="U91" s="81"/>
      <c r="V91" s="426"/>
      <c r="W91" s="426"/>
      <c r="X91" s="81"/>
    </row>
    <row r="92">
      <c r="A92" s="465">
        <v>20.0</v>
      </c>
      <c r="B92" s="409">
        <v>458.0</v>
      </c>
      <c r="C92" s="103" t="s">
        <v>2155</v>
      </c>
      <c r="D92" s="103">
        <v>1.004748172E9</v>
      </c>
      <c r="E92" s="112">
        <v>9.662982781E9</v>
      </c>
      <c r="F92" s="107"/>
      <c r="G92" s="103" t="s">
        <v>339</v>
      </c>
      <c r="H92" s="103" t="s">
        <v>2156</v>
      </c>
      <c r="I92" s="103" t="s">
        <v>2141</v>
      </c>
      <c r="J92" s="66" t="s">
        <v>1462</v>
      </c>
      <c r="K92" s="103" t="s">
        <v>2157</v>
      </c>
      <c r="L92" s="57"/>
      <c r="M92" s="81"/>
      <c r="N92" s="431"/>
      <c r="O92" s="431"/>
      <c r="P92" s="430"/>
      <c r="Q92" s="430"/>
      <c r="R92" s="81"/>
      <c r="S92" s="142"/>
      <c r="T92" s="81"/>
      <c r="U92" s="81"/>
      <c r="V92" s="426"/>
      <c r="W92" s="426"/>
      <c r="X92" s="81"/>
    </row>
    <row r="93">
      <c r="A93" s="465">
        <v>32.0</v>
      </c>
      <c r="B93" s="409">
        <v>506.0</v>
      </c>
      <c r="C93" s="111" t="s">
        <v>2374</v>
      </c>
      <c r="D93" s="111">
        <v>1.308718244E9</v>
      </c>
      <c r="E93" s="375">
        <v>9.87727725E8</v>
      </c>
      <c r="F93" s="81"/>
      <c r="G93" s="111" t="s">
        <v>12</v>
      </c>
      <c r="H93" s="111" t="s">
        <v>2375</v>
      </c>
      <c r="I93" s="81"/>
      <c r="J93" s="103" t="s">
        <v>2041</v>
      </c>
      <c r="K93" s="111" t="s">
        <v>2376</v>
      </c>
      <c r="L93" s="57"/>
      <c r="M93" s="81"/>
      <c r="N93" s="431"/>
      <c r="O93" s="431"/>
      <c r="P93" s="430"/>
      <c r="Q93" s="430"/>
      <c r="R93" s="81"/>
      <c r="S93" s="142"/>
      <c r="T93" s="81"/>
      <c r="U93" s="81"/>
      <c r="V93" s="426"/>
      <c r="W93" s="426"/>
      <c r="X93" s="81"/>
    </row>
    <row r="94" ht="15.75" customHeight="1">
      <c r="B94" s="54">
        <f>B93+1</f>
        <v>507</v>
      </c>
      <c r="C94" s="314" t="s">
        <v>1073</v>
      </c>
      <c r="D94" s="54">
        <v>4.00877494E8</v>
      </c>
      <c r="E94" s="54">
        <v>9.93996087E8</v>
      </c>
      <c r="F94" s="54"/>
      <c r="G94" s="12" t="s">
        <v>181</v>
      </c>
      <c r="H94" s="12" t="s">
        <v>1074</v>
      </c>
      <c r="I94" s="12" t="s">
        <v>1075</v>
      </c>
      <c r="J94" s="13" t="s">
        <v>15</v>
      </c>
      <c r="K94" s="65"/>
      <c r="L94" s="57" t="s">
        <v>1076</v>
      </c>
      <c r="M94" s="29" t="s">
        <v>4703</v>
      </c>
      <c r="N94" s="413">
        <v>44702.0</v>
      </c>
      <c r="O94" s="29" t="s">
        <v>4704</v>
      </c>
    </row>
    <row r="95">
      <c r="A95" s="114">
        <v>33.0</v>
      </c>
      <c r="B95" s="82">
        <v>511.0</v>
      </c>
      <c r="C95" s="121"/>
      <c r="D95" s="121"/>
      <c r="E95" s="427"/>
      <c r="F95" s="121"/>
      <c r="G95" s="121"/>
      <c r="H95" s="401"/>
      <c r="I95" s="401"/>
      <c r="J95" s="401"/>
      <c r="K95" s="81"/>
      <c r="L95" s="57"/>
      <c r="M95" s="81"/>
      <c r="N95" s="431"/>
      <c r="O95" s="431"/>
      <c r="P95" s="430"/>
      <c r="Q95" s="430"/>
      <c r="R95" s="81"/>
      <c r="S95" s="142"/>
      <c r="T95" s="81"/>
      <c r="U95" s="81"/>
      <c r="V95" s="426"/>
      <c r="W95" s="426"/>
      <c r="X95" s="81"/>
    </row>
    <row r="96">
      <c r="A96" s="119"/>
      <c r="B96" s="66">
        <v>288.0</v>
      </c>
      <c r="C96" s="314" t="s">
        <v>1387</v>
      </c>
      <c r="D96" s="66">
        <v>1.003791884E9</v>
      </c>
      <c r="E96" s="66">
        <v>9.94587687E8</v>
      </c>
      <c r="F96" s="66"/>
      <c r="G96" s="12" t="s">
        <v>1196</v>
      </c>
      <c r="H96" s="12" t="s">
        <v>1388</v>
      </c>
      <c r="I96" s="12" t="s">
        <v>1389</v>
      </c>
      <c r="J96" s="13" t="s">
        <v>712</v>
      </c>
      <c r="K96" s="57"/>
      <c r="L96" s="82" t="s">
        <v>1390</v>
      </c>
      <c r="M96" s="66" t="s">
        <v>4705</v>
      </c>
      <c r="N96" s="413">
        <v>44709.0</v>
      </c>
      <c r="O96" s="417">
        <v>0.49166666666666664</v>
      </c>
      <c r="R96" s="29" t="s">
        <v>4706</v>
      </c>
    </row>
    <row r="97">
      <c r="A97" s="465">
        <v>34.0</v>
      </c>
      <c r="B97" s="16">
        <v>75.0</v>
      </c>
      <c r="C97" s="314" t="s">
        <v>364</v>
      </c>
      <c r="D97" s="9">
        <v>1.001448289E9</v>
      </c>
      <c r="E97" s="9" t="s">
        <v>365</v>
      </c>
      <c r="F97" s="9"/>
      <c r="G97" s="12" t="s">
        <v>155</v>
      </c>
      <c r="H97" s="12" t="s">
        <v>366</v>
      </c>
      <c r="I97" s="12" t="s">
        <v>367</v>
      </c>
      <c r="J97" s="13" t="s">
        <v>15</v>
      </c>
      <c r="K97" s="17" t="s">
        <v>368</v>
      </c>
      <c r="L97" s="15" t="s">
        <v>369</v>
      </c>
      <c r="M97" s="111" t="s">
        <v>4707</v>
      </c>
      <c r="N97" s="431"/>
      <c r="O97" s="431"/>
      <c r="P97" s="430"/>
      <c r="Q97" s="430"/>
      <c r="R97" s="81"/>
      <c r="S97" s="142"/>
      <c r="T97" s="81"/>
      <c r="U97" s="81"/>
      <c r="V97" s="426"/>
      <c r="W97" s="426"/>
      <c r="X97" s="81"/>
    </row>
    <row r="98">
      <c r="A98" s="465">
        <v>35.0</v>
      </c>
      <c r="B98" s="409">
        <v>448.0</v>
      </c>
      <c r="C98" s="103" t="s">
        <v>2113</v>
      </c>
      <c r="D98" s="103">
        <v>1.004087936E9</v>
      </c>
      <c r="E98" s="103">
        <v>9.89370399E8</v>
      </c>
      <c r="F98" s="103"/>
      <c r="G98" s="103" t="s">
        <v>155</v>
      </c>
      <c r="H98" s="103" t="s">
        <v>4708</v>
      </c>
      <c r="I98" s="103" t="s">
        <v>4709</v>
      </c>
      <c r="J98" s="66" t="s">
        <v>1462</v>
      </c>
      <c r="K98" s="103" t="s">
        <v>2115</v>
      </c>
      <c r="L98" s="57"/>
      <c r="M98" s="111" t="s">
        <v>4710</v>
      </c>
      <c r="N98" s="431"/>
      <c r="O98" s="431"/>
      <c r="P98" s="430"/>
      <c r="Q98" s="430"/>
      <c r="R98" s="81"/>
      <c r="S98" s="142"/>
      <c r="T98" s="81"/>
      <c r="U98" s="81"/>
      <c r="V98" s="426"/>
      <c r="W98" s="426"/>
      <c r="X98" s="81"/>
    </row>
    <row r="99">
      <c r="A99" s="465">
        <v>36.0</v>
      </c>
      <c r="B99" s="409">
        <v>551.0</v>
      </c>
      <c r="C99" s="114" t="s">
        <v>3785</v>
      </c>
      <c r="D99" s="103">
        <v>1.050220001E9</v>
      </c>
      <c r="E99" s="106">
        <v>9.98932826E8</v>
      </c>
      <c r="F99" s="103"/>
      <c r="G99" s="468" t="s">
        <v>12</v>
      </c>
      <c r="H99" s="469" t="s">
        <v>2567</v>
      </c>
      <c r="I99" s="469" t="s">
        <v>2568</v>
      </c>
      <c r="J99" s="469" t="s">
        <v>712</v>
      </c>
      <c r="K99" s="336" t="s">
        <v>2569</v>
      </c>
      <c r="L99" s="57"/>
      <c r="M99" s="111" t="s">
        <v>4711</v>
      </c>
      <c r="N99" s="431"/>
      <c r="O99" s="431"/>
      <c r="P99" s="430"/>
      <c r="Q99" s="430"/>
      <c r="R99" s="81"/>
      <c r="S99" s="142"/>
      <c r="T99" s="81"/>
      <c r="U99" s="81"/>
      <c r="V99" s="426"/>
      <c r="W99" s="426"/>
      <c r="X99" s="81"/>
    </row>
    <row r="100">
      <c r="A100" s="114">
        <v>37.0</v>
      </c>
      <c r="B100" s="16">
        <v>431.0</v>
      </c>
      <c r="C100" s="16" t="s">
        <v>4712</v>
      </c>
      <c r="D100" s="66">
        <v>4.01605142E8</v>
      </c>
      <c r="E100" s="74">
        <v>9.84286928E8</v>
      </c>
      <c r="F100" s="57"/>
      <c r="G100" s="66" t="s">
        <v>339</v>
      </c>
      <c r="H100" s="66" t="s">
        <v>2035</v>
      </c>
      <c r="I100" s="66" t="s">
        <v>1001</v>
      </c>
      <c r="J100" s="66" t="s">
        <v>1462</v>
      </c>
      <c r="K100" s="66" t="s">
        <v>2036</v>
      </c>
      <c r="L100" s="57"/>
      <c r="M100" s="115" t="s">
        <v>4699</v>
      </c>
      <c r="N100" s="430"/>
      <c r="O100" s="430"/>
      <c r="P100" s="430"/>
      <c r="Q100" s="430"/>
      <c r="R100" s="142"/>
      <c r="S100" s="142"/>
      <c r="T100" s="142"/>
      <c r="U100" s="142"/>
      <c r="V100" s="426"/>
      <c r="W100" s="426"/>
      <c r="X100" s="142"/>
    </row>
    <row r="101">
      <c r="A101" s="114">
        <v>38.0</v>
      </c>
      <c r="B101" s="16">
        <v>298.0</v>
      </c>
      <c r="C101" s="115" t="s">
        <v>4713</v>
      </c>
      <c r="D101" s="470">
        <v>1.712190394E9</v>
      </c>
      <c r="E101" s="470">
        <v>9.87537425E8</v>
      </c>
      <c r="F101" s="471"/>
      <c r="G101" s="470" t="s">
        <v>4714</v>
      </c>
      <c r="H101" s="472" t="s">
        <v>4715</v>
      </c>
      <c r="I101" s="472" t="s">
        <v>4716</v>
      </c>
      <c r="J101" s="472" t="s">
        <v>4717</v>
      </c>
      <c r="K101" s="142"/>
      <c r="L101" s="57"/>
      <c r="M101" s="115" t="s">
        <v>4718</v>
      </c>
      <c r="N101" s="430"/>
      <c r="O101" s="430"/>
      <c r="P101" s="430"/>
      <c r="Q101" s="430"/>
      <c r="R101" s="142"/>
      <c r="S101" s="142"/>
      <c r="T101" s="142"/>
      <c r="U101" s="142"/>
      <c r="V101" s="426"/>
      <c r="W101" s="426"/>
      <c r="X101" s="142"/>
    </row>
    <row r="102">
      <c r="A102" s="119"/>
      <c r="B102" s="66">
        <v>415.0</v>
      </c>
      <c r="C102" s="66" t="s">
        <v>1959</v>
      </c>
      <c r="D102" s="66">
        <v>1.30987911E9</v>
      </c>
      <c r="E102" s="66">
        <v>9.69318454E8</v>
      </c>
      <c r="F102" s="57"/>
      <c r="G102" s="66" t="s">
        <v>12</v>
      </c>
      <c r="H102" s="66" t="s">
        <v>797</v>
      </c>
      <c r="I102" s="66" t="s">
        <v>1960</v>
      </c>
      <c r="J102" s="57"/>
      <c r="K102" s="66" t="s">
        <v>1961</v>
      </c>
      <c r="L102" s="57"/>
      <c r="M102" s="107"/>
    </row>
    <row r="103" ht="15.75" customHeight="1">
      <c r="A103" s="119"/>
      <c r="B103" s="103">
        <v>614.0</v>
      </c>
      <c r="C103" s="103" t="s">
        <v>2875</v>
      </c>
      <c r="D103" s="103">
        <v>1.729303055E9</v>
      </c>
      <c r="E103" s="387">
        <v>9.9771171E8</v>
      </c>
      <c r="F103" s="107"/>
      <c r="G103" s="103" t="s">
        <v>2876</v>
      </c>
      <c r="H103" s="103" t="s">
        <v>2877</v>
      </c>
      <c r="I103" s="107"/>
      <c r="J103" s="103" t="s">
        <v>2878</v>
      </c>
      <c r="K103" s="103" t="s">
        <v>2879</v>
      </c>
      <c r="L103" s="107"/>
      <c r="M103" s="103" t="s">
        <v>4719</v>
      </c>
      <c r="N103" s="413">
        <v>44744.0</v>
      </c>
      <c r="O103" s="29" t="s">
        <v>4720</v>
      </c>
      <c r="R103" s="29" t="s">
        <v>4721</v>
      </c>
    </row>
    <row r="104">
      <c r="A104" s="119"/>
      <c r="B104" s="66">
        <v>367.0</v>
      </c>
      <c r="C104" s="10" t="s">
        <v>1753</v>
      </c>
      <c r="D104" s="66">
        <v>1.001669892E9</v>
      </c>
      <c r="E104" s="74">
        <v>9.86230621E8</v>
      </c>
      <c r="F104" s="66">
        <v>9.81820244E8</v>
      </c>
      <c r="G104" s="12" t="s">
        <v>1754</v>
      </c>
      <c r="H104" s="12" t="s">
        <v>1755</v>
      </c>
      <c r="I104" s="12" t="s">
        <v>1756</v>
      </c>
      <c r="J104" s="13" t="s">
        <v>712</v>
      </c>
      <c r="K104" s="57"/>
      <c r="L104" s="66" t="s">
        <v>1757</v>
      </c>
      <c r="M104" s="103" t="s">
        <v>4722</v>
      </c>
      <c r="N104" s="413">
        <v>44779.0</v>
      </c>
      <c r="O104" s="417">
        <v>0.46458333333333335</v>
      </c>
    </row>
    <row r="105" ht="15.75" customHeight="1">
      <c r="A105" s="119"/>
      <c r="B105" s="9">
        <f>B104+1</f>
        <v>368</v>
      </c>
      <c r="C105" s="10" t="s">
        <v>1040</v>
      </c>
      <c r="D105" s="9">
        <v>1.002622429E9</v>
      </c>
      <c r="E105" s="11" t="s">
        <v>4723</v>
      </c>
      <c r="F105" s="9"/>
      <c r="G105" s="12" t="s">
        <v>12</v>
      </c>
      <c r="H105" s="12" t="s">
        <v>1041</v>
      </c>
      <c r="I105" s="12" t="s">
        <v>1042</v>
      </c>
      <c r="J105" s="13" t="s">
        <v>15</v>
      </c>
      <c r="K105" s="14"/>
      <c r="L105" s="15" t="s">
        <v>1043</v>
      </c>
      <c r="M105" s="29" t="s">
        <v>4724</v>
      </c>
      <c r="N105" s="29" t="s">
        <v>4725</v>
      </c>
      <c r="O105" s="417">
        <v>0.4652777777777778</v>
      </c>
    </row>
    <row r="106" ht="15.75" customHeight="1">
      <c r="A106" s="119"/>
      <c r="B106" s="9">
        <v>140.0</v>
      </c>
      <c r="C106" s="10" t="s">
        <v>671</v>
      </c>
      <c r="D106" s="9">
        <v>1.002775821E9</v>
      </c>
      <c r="E106" s="11" t="s">
        <v>672</v>
      </c>
      <c r="F106" s="9"/>
      <c r="G106" s="12" t="s">
        <v>155</v>
      </c>
      <c r="H106" s="12" t="s">
        <v>673</v>
      </c>
      <c r="I106" s="12" t="s">
        <v>674</v>
      </c>
      <c r="J106" s="13" t="s">
        <v>15</v>
      </c>
      <c r="K106" s="14"/>
      <c r="L106" s="15" t="s">
        <v>675</v>
      </c>
      <c r="M106" s="29" t="s">
        <v>4726</v>
      </c>
      <c r="N106" s="413">
        <v>44800.0</v>
      </c>
      <c r="O106" s="417">
        <v>0.4722222222222222</v>
      </c>
      <c r="R106" s="29" t="s">
        <v>4727</v>
      </c>
    </row>
    <row r="107" ht="15.75" customHeight="1">
      <c r="A107" s="119"/>
      <c r="B107" s="9">
        <f t="shared" ref="B107:B108" si="1">B106+1</f>
        <v>141</v>
      </c>
      <c r="C107" s="10" t="s">
        <v>862</v>
      </c>
      <c r="D107" s="9">
        <v>1.002005088E9</v>
      </c>
      <c r="E107" s="11" t="s">
        <v>863</v>
      </c>
      <c r="F107" s="9"/>
      <c r="G107" s="12" t="s">
        <v>12</v>
      </c>
      <c r="H107" s="12" t="s">
        <v>864</v>
      </c>
      <c r="I107" s="12" t="s">
        <v>865</v>
      </c>
      <c r="J107" s="13" t="s">
        <v>21</v>
      </c>
      <c r="K107" s="17" t="s">
        <v>866</v>
      </c>
      <c r="L107" s="15" t="s">
        <v>867</v>
      </c>
    </row>
    <row r="108" ht="15.75" customHeight="1">
      <c r="A108" s="119"/>
      <c r="B108" s="9">
        <f t="shared" si="1"/>
        <v>142</v>
      </c>
      <c r="C108" s="10" t="s">
        <v>780</v>
      </c>
      <c r="D108" s="9">
        <v>1.726080052E9</v>
      </c>
      <c r="E108" s="11" t="s">
        <v>781</v>
      </c>
      <c r="F108" s="9"/>
      <c r="G108" s="12" t="s">
        <v>12</v>
      </c>
      <c r="H108" s="12" t="s">
        <v>4728</v>
      </c>
      <c r="I108" s="12" t="s">
        <v>783</v>
      </c>
      <c r="J108" s="13" t="s">
        <v>37</v>
      </c>
      <c r="K108" s="14"/>
      <c r="L108" s="15" t="s">
        <v>784</v>
      </c>
    </row>
    <row r="109">
      <c r="A109" s="119"/>
      <c r="B109" s="66">
        <v>425.0</v>
      </c>
      <c r="C109" s="100" t="s">
        <v>2006</v>
      </c>
      <c r="D109" s="66">
        <v>1.000989945E9</v>
      </c>
      <c r="E109" s="74">
        <v>9.94836082E8</v>
      </c>
      <c r="F109" s="57"/>
      <c r="G109" s="66" t="s">
        <v>12</v>
      </c>
      <c r="H109" s="66" t="s">
        <v>2007</v>
      </c>
      <c r="I109" s="66" t="s">
        <v>2008</v>
      </c>
      <c r="J109" s="66" t="s">
        <v>2009</v>
      </c>
      <c r="K109" s="66" t="s">
        <v>2010</v>
      </c>
      <c r="L109" s="66" t="s">
        <v>2011</v>
      </c>
      <c r="M109" s="16" t="s">
        <v>4729</v>
      </c>
      <c r="N109" s="413">
        <v>44814.0</v>
      </c>
      <c r="O109" s="29" t="s">
        <v>4730</v>
      </c>
    </row>
    <row r="110">
      <c r="A110" s="119"/>
      <c r="B110" s="122"/>
      <c r="C110" s="122"/>
      <c r="D110" s="122"/>
      <c r="E110" s="473"/>
      <c r="F110" s="122"/>
      <c r="G110" s="122"/>
      <c r="H110" s="401"/>
      <c r="I110" s="401"/>
      <c r="J110" s="401"/>
      <c r="K110" s="142"/>
      <c r="L110" s="57"/>
      <c r="M110" s="142"/>
      <c r="N110" s="430"/>
      <c r="O110" s="430"/>
      <c r="P110" s="430"/>
      <c r="Q110" s="430"/>
      <c r="R110" s="142"/>
      <c r="S110" s="142"/>
      <c r="T110" s="142"/>
      <c r="U110" s="142"/>
      <c r="V110" s="426"/>
      <c r="W110" s="426"/>
      <c r="X110" s="142"/>
    </row>
    <row r="111">
      <c r="A111" s="119"/>
      <c r="B111" s="122"/>
      <c r="C111" s="122"/>
      <c r="D111" s="122"/>
      <c r="E111" s="473"/>
      <c r="F111" s="122"/>
      <c r="G111" s="122"/>
      <c r="H111" s="401"/>
      <c r="I111" s="401"/>
      <c r="J111" s="401"/>
      <c r="K111" s="142"/>
      <c r="L111" s="57"/>
      <c r="M111" s="142"/>
      <c r="N111" s="430"/>
      <c r="O111" s="430"/>
      <c r="P111" s="430"/>
      <c r="Q111" s="430"/>
      <c r="R111" s="142"/>
      <c r="S111" s="142"/>
      <c r="T111" s="142"/>
      <c r="U111" s="142"/>
      <c r="V111" s="426"/>
      <c r="W111" s="426"/>
      <c r="X111" s="142"/>
    </row>
    <row r="112">
      <c r="A112" s="119"/>
      <c r="B112" s="122"/>
      <c r="C112" s="122"/>
      <c r="D112" s="122"/>
      <c r="E112" s="473"/>
      <c r="F112" s="122"/>
      <c r="G112" s="122"/>
      <c r="H112" s="401"/>
      <c r="I112" s="401"/>
      <c r="J112" s="401"/>
      <c r="K112" s="142"/>
      <c r="L112" s="57"/>
      <c r="M112" s="142"/>
      <c r="N112" s="430"/>
      <c r="O112" s="430"/>
      <c r="P112" s="430"/>
      <c r="Q112" s="430"/>
      <c r="R112" s="142"/>
      <c r="S112" s="142"/>
      <c r="T112" s="142"/>
      <c r="U112" s="142"/>
      <c r="V112" s="426"/>
      <c r="W112" s="426"/>
      <c r="X112" s="142"/>
    </row>
    <row r="113">
      <c r="A113" s="119"/>
      <c r="B113" s="122"/>
      <c r="C113" s="122"/>
      <c r="D113" s="122"/>
      <c r="E113" s="473"/>
      <c r="F113" s="122"/>
      <c r="G113" s="122"/>
      <c r="H113" s="401"/>
      <c r="I113" s="401"/>
      <c r="J113" s="401"/>
      <c r="K113" s="142"/>
      <c r="L113" s="57"/>
      <c r="M113" s="142"/>
      <c r="N113" s="430"/>
      <c r="O113" s="430"/>
      <c r="P113" s="430"/>
      <c r="Q113" s="430"/>
      <c r="R113" s="142"/>
      <c r="S113" s="142"/>
      <c r="T113" s="142"/>
      <c r="U113" s="142"/>
      <c r="V113" s="426"/>
      <c r="W113" s="426"/>
      <c r="X113" s="142"/>
    </row>
    <row r="114">
      <c r="A114" s="119"/>
      <c r="B114" s="122"/>
      <c r="C114" s="122"/>
      <c r="D114" s="122"/>
      <c r="E114" s="473"/>
      <c r="F114" s="122"/>
      <c r="G114" s="122"/>
      <c r="H114" s="401"/>
      <c r="I114" s="401"/>
      <c r="J114" s="401"/>
      <c r="K114" s="142"/>
      <c r="L114" s="57"/>
      <c r="M114" s="142"/>
      <c r="N114" s="430"/>
      <c r="O114" s="430"/>
      <c r="P114" s="430"/>
      <c r="Q114" s="430"/>
      <c r="R114" s="142"/>
      <c r="S114" s="142"/>
      <c r="T114" s="142"/>
      <c r="U114" s="142"/>
      <c r="V114" s="426"/>
      <c r="W114" s="426"/>
      <c r="X114" s="142"/>
    </row>
    <row r="115">
      <c r="A115" s="119"/>
      <c r="B115" s="122"/>
      <c r="C115" s="122"/>
      <c r="D115" s="122"/>
      <c r="E115" s="473"/>
      <c r="F115" s="122"/>
      <c r="G115" s="122"/>
      <c r="H115" s="401"/>
      <c r="I115" s="401"/>
      <c r="J115" s="401"/>
      <c r="K115" s="142"/>
      <c r="L115" s="57"/>
      <c r="M115" s="142"/>
      <c r="N115" s="430"/>
      <c r="O115" s="430"/>
      <c r="P115" s="430"/>
      <c r="Q115" s="430"/>
      <c r="R115" s="142"/>
      <c r="S115" s="142"/>
      <c r="T115" s="142"/>
      <c r="U115" s="142"/>
      <c r="V115" s="426"/>
      <c r="W115" s="426"/>
      <c r="X115" s="142"/>
    </row>
    <row r="116">
      <c r="A116" s="119"/>
      <c r="B116" s="122"/>
      <c r="C116" s="122"/>
      <c r="D116" s="122"/>
      <c r="E116" s="473"/>
      <c r="F116" s="122"/>
      <c r="G116" s="122"/>
      <c r="H116" s="401"/>
      <c r="I116" s="401"/>
      <c r="J116" s="401"/>
      <c r="K116" s="142"/>
      <c r="L116" s="57"/>
      <c r="M116" s="142"/>
      <c r="N116" s="430"/>
      <c r="O116" s="430"/>
      <c r="P116" s="430"/>
      <c r="Q116" s="430"/>
      <c r="R116" s="142"/>
      <c r="S116" s="142"/>
      <c r="T116" s="142"/>
      <c r="U116" s="142"/>
      <c r="V116" s="426"/>
      <c r="W116" s="426"/>
      <c r="X116" s="142"/>
    </row>
    <row r="117">
      <c r="A117" s="119"/>
      <c r="B117" s="122"/>
      <c r="C117" s="122"/>
      <c r="D117" s="122"/>
      <c r="E117" s="473"/>
      <c r="F117" s="122"/>
      <c r="G117" s="122"/>
      <c r="H117" s="401"/>
      <c r="I117" s="401"/>
      <c r="J117" s="401"/>
      <c r="K117" s="142"/>
      <c r="L117" s="57"/>
      <c r="M117" s="142"/>
      <c r="N117" s="430"/>
      <c r="O117" s="430"/>
      <c r="P117" s="430"/>
      <c r="Q117" s="430"/>
      <c r="R117" s="142"/>
      <c r="S117" s="142"/>
      <c r="T117" s="142"/>
      <c r="U117" s="142"/>
      <c r="V117" s="426"/>
      <c r="W117" s="426"/>
      <c r="X117" s="142"/>
    </row>
    <row r="118">
      <c r="A118" s="119"/>
      <c r="B118" s="122"/>
      <c r="C118" s="122"/>
      <c r="D118" s="122"/>
      <c r="E118" s="473"/>
      <c r="F118" s="122"/>
      <c r="G118" s="122"/>
      <c r="H118" s="401"/>
      <c r="I118" s="401"/>
      <c r="J118" s="401"/>
      <c r="K118" s="142"/>
      <c r="L118" s="57"/>
      <c r="M118" s="142"/>
      <c r="N118" s="430"/>
      <c r="O118" s="430"/>
      <c r="P118" s="430"/>
      <c r="Q118" s="430"/>
      <c r="R118" s="142"/>
      <c r="S118" s="142"/>
      <c r="T118" s="142"/>
      <c r="U118" s="142"/>
      <c r="V118" s="426"/>
      <c r="W118" s="426"/>
      <c r="X118" s="142"/>
    </row>
    <row r="119">
      <c r="A119" s="119"/>
      <c r="B119" s="122"/>
      <c r="C119" s="122"/>
      <c r="D119" s="122"/>
      <c r="E119" s="473"/>
      <c r="F119" s="122"/>
      <c r="G119" s="122"/>
      <c r="H119" s="401"/>
      <c r="I119" s="401"/>
      <c r="J119" s="401"/>
      <c r="K119" s="142"/>
      <c r="L119" s="57"/>
      <c r="M119" s="122"/>
      <c r="N119" s="474"/>
      <c r="O119" s="474"/>
      <c r="P119" s="474"/>
      <c r="Q119" s="474"/>
      <c r="R119" s="122"/>
      <c r="S119" s="122"/>
      <c r="T119" s="122"/>
      <c r="U119" s="122"/>
      <c r="V119" s="403"/>
      <c r="W119" s="403"/>
      <c r="X119" s="122"/>
    </row>
    <row r="120">
      <c r="A120" s="119"/>
      <c r="B120" s="122"/>
      <c r="C120" s="122"/>
      <c r="D120" s="122"/>
      <c r="E120" s="473"/>
      <c r="F120" s="122"/>
      <c r="G120" s="122"/>
      <c r="H120" s="401"/>
      <c r="I120" s="401"/>
      <c r="J120" s="401"/>
      <c r="K120" s="142"/>
      <c r="L120" s="57"/>
      <c r="M120" s="122"/>
      <c r="N120" s="474"/>
      <c r="O120" s="474"/>
      <c r="P120" s="474"/>
      <c r="Q120" s="474"/>
      <c r="R120" s="122"/>
      <c r="S120" s="122"/>
      <c r="T120" s="122"/>
      <c r="U120" s="122"/>
      <c r="V120" s="403"/>
      <c r="W120" s="403"/>
      <c r="X120" s="122"/>
    </row>
    <row r="121">
      <c r="A121" s="119"/>
      <c r="B121" s="122"/>
      <c r="C121" s="122"/>
      <c r="D121" s="122"/>
      <c r="E121" s="473"/>
      <c r="F121" s="122"/>
      <c r="G121" s="122"/>
      <c r="H121" s="401"/>
      <c r="I121" s="401"/>
      <c r="J121" s="401"/>
      <c r="K121" s="142"/>
      <c r="L121" s="57"/>
      <c r="M121" s="122"/>
      <c r="N121" s="474"/>
      <c r="O121" s="474"/>
      <c r="P121" s="474"/>
      <c r="Q121" s="474"/>
      <c r="R121" s="122"/>
      <c r="S121" s="122"/>
      <c r="T121" s="122"/>
      <c r="U121" s="122"/>
      <c r="V121" s="403"/>
      <c r="W121" s="403"/>
      <c r="X121" s="122"/>
    </row>
    <row r="122">
      <c r="A122" s="119"/>
      <c r="B122" s="122"/>
      <c r="C122" s="122"/>
      <c r="D122" s="122"/>
      <c r="E122" s="473"/>
      <c r="F122" s="122"/>
      <c r="G122" s="122"/>
      <c r="H122" s="401"/>
      <c r="I122" s="401"/>
      <c r="J122" s="401"/>
      <c r="K122" s="142"/>
      <c r="L122" s="57"/>
      <c r="M122" s="122"/>
      <c r="N122" s="474"/>
      <c r="O122" s="474"/>
      <c r="P122" s="474"/>
      <c r="Q122" s="474"/>
      <c r="R122" s="122"/>
      <c r="S122" s="122"/>
      <c r="T122" s="122"/>
      <c r="U122" s="122"/>
      <c r="V122" s="403"/>
      <c r="W122" s="403"/>
      <c r="X122" s="122"/>
    </row>
    <row r="123">
      <c r="A123" s="119"/>
      <c r="B123" s="122"/>
      <c r="C123" s="122"/>
      <c r="D123" s="122"/>
      <c r="E123" s="473"/>
      <c r="F123" s="122"/>
      <c r="G123" s="122"/>
      <c r="H123" s="401"/>
      <c r="I123" s="401"/>
      <c r="J123" s="401"/>
      <c r="K123" s="142"/>
      <c r="L123" s="57"/>
      <c r="M123" s="122"/>
      <c r="N123" s="474"/>
      <c r="O123" s="474"/>
      <c r="P123" s="474"/>
      <c r="Q123" s="474"/>
      <c r="R123" s="122"/>
      <c r="S123" s="122"/>
      <c r="T123" s="122"/>
      <c r="U123" s="122"/>
      <c r="V123" s="403"/>
      <c r="W123" s="403"/>
      <c r="X123" s="122"/>
    </row>
    <row r="124">
      <c r="A124" s="119"/>
      <c r="B124" s="122"/>
      <c r="C124" s="122"/>
      <c r="D124" s="122"/>
      <c r="E124" s="473"/>
      <c r="F124" s="122"/>
      <c r="G124" s="122"/>
      <c r="H124" s="401"/>
      <c r="I124" s="401"/>
      <c r="J124" s="401"/>
      <c r="K124" s="142"/>
      <c r="L124" s="57"/>
      <c r="M124" s="122"/>
      <c r="N124" s="474"/>
      <c r="O124" s="474"/>
      <c r="P124" s="474"/>
      <c r="Q124" s="474"/>
      <c r="R124" s="122"/>
      <c r="S124" s="122"/>
      <c r="T124" s="122"/>
      <c r="U124" s="122"/>
      <c r="V124" s="403"/>
      <c r="W124" s="403"/>
      <c r="X124" s="122"/>
    </row>
    <row r="125">
      <c r="A125" s="119"/>
      <c r="B125" s="122"/>
      <c r="C125" s="122"/>
      <c r="D125" s="122"/>
      <c r="E125" s="473"/>
      <c r="F125" s="122"/>
      <c r="G125" s="122"/>
      <c r="H125" s="401"/>
      <c r="I125" s="401"/>
      <c r="J125" s="401"/>
      <c r="K125" s="142"/>
      <c r="L125" s="57"/>
      <c r="M125" s="122"/>
      <c r="N125" s="474"/>
      <c r="O125" s="474"/>
      <c r="P125" s="474"/>
      <c r="Q125" s="474"/>
      <c r="R125" s="122"/>
      <c r="S125" s="122"/>
      <c r="T125" s="122"/>
      <c r="U125" s="122"/>
      <c r="V125" s="403"/>
      <c r="W125" s="403"/>
      <c r="X125" s="122"/>
    </row>
    <row r="126">
      <c r="A126" s="119"/>
      <c r="B126" s="122"/>
      <c r="C126" s="122"/>
      <c r="D126" s="122"/>
      <c r="E126" s="473"/>
      <c r="F126" s="122"/>
      <c r="G126" s="122"/>
      <c r="H126" s="401"/>
      <c r="I126" s="401"/>
      <c r="J126" s="401"/>
      <c r="K126" s="142"/>
      <c r="L126" s="57"/>
      <c r="M126" s="122"/>
      <c r="N126" s="474"/>
      <c r="O126" s="474"/>
      <c r="P126" s="474"/>
      <c r="Q126" s="474"/>
      <c r="R126" s="122"/>
      <c r="S126" s="122"/>
      <c r="T126" s="122"/>
      <c r="U126" s="122"/>
      <c r="V126" s="403"/>
      <c r="W126" s="403"/>
      <c r="X126" s="122"/>
    </row>
    <row r="127">
      <c r="A127" s="119"/>
      <c r="B127" s="122"/>
      <c r="C127" s="122"/>
      <c r="D127" s="122"/>
      <c r="E127" s="473"/>
      <c r="F127" s="122"/>
      <c r="G127" s="122"/>
      <c r="H127" s="401"/>
      <c r="I127" s="401"/>
      <c r="J127" s="401"/>
      <c r="K127" s="142"/>
      <c r="L127" s="57"/>
      <c r="M127" s="122"/>
      <c r="N127" s="474"/>
      <c r="O127" s="474"/>
      <c r="P127" s="474"/>
      <c r="Q127" s="474"/>
      <c r="R127" s="122"/>
      <c r="S127" s="122"/>
      <c r="T127" s="122"/>
      <c r="U127" s="122"/>
      <c r="V127" s="403"/>
      <c r="W127" s="403"/>
      <c r="X127" s="122"/>
    </row>
    <row r="128">
      <c r="A128" s="119"/>
      <c r="B128" s="122"/>
      <c r="C128" s="122"/>
      <c r="D128" s="122"/>
      <c r="E128" s="473"/>
      <c r="F128" s="122"/>
      <c r="G128" s="122"/>
      <c r="H128" s="401"/>
      <c r="I128" s="401"/>
      <c r="J128" s="401"/>
      <c r="K128" s="142"/>
      <c r="L128" s="57"/>
      <c r="M128" s="122"/>
      <c r="N128" s="474"/>
      <c r="O128" s="474"/>
      <c r="P128" s="474"/>
      <c r="Q128" s="474"/>
      <c r="R128" s="122"/>
      <c r="S128" s="122"/>
      <c r="T128" s="122"/>
      <c r="U128" s="122"/>
      <c r="V128" s="403"/>
      <c r="W128" s="403"/>
      <c r="X128" s="122"/>
    </row>
    <row r="129">
      <c r="A129" s="119"/>
      <c r="B129" s="122"/>
      <c r="C129" s="122"/>
      <c r="D129" s="122"/>
      <c r="E129" s="473"/>
      <c r="F129" s="122"/>
      <c r="G129" s="122"/>
      <c r="H129" s="401"/>
      <c r="I129" s="401"/>
      <c r="J129" s="401"/>
      <c r="K129" s="142"/>
      <c r="L129" s="57"/>
      <c r="M129" s="122"/>
      <c r="N129" s="474"/>
      <c r="O129" s="474"/>
      <c r="P129" s="474"/>
      <c r="Q129" s="474"/>
      <c r="R129" s="122"/>
      <c r="S129" s="122"/>
      <c r="T129" s="122"/>
      <c r="U129" s="122"/>
      <c r="V129" s="403"/>
      <c r="W129" s="403"/>
      <c r="X129" s="122"/>
    </row>
    <row r="130">
      <c r="A130" s="119"/>
      <c r="B130" s="122"/>
      <c r="C130" s="122"/>
      <c r="D130" s="122"/>
      <c r="E130" s="473"/>
      <c r="F130" s="122"/>
      <c r="G130" s="122"/>
      <c r="H130" s="401"/>
      <c r="I130" s="401"/>
      <c r="J130" s="401"/>
      <c r="K130" s="142"/>
      <c r="L130" s="57"/>
      <c r="M130" s="122"/>
      <c r="N130" s="474"/>
      <c r="O130" s="474"/>
      <c r="P130" s="474"/>
      <c r="Q130" s="474"/>
      <c r="R130" s="122"/>
      <c r="S130" s="122"/>
      <c r="T130" s="122"/>
      <c r="U130" s="122"/>
      <c r="V130" s="403"/>
      <c r="W130" s="403"/>
      <c r="X130" s="122"/>
    </row>
    <row r="131">
      <c r="A131" s="119"/>
      <c r="B131" s="122"/>
      <c r="C131" s="122"/>
      <c r="D131" s="122"/>
      <c r="E131" s="473"/>
      <c r="F131" s="122"/>
      <c r="G131" s="122"/>
      <c r="H131" s="401"/>
      <c r="I131" s="401"/>
      <c r="J131" s="401"/>
      <c r="K131" s="142"/>
      <c r="L131" s="57"/>
      <c r="M131" s="122"/>
      <c r="N131" s="474"/>
      <c r="O131" s="474"/>
      <c r="P131" s="474"/>
      <c r="Q131" s="474"/>
      <c r="R131" s="122"/>
      <c r="S131" s="122"/>
      <c r="T131" s="122"/>
      <c r="U131" s="122"/>
      <c r="V131" s="403"/>
      <c r="W131" s="403"/>
      <c r="X131" s="122"/>
    </row>
    <row r="132">
      <c r="A132" s="119"/>
      <c r="B132" s="122"/>
      <c r="C132" s="122"/>
      <c r="D132" s="122"/>
      <c r="E132" s="473"/>
      <c r="F132" s="122"/>
      <c r="G132" s="122"/>
      <c r="H132" s="401"/>
      <c r="I132" s="401"/>
      <c r="J132" s="401"/>
      <c r="K132" s="142"/>
      <c r="L132" s="57"/>
      <c r="M132" s="122"/>
      <c r="N132" s="474"/>
      <c r="O132" s="474"/>
      <c r="P132" s="474"/>
      <c r="Q132" s="474"/>
      <c r="R132" s="122"/>
      <c r="S132" s="122"/>
      <c r="T132" s="122"/>
      <c r="U132" s="122"/>
      <c r="V132" s="403"/>
      <c r="W132" s="403"/>
      <c r="X132" s="122"/>
    </row>
    <row r="133">
      <c r="A133" s="119"/>
      <c r="B133" s="122"/>
      <c r="C133" s="122"/>
      <c r="D133" s="122"/>
      <c r="E133" s="473"/>
      <c r="F133" s="122"/>
      <c r="G133" s="122"/>
      <c r="H133" s="401"/>
      <c r="I133" s="401"/>
      <c r="J133" s="401"/>
      <c r="K133" s="142"/>
      <c r="L133" s="57"/>
      <c r="M133" s="122"/>
      <c r="N133" s="474"/>
      <c r="O133" s="474"/>
      <c r="P133" s="474"/>
      <c r="Q133" s="474"/>
      <c r="R133" s="122"/>
      <c r="S133" s="122"/>
      <c r="T133" s="122"/>
      <c r="U133" s="122"/>
      <c r="V133" s="403"/>
      <c r="W133" s="403"/>
      <c r="X133" s="122"/>
    </row>
    <row r="134">
      <c r="A134" s="119"/>
      <c r="B134" s="122"/>
      <c r="C134" s="122"/>
      <c r="D134" s="122"/>
      <c r="E134" s="473"/>
      <c r="F134" s="122"/>
      <c r="G134" s="122"/>
      <c r="H134" s="401"/>
      <c r="I134" s="401"/>
      <c r="J134" s="401"/>
      <c r="K134" s="142"/>
      <c r="L134" s="57"/>
      <c r="M134" s="122"/>
      <c r="N134" s="474"/>
      <c r="O134" s="474"/>
      <c r="P134" s="474"/>
      <c r="Q134" s="474"/>
      <c r="R134" s="122"/>
      <c r="S134" s="122"/>
      <c r="T134" s="122"/>
      <c r="U134" s="122"/>
      <c r="V134" s="403"/>
      <c r="W134" s="403"/>
      <c r="X134" s="122"/>
    </row>
    <row r="135">
      <c r="A135" s="119"/>
      <c r="B135" s="119"/>
      <c r="C135" s="119"/>
      <c r="D135" s="119"/>
      <c r="E135" s="475"/>
      <c r="F135" s="122"/>
      <c r="G135" s="122"/>
      <c r="H135" s="401"/>
      <c r="I135" s="401"/>
      <c r="J135" s="401"/>
      <c r="K135" s="142"/>
      <c r="L135" s="57"/>
      <c r="M135" s="122"/>
      <c r="N135" s="474"/>
      <c r="O135" s="474"/>
      <c r="P135" s="474"/>
      <c r="Q135" s="474"/>
      <c r="R135" s="122"/>
      <c r="S135" s="122"/>
      <c r="T135" s="122"/>
      <c r="U135" s="122"/>
      <c r="V135" s="403"/>
      <c r="W135" s="403"/>
      <c r="X135" s="122"/>
    </row>
    <row r="136">
      <c r="A136" s="119"/>
      <c r="B136" s="119"/>
      <c r="C136" s="119"/>
      <c r="D136" s="119"/>
      <c r="E136" s="475"/>
      <c r="F136" s="122"/>
      <c r="G136" s="122"/>
      <c r="H136" s="401"/>
      <c r="I136" s="401"/>
      <c r="J136" s="401"/>
      <c r="K136" s="142"/>
      <c r="L136" s="57"/>
      <c r="M136" s="122"/>
      <c r="N136" s="474"/>
      <c r="O136" s="474"/>
      <c r="P136" s="474"/>
      <c r="Q136" s="474"/>
      <c r="R136" s="122"/>
      <c r="S136" s="122"/>
      <c r="T136" s="122"/>
      <c r="U136" s="122"/>
      <c r="V136" s="403"/>
      <c r="W136" s="403"/>
      <c r="X136" s="122"/>
    </row>
    <row r="137">
      <c r="A137" s="119"/>
      <c r="B137" s="119"/>
      <c r="C137" s="119"/>
      <c r="D137" s="119"/>
      <c r="E137" s="475"/>
      <c r="F137" s="122"/>
      <c r="G137" s="122"/>
      <c r="H137" s="401"/>
      <c r="I137" s="401"/>
      <c r="J137" s="401"/>
      <c r="K137" s="142"/>
      <c r="L137" s="57"/>
      <c r="M137" s="122"/>
      <c r="N137" s="474"/>
      <c r="O137" s="474"/>
      <c r="P137" s="474"/>
      <c r="Q137" s="474"/>
      <c r="R137" s="122"/>
      <c r="S137" s="122"/>
      <c r="T137" s="122"/>
      <c r="U137" s="122"/>
      <c r="V137" s="403"/>
      <c r="W137" s="403"/>
      <c r="X137" s="122"/>
    </row>
    <row r="138">
      <c r="A138" s="119"/>
      <c r="B138" s="119"/>
      <c r="C138" s="119"/>
      <c r="D138" s="119"/>
      <c r="E138" s="475"/>
      <c r="F138" s="122"/>
      <c r="G138" s="122"/>
      <c r="H138" s="401"/>
      <c r="I138" s="401"/>
      <c r="J138" s="401"/>
      <c r="K138" s="142"/>
      <c r="L138" s="57"/>
      <c r="M138" s="122"/>
      <c r="N138" s="474"/>
      <c r="O138" s="474"/>
      <c r="P138" s="474"/>
      <c r="Q138" s="474"/>
      <c r="R138" s="122"/>
      <c r="S138" s="122"/>
      <c r="T138" s="122"/>
      <c r="U138" s="122"/>
      <c r="V138" s="403"/>
      <c r="W138" s="403"/>
      <c r="X138" s="122"/>
    </row>
    <row r="139">
      <c r="A139" s="119"/>
      <c r="B139" s="119"/>
      <c r="C139" s="119"/>
      <c r="D139" s="119"/>
      <c r="E139" s="475"/>
      <c r="F139" s="122"/>
      <c r="G139" s="122"/>
      <c r="H139" s="401"/>
      <c r="I139" s="401"/>
      <c r="J139" s="401"/>
      <c r="K139" s="142"/>
      <c r="L139" s="57"/>
      <c r="M139" s="122"/>
      <c r="N139" s="474"/>
      <c r="O139" s="474"/>
      <c r="P139" s="474"/>
      <c r="Q139" s="474"/>
      <c r="R139" s="122"/>
      <c r="S139" s="122"/>
      <c r="T139" s="122"/>
      <c r="U139" s="122"/>
      <c r="V139" s="403"/>
      <c r="W139" s="403"/>
      <c r="X139" s="122"/>
    </row>
    <row r="140">
      <c r="A140" s="119"/>
      <c r="B140" s="119"/>
      <c r="C140" s="119"/>
      <c r="D140" s="119"/>
      <c r="E140" s="475"/>
      <c r="F140" s="122"/>
      <c r="G140" s="122"/>
      <c r="H140" s="401"/>
      <c r="I140" s="401"/>
      <c r="J140" s="401"/>
      <c r="K140" s="142"/>
      <c r="L140" s="57"/>
      <c r="M140" s="122"/>
      <c r="N140" s="474"/>
      <c r="O140" s="474"/>
      <c r="P140" s="474"/>
      <c r="Q140" s="474"/>
      <c r="R140" s="122"/>
      <c r="S140" s="122"/>
      <c r="T140" s="122"/>
      <c r="U140" s="122"/>
      <c r="V140" s="403"/>
      <c r="W140" s="403"/>
      <c r="X140" s="122"/>
    </row>
    <row r="141">
      <c r="A141" s="119"/>
      <c r="B141" s="119"/>
      <c r="C141" s="119"/>
      <c r="D141" s="119"/>
      <c r="E141" s="475"/>
      <c r="F141" s="122"/>
      <c r="G141" s="122"/>
      <c r="H141" s="401"/>
      <c r="I141" s="401"/>
      <c r="J141" s="401"/>
      <c r="K141" s="142"/>
      <c r="L141" s="57"/>
      <c r="M141" s="122"/>
      <c r="N141" s="474"/>
      <c r="O141" s="474"/>
      <c r="P141" s="474"/>
      <c r="Q141" s="474"/>
      <c r="R141" s="122"/>
      <c r="S141" s="122"/>
      <c r="T141" s="122"/>
      <c r="U141" s="122"/>
      <c r="V141" s="403"/>
      <c r="W141" s="403"/>
      <c r="X141" s="122"/>
    </row>
    <row r="142">
      <c r="A142" s="119"/>
      <c r="B142" s="119"/>
      <c r="C142" s="119"/>
      <c r="D142" s="119"/>
      <c r="E142" s="475"/>
      <c r="F142" s="122"/>
      <c r="G142" s="122"/>
      <c r="H142" s="401"/>
      <c r="I142" s="401"/>
      <c r="J142" s="401"/>
      <c r="K142" s="142"/>
      <c r="L142" s="57"/>
      <c r="M142" s="122"/>
      <c r="N142" s="474"/>
      <c r="O142" s="474"/>
      <c r="P142" s="474"/>
      <c r="Q142" s="474"/>
      <c r="R142" s="122"/>
      <c r="S142" s="122"/>
      <c r="T142" s="122"/>
      <c r="U142" s="122"/>
      <c r="V142" s="403"/>
      <c r="W142" s="403"/>
      <c r="X142" s="122"/>
    </row>
    <row r="143">
      <c r="A143" s="119"/>
      <c r="B143" s="119"/>
      <c r="C143" s="119"/>
      <c r="D143" s="119"/>
      <c r="E143" s="475"/>
      <c r="F143" s="122"/>
      <c r="G143" s="122"/>
      <c r="H143" s="401"/>
      <c r="I143" s="401"/>
      <c r="J143" s="401"/>
      <c r="K143" s="142"/>
      <c r="L143" s="57"/>
      <c r="M143" s="122"/>
      <c r="N143" s="474"/>
      <c r="O143" s="474"/>
      <c r="P143" s="474"/>
      <c r="Q143" s="474"/>
      <c r="R143" s="122"/>
      <c r="S143" s="122"/>
      <c r="T143" s="122"/>
      <c r="U143" s="122"/>
      <c r="V143" s="403"/>
      <c r="W143" s="403"/>
      <c r="X143" s="122"/>
    </row>
    <row r="144">
      <c r="A144" s="119"/>
      <c r="B144" s="119"/>
      <c r="C144" s="119"/>
      <c r="D144" s="119"/>
      <c r="E144" s="475"/>
      <c r="F144" s="122"/>
      <c r="G144" s="122"/>
      <c r="H144" s="401"/>
      <c r="I144" s="401"/>
      <c r="J144" s="401"/>
      <c r="K144" s="142"/>
      <c r="L144" s="57"/>
      <c r="M144" s="122"/>
      <c r="N144" s="474"/>
      <c r="O144" s="474"/>
      <c r="P144" s="474"/>
      <c r="Q144" s="474"/>
      <c r="R144" s="122"/>
      <c r="S144" s="122"/>
      <c r="T144" s="122"/>
      <c r="U144" s="122"/>
      <c r="V144" s="403"/>
      <c r="W144" s="403"/>
      <c r="X144" s="122"/>
    </row>
    <row r="145">
      <c r="A145" s="119"/>
      <c r="B145" s="119"/>
      <c r="C145" s="119"/>
      <c r="D145" s="119"/>
      <c r="E145" s="475"/>
      <c r="F145" s="122"/>
      <c r="G145" s="122"/>
      <c r="H145" s="401"/>
      <c r="I145" s="401"/>
      <c r="J145" s="401"/>
      <c r="K145" s="142"/>
      <c r="L145" s="57"/>
      <c r="M145" s="122"/>
      <c r="N145" s="474"/>
      <c r="O145" s="474"/>
      <c r="P145" s="474"/>
      <c r="Q145" s="474"/>
      <c r="R145" s="122"/>
      <c r="S145" s="122"/>
      <c r="T145" s="122"/>
      <c r="U145" s="122"/>
      <c r="V145" s="403"/>
      <c r="W145" s="403"/>
      <c r="X145" s="122"/>
    </row>
    <row r="146">
      <c r="A146" s="119"/>
      <c r="B146" s="119"/>
      <c r="C146" s="119"/>
      <c r="D146" s="119"/>
      <c r="E146" s="475"/>
      <c r="F146" s="122"/>
      <c r="G146" s="122"/>
      <c r="H146" s="401"/>
      <c r="I146" s="401"/>
      <c r="J146" s="401"/>
      <c r="K146" s="142"/>
      <c r="L146" s="57"/>
      <c r="M146" s="122"/>
      <c r="N146" s="474"/>
      <c r="O146" s="474"/>
      <c r="P146" s="474"/>
      <c r="Q146" s="474"/>
      <c r="R146" s="122"/>
      <c r="S146" s="122"/>
      <c r="T146" s="122"/>
      <c r="U146" s="122"/>
      <c r="V146" s="403"/>
      <c r="W146" s="403"/>
      <c r="X146" s="122"/>
    </row>
    <row r="147">
      <c r="A147" s="119"/>
      <c r="B147" s="119"/>
      <c r="C147" s="119"/>
      <c r="D147" s="119"/>
      <c r="E147" s="475"/>
      <c r="F147" s="122"/>
      <c r="G147" s="122"/>
      <c r="H147" s="401"/>
      <c r="I147" s="401"/>
      <c r="J147" s="401"/>
      <c r="K147" s="142"/>
      <c r="L147" s="57"/>
      <c r="M147" s="122"/>
      <c r="N147" s="474"/>
      <c r="O147" s="474"/>
      <c r="P147" s="474"/>
      <c r="Q147" s="474"/>
      <c r="R147" s="122"/>
      <c r="S147" s="122"/>
      <c r="T147" s="122"/>
      <c r="U147" s="122"/>
      <c r="V147" s="403"/>
      <c r="W147" s="403"/>
      <c r="X147" s="122"/>
    </row>
    <row r="148">
      <c r="A148" s="119"/>
      <c r="B148" s="119"/>
      <c r="C148" s="119"/>
      <c r="D148" s="119"/>
      <c r="E148" s="475"/>
      <c r="F148" s="122"/>
      <c r="G148" s="122"/>
      <c r="H148" s="401"/>
      <c r="I148" s="401"/>
      <c r="J148" s="401"/>
      <c r="K148" s="142"/>
      <c r="L148" s="57"/>
      <c r="M148" s="122"/>
      <c r="N148" s="474"/>
      <c r="O148" s="474"/>
      <c r="P148" s="474"/>
      <c r="Q148" s="474"/>
      <c r="R148" s="122"/>
      <c r="S148" s="122"/>
      <c r="T148" s="122"/>
      <c r="U148" s="122"/>
      <c r="V148" s="403"/>
      <c r="W148" s="403"/>
      <c r="X148" s="122"/>
    </row>
    <row r="149">
      <c r="A149" s="119"/>
      <c r="B149" s="119"/>
      <c r="C149" s="119"/>
      <c r="D149" s="119"/>
      <c r="E149" s="475"/>
      <c r="F149" s="122"/>
      <c r="G149" s="122"/>
      <c r="H149" s="401"/>
      <c r="I149" s="401"/>
      <c r="J149" s="401"/>
      <c r="K149" s="142"/>
      <c r="L149" s="57"/>
      <c r="M149" s="122"/>
      <c r="N149" s="474"/>
      <c r="O149" s="474"/>
      <c r="P149" s="474"/>
      <c r="Q149" s="474"/>
      <c r="R149" s="122"/>
      <c r="S149" s="122"/>
      <c r="T149" s="122"/>
      <c r="U149" s="122"/>
      <c r="V149" s="403"/>
      <c r="W149" s="403"/>
      <c r="X149" s="122"/>
    </row>
    <row r="150">
      <c r="A150" s="119"/>
      <c r="B150" s="119"/>
      <c r="C150" s="119"/>
      <c r="D150" s="119"/>
      <c r="E150" s="475"/>
      <c r="F150" s="122"/>
      <c r="G150" s="122"/>
      <c r="H150" s="401"/>
      <c r="I150" s="401"/>
      <c r="J150" s="401"/>
      <c r="K150" s="142"/>
      <c r="L150" s="57"/>
      <c r="M150" s="122"/>
      <c r="N150" s="474"/>
      <c r="O150" s="474"/>
      <c r="P150" s="474"/>
      <c r="Q150" s="474"/>
      <c r="R150" s="122"/>
      <c r="S150" s="122"/>
      <c r="T150" s="122"/>
      <c r="U150" s="122"/>
      <c r="V150" s="403"/>
      <c r="W150" s="403"/>
      <c r="X150" s="122"/>
    </row>
    <row r="151">
      <c r="A151" s="119"/>
      <c r="B151" s="119"/>
      <c r="C151" s="119"/>
      <c r="D151" s="119"/>
      <c r="E151" s="475"/>
      <c r="F151" s="122"/>
      <c r="G151" s="122"/>
      <c r="H151" s="401"/>
      <c r="I151" s="401"/>
      <c r="J151" s="401"/>
      <c r="K151" s="142"/>
      <c r="L151" s="57"/>
      <c r="M151" s="122"/>
      <c r="N151" s="474"/>
      <c r="O151" s="474"/>
      <c r="P151" s="474"/>
      <c r="Q151" s="474"/>
      <c r="R151" s="122"/>
      <c r="S151" s="122"/>
      <c r="T151" s="122"/>
      <c r="U151" s="122"/>
      <c r="V151" s="403"/>
      <c r="W151" s="403"/>
      <c r="X151" s="122"/>
    </row>
    <row r="152">
      <c r="A152" s="119"/>
      <c r="B152" s="119"/>
      <c r="C152" s="119"/>
      <c r="D152" s="119"/>
      <c r="E152" s="475"/>
      <c r="F152" s="122"/>
      <c r="G152" s="122"/>
      <c r="H152" s="401"/>
      <c r="I152" s="401"/>
      <c r="J152" s="401"/>
      <c r="K152" s="142"/>
      <c r="L152" s="57"/>
      <c r="M152" s="122"/>
      <c r="N152" s="474"/>
      <c r="O152" s="474"/>
      <c r="P152" s="474"/>
      <c r="Q152" s="474"/>
      <c r="R152" s="122"/>
      <c r="S152" s="122"/>
      <c r="T152" s="122"/>
      <c r="U152" s="122"/>
      <c r="V152" s="403"/>
      <c r="W152" s="403"/>
      <c r="X152" s="122"/>
    </row>
    <row r="153">
      <c r="A153" s="119"/>
      <c r="B153" s="119"/>
      <c r="C153" s="119"/>
      <c r="D153" s="119"/>
      <c r="E153" s="475"/>
      <c r="F153" s="122"/>
      <c r="G153" s="122"/>
      <c r="H153" s="401"/>
      <c r="I153" s="401"/>
      <c r="J153" s="401"/>
      <c r="K153" s="142"/>
      <c r="L153" s="57"/>
      <c r="M153" s="122"/>
      <c r="N153" s="474"/>
      <c r="O153" s="474"/>
      <c r="P153" s="474"/>
      <c r="Q153" s="474"/>
      <c r="R153" s="122"/>
      <c r="S153" s="122"/>
      <c r="T153" s="122"/>
      <c r="U153" s="122"/>
      <c r="V153" s="403"/>
      <c r="W153" s="403"/>
      <c r="X153" s="122"/>
    </row>
    <row r="154">
      <c r="A154" s="119"/>
      <c r="B154" s="119"/>
      <c r="C154" s="119"/>
      <c r="D154" s="119"/>
      <c r="E154" s="475"/>
      <c r="F154" s="122"/>
      <c r="G154" s="122"/>
      <c r="H154" s="401"/>
      <c r="I154" s="401"/>
      <c r="J154" s="401"/>
      <c r="K154" s="142"/>
      <c r="L154" s="57"/>
      <c r="M154" s="122"/>
      <c r="N154" s="474"/>
      <c r="O154" s="474"/>
      <c r="P154" s="474"/>
      <c r="Q154" s="474"/>
      <c r="R154" s="122"/>
      <c r="S154" s="122"/>
      <c r="T154" s="122"/>
      <c r="U154" s="122"/>
      <c r="V154" s="403"/>
      <c r="W154" s="403"/>
      <c r="X154" s="122"/>
    </row>
    <row r="155">
      <c r="A155" s="119"/>
      <c r="B155" s="119"/>
      <c r="C155" s="119"/>
      <c r="D155" s="119"/>
      <c r="E155" s="475"/>
      <c r="F155" s="122"/>
      <c r="G155" s="122"/>
      <c r="H155" s="401"/>
      <c r="I155" s="401"/>
      <c r="J155" s="401"/>
      <c r="K155" s="142"/>
      <c r="L155" s="57"/>
      <c r="M155" s="122"/>
      <c r="N155" s="474"/>
      <c r="O155" s="474"/>
      <c r="P155" s="474"/>
      <c r="Q155" s="474"/>
      <c r="R155" s="122"/>
      <c r="S155" s="122"/>
      <c r="T155" s="122"/>
      <c r="U155" s="122"/>
      <c r="V155" s="403"/>
      <c r="W155" s="403"/>
      <c r="X155" s="122"/>
    </row>
    <row r="156">
      <c r="A156" s="119"/>
      <c r="B156" s="119"/>
      <c r="C156" s="119"/>
      <c r="D156" s="119"/>
      <c r="E156" s="475"/>
      <c r="F156" s="122"/>
      <c r="G156" s="122"/>
      <c r="H156" s="401"/>
      <c r="I156" s="401"/>
      <c r="J156" s="401"/>
      <c r="K156" s="142"/>
      <c r="L156" s="57"/>
      <c r="M156" s="122"/>
      <c r="N156" s="474"/>
      <c r="O156" s="474"/>
      <c r="P156" s="474"/>
      <c r="Q156" s="474"/>
      <c r="R156" s="122"/>
      <c r="S156" s="122"/>
      <c r="T156" s="122"/>
      <c r="U156" s="122"/>
      <c r="V156" s="403"/>
      <c r="W156" s="403"/>
      <c r="X156" s="122"/>
    </row>
    <row r="157">
      <c r="A157" s="119"/>
      <c r="B157" s="119"/>
      <c r="C157" s="119"/>
      <c r="D157" s="119"/>
      <c r="E157" s="475"/>
      <c r="F157" s="122"/>
      <c r="G157" s="122"/>
      <c r="H157" s="401"/>
      <c r="I157" s="401"/>
      <c r="J157" s="401"/>
      <c r="K157" s="142"/>
      <c r="L157" s="57"/>
      <c r="M157" s="122"/>
      <c r="N157" s="474"/>
      <c r="O157" s="474"/>
      <c r="P157" s="474"/>
      <c r="Q157" s="474"/>
      <c r="R157" s="122"/>
      <c r="S157" s="122"/>
      <c r="T157" s="122"/>
      <c r="U157" s="122"/>
      <c r="V157" s="403"/>
      <c r="W157" s="403"/>
      <c r="X157" s="122"/>
    </row>
    <row r="158">
      <c r="A158" s="119"/>
      <c r="B158" s="119"/>
      <c r="C158" s="119"/>
      <c r="D158" s="119"/>
      <c r="E158" s="475"/>
      <c r="F158" s="119"/>
      <c r="G158" s="122"/>
      <c r="H158" s="122"/>
      <c r="I158" s="122"/>
      <c r="J158" s="122"/>
      <c r="K158" s="122"/>
      <c r="L158" s="122"/>
      <c r="M158" s="122"/>
      <c r="N158" s="474"/>
      <c r="O158" s="474"/>
      <c r="P158" s="474"/>
      <c r="Q158" s="474"/>
      <c r="R158" s="122"/>
      <c r="S158" s="122"/>
      <c r="T158" s="122"/>
      <c r="U158" s="122"/>
      <c r="V158" s="403"/>
      <c r="W158" s="403"/>
      <c r="X158" s="122"/>
    </row>
    <row r="159">
      <c r="A159" s="119"/>
      <c r="B159" s="119"/>
      <c r="C159" s="119"/>
      <c r="D159" s="119"/>
      <c r="E159" s="119"/>
      <c r="F159" s="119"/>
      <c r="G159" s="122"/>
      <c r="H159" s="122"/>
      <c r="I159" s="122"/>
      <c r="J159" s="122"/>
      <c r="K159" s="122"/>
      <c r="L159" s="122"/>
      <c r="M159" s="122"/>
      <c r="N159" s="474"/>
      <c r="O159" s="474"/>
      <c r="P159" s="474"/>
      <c r="Q159" s="474"/>
      <c r="R159" s="122"/>
      <c r="S159" s="122"/>
      <c r="T159" s="122"/>
      <c r="U159" s="122"/>
      <c r="V159" s="403"/>
      <c r="W159" s="403"/>
      <c r="X159" s="122"/>
    </row>
    <row r="160">
      <c r="A160" s="119"/>
      <c r="B160" s="119"/>
      <c r="C160" s="119"/>
      <c r="D160" s="119"/>
      <c r="E160" s="119"/>
      <c r="F160" s="119"/>
      <c r="G160" s="122"/>
      <c r="H160" s="122"/>
      <c r="I160" s="122"/>
      <c r="J160" s="122"/>
      <c r="K160" s="122"/>
      <c r="L160" s="122"/>
      <c r="M160" s="122"/>
      <c r="N160" s="474"/>
      <c r="O160" s="474"/>
      <c r="P160" s="474"/>
      <c r="Q160" s="474"/>
      <c r="R160" s="122"/>
      <c r="S160" s="122"/>
      <c r="T160" s="122"/>
      <c r="U160" s="122"/>
      <c r="V160" s="403"/>
      <c r="W160" s="403"/>
      <c r="X160" s="122"/>
    </row>
    <row r="161">
      <c r="A161" s="119"/>
      <c r="B161" s="119"/>
      <c r="C161" s="119"/>
      <c r="D161" s="119"/>
      <c r="E161" s="119"/>
      <c r="F161" s="119"/>
      <c r="G161" s="122"/>
      <c r="H161" s="122"/>
      <c r="I161" s="122"/>
      <c r="J161" s="122"/>
      <c r="K161" s="122"/>
      <c r="L161" s="122"/>
      <c r="M161" s="122"/>
      <c r="N161" s="474"/>
      <c r="O161" s="474"/>
      <c r="P161" s="474"/>
      <c r="Q161" s="474"/>
      <c r="R161" s="122"/>
      <c r="S161" s="122"/>
      <c r="T161" s="122"/>
      <c r="U161" s="122"/>
      <c r="V161" s="403"/>
      <c r="W161" s="403"/>
      <c r="X161" s="122"/>
    </row>
    <row r="162">
      <c r="A162" s="119"/>
      <c r="B162" s="119"/>
      <c r="C162" s="119"/>
      <c r="D162" s="119"/>
      <c r="E162" s="119"/>
      <c r="F162" s="119"/>
      <c r="G162" s="122"/>
      <c r="H162" s="122"/>
      <c r="I162" s="122"/>
      <c r="J162" s="122"/>
      <c r="K162" s="122"/>
      <c r="L162" s="122"/>
      <c r="M162" s="122"/>
      <c r="N162" s="474"/>
      <c r="O162" s="474"/>
      <c r="P162" s="474"/>
      <c r="Q162" s="474"/>
      <c r="R162" s="122"/>
      <c r="S162" s="122"/>
      <c r="T162" s="122"/>
      <c r="U162" s="122"/>
      <c r="V162" s="403"/>
      <c r="W162" s="403"/>
      <c r="X162" s="122"/>
    </row>
    <row r="163">
      <c r="A163" s="119"/>
      <c r="B163" s="119"/>
      <c r="C163" s="119"/>
      <c r="D163" s="119"/>
      <c r="E163" s="119"/>
      <c r="F163" s="119"/>
      <c r="G163" s="122"/>
      <c r="H163" s="122"/>
      <c r="I163" s="122"/>
      <c r="J163" s="122"/>
      <c r="K163" s="122"/>
      <c r="L163" s="122"/>
      <c r="M163" s="122"/>
      <c r="N163" s="474"/>
      <c r="O163" s="474"/>
      <c r="P163" s="474"/>
      <c r="Q163" s="474"/>
      <c r="R163" s="122"/>
      <c r="S163" s="122"/>
      <c r="T163" s="122"/>
      <c r="U163" s="122"/>
      <c r="V163" s="403"/>
      <c r="W163" s="403"/>
      <c r="X163" s="122"/>
    </row>
    <row r="164">
      <c r="A164" s="119"/>
      <c r="B164" s="119"/>
      <c r="C164" s="119"/>
      <c r="D164" s="119"/>
      <c r="E164" s="119"/>
      <c r="F164" s="119"/>
      <c r="G164" s="122"/>
      <c r="H164" s="122"/>
      <c r="I164" s="122"/>
      <c r="J164" s="122"/>
      <c r="K164" s="122"/>
      <c r="L164" s="122"/>
      <c r="M164" s="122"/>
      <c r="N164" s="474"/>
      <c r="O164" s="474"/>
      <c r="P164" s="474"/>
      <c r="Q164" s="474"/>
      <c r="R164" s="122"/>
      <c r="S164" s="122"/>
      <c r="T164" s="122"/>
      <c r="U164" s="122"/>
      <c r="V164" s="403"/>
      <c r="W164" s="403"/>
      <c r="X164" s="122"/>
    </row>
    <row r="165">
      <c r="A165" s="119"/>
      <c r="B165" s="119"/>
      <c r="C165" s="119"/>
      <c r="D165" s="119"/>
      <c r="E165" s="119"/>
      <c r="F165" s="119"/>
      <c r="G165" s="122"/>
      <c r="H165" s="122"/>
      <c r="I165" s="122"/>
      <c r="J165" s="122"/>
      <c r="K165" s="122"/>
      <c r="L165" s="122"/>
      <c r="M165" s="122"/>
      <c r="N165" s="474"/>
      <c r="O165" s="474"/>
      <c r="P165" s="474"/>
      <c r="Q165" s="474"/>
      <c r="R165" s="122"/>
      <c r="S165" s="122"/>
      <c r="T165" s="122"/>
      <c r="U165" s="122"/>
      <c r="V165" s="403"/>
      <c r="W165" s="403"/>
      <c r="X165" s="122"/>
    </row>
    <row r="166">
      <c r="A166" s="119"/>
      <c r="B166" s="119"/>
      <c r="C166" s="119"/>
      <c r="D166" s="119"/>
      <c r="E166" s="119"/>
      <c r="F166" s="119"/>
      <c r="G166" s="122"/>
      <c r="H166" s="122"/>
      <c r="I166" s="122"/>
      <c r="J166" s="122"/>
      <c r="K166" s="122"/>
      <c r="L166" s="122"/>
      <c r="M166" s="122"/>
      <c r="N166" s="474"/>
      <c r="O166" s="474"/>
      <c r="P166" s="474"/>
      <c r="Q166" s="474"/>
      <c r="R166" s="122"/>
      <c r="S166" s="122"/>
      <c r="T166" s="122"/>
      <c r="U166" s="122"/>
      <c r="V166" s="403"/>
      <c r="W166" s="403"/>
      <c r="X166" s="122"/>
    </row>
    <row r="167">
      <c r="A167" s="119"/>
      <c r="B167" s="119"/>
      <c r="C167" s="119"/>
      <c r="D167" s="119"/>
      <c r="E167" s="119"/>
      <c r="F167" s="119"/>
      <c r="G167" s="122"/>
      <c r="H167" s="122"/>
      <c r="I167" s="122"/>
      <c r="J167" s="122"/>
      <c r="K167" s="122"/>
      <c r="L167" s="122"/>
      <c r="M167" s="122"/>
      <c r="N167" s="474"/>
      <c r="O167" s="474"/>
      <c r="P167" s="474"/>
      <c r="Q167" s="474"/>
      <c r="R167" s="122"/>
      <c r="S167" s="122"/>
      <c r="T167" s="122"/>
      <c r="U167" s="122"/>
      <c r="V167" s="403"/>
      <c r="W167" s="403"/>
      <c r="X167" s="122"/>
    </row>
    <row r="168">
      <c r="A168" s="119"/>
      <c r="B168" s="119"/>
      <c r="C168" s="119"/>
      <c r="D168" s="119"/>
      <c r="E168" s="119"/>
      <c r="F168" s="119"/>
      <c r="G168" s="122"/>
      <c r="H168" s="122"/>
      <c r="I168" s="122"/>
      <c r="J168" s="122"/>
      <c r="K168" s="122"/>
      <c r="L168" s="122"/>
      <c r="M168" s="122"/>
      <c r="N168" s="474"/>
      <c r="O168" s="474"/>
      <c r="P168" s="474"/>
      <c r="Q168" s="474"/>
      <c r="R168" s="122"/>
      <c r="S168" s="122"/>
      <c r="T168" s="122"/>
      <c r="U168" s="122"/>
      <c r="V168" s="403"/>
      <c r="W168" s="403"/>
      <c r="X168" s="122"/>
    </row>
    <row r="169">
      <c r="A169" s="119"/>
      <c r="B169" s="119"/>
      <c r="C169" s="119"/>
      <c r="D169" s="119"/>
      <c r="E169" s="119"/>
      <c r="F169" s="119"/>
      <c r="G169" s="122"/>
      <c r="H169" s="122"/>
      <c r="I169" s="122"/>
      <c r="J169" s="122"/>
      <c r="K169" s="122"/>
      <c r="L169" s="122"/>
      <c r="M169" s="122"/>
      <c r="N169" s="474"/>
      <c r="O169" s="474"/>
      <c r="P169" s="474"/>
      <c r="Q169" s="474"/>
      <c r="R169" s="122"/>
      <c r="S169" s="122"/>
      <c r="T169" s="122"/>
      <c r="U169" s="122"/>
      <c r="V169" s="403"/>
      <c r="W169" s="403"/>
      <c r="X169" s="122"/>
    </row>
    <row r="170">
      <c r="A170" s="119"/>
      <c r="B170" s="119"/>
      <c r="C170" s="119"/>
      <c r="D170" s="119"/>
      <c r="E170" s="119"/>
      <c r="F170" s="119"/>
      <c r="G170" s="122"/>
      <c r="H170" s="122"/>
      <c r="I170" s="122"/>
      <c r="J170" s="122"/>
      <c r="K170" s="122"/>
      <c r="L170" s="122"/>
      <c r="M170" s="122"/>
      <c r="N170" s="474"/>
      <c r="O170" s="474"/>
      <c r="P170" s="474"/>
      <c r="Q170" s="474"/>
      <c r="R170" s="122"/>
      <c r="S170" s="122"/>
      <c r="T170" s="122"/>
      <c r="U170" s="122"/>
      <c r="V170" s="403"/>
      <c r="W170" s="403"/>
      <c r="X170" s="122"/>
    </row>
    <row r="171">
      <c r="A171" s="119"/>
      <c r="B171" s="119"/>
      <c r="C171" s="119"/>
      <c r="D171" s="119"/>
      <c r="E171" s="119"/>
      <c r="F171" s="119"/>
      <c r="G171" s="122"/>
      <c r="H171" s="122"/>
      <c r="I171" s="122"/>
      <c r="J171" s="122"/>
      <c r="K171" s="122"/>
      <c r="L171" s="122"/>
      <c r="M171" s="122"/>
      <c r="N171" s="474"/>
      <c r="O171" s="474"/>
      <c r="P171" s="474"/>
      <c r="Q171" s="474"/>
      <c r="R171" s="122"/>
      <c r="S171" s="122"/>
      <c r="T171" s="122"/>
      <c r="U171" s="122"/>
      <c r="V171" s="403"/>
      <c r="W171" s="403"/>
      <c r="X171" s="122"/>
    </row>
    <row r="172">
      <c r="A172" s="119"/>
      <c r="B172" s="119"/>
      <c r="C172" s="119"/>
      <c r="D172" s="119"/>
      <c r="E172" s="119"/>
      <c r="F172" s="119"/>
      <c r="G172" s="122"/>
      <c r="H172" s="122"/>
      <c r="I172" s="122"/>
      <c r="J172" s="122"/>
      <c r="K172" s="122"/>
      <c r="L172" s="122"/>
      <c r="M172" s="122"/>
      <c r="N172" s="474"/>
      <c r="O172" s="474"/>
      <c r="P172" s="474"/>
      <c r="Q172" s="474"/>
      <c r="R172" s="122"/>
      <c r="S172" s="122"/>
      <c r="T172" s="122"/>
      <c r="U172" s="122"/>
      <c r="V172" s="403"/>
      <c r="W172" s="403"/>
      <c r="X172" s="122"/>
    </row>
    <row r="173">
      <c r="A173" s="119"/>
      <c r="B173" s="119"/>
      <c r="C173" s="119"/>
      <c r="D173" s="119"/>
      <c r="E173" s="119"/>
      <c r="F173" s="119"/>
      <c r="G173" s="122"/>
      <c r="H173" s="122"/>
      <c r="I173" s="122"/>
      <c r="J173" s="122"/>
      <c r="K173" s="122"/>
      <c r="L173" s="122"/>
      <c r="M173" s="122"/>
      <c r="N173" s="474"/>
      <c r="O173" s="474"/>
      <c r="P173" s="474"/>
      <c r="Q173" s="474"/>
      <c r="R173" s="122"/>
      <c r="S173" s="122"/>
      <c r="T173" s="122"/>
      <c r="U173" s="122"/>
      <c r="V173" s="403"/>
      <c r="W173" s="403"/>
      <c r="X173" s="122"/>
    </row>
    <row r="174">
      <c r="A174" s="119"/>
      <c r="B174" s="119"/>
      <c r="C174" s="119"/>
      <c r="D174" s="119"/>
      <c r="E174" s="119"/>
      <c r="F174" s="119"/>
      <c r="G174" s="122"/>
      <c r="H174" s="122"/>
      <c r="I174" s="122"/>
      <c r="J174" s="122"/>
      <c r="K174" s="122"/>
      <c r="L174" s="122"/>
      <c r="M174" s="122"/>
      <c r="N174" s="474"/>
      <c r="O174" s="474"/>
      <c r="P174" s="474"/>
      <c r="Q174" s="474"/>
      <c r="R174" s="122"/>
      <c r="S174" s="122"/>
      <c r="T174" s="122"/>
      <c r="U174" s="122"/>
      <c r="V174" s="403"/>
      <c r="W174" s="403"/>
      <c r="X174" s="122"/>
    </row>
    <row r="175">
      <c r="A175" s="119"/>
      <c r="B175" s="119"/>
      <c r="C175" s="119"/>
      <c r="D175" s="119"/>
      <c r="E175" s="119"/>
      <c r="F175" s="119"/>
      <c r="G175" s="122"/>
      <c r="H175" s="122"/>
      <c r="I175" s="122"/>
      <c r="J175" s="122"/>
      <c r="K175" s="122"/>
      <c r="L175" s="122"/>
      <c r="M175" s="122"/>
      <c r="N175" s="474"/>
      <c r="O175" s="474"/>
      <c r="P175" s="474"/>
      <c r="Q175" s="474"/>
      <c r="R175" s="122"/>
      <c r="S175" s="122"/>
      <c r="T175" s="122"/>
      <c r="U175" s="122"/>
      <c r="V175" s="403"/>
      <c r="W175" s="403"/>
      <c r="X175" s="122"/>
    </row>
    <row r="176">
      <c r="A176" s="119"/>
      <c r="B176" s="119"/>
      <c r="C176" s="119"/>
      <c r="D176" s="119"/>
      <c r="E176" s="119"/>
      <c r="F176" s="119"/>
      <c r="G176" s="122"/>
      <c r="H176" s="122"/>
      <c r="I176" s="122"/>
      <c r="J176" s="122"/>
      <c r="K176" s="122"/>
      <c r="L176" s="122"/>
      <c r="M176" s="122"/>
      <c r="N176" s="474"/>
      <c r="O176" s="474"/>
      <c r="P176" s="474"/>
      <c r="Q176" s="474"/>
      <c r="R176" s="122"/>
      <c r="S176" s="122"/>
      <c r="T176" s="122"/>
      <c r="U176" s="122"/>
      <c r="V176" s="403"/>
      <c r="W176" s="403"/>
      <c r="X176" s="122"/>
    </row>
    <row r="177">
      <c r="A177" s="119"/>
      <c r="B177" s="119"/>
      <c r="C177" s="119"/>
      <c r="D177" s="119"/>
      <c r="E177" s="119"/>
      <c r="F177" s="119"/>
      <c r="G177" s="122"/>
      <c r="H177" s="122"/>
      <c r="I177" s="122"/>
      <c r="J177" s="122"/>
      <c r="K177" s="122"/>
      <c r="L177" s="122"/>
      <c r="M177" s="122"/>
      <c r="N177" s="474"/>
      <c r="O177" s="474"/>
      <c r="P177" s="474"/>
      <c r="Q177" s="474"/>
      <c r="R177" s="122"/>
      <c r="S177" s="122"/>
      <c r="T177" s="122"/>
      <c r="U177" s="122"/>
      <c r="V177" s="403"/>
      <c r="W177" s="403"/>
      <c r="X177" s="122"/>
    </row>
    <row r="178">
      <c r="A178" s="119"/>
      <c r="B178" s="119"/>
      <c r="C178" s="119"/>
      <c r="D178" s="119"/>
      <c r="E178" s="119"/>
      <c r="F178" s="119"/>
      <c r="G178" s="122"/>
      <c r="H178" s="122"/>
      <c r="I178" s="122"/>
      <c r="J178" s="122"/>
      <c r="K178" s="122"/>
      <c r="L178" s="122"/>
      <c r="M178" s="122"/>
      <c r="N178" s="474"/>
      <c r="O178" s="474"/>
      <c r="P178" s="474"/>
      <c r="Q178" s="474"/>
      <c r="R178" s="122"/>
      <c r="S178" s="122"/>
      <c r="T178" s="122"/>
      <c r="U178" s="122"/>
      <c r="V178" s="403"/>
      <c r="W178" s="403"/>
      <c r="X178" s="122"/>
    </row>
    <row r="179">
      <c r="A179" s="119"/>
      <c r="B179" s="119"/>
      <c r="C179" s="119"/>
      <c r="D179" s="119"/>
      <c r="E179" s="119"/>
      <c r="F179" s="119"/>
      <c r="G179" s="122"/>
      <c r="H179" s="122"/>
      <c r="I179" s="122"/>
      <c r="J179" s="122"/>
      <c r="K179" s="122"/>
      <c r="L179" s="122"/>
      <c r="M179" s="122"/>
      <c r="N179" s="474"/>
      <c r="O179" s="474"/>
      <c r="P179" s="474"/>
      <c r="Q179" s="474"/>
      <c r="R179" s="122"/>
      <c r="S179" s="122"/>
      <c r="T179" s="122"/>
      <c r="U179" s="122"/>
      <c r="V179" s="403"/>
      <c r="W179" s="403"/>
      <c r="X179" s="122"/>
    </row>
    <row r="180">
      <c r="A180" s="119"/>
      <c r="B180" s="119"/>
      <c r="C180" s="119"/>
      <c r="D180" s="119"/>
      <c r="E180" s="119"/>
      <c r="F180" s="119"/>
      <c r="G180" s="122"/>
      <c r="H180" s="122"/>
      <c r="I180" s="122"/>
      <c r="J180" s="122"/>
      <c r="K180" s="122"/>
      <c r="L180" s="122"/>
      <c r="M180" s="122"/>
      <c r="N180" s="474"/>
      <c r="O180" s="474"/>
      <c r="P180" s="474"/>
      <c r="Q180" s="474"/>
      <c r="R180" s="122"/>
      <c r="S180" s="122"/>
      <c r="T180" s="122"/>
      <c r="U180" s="122"/>
      <c r="V180" s="403"/>
      <c r="W180" s="403"/>
      <c r="X180" s="122"/>
    </row>
    <row r="181">
      <c r="A181" s="119"/>
      <c r="B181" s="119"/>
      <c r="C181" s="119"/>
      <c r="D181" s="119"/>
      <c r="E181" s="119"/>
      <c r="F181" s="119"/>
      <c r="G181" s="122"/>
      <c r="H181" s="122"/>
      <c r="I181" s="122"/>
      <c r="J181" s="122"/>
      <c r="K181" s="122"/>
      <c r="L181" s="122"/>
      <c r="M181" s="122"/>
      <c r="N181" s="474"/>
      <c r="O181" s="474"/>
      <c r="P181" s="474"/>
      <c r="Q181" s="474"/>
      <c r="R181" s="122"/>
      <c r="S181" s="122"/>
      <c r="T181" s="122"/>
      <c r="U181" s="122"/>
      <c r="V181" s="403"/>
      <c r="W181" s="403"/>
      <c r="X181" s="122"/>
    </row>
    <row r="182">
      <c r="A182" s="119"/>
      <c r="B182" s="119"/>
      <c r="C182" s="119"/>
      <c r="D182" s="119"/>
      <c r="E182" s="119"/>
      <c r="F182" s="119"/>
      <c r="G182" s="122"/>
      <c r="H182" s="122"/>
      <c r="I182" s="122"/>
      <c r="J182" s="122"/>
      <c r="K182" s="122"/>
      <c r="L182" s="122"/>
      <c r="M182" s="122"/>
      <c r="N182" s="474"/>
      <c r="O182" s="474"/>
      <c r="P182" s="474"/>
      <c r="Q182" s="474"/>
      <c r="R182" s="122"/>
      <c r="S182" s="122"/>
      <c r="T182" s="122"/>
      <c r="U182" s="122"/>
      <c r="V182" s="403"/>
      <c r="W182" s="403"/>
      <c r="X182" s="122"/>
    </row>
    <row r="183">
      <c r="A183" s="119"/>
      <c r="B183" s="119"/>
      <c r="C183" s="119"/>
      <c r="D183" s="119"/>
      <c r="E183" s="119"/>
      <c r="F183" s="119"/>
      <c r="G183" s="122"/>
      <c r="H183" s="122"/>
      <c r="I183" s="122"/>
      <c r="J183" s="122"/>
      <c r="K183" s="122"/>
      <c r="L183" s="122"/>
      <c r="M183" s="122"/>
      <c r="N183" s="474"/>
      <c r="O183" s="474"/>
      <c r="P183" s="474"/>
      <c r="Q183" s="474"/>
      <c r="R183" s="122"/>
      <c r="S183" s="122"/>
      <c r="T183" s="122"/>
      <c r="U183" s="122"/>
      <c r="V183" s="403"/>
      <c r="W183" s="403"/>
      <c r="X183" s="122"/>
    </row>
    <row r="184">
      <c r="A184" s="119"/>
      <c r="B184" s="119"/>
      <c r="C184" s="119"/>
      <c r="D184" s="119"/>
      <c r="E184" s="119"/>
      <c r="F184" s="119"/>
      <c r="G184" s="122"/>
      <c r="H184" s="122"/>
      <c r="I184" s="122"/>
      <c r="J184" s="122"/>
      <c r="K184" s="122"/>
      <c r="L184" s="122"/>
      <c r="M184" s="122"/>
      <c r="N184" s="474"/>
      <c r="O184" s="474"/>
      <c r="P184" s="474"/>
      <c r="Q184" s="474"/>
      <c r="R184" s="122"/>
      <c r="S184" s="122"/>
      <c r="T184" s="122"/>
      <c r="U184" s="122"/>
      <c r="V184" s="403"/>
      <c r="W184" s="403"/>
      <c r="X184" s="122"/>
    </row>
    <row r="185">
      <c r="A185" s="119"/>
      <c r="B185" s="119"/>
      <c r="C185" s="119"/>
      <c r="D185" s="119"/>
      <c r="E185" s="119"/>
      <c r="F185" s="119"/>
      <c r="G185" s="122"/>
      <c r="H185" s="122"/>
      <c r="I185" s="122"/>
      <c r="J185" s="122"/>
      <c r="K185" s="122"/>
      <c r="L185" s="122"/>
      <c r="M185" s="122"/>
      <c r="N185" s="474"/>
      <c r="O185" s="474"/>
      <c r="P185" s="474"/>
      <c r="Q185" s="474"/>
      <c r="R185" s="122"/>
      <c r="S185" s="122"/>
      <c r="T185" s="122"/>
      <c r="U185" s="122"/>
      <c r="V185" s="403"/>
      <c r="W185" s="403"/>
      <c r="X185" s="122"/>
    </row>
    <row r="186">
      <c r="A186" s="119"/>
      <c r="B186" s="119"/>
      <c r="C186" s="119"/>
      <c r="D186" s="119"/>
      <c r="E186" s="119"/>
      <c r="F186" s="119"/>
      <c r="G186" s="122"/>
      <c r="H186" s="122"/>
      <c r="I186" s="122"/>
      <c r="J186" s="122"/>
      <c r="K186" s="122"/>
      <c r="L186" s="122"/>
      <c r="M186" s="122"/>
      <c r="N186" s="474"/>
      <c r="O186" s="474"/>
      <c r="P186" s="474"/>
      <c r="Q186" s="474"/>
      <c r="R186" s="122"/>
      <c r="S186" s="122"/>
      <c r="T186" s="122"/>
      <c r="U186" s="122"/>
      <c r="V186" s="403"/>
      <c r="W186" s="403"/>
      <c r="X186" s="122"/>
    </row>
    <row r="187">
      <c r="A187" s="119"/>
      <c r="B187" s="119"/>
      <c r="C187" s="119"/>
      <c r="D187" s="119"/>
      <c r="E187" s="119"/>
      <c r="F187" s="119"/>
      <c r="G187" s="122"/>
      <c r="H187" s="122"/>
      <c r="I187" s="122"/>
      <c r="J187" s="122"/>
      <c r="K187" s="122"/>
      <c r="L187" s="122"/>
      <c r="M187" s="122"/>
      <c r="N187" s="474"/>
      <c r="O187" s="474"/>
      <c r="P187" s="474"/>
      <c r="Q187" s="474"/>
      <c r="R187" s="122"/>
      <c r="S187" s="122"/>
      <c r="T187" s="122"/>
      <c r="U187" s="122"/>
      <c r="V187" s="403"/>
      <c r="W187" s="403"/>
      <c r="X187" s="122"/>
    </row>
    <row r="188">
      <c r="A188" s="119"/>
      <c r="B188" s="119"/>
      <c r="C188" s="119"/>
      <c r="D188" s="119"/>
      <c r="E188" s="119"/>
      <c r="F188" s="119"/>
      <c r="G188" s="122"/>
      <c r="H188" s="122"/>
      <c r="I188" s="122"/>
      <c r="J188" s="122"/>
      <c r="K188" s="122"/>
      <c r="L188" s="122"/>
      <c r="M188" s="122"/>
      <c r="N188" s="474"/>
      <c r="O188" s="474"/>
      <c r="P188" s="474"/>
      <c r="Q188" s="474"/>
      <c r="R188" s="122"/>
      <c r="S188" s="122"/>
      <c r="T188" s="122"/>
      <c r="U188" s="122"/>
      <c r="V188" s="403"/>
      <c r="W188" s="403"/>
      <c r="X188" s="122"/>
    </row>
    <row r="189">
      <c r="A189" s="119"/>
      <c r="B189" s="119"/>
      <c r="C189" s="119"/>
      <c r="D189" s="119"/>
      <c r="E189" s="119"/>
      <c r="F189" s="119"/>
      <c r="G189" s="122"/>
      <c r="H189" s="122"/>
      <c r="I189" s="122"/>
      <c r="J189" s="122"/>
      <c r="K189" s="122"/>
      <c r="L189" s="122"/>
      <c r="M189" s="122"/>
      <c r="N189" s="474"/>
      <c r="O189" s="474"/>
      <c r="P189" s="474"/>
      <c r="Q189" s="474"/>
      <c r="R189" s="122"/>
      <c r="S189" s="122"/>
      <c r="T189" s="122"/>
      <c r="U189" s="122"/>
      <c r="V189" s="403"/>
      <c r="W189" s="403"/>
      <c r="X189" s="122"/>
    </row>
    <row r="190">
      <c r="A190" s="119"/>
      <c r="B190" s="119"/>
      <c r="C190" s="119"/>
      <c r="D190" s="119"/>
      <c r="E190" s="119"/>
      <c r="F190" s="119"/>
      <c r="G190" s="122"/>
      <c r="H190" s="122"/>
      <c r="I190" s="122"/>
      <c r="J190" s="122"/>
      <c r="K190" s="122"/>
      <c r="L190" s="122"/>
      <c r="M190" s="122"/>
      <c r="N190" s="474"/>
      <c r="O190" s="474"/>
      <c r="P190" s="474"/>
      <c r="Q190" s="474"/>
      <c r="R190" s="122"/>
      <c r="S190" s="122"/>
      <c r="T190" s="122"/>
      <c r="U190" s="122"/>
      <c r="V190" s="403"/>
      <c r="W190" s="403"/>
      <c r="X190" s="122"/>
    </row>
    <row r="191">
      <c r="A191" s="119"/>
      <c r="B191" s="119"/>
      <c r="C191" s="119"/>
      <c r="D191" s="119"/>
      <c r="E191" s="119"/>
      <c r="F191" s="119"/>
      <c r="G191" s="122"/>
      <c r="H191" s="122"/>
      <c r="I191" s="122"/>
      <c r="J191" s="122"/>
      <c r="K191" s="122"/>
      <c r="L191" s="122"/>
      <c r="M191" s="122"/>
      <c r="N191" s="474"/>
      <c r="O191" s="474"/>
      <c r="P191" s="474"/>
      <c r="Q191" s="474"/>
      <c r="R191" s="122"/>
      <c r="S191" s="122"/>
      <c r="T191" s="122"/>
      <c r="U191" s="122"/>
      <c r="V191" s="403"/>
      <c r="W191" s="403"/>
      <c r="X191" s="122"/>
    </row>
    <row r="192">
      <c r="A192" s="119"/>
      <c r="B192" s="119"/>
      <c r="C192" s="119"/>
      <c r="D192" s="119"/>
      <c r="E192" s="119"/>
      <c r="F192" s="119"/>
      <c r="G192" s="122"/>
      <c r="H192" s="122"/>
      <c r="I192" s="122"/>
      <c r="J192" s="122"/>
      <c r="K192" s="122"/>
      <c r="L192" s="122"/>
      <c r="M192" s="122"/>
      <c r="N192" s="474"/>
      <c r="O192" s="474"/>
      <c r="P192" s="474"/>
      <c r="Q192" s="474"/>
      <c r="R192" s="122"/>
      <c r="S192" s="122"/>
      <c r="T192" s="122"/>
      <c r="U192" s="122"/>
      <c r="V192" s="403"/>
      <c r="W192" s="403"/>
      <c r="X192" s="122"/>
    </row>
    <row r="193">
      <c r="A193" s="119"/>
      <c r="B193" s="119"/>
      <c r="C193" s="119"/>
      <c r="D193" s="119"/>
      <c r="E193" s="119"/>
      <c r="F193" s="119"/>
      <c r="G193" s="122"/>
      <c r="H193" s="122"/>
      <c r="I193" s="122"/>
      <c r="J193" s="122"/>
      <c r="K193" s="122"/>
      <c r="L193" s="122"/>
      <c r="M193" s="122"/>
      <c r="N193" s="474"/>
      <c r="O193" s="474"/>
      <c r="P193" s="474"/>
      <c r="Q193" s="474"/>
      <c r="R193" s="122"/>
      <c r="S193" s="122"/>
      <c r="T193" s="122"/>
      <c r="U193" s="122"/>
      <c r="V193" s="403"/>
      <c r="W193" s="403"/>
      <c r="X193" s="122"/>
    </row>
    <row r="194">
      <c r="A194" s="119"/>
      <c r="B194" s="119"/>
      <c r="C194" s="119"/>
      <c r="D194" s="119"/>
      <c r="E194" s="119"/>
      <c r="F194" s="119"/>
      <c r="G194" s="122"/>
      <c r="H194" s="122"/>
      <c r="I194" s="122"/>
      <c r="J194" s="122"/>
      <c r="K194" s="122"/>
      <c r="L194" s="122"/>
      <c r="M194" s="122"/>
      <c r="N194" s="474"/>
      <c r="O194" s="474"/>
      <c r="P194" s="474"/>
      <c r="Q194" s="474"/>
      <c r="R194" s="122"/>
      <c r="S194" s="122"/>
      <c r="T194" s="122"/>
      <c r="U194" s="122"/>
      <c r="V194" s="403"/>
      <c r="W194" s="403"/>
      <c r="X194" s="122"/>
    </row>
    <row r="195">
      <c r="A195" s="119"/>
      <c r="B195" s="119"/>
      <c r="C195" s="119"/>
      <c r="D195" s="119"/>
      <c r="E195" s="119"/>
      <c r="F195" s="119"/>
      <c r="G195" s="122"/>
      <c r="H195" s="122"/>
      <c r="I195" s="122"/>
      <c r="J195" s="122"/>
      <c r="K195" s="122"/>
      <c r="L195" s="122"/>
      <c r="M195" s="122"/>
      <c r="N195" s="474"/>
      <c r="O195" s="474"/>
      <c r="P195" s="474"/>
      <c r="Q195" s="474"/>
      <c r="R195" s="122"/>
      <c r="S195" s="122"/>
      <c r="T195" s="122"/>
      <c r="U195" s="122"/>
      <c r="V195" s="403"/>
      <c r="W195" s="403"/>
      <c r="X195" s="122"/>
    </row>
    <row r="196">
      <c r="A196" s="119"/>
      <c r="B196" s="119"/>
      <c r="C196" s="119"/>
      <c r="D196" s="119"/>
      <c r="E196" s="119"/>
      <c r="F196" s="119"/>
      <c r="G196" s="122"/>
      <c r="H196" s="122"/>
      <c r="I196" s="122"/>
      <c r="J196" s="122"/>
      <c r="K196" s="122"/>
      <c r="L196" s="122"/>
      <c r="M196" s="122"/>
      <c r="N196" s="474"/>
      <c r="O196" s="474"/>
      <c r="P196" s="474"/>
      <c r="Q196" s="474"/>
      <c r="R196" s="122"/>
      <c r="S196" s="122"/>
      <c r="T196" s="122"/>
      <c r="U196" s="122"/>
      <c r="V196" s="403"/>
      <c r="W196" s="403"/>
      <c r="X196" s="122"/>
    </row>
    <row r="197">
      <c r="A197" s="119"/>
      <c r="B197" s="119"/>
      <c r="C197" s="119"/>
      <c r="D197" s="119"/>
      <c r="E197" s="119"/>
      <c r="F197" s="119"/>
      <c r="G197" s="122"/>
      <c r="H197" s="122"/>
      <c r="I197" s="122"/>
      <c r="J197" s="122"/>
      <c r="K197" s="122"/>
      <c r="L197" s="122"/>
      <c r="M197" s="122"/>
      <c r="N197" s="474"/>
      <c r="O197" s="474"/>
      <c r="P197" s="474"/>
      <c r="Q197" s="474"/>
      <c r="R197" s="122"/>
      <c r="S197" s="122"/>
      <c r="T197" s="122"/>
      <c r="U197" s="122"/>
      <c r="V197" s="403"/>
      <c r="W197" s="403"/>
      <c r="X197" s="122"/>
    </row>
    <row r="198">
      <c r="A198" s="119"/>
      <c r="B198" s="119"/>
      <c r="C198" s="119"/>
      <c r="D198" s="119"/>
      <c r="E198" s="119"/>
      <c r="F198" s="119"/>
      <c r="G198" s="122"/>
      <c r="H198" s="122"/>
      <c r="I198" s="122"/>
      <c r="J198" s="122"/>
      <c r="K198" s="122"/>
      <c r="L198" s="122"/>
      <c r="M198" s="122"/>
      <c r="N198" s="474"/>
      <c r="O198" s="474"/>
      <c r="P198" s="474"/>
      <c r="Q198" s="474"/>
      <c r="R198" s="122"/>
      <c r="S198" s="122"/>
      <c r="T198" s="122"/>
      <c r="U198" s="122"/>
      <c r="V198" s="403"/>
      <c r="W198" s="403"/>
      <c r="X198" s="122"/>
    </row>
    <row r="199">
      <c r="A199" s="119"/>
      <c r="B199" s="119"/>
      <c r="C199" s="119"/>
      <c r="D199" s="119"/>
      <c r="E199" s="119"/>
      <c r="F199" s="119"/>
      <c r="G199" s="122"/>
      <c r="H199" s="122"/>
      <c r="I199" s="122"/>
      <c r="J199" s="122"/>
      <c r="K199" s="122"/>
      <c r="L199" s="122"/>
      <c r="M199" s="122"/>
      <c r="N199" s="474"/>
      <c r="O199" s="474"/>
      <c r="P199" s="474"/>
      <c r="Q199" s="474"/>
      <c r="R199" s="122"/>
      <c r="S199" s="122"/>
      <c r="T199" s="122"/>
      <c r="U199" s="122"/>
      <c r="V199" s="403"/>
      <c r="W199" s="403"/>
      <c r="X199" s="122"/>
    </row>
    <row r="200">
      <c r="A200" s="119"/>
      <c r="B200" s="119"/>
      <c r="C200" s="119"/>
      <c r="D200" s="119"/>
      <c r="E200" s="119"/>
      <c r="F200" s="119"/>
      <c r="G200" s="122"/>
      <c r="H200" s="122"/>
      <c r="I200" s="122"/>
      <c r="J200" s="122"/>
      <c r="K200" s="122"/>
      <c r="L200" s="122"/>
      <c r="M200" s="122"/>
      <c r="N200" s="474"/>
      <c r="O200" s="474"/>
      <c r="P200" s="474"/>
      <c r="Q200" s="474"/>
      <c r="R200" s="122"/>
      <c r="S200" s="122"/>
      <c r="T200" s="122"/>
      <c r="U200" s="122"/>
      <c r="V200" s="403"/>
      <c r="W200" s="403"/>
      <c r="X200" s="122"/>
    </row>
    <row r="201">
      <c r="A201" s="119"/>
      <c r="B201" s="119"/>
      <c r="C201" s="119"/>
      <c r="D201" s="119"/>
      <c r="E201" s="119"/>
      <c r="F201" s="119"/>
      <c r="G201" s="122"/>
      <c r="H201" s="122"/>
      <c r="I201" s="122"/>
      <c r="J201" s="122"/>
      <c r="K201" s="122"/>
      <c r="L201" s="122"/>
      <c r="M201" s="122"/>
      <c r="N201" s="474"/>
      <c r="O201" s="474"/>
      <c r="P201" s="474"/>
      <c r="Q201" s="474"/>
      <c r="R201" s="122"/>
      <c r="S201" s="122"/>
      <c r="T201" s="122"/>
      <c r="U201" s="122"/>
      <c r="V201" s="403"/>
      <c r="W201" s="403"/>
      <c r="X201" s="122"/>
    </row>
    <row r="202">
      <c r="A202" s="119"/>
      <c r="B202" s="119"/>
      <c r="C202" s="119"/>
      <c r="D202" s="119"/>
      <c r="E202" s="119"/>
      <c r="F202" s="119"/>
      <c r="G202" s="122"/>
      <c r="H202" s="122"/>
      <c r="I202" s="122"/>
      <c r="J202" s="122"/>
      <c r="K202" s="122"/>
      <c r="L202" s="122"/>
      <c r="M202" s="122"/>
      <c r="N202" s="474"/>
      <c r="O202" s="474"/>
      <c r="P202" s="474"/>
      <c r="Q202" s="474"/>
      <c r="R202" s="122"/>
      <c r="S202" s="122"/>
      <c r="T202" s="122"/>
      <c r="U202" s="122"/>
      <c r="V202" s="403"/>
      <c r="W202" s="403"/>
      <c r="X202" s="122"/>
    </row>
    <row r="203">
      <c r="A203" s="119"/>
      <c r="B203" s="119"/>
      <c r="C203" s="119"/>
      <c r="D203" s="119"/>
      <c r="E203" s="119"/>
      <c r="F203" s="119"/>
      <c r="G203" s="122"/>
      <c r="H203" s="122"/>
      <c r="I203" s="122"/>
      <c r="J203" s="122"/>
      <c r="K203" s="122"/>
      <c r="L203" s="122"/>
      <c r="M203" s="122"/>
      <c r="N203" s="474"/>
      <c r="O203" s="474"/>
      <c r="P203" s="474"/>
      <c r="Q203" s="474"/>
      <c r="R203" s="122"/>
      <c r="S203" s="122"/>
      <c r="T203" s="122"/>
      <c r="U203" s="122"/>
      <c r="V203" s="403"/>
      <c r="W203" s="403"/>
      <c r="X203" s="122"/>
    </row>
    <row r="204">
      <c r="A204" s="119"/>
      <c r="B204" s="119"/>
      <c r="C204" s="119"/>
      <c r="D204" s="119"/>
      <c r="E204" s="119"/>
      <c r="F204" s="119"/>
      <c r="G204" s="122"/>
      <c r="H204" s="122"/>
      <c r="I204" s="122"/>
      <c r="J204" s="122"/>
      <c r="K204" s="122"/>
      <c r="L204" s="122"/>
      <c r="M204" s="122"/>
      <c r="N204" s="474"/>
      <c r="O204" s="474"/>
      <c r="P204" s="474"/>
      <c r="Q204" s="474"/>
      <c r="R204" s="122"/>
      <c r="S204" s="122"/>
      <c r="T204" s="122"/>
      <c r="U204" s="122"/>
      <c r="V204" s="403"/>
      <c r="W204" s="403"/>
      <c r="X204" s="122"/>
    </row>
    <row r="205">
      <c r="A205" s="119"/>
      <c r="B205" s="119"/>
      <c r="C205" s="119"/>
      <c r="D205" s="119"/>
      <c r="E205" s="119"/>
      <c r="F205" s="119"/>
      <c r="G205" s="122"/>
      <c r="H205" s="122"/>
      <c r="I205" s="122"/>
      <c r="J205" s="122"/>
      <c r="K205" s="122"/>
      <c r="L205" s="122"/>
      <c r="M205" s="122"/>
      <c r="N205" s="474"/>
      <c r="O205" s="474"/>
      <c r="P205" s="474"/>
      <c r="Q205" s="474"/>
      <c r="R205" s="122"/>
      <c r="S205" s="122"/>
      <c r="T205" s="122"/>
      <c r="U205" s="122"/>
      <c r="V205" s="403"/>
      <c r="W205" s="403"/>
      <c r="X205" s="122"/>
    </row>
    <row r="206">
      <c r="A206" s="119"/>
      <c r="B206" s="119"/>
      <c r="C206" s="119"/>
      <c r="D206" s="119"/>
      <c r="E206" s="119"/>
      <c r="F206" s="119"/>
      <c r="G206" s="122"/>
      <c r="H206" s="122"/>
      <c r="I206" s="122"/>
      <c r="J206" s="122"/>
      <c r="K206" s="122"/>
      <c r="L206" s="122"/>
      <c r="M206" s="122"/>
      <c r="N206" s="474"/>
      <c r="O206" s="474"/>
      <c r="P206" s="474"/>
      <c r="Q206" s="474"/>
      <c r="R206" s="122"/>
      <c r="S206" s="122"/>
      <c r="T206" s="122"/>
      <c r="U206" s="122"/>
      <c r="V206" s="403"/>
      <c r="W206" s="403"/>
      <c r="X206" s="122"/>
    </row>
    <row r="207">
      <c r="A207" s="119"/>
      <c r="B207" s="119"/>
      <c r="C207" s="119"/>
      <c r="D207" s="119"/>
      <c r="E207" s="119"/>
      <c r="F207" s="119"/>
      <c r="G207" s="122"/>
      <c r="H207" s="122"/>
      <c r="I207" s="122"/>
      <c r="J207" s="122"/>
      <c r="K207" s="122"/>
      <c r="L207" s="122"/>
      <c r="M207" s="122"/>
      <c r="N207" s="474"/>
      <c r="O207" s="474"/>
      <c r="P207" s="474"/>
      <c r="Q207" s="474"/>
      <c r="R207" s="122"/>
      <c r="S207" s="122"/>
      <c r="T207" s="122"/>
      <c r="U207" s="122"/>
      <c r="V207" s="403"/>
      <c r="W207" s="403"/>
      <c r="X207" s="122"/>
    </row>
    <row r="208">
      <c r="A208" s="119"/>
      <c r="B208" s="119"/>
      <c r="C208" s="119"/>
      <c r="D208" s="119"/>
      <c r="E208" s="119"/>
      <c r="F208" s="119"/>
      <c r="G208" s="122"/>
      <c r="H208" s="122"/>
      <c r="I208" s="122"/>
      <c r="J208" s="122"/>
      <c r="K208" s="122"/>
      <c r="L208" s="122"/>
      <c r="M208" s="122"/>
      <c r="N208" s="474"/>
      <c r="O208" s="474"/>
      <c r="P208" s="474"/>
      <c r="Q208" s="474"/>
      <c r="R208" s="122"/>
      <c r="S208" s="122"/>
      <c r="T208" s="122"/>
      <c r="U208" s="122"/>
      <c r="V208" s="403"/>
      <c r="W208" s="403"/>
      <c r="X208" s="122"/>
    </row>
    <row r="209">
      <c r="A209" s="119"/>
      <c r="B209" s="119"/>
      <c r="C209" s="119"/>
      <c r="D209" s="119"/>
      <c r="E209" s="119"/>
      <c r="F209" s="119"/>
      <c r="G209" s="122"/>
      <c r="H209" s="122"/>
      <c r="I209" s="122"/>
      <c r="J209" s="122"/>
      <c r="K209" s="122"/>
      <c r="L209" s="122"/>
      <c r="M209" s="122"/>
      <c r="N209" s="474"/>
      <c r="O209" s="474"/>
      <c r="P209" s="474"/>
      <c r="Q209" s="474"/>
      <c r="R209" s="122"/>
      <c r="S209" s="122"/>
      <c r="T209" s="122"/>
      <c r="U209" s="122"/>
      <c r="V209" s="403"/>
      <c r="W209" s="403"/>
      <c r="X209" s="122"/>
    </row>
    <row r="210">
      <c r="A210" s="119"/>
      <c r="B210" s="119"/>
      <c r="C210" s="119"/>
      <c r="D210" s="119"/>
      <c r="E210" s="119"/>
      <c r="F210" s="119"/>
      <c r="G210" s="122"/>
      <c r="H210" s="122"/>
      <c r="I210" s="122"/>
      <c r="J210" s="122"/>
      <c r="K210" s="122"/>
      <c r="L210" s="122"/>
      <c r="M210" s="122"/>
      <c r="N210" s="474"/>
      <c r="O210" s="474"/>
      <c r="P210" s="474"/>
      <c r="Q210" s="474"/>
      <c r="R210" s="122"/>
      <c r="S210" s="122"/>
      <c r="T210" s="122"/>
      <c r="U210" s="122"/>
      <c r="V210" s="403"/>
      <c r="W210" s="403"/>
      <c r="X210" s="122"/>
    </row>
    <row r="211">
      <c r="A211" s="119"/>
      <c r="B211" s="119"/>
      <c r="C211" s="119"/>
      <c r="D211" s="119"/>
      <c r="E211" s="119"/>
      <c r="F211" s="119"/>
      <c r="G211" s="122"/>
      <c r="H211" s="122"/>
      <c r="I211" s="122"/>
      <c r="J211" s="122"/>
      <c r="K211" s="122"/>
      <c r="L211" s="122"/>
      <c r="M211" s="122"/>
      <c r="N211" s="474"/>
      <c r="O211" s="474"/>
      <c r="P211" s="474"/>
      <c r="Q211" s="474"/>
      <c r="R211" s="122"/>
      <c r="S211" s="122"/>
      <c r="T211" s="122"/>
      <c r="U211" s="122"/>
      <c r="V211" s="403"/>
      <c r="W211" s="403"/>
      <c r="X211" s="122"/>
    </row>
    <row r="212">
      <c r="A212" s="119"/>
      <c r="B212" s="119"/>
      <c r="C212" s="119"/>
      <c r="D212" s="119"/>
      <c r="E212" s="119"/>
      <c r="F212" s="119"/>
      <c r="G212" s="122"/>
      <c r="H212" s="122"/>
      <c r="I212" s="122"/>
      <c r="J212" s="122"/>
      <c r="K212" s="122"/>
      <c r="L212" s="122"/>
      <c r="M212" s="122"/>
      <c r="N212" s="474"/>
      <c r="O212" s="474"/>
      <c r="P212" s="474"/>
      <c r="Q212" s="474"/>
      <c r="R212" s="122"/>
      <c r="S212" s="122"/>
      <c r="T212" s="122"/>
      <c r="U212" s="122"/>
      <c r="V212" s="403"/>
      <c r="W212" s="403"/>
      <c r="X212" s="122"/>
    </row>
    <row r="213">
      <c r="A213" s="119"/>
      <c r="B213" s="119"/>
      <c r="C213" s="119"/>
      <c r="D213" s="119"/>
      <c r="E213" s="119"/>
      <c r="F213" s="119"/>
      <c r="G213" s="122"/>
      <c r="H213" s="122"/>
      <c r="I213" s="122"/>
      <c r="J213" s="122"/>
      <c r="K213" s="122"/>
      <c r="L213" s="122"/>
      <c r="M213" s="122"/>
      <c r="N213" s="474"/>
      <c r="O213" s="474"/>
      <c r="P213" s="474"/>
      <c r="Q213" s="474"/>
      <c r="R213" s="122"/>
      <c r="S213" s="122"/>
      <c r="T213" s="122"/>
      <c r="U213" s="122"/>
      <c r="V213" s="403"/>
      <c r="W213" s="403"/>
      <c r="X213" s="122"/>
    </row>
    <row r="214">
      <c r="A214" s="119"/>
      <c r="B214" s="119"/>
      <c r="C214" s="119"/>
      <c r="D214" s="119"/>
      <c r="E214" s="119"/>
      <c r="F214" s="119"/>
      <c r="G214" s="122"/>
      <c r="H214" s="122"/>
      <c r="I214" s="122"/>
      <c r="J214" s="122"/>
      <c r="K214" s="122"/>
      <c r="L214" s="122"/>
      <c r="M214" s="122"/>
      <c r="N214" s="474"/>
      <c r="O214" s="474"/>
      <c r="P214" s="474"/>
      <c r="Q214" s="474"/>
      <c r="R214" s="122"/>
      <c r="S214" s="122"/>
      <c r="T214" s="122"/>
      <c r="U214" s="122"/>
      <c r="V214" s="403"/>
      <c r="W214" s="403"/>
      <c r="X214" s="122"/>
    </row>
    <row r="215">
      <c r="A215" s="119"/>
      <c r="B215" s="119"/>
      <c r="C215" s="119"/>
      <c r="D215" s="119"/>
      <c r="E215" s="119"/>
      <c r="F215" s="119"/>
      <c r="G215" s="122"/>
      <c r="H215" s="122"/>
      <c r="I215" s="122"/>
      <c r="J215" s="122"/>
      <c r="K215" s="122"/>
      <c r="L215" s="122"/>
      <c r="M215" s="122"/>
      <c r="N215" s="474"/>
      <c r="O215" s="474"/>
      <c r="P215" s="474"/>
      <c r="Q215" s="474"/>
      <c r="R215" s="122"/>
      <c r="S215" s="122"/>
      <c r="T215" s="122"/>
      <c r="U215" s="122"/>
      <c r="V215" s="403"/>
      <c r="W215" s="403"/>
      <c r="X215" s="122"/>
    </row>
    <row r="216">
      <c r="A216" s="119"/>
      <c r="B216" s="119"/>
      <c r="C216" s="119"/>
      <c r="D216" s="119"/>
      <c r="E216" s="119"/>
      <c r="F216" s="119"/>
      <c r="G216" s="122"/>
      <c r="H216" s="122"/>
      <c r="I216" s="122"/>
      <c r="J216" s="122"/>
      <c r="K216" s="122"/>
      <c r="L216" s="122"/>
      <c r="M216" s="122"/>
      <c r="N216" s="474"/>
      <c r="O216" s="474"/>
      <c r="P216" s="474"/>
      <c r="Q216" s="474"/>
      <c r="R216" s="122"/>
      <c r="S216" s="122"/>
      <c r="T216" s="122"/>
      <c r="U216" s="122"/>
      <c r="V216" s="403"/>
      <c r="W216" s="403"/>
      <c r="X216" s="122"/>
    </row>
    <row r="217">
      <c r="A217" s="119"/>
      <c r="B217" s="119"/>
      <c r="C217" s="119"/>
      <c r="D217" s="119"/>
      <c r="E217" s="119"/>
      <c r="F217" s="119"/>
      <c r="G217" s="122"/>
      <c r="H217" s="122"/>
      <c r="I217" s="122"/>
      <c r="J217" s="122"/>
      <c r="K217" s="122"/>
      <c r="L217" s="122"/>
      <c r="M217" s="122"/>
      <c r="N217" s="474"/>
      <c r="O217" s="474"/>
      <c r="P217" s="474"/>
      <c r="Q217" s="474"/>
      <c r="R217" s="122"/>
      <c r="S217" s="122"/>
      <c r="T217" s="122"/>
      <c r="U217" s="122"/>
      <c r="V217" s="403"/>
      <c r="W217" s="403"/>
      <c r="X217" s="122"/>
    </row>
    <row r="218">
      <c r="A218" s="119"/>
      <c r="B218" s="119"/>
      <c r="C218" s="119"/>
      <c r="D218" s="119"/>
      <c r="E218" s="119"/>
      <c r="F218" s="119"/>
      <c r="G218" s="122"/>
      <c r="H218" s="122"/>
      <c r="I218" s="122"/>
      <c r="J218" s="122"/>
      <c r="K218" s="122"/>
      <c r="L218" s="122"/>
      <c r="M218" s="122"/>
      <c r="N218" s="474"/>
      <c r="O218" s="474"/>
      <c r="P218" s="474"/>
      <c r="Q218" s="474"/>
      <c r="R218" s="122"/>
      <c r="S218" s="122"/>
      <c r="T218" s="122"/>
      <c r="U218" s="122"/>
      <c r="V218" s="403"/>
      <c r="W218" s="403"/>
      <c r="X218" s="122"/>
    </row>
    <row r="219">
      <c r="A219" s="119"/>
      <c r="B219" s="119"/>
      <c r="C219" s="119"/>
      <c r="D219" s="119"/>
      <c r="E219" s="119"/>
      <c r="F219" s="119"/>
      <c r="G219" s="122"/>
      <c r="H219" s="122"/>
      <c r="I219" s="122"/>
      <c r="J219" s="122"/>
      <c r="K219" s="122"/>
      <c r="L219" s="122"/>
      <c r="M219" s="122"/>
      <c r="N219" s="474"/>
      <c r="O219" s="474"/>
      <c r="P219" s="474"/>
      <c r="Q219" s="474"/>
      <c r="R219" s="122"/>
      <c r="S219" s="122"/>
      <c r="T219" s="122"/>
      <c r="U219" s="122"/>
      <c r="V219" s="403"/>
      <c r="W219" s="403"/>
      <c r="X219" s="122"/>
    </row>
    <row r="220">
      <c r="A220" s="119"/>
      <c r="B220" s="119"/>
      <c r="C220" s="119"/>
      <c r="D220" s="119"/>
      <c r="E220" s="119"/>
      <c r="F220" s="119"/>
      <c r="G220" s="122"/>
      <c r="H220" s="122"/>
      <c r="I220" s="122"/>
      <c r="J220" s="122"/>
      <c r="K220" s="122"/>
      <c r="L220" s="122"/>
      <c r="M220" s="122"/>
      <c r="N220" s="474"/>
      <c r="O220" s="474"/>
      <c r="P220" s="474"/>
      <c r="Q220" s="474"/>
      <c r="R220" s="122"/>
      <c r="S220" s="122"/>
      <c r="T220" s="122"/>
      <c r="U220" s="122"/>
      <c r="V220" s="403"/>
      <c r="W220" s="403"/>
      <c r="X220" s="122"/>
    </row>
    <row r="221">
      <c r="A221" s="119"/>
      <c r="B221" s="119"/>
      <c r="C221" s="119"/>
      <c r="D221" s="119"/>
      <c r="E221" s="119"/>
      <c r="F221" s="119"/>
      <c r="G221" s="122"/>
      <c r="H221" s="122"/>
      <c r="I221" s="122"/>
      <c r="J221" s="122"/>
      <c r="K221" s="122"/>
      <c r="L221" s="122"/>
      <c r="M221" s="122"/>
      <c r="N221" s="474"/>
      <c r="O221" s="474"/>
      <c r="P221" s="474"/>
      <c r="Q221" s="474"/>
      <c r="R221" s="122"/>
      <c r="S221" s="122"/>
      <c r="T221" s="122"/>
      <c r="U221" s="122"/>
      <c r="V221" s="403"/>
      <c r="W221" s="403"/>
      <c r="X221" s="122"/>
    </row>
    <row r="222">
      <c r="A222" s="119"/>
      <c r="B222" s="119"/>
      <c r="C222" s="119"/>
      <c r="D222" s="119"/>
      <c r="E222" s="119"/>
      <c r="F222" s="119"/>
      <c r="G222" s="122"/>
      <c r="H222" s="122"/>
      <c r="I222" s="122"/>
      <c r="J222" s="122"/>
      <c r="K222" s="122"/>
      <c r="L222" s="122"/>
      <c r="M222" s="122"/>
      <c r="N222" s="474"/>
      <c r="O222" s="474"/>
      <c r="P222" s="474"/>
      <c r="Q222" s="474"/>
      <c r="R222" s="122"/>
      <c r="S222" s="122"/>
      <c r="T222" s="122"/>
      <c r="U222" s="122"/>
      <c r="V222" s="403"/>
      <c r="W222" s="403"/>
      <c r="X222" s="122"/>
    </row>
    <row r="223">
      <c r="A223" s="119"/>
      <c r="B223" s="119"/>
      <c r="C223" s="119"/>
      <c r="D223" s="119"/>
      <c r="E223" s="119"/>
      <c r="F223" s="119"/>
      <c r="G223" s="122"/>
      <c r="H223" s="122"/>
      <c r="I223" s="122"/>
      <c r="J223" s="122"/>
      <c r="K223" s="122"/>
      <c r="L223" s="122"/>
      <c r="M223" s="122"/>
      <c r="N223" s="474"/>
      <c r="O223" s="474"/>
      <c r="P223" s="474"/>
      <c r="Q223" s="474"/>
      <c r="R223" s="122"/>
      <c r="S223" s="122"/>
      <c r="T223" s="122"/>
      <c r="U223" s="122"/>
      <c r="V223" s="403"/>
      <c r="W223" s="403"/>
      <c r="X223" s="122"/>
    </row>
    <row r="224">
      <c r="A224" s="119"/>
      <c r="B224" s="119"/>
      <c r="C224" s="119"/>
      <c r="D224" s="119"/>
      <c r="E224" s="119"/>
      <c r="F224" s="119"/>
      <c r="G224" s="122"/>
      <c r="H224" s="122"/>
      <c r="I224" s="122"/>
      <c r="J224" s="122"/>
      <c r="K224" s="122"/>
      <c r="L224" s="122"/>
      <c r="M224" s="122"/>
      <c r="N224" s="474"/>
      <c r="O224" s="474"/>
      <c r="P224" s="474"/>
      <c r="Q224" s="474"/>
      <c r="R224" s="122"/>
      <c r="S224" s="122"/>
      <c r="T224" s="122"/>
      <c r="U224" s="122"/>
      <c r="V224" s="403"/>
      <c r="W224" s="403"/>
      <c r="X224" s="122"/>
    </row>
    <row r="225">
      <c r="A225" s="119"/>
      <c r="B225" s="119"/>
      <c r="C225" s="119"/>
      <c r="D225" s="119"/>
      <c r="E225" s="119"/>
      <c r="F225" s="119"/>
      <c r="G225" s="122"/>
      <c r="H225" s="122"/>
      <c r="I225" s="122"/>
      <c r="J225" s="122"/>
      <c r="K225" s="122"/>
      <c r="L225" s="122"/>
      <c r="M225" s="122"/>
      <c r="N225" s="474"/>
      <c r="O225" s="474"/>
      <c r="P225" s="474"/>
      <c r="Q225" s="474"/>
      <c r="R225" s="122"/>
      <c r="S225" s="122"/>
      <c r="T225" s="122"/>
      <c r="U225" s="122"/>
      <c r="V225" s="403"/>
      <c r="W225" s="403"/>
      <c r="X225" s="122"/>
    </row>
    <row r="226">
      <c r="A226" s="119"/>
      <c r="B226" s="119"/>
      <c r="C226" s="119"/>
      <c r="D226" s="119"/>
      <c r="E226" s="119"/>
      <c r="F226" s="119"/>
      <c r="G226" s="122"/>
      <c r="H226" s="122"/>
      <c r="I226" s="122"/>
      <c r="J226" s="122"/>
      <c r="K226" s="122"/>
      <c r="L226" s="122"/>
      <c r="M226" s="122"/>
      <c r="N226" s="474"/>
      <c r="O226" s="474"/>
      <c r="P226" s="474"/>
      <c r="Q226" s="474"/>
      <c r="R226" s="122"/>
      <c r="S226" s="122"/>
      <c r="T226" s="122"/>
      <c r="U226" s="122"/>
      <c r="V226" s="403"/>
      <c r="W226" s="403"/>
      <c r="X226" s="122"/>
    </row>
    <row r="227">
      <c r="A227" s="119"/>
      <c r="B227" s="119"/>
      <c r="C227" s="119"/>
      <c r="D227" s="119"/>
      <c r="E227" s="119"/>
      <c r="F227" s="119"/>
      <c r="G227" s="122"/>
      <c r="H227" s="122"/>
      <c r="I227" s="122"/>
      <c r="J227" s="122"/>
      <c r="K227" s="122"/>
      <c r="L227" s="122"/>
      <c r="M227" s="122"/>
      <c r="N227" s="474"/>
      <c r="O227" s="474"/>
      <c r="P227" s="474"/>
      <c r="Q227" s="474"/>
      <c r="R227" s="122"/>
      <c r="S227" s="122"/>
      <c r="T227" s="122"/>
      <c r="U227" s="122"/>
      <c r="V227" s="403"/>
      <c r="W227" s="403"/>
      <c r="X227" s="122"/>
    </row>
    <row r="228">
      <c r="A228" s="119"/>
      <c r="B228" s="119"/>
      <c r="C228" s="119"/>
      <c r="D228" s="119"/>
      <c r="E228" s="119"/>
      <c r="F228" s="119"/>
      <c r="G228" s="122"/>
      <c r="H228" s="122"/>
      <c r="I228" s="122"/>
      <c r="J228" s="122"/>
      <c r="K228" s="122"/>
      <c r="L228" s="122"/>
      <c r="M228" s="122"/>
      <c r="N228" s="474"/>
      <c r="O228" s="474"/>
      <c r="P228" s="474"/>
      <c r="Q228" s="474"/>
      <c r="R228" s="122"/>
      <c r="S228" s="122"/>
      <c r="T228" s="122"/>
      <c r="U228" s="122"/>
      <c r="V228" s="403"/>
      <c r="W228" s="403"/>
      <c r="X228" s="122"/>
    </row>
    <row r="229">
      <c r="A229" s="119"/>
      <c r="B229" s="119"/>
      <c r="C229" s="119"/>
      <c r="D229" s="119"/>
      <c r="E229" s="119"/>
      <c r="F229" s="119"/>
      <c r="G229" s="122"/>
      <c r="H229" s="122"/>
      <c r="I229" s="122"/>
      <c r="J229" s="122"/>
      <c r="K229" s="122"/>
      <c r="L229" s="122"/>
      <c r="M229" s="122"/>
      <c r="N229" s="474"/>
      <c r="O229" s="474"/>
      <c r="P229" s="474"/>
      <c r="Q229" s="474"/>
      <c r="R229" s="122"/>
      <c r="S229" s="122"/>
      <c r="T229" s="122"/>
      <c r="U229" s="122"/>
      <c r="V229" s="403"/>
      <c r="W229" s="403"/>
      <c r="X229" s="122"/>
    </row>
    <row r="230">
      <c r="A230" s="119"/>
      <c r="B230" s="119"/>
      <c r="C230" s="119"/>
      <c r="D230" s="119"/>
      <c r="E230" s="119"/>
      <c r="F230" s="119"/>
      <c r="G230" s="122"/>
      <c r="H230" s="122"/>
      <c r="I230" s="122"/>
      <c r="J230" s="122"/>
      <c r="K230" s="122"/>
      <c r="L230" s="122"/>
      <c r="M230" s="122"/>
      <c r="N230" s="474"/>
      <c r="O230" s="474"/>
      <c r="P230" s="474"/>
      <c r="Q230" s="474"/>
      <c r="R230" s="122"/>
      <c r="S230" s="122"/>
      <c r="T230" s="122"/>
      <c r="U230" s="122"/>
      <c r="V230" s="403"/>
      <c r="W230" s="403"/>
      <c r="X230" s="122"/>
    </row>
    <row r="231">
      <c r="A231" s="119"/>
      <c r="B231" s="119"/>
      <c r="C231" s="119"/>
      <c r="D231" s="119"/>
      <c r="E231" s="119"/>
      <c r="F231" s="119"/>
      <c r="G231" s="122"/>
      <c r="H231" s="122"/>
      <c r="I231" s="122"/>
      <c r="J231" s="122"/>
      <c r="K231" s="122"/>
      <c r="L231" s="122"/>
      <c r="M231" s="122"/>
      <c r="N231" s="474"/>
      <c r="O231" s="474"/>
      <c r="P231" s="474"/>
      <c r="Q231" s="474"/>
      <c r="R231" s="122"/>
      <c r="S231" s="122"/>
      <c r="T231" s="122"/>
      <c r="U231" s="122"/>
      <c r="V231" s="403"/>
      <c r="W231" s="403"/>
      <c r="X231" s="122"/>
    </row>
    <row r="232">
      <c r="A232" s="119"/>
      <c r="B232" s="119"/>
      <c r="C232" s="119"/>
      <c r="D232" s="119"/>
      <c r="E232" s="119"/>
      <c r="F232" s="119"/>
      <c r="G232" s="122"/>
      <c r="H232" s="122"/>
      <c r="I232" s="122"/>
      <c r="J232" s="122"/>
      <c r="K232" s="122"/>
      <c r="L232" s="122"/>
      <c r="M232" s="122"/>
      <c r="N232" s="474"/>
      <c r="O232" s="474"/>
      <c r="P232" s="474"/>
      <c r="Q232" s="474"/>
      <c r="R232" s="122"/>
      <c r="S232" s="122"/>
      <c r="T232" s="122"/>
      <c r="U232" s="122"/>
      <c r="V232" s="403"/>
      <c r="W232" s="403"/>
      <c r="X232" s="122"/>
    </row>
    <row r="233">
      <c r="A233" s="119"/>
      <c r="B233" s="119"/>
      <c r="C233" s="119"/>
      <c r="D233" s="119"/>
      <c r="E233" s="119"/>
      <c r="F233" s="119"/>
      <c r="G233" s="122"/>
      <c r="H233" s="122"/>
      <c r="I233" s="122"/>
      <c r="J233" s="122"/>
      <c r="K233" s="122"/>
      <c r="L233" s="122"/>
      <c r="M233" s="122"/>
      <c r="N233" s="474"/>
      <c r="O233" s="474"/>
      <c r="P233" s="474"/>
      <c r="Q233" s="474"/>
      <c r="R233" s="122"/>
      <c r="S233" s="122"/>
      <c r="T233" s="122"/>
      <c r="U233" s="122"/>
      <c r="V233" s="403"/>
      <c r="W233" s="403"/>
      <c r="X233" s="122"/>
    </row>
    <row r="234">
      <c r="A234" s="119"/>
      <c r="B234" s="119"/>
      <c r="C234" s="119"/>
      <c r="D234" s="119"/>
      <c r="E234" s="119"/>
      <c r="F234" s="119"/>
      <c r="G234" s="122"/>
      <c r="H234" s="122"/>
      <c r="I234" s="122"/>
      <c r="J234" s="122"/>
      <c r="K234" s="122"/>
      <c r="L234" s="122"/>
      <c r="M234" s="122"/>
      <c r="N234" s="474"/>
      <c r="O234" s="474"/>
      <c r="P234" s="474"/>
      <c r="Q234" s="474"/>
      <c r="R234" s="122"/>
      <c r="S234" s="122"/>
      <c r="T234" s="122"/>
      <c r="U234" s="122"/>
      <c r="V234" s="403"/>
      <c r="W234" s="403"/>
      <c r="X234" s="122"/>
    </row>
    <row r="235">
      <c r="A235" s="119"/>
      <c r="B235" s="119"/>
      <c r="C235" s="119"/>
      <c r="D235" s="119"/>
      <c r="E235" s="119"/>
      <c r="F235" s="119"/>
      <c r="G235" s="122"/>
      <c r="H235" s="122"/>
      <c r="I235" s="122"/>
      <c r="J235" s="122"/>
      <c r="K235" s="122"/>
      <c r="L235" s="122"/>
      <c r="M235" s="122"/>
      <c r="N235" s="474"/>
      <c r="O235" s="474"/>
      <c r="P235" s="474"/>
      <c r="Q235" s="474"/>
      <c r="R235" s="122"/>
      <c r="S235" s="122"/>
      <c r="T235" s="122"/>
      <c r="U235" s="122"/>
      <c r="V235" s="403"/>
      <c r="W235" s="403"/>
      <c r="X235" s="122"/>
    </row>
    <row r="236">
      <c r="A236" s="119"/>
      <c r="B236" s="119"/>
      <c r="C236" s="119"/>
      <c r="D236" s="119"/>
      <c r="E236" s="119"/>
      <c r="F236" s="119"/>
      <c r="G236" s="122"/>
      <c r="H236" s="122"/>
      <c r="I236" s="122"/>
      <c r="J236" s="122"/>
      <c r="K236" s="122"/>
      <c r="L236" s="122"/>
      <c r="M236" s="122"/>
      <c r="N236" s="474"/>
      <c r="O236" s="474"/>
      <c r="P236" s="474"/>
      <c r="Q236" s="474"/>
      <c r="R236" s="122"/>
      <c r="S236" s="122"/>
      <c r="T236" s="122"/>
      <c r="U236" s="122"/>
      <c r="V236" s="403"/>
      <c r="W236" s="403"/>
      <c r="X236" s="122"/>
    </row>
    <row r="237">
      <c r="A237" s="119"/>
      <c r="B237" s="119"/>
      <c r="C237" s="119"/>
      <c r="D237" s="119"/>
      <c r="E237" s="119"/>
      <c r="F237" s="119"/>
      <c r="G237" s="122"/>
      <c r="H237" s="122"/>
      <c r="I237" s="122"/>
      <c r="J237" s="122"/>
      <c r="K237" s="122"/>
      <c r="L237" s="122"/>
      <c r="M237" s="122"/>
      <c r="N237" s="474"/>
      <c r="O237" s="474"/>
      <c r="P237" s="474"/>
      <c r="Q237" s="474"/>
      <c r="R237" s="122"/>
      <c r="S237" s="122"/>
      <c r="T237" s="122"/>
      <c r="U237" s="122"/>
      <c r="V237" s="403"/>
      <c r="W237" s="403"/>
      <c r="X237" s="122"/>
    </row>
    <row r="238">
      <c r="A238" s="119"/>
      <c r="B238" s="119"/>
      <c r="C238" s="119"/>
      <c r="D238" s="119"/>
      <c r="E238" s="119"/>
      <c r="F238" s="119"/>
      <c r="G238" s="122"/>
      <c r="H238" s="122"/>
      <c r="I238" s="122"/>
      <c r="J238" s="122"/>
      <c r="K238" s="122"/>
      <c r="L238" s="122"/>
      <c r="M238" s="122"/>
      <c r="N238" s="474"/>
      <c r="O238" s="474"/>
      <c r="P238" s="474"/>
      <c r="Q238" s="474"/>
      <c r="R238" s="122"/>
      <c r="S238" s="122"/>
      <c r="T238" s="122"/>
      <c r="U238" s="122"/>
      <c r="V238" s="403"/>
      <c r="W238" s="403"/>
      <c r="X238" s="122"/>
    </row>
    <row r="239">
      <c r="A239" s="119"/>
      <c r="B239" s="119"/>
      <c r="C239" s="119"/>
      <c r="D239" s="119"/>
      <c r="E239" s="119"/>
      <c r="F239" s="119"/>
      <c r="G239" s="122"/>
      <c r="H239" s="122"/>
      <c r="I239" s="122"/>
      <c r="J239" s="122"/>
      <c r="K239" s="122"/>
      <c r="L239" s="122"/>
      <c r="M239" s="122"/>
      <c r="N239" s="474"/>
      <c r="O239" s="474"/>
      <c r="P239" s="474"/>
      <c r="Q239" s="474"/>
      <c r="R239" s="122"/>
      <c r="S239" s="122"/>
      <c r="T239" s="122"/>
      <c r="U239" s="122"/>
      <c r="V239" s="403"/>
      <c r="W239" s="403"/>
      <c r="X239" s="122"/>
    </row>
    <row r="240">
      <c r="A240" s="119"/>
      <c r="B240" s="119"/>
      <c r="C240" s="119"/>
      <c r="D240" s="119"/>
      <c r="E240" s="119"/>
      <c r="F240" s="119"/>
      <c r="G240" s="122"/>
      <c r="H240" s="122"/>
      <c r="I240" s="122"/>
      <c r="J240" s="122"/>
      <c r="K240" s="122"/>
      <c r="L240" s="122"/>
      <c r="M240" s="122"/>
      <c r="N240" s="474"/>
      <c r="O240" s="474"/>
      <c r="P240" s="474"/>
      <c r="Q240" s="474"/>
      <c r="R240" s="122"/>
      <c r="S240" s="122"/>
      <c r="T240" s="122"/>
      <c r="U240" s="122"/>
      <c r="V240" s="403"/>
      <c r="W240" s="403"/>
      <c r="X240" s="122"/>
    </row>
    <row r="241">
      <c r="A241" s="119"/>
      <c r="B241" s="119"/>
      <c r="C241" s="119"/>
      <c r="D241" s="119"/>
      <c r="E241" s="119"/>
      <c r="F241" s="119"/>
      <c r="G241" s="119"/>
      <c r="H241" s="119"/>
      <c r="I241" s="119"/>
      <c r="J241" s="119"/>
      <c r="K241" s="119"/>
      <c r="L241" s="119"/>
      <c r="M241" s="119"/>
      <c r="N241" s="476"/>
      <c r="O241" s="476"/>
      <c r="P241" s="476"/>
      <c r="Q241" s="476"/>
      <c r="R241" s="119"/>
      <c r="S241" s="119"/>
      <c r="T241" s="119"/>
      <c r="U241" s="119"/>
      <c r="V241" s="477"/>
      <c r="W241" s="477"/>
      <c r="X241" s="119"/>
    </row>
    <row r="242">
      <c r="A242" s="119"/>
      <c r="B242" s="119"/>
      <c r="C242" s="119"/>
      <c r="D242" s="119"/>
      <c r="E242" s="119"/>
      <c r="F242" s="119"/>
      <c r="G242" s="119"/>
      <c r="H242" s="119"/>
      <c r="I242" s="119"/>
      <c r="J242" s="119"/>
      <c r="K242" s="119"/>
      <c r="L242" s="119"/>
      <c r="M242" s="119"/>
      <c r="N242" s="476"/>
      <c r="O242" s="476"/>
      <c r="P242" s="476"/>
      <c r="Q242" s="476"/>
      <c r="R242" s="119"/>
      <c r="S242" s="119"/>
      <c r="T242" s="119"/>
      <c r="U242" s="119"/>
      <c r="V242" s="477"/>
      <c r="W242" s="477"/>
      <c r="X242" s="119"/>
    </row>
    <row r="243">
      <c r="A243" s="119"/>
      <c r="B243" s="119"/>
      <c r="C243" s="119"/>
      <c r="D243" s="119"/>
      <c r="E243" s="119"/>
      <c r="F243" s="119"/>
      <c r="G243" s="119"/>
      <c r="H243" s="119"/>
      <c r="I243" s="119"/>
      <c r="J243" s="119"/>
      <c r="K243" s="119"/>
      <c r="L243" s="119"/>
      <c r="M243" s="119"/>
      <c r="N243" s="476"/>
      <c r="O243" s="476"/>
      <c r="P243" s="476"/>
      <c r="Q243" s="476"/>
      <c r="R243" s="119"/>
      <c r="S243" s="119"/>
      <c r="T243" s="119"/>
      <c r="U243" s="119"/>
      <c r="V243" s="477"/>
      <c r="W243" s="477"/>
      <c r="X243" s="119"/>
    </row>
    <row r="244">
      <c r="A244" s="119"/>
      <c r="B244" s="119"/>
      <c r="C244" s="119"/>
      <c r="D244" s="119"/>
      <c r="E244" s="119"/>
      <c r="F244" s="119"/>
      <c r="G244" s="119"/>
      <c r="H244" s="119"/>
      <c r="I244" s="119"/>
      <c r="J244" s="119"/>
      <c r="K244" s="119"/>
      <c r="L244" s="119"/>
      <c r="M244" s="119"/>
      <c r="N244" s="476"/>
      <c r="O244" s="476"/>
      <c r="P244" s="476"/>
      <c r="Q244" s="476"/>
      <c r="R244" s="119"/>
      <c r="S244" s="119"/>
      <c r="T244" s="119"/>
      <c r="U244" s="119"/>
      <c r="V244" s="477"/>
      <c r="W244" s="477"/>
      <c r="X244" s="119"/>
    </row>
    <row r="245">
      <c r="A245" s="119"/>
      <c r="B245" s="119"/>
      <c r="C245" s="119"/>
      <c r="D245" s="119"/>
      <c r="E245" s="119"/>
      <c r="F245" s="119"/>
      <c r="G245" s="119"/>
      <c r="H245" s="119"/>
      <c r="I245" s="119"/>
      <c r="J245" s="119"/>
      <c r="K245" s="119"/>
      <c r="L245" s="119"/>
      <c r="M245" s="119"/>
      <c r="N245" s="476"/>
      <c r="O245" s="476"/>
      <c r="P245" s="476"/>
      <c r="Q245" s="476"/>
      <c r="R245" s="119"/>
      <c r="S245" s="119"/>
      <c r="T245" s="119"/>
      <c r="U245" s="119"/>
      <c r="V245" s="477"/>
      <c r="W245" s="477"/>
      <c r="X245" s="119"/>
    </row>
    <row r="246">
      <c r="A246" s="119"/>
      <c r="B246" s="119"/>
      <c r="C246" s="119"/>
      <c r="D246" s="119"/>
      <c r="E246" s="119"/>
      <c r="F246" s="119"/>
      <c r="G246" s="119"/>
      <c r="H246" s="119"/>
      <c r="I246" s="119"/>
      <c r="J246" s="119"/>
      <c r="K246" s="119"/>
      <c r="L246" s="119"/>
      <c r="M246" s="119"/>
      <c r="N246" s="476"/>
      <c r="O246" s="476"/>
      <c r="P246" s="476"/>
      <c r="Q246" s="476"/>
      <c r="R246" s="119"/>
      <c r="S246" s="119"/>
      <c r="T246" s="119"/>
      <c r="U246" s="119"/>
      <c r="V246" s="477"/>
      <c r="W246" s="477"/>
      <c r="X246" s="119"/>
    </row>
    <row r="247">
      <c r="A247" s="119"/>
      <c r="B247" s="119"/>
      <c r="C247" s="119"/>
      <c r="D247" s="119"/>
      <c r="E247" s="119"/>
      <c r="F247" s="119"/>
      <c r="G247" s="119"/>
      <c r="H247" s="119"/>
      <c r="I247" s="119"/>
      <c r="J247" s="119"/>
      <c r="K247" s="119"/>
      <c r="L247" s="119"/>
      <c r="M247" s="119"/>
      <c r="N247" s="476"/>
      <c r="O247" s="476"/>
      <c r="P247" s="476"/>
      <c r="Q247" s="476"/>
      <c r="R247" s="119"/>
      <c r="S247" s="119"/>
      <c r="T247" s="119"/>
      <c r="U247" s="119"/>
      <c r="V247" s="477"/>
      <c r="W247" s="477"/>
      <c r="X247" s="119"/>
    </row>
    <row r="248">
      <c r="A248" s="119"/>
      <c r="B248" s="119"/>
      <c r="C248" s="119"/>
      <c r="D248" s="119"/>
      <c r="E248" s="119"/>
      <c r="F248" s="119"/>
      <c r="G248" s="119"/>
      <c r="H248" s="119"/>
      <c r="I248" s="119"/>
      <c r="J248" s="119"/>
      <c r="K248" s="119"/>
      <c r="L248" s="119"/>
      <c r="M248" s="119"/>
      <c r="N248" s="476"/>
      <c r="O248" s="476"/>
      <c r="P248" s="476"/>
      <c r="Q248" s="476"/>
      <c r="R248" s="119"/>
      <c r="S248" s="119"/>
      <c r="T248" s="119"/>
      <c r="U248" s="119"/>
      <c r="V248" s="477"/>
      <c r="W248" s="477"/>
      <c r="X248" s="119"/>
    </row>
    <row r="249">
      <c r="A249" s="119"/>
      <c r="B249" s="119"/>
      <c r="C249" s="119"/>
      <c r="D249" s="119"/>
      <c r="E249" s="119"/>
      <c r="F249" s="119"/>
      <c r="G249" s="119"/>
      <c r="H249" s="119"/>
      <c r="I249" s="119"/>
      <c r="J249" s="119"/>
      <c r="K249" s="119"/>
      <c r="L249" s="119"/>
      <c r="M249" s="119"/>
      <c r="N249" s="476"/>
      <c r="O249" s="476"/>
      <c r="P249" s="476"/>
      <c r="Q249" s="476"/>
      <c r="R249" s="119"/>
      <c r="S249" s="119"/>
      <c r="T249" s="119"/>
      <c r="U249" s="119"/>
      <c r="V249" s="477"/>
      <c r="W249" s="477"/>
      <c r="X249" s="119"/>
    </row>
    <row r="250">
      <c r="A250" s="119"/>
      <c r="B250" s="119"/>
      <c r="C250" s="119"/>
      <c r="D250" s="119"/>
      <c r="E250" s="119"/>
      <c r="F250" s="119"/>
      <c r="G250" s="119"/>
      <c r="H250" s="119"/>
      <c r="I250" s="119"/>
      <c r="J250" s="119"/>
      <c r="K250" s="119"/>
      <c r="L250" s="119"/>
      <c r="M250" s="119"/>
      <c r="N250" s="476"/>
      <c r="O250" s="476"/>
      <c r="P250" s="476"/>
      <c r="Q250" s="476"/>
      <c r="R250" s="119"/>
      <c r="S250" s="119"/>
      <c r="T250" s="119"/>
      <c r="U250" s="119"/>
      <c r="V250" s="477"/>
      <c r="W250" s="477"/>
      <c r="X250" s="119"/>
    </row>
    <row r="251">
      <c r="A251" s="119"/>
      <c r="B251" s="119"/>
      <c r="C251" s="119"/>
      <c r="D251" s="119"/>
      <c r="E251" s="119"/>
      <c r="F251" s="119"/>
      <c r="G251" s="119"/>
      <c r="H251" s="119"/>
      <c r="I251" s="119"/>
      <c r="J251" s="119"/>
      <c r="K251" s="119"/>
      <c r="L251" s="119"/>
      <c r="M251" s="119"/>
      <c r="N251" s="476"/>
      <c r="O251" s="476"/>
      <c r="P251" s="476"/>
      <c r="Q251" s="476"/>
      <c r="R251" s="119"/>
      <c r="S251" s="119"/>
      <c r="T251" s="119"/>
      <c r="U251" s="119"/>
      <c r="V251" s="477"/>
      <c r="W251" s="477"/>
      <c r="X251" s="119"/>
    </row>
    <row r="252">
      <c r="A252" s="119"/>
      <c r="B252" s="119"/>
      <c r="C252" s="119"/>
      <c r="D252" s="119"/>
      <c r="E252" s="119"/>
      <c r="F252" s="119"/>
      <c r="G252" s="119"/>
      <c r="H252" s="119"/>
      <c r="I252" s="119"/>
      <c r="J252" s="119"/>
      <c r="K252" s="119"/>
      <c r="L252" s="119"/>
      <c r="M252" s="119"/>
      <c r="N252" s="476"/>
      <c r="O252" s="476"/>
      <c r="P252" s="476"/>
      <c r="Q252" s="476"/>
      <c r="R252" s="119"/>
      <c r="S252" s="119"/>
      <c r="T252" s="119"/>
      <c r="U252" s="119"/>
      <c r="V252" s="477"/>
      <c r="W252" s="477"/>
      <c r="X252" s="119"/>
    </row>
    <row r="253">
      <c r="A253" s="119"/>
      <c r="B253" s="119"/>
      <c r="C253" s="119"/>
      <c r="D253" s="119"/>
      <c r="E253" s="119"/>
      <c r="F253" s="119"/>
      <c r="G253" s="119"/>
      <c r="H253" s="119"/>
      <c r="I253" s="119"/>
      <c r="J253" s="119"/>
      <c r="K253" s="119"/>
      <c r="L253" s="119"/>
      <c r="M253" s="119"/>
      <c r="N253" s="476"/>
      <c r="O253" s="476"/>
      <c r="P253" s="476"/>
      <c r="Q253" s="476"/>
      <c r="R253" s="119"/>
      <c r="S253" s="119"/>
      <c r="T253" s="119"/>
      <c r="U253" s="119"/>
      <c r="V253" s="477"/>
      <c r="W253" s="477"/>
      <c r="X253" s="119"/>
    </row>
    <row r="254">
      <c r="A254" s="119"/>
      <c r="B254" s="119"/>
      <c r="C254" s="119"/>
      <c r="D254" s="119"/>
      <c r="E254" s="119"/>
      <c r="F254" s="119"/>
      <c r="G254" s="119"/>
      <c r="H254" s="119"/>
      <c r="I254" s="119"/>
      <c r="J254" s="119"/>
      <c r="K254" s="119"/>
      <c r="L254" s="119"/>
      <c r="M254" s="119"/>
      <c r="N254" s="476"/>
      <c r="O254" s="476"/>
      <c r="P254" s="476"/>
      <c r="Q254" s="476"/>
      <c r="R254" s="119"/>
      <c r="S254" s="119"/>
      <c r="T254" s="119"/>
      <c r="U254" s="119"/>
      <c r="V254" s="477"/>
      <c r="W254" s="477"/>
      <c r="X254" s="119"/>
    </row>
    <row r="255">
      <c r="A255" s="119"/>
      <c r="B255" s="119"/>
      <c r="C255" s="119"/>
      <c r="D255" s="119"/>
      <c r="E255" s="119"/>
      <c r="F255" s="119"/>
      <c r="G255" s="119"/>
      <c r="H255" s="119"/>
      <c r="I255" s="119"/>
      <c r="J255" s="119"/>
      <c r="K255" s="119"/>
      <c r="L255" s="119"/>
      <c r="M255" s="119"/>
      <c r="N255" s="476"/>
      <c r="O255" s="476"/>
      <c r="P255" s="476"/>
      <c r="Q255" s="476"/>
      <c r="R255" s="119"/>
      <c r="S255" s="119"/>
      <c r="T255" s="119"/>
      <c r="U255" s="119"/>
      <c r="V255" s="477"/>
      <c r="W255" s="477"/>
      <c r="X255" s="119"/>
    </row>
    <row r="256">
      <c r="A256" s="119"/>
      <c r="B256" s="119"/>
      <c r="C256" s="119"/>
      <c r="D256" s="119"/>
      <c r="E256" s="119"/>
      <c r="F256" s="119"/>
      <c r="G256" s="119"/>
      <c r="H256" s="119"/>
      <c r="I256" s="119"/>
      <c r="J256" s="119"/>
      <c r="K256" s="119"/>
      <c r="L256" s="119"/>
      <c r="M256" s="119"/>
      <c r="N256" s="476"/>
      <c r="O256" s="476"/>
      <c r="P256" s="476"/>
      <c r="Q256" s="476"/>
      <c r="R256" s="119"/>
      <c r="S256" s="119"/>
      <c r="T256" s="119"/>
      <c r="U256" s="119"/>
      <c r="V256" s="477"/>
      <c r="W256" s="477"/>
      <c r="X256" s="119"/>
    </row>
    <row r="257">
      <c r="A257" s="119"/>
      <c r="B257" s="119"/>
      <c r="C257" s="119"/>
      <c r="D257" s="119"/>
      <c r="E257" s="119"/>
      <c r="F257" s="119"/>
      <c r="G257" s="119"/>
      <c r="H257" s="119"/>
      <c r="I257" s="119"/>
      <c r="J257" s="119"/>
      <c r="K257" s="119"/>
      <c r="L257" s="119"/>
      <c r="M257" s="119"/>
      <c r="N257" s="476"/>
      <c r="O257" s="476"/>
      <c r="P257" s="476"/>
      <c r="Q257" s="476"/>
      <c r="R257" s="119"/>
      <c r="S257" s="119"/>
      <c r="T257" s="119"/>
      <c r="U257" s="119"/>
      <c r="V257" s="477"/>
      <c r="W257" s="477"/>
      <c r="X257" s="119"/>
    </row>
    <row r="258">
      <c r="A258" s="119"/>
      <c r="B258" s="119"/>
      <c r="C258" s="119"/>
      <c r="D258" s="119"/>
      <c r="E258" s="119"/>
      <c r="F258" s="119"/>
      <c r="G258" s="119"/>
      <c r="H258" s="119"/>
      <c r="I258" s="119"/>
      <c r="J258" s="119"/>
      <c r="K258" s="119"/>
      <c r="L258" s="119"/>
      <c r="M258" s="119"/>
      <c r="N258" s="476"/>
      <c r="O258" s="476"/>
      <c r="P258" s="476"/>
      <c r="Q258" s="476"/>
      <c r="R258" s="119"/>
      <c r="S258" s="119"/>
      <c r="T258" s="119"/>
      <c r="U258" s="119"/>
      <c r="V258" s="477"/>
      <c r="W258" s="477"/>
      <c r="X258" s="119"/>
    </row>
    <row r="259">
      <c r="A259" s="119"/>
      <c r="B259" s="119"/>
      <c r="C259" s="119"/>
      <c r="D259" s="119"/>
      <c r="E259" s="119"/>
      <c r="F259" s="119"/>
      <c r="G259" s="119"/>
      <c r="H259" s="119"/>
      <c r="I259" s="119"/>
      <c r="J259" s="119"/>
      <c r="K259" s="119"/>
      <c r="L259" s="119"/>
      <c r="M259" s="119"/>
      <c r="N259" s="476"/>
      <c r="O259" s="476"/>
      <c r="P259" s="476"/>
      <c r="Q259" s="476"/>
      <c r="R259" s="119"/>
      <c r="S259" s="119"/>
      <c r="T259" s="119"/>
      <c r="U259" s="119"/>
      <c r="V259" s="477"/>
      <c r="W259" s="477"/>
      <c r="X259" s="119"/>
    </row>
    <row r="260">
      <c r="A260" s="119"/>
      <c r="B260" s="119"/>
      <c r="C260" s="119"/>
      <c r="D260" s="119"/>
      <c r="E260" s="119"/>
      <c r="F260" s="119"/>
      <c r="G260" s="119"/>
      <c r="H260" s="119"/>
      <c r="I260" s="119"/>
      <c r="J260" s="119"/>
      <c r="K260" s="119"/>
      <c r="L260" s="119"/>
      <c r="M260" s="119"/>
      <c r="N260" s="476"/>
      <c r="O260" s="476"/>
      <c r="P260" s="476"/>
      <c r="Q260" s="476"/>
      <c r="R260" s="119"/>
      <c r="S260" s="119"/>
      <c r="T260" s="119"/>
      <c r="U260" s="119"/>
      <c r="V260" s="477"/>
      <c r="W260" s="477"/>
      <c r="X260" s="119"/>
    </row>
    <row r="261">
      <c r="A261" s="119"/>
      <c r="B261" s="119"/>
      <c r="C261" s="119"/>
      <c r="D261" s="119"/>
      <c r="E261" s="119"/>
      <c r="F261" s="119"/>
      <c r="G261" s="119"/>
      <c r="H261" s="119"/>
      <c r="I261" s="119"/>
      <c r="J261" s="119"/>
      <c r="K261" s="119"/>
      <c r="L261" s="119"/>
      <c r="M261" s="119"/>
      <c r="N261" s="476"/>
      <c r="O261" s="476"/>
      <c r="P261" s="476"/>
      <c r="Q261" s="476"/>
      <c r="R261" s="119"/>
      <c r="S261" s="119"/>
      <c r="T261" s="119"/>
      <c r="U261" s="119"/>
      <c r="V261" s="477"/>
      <c r="W261" s="477"/>
      <c r="X261" s="119"/>
    </row>
    <row r="262">
      <c r="A262" s="119"/>
      <c r="B262" s="119"/>
      <c r="C262" s="119"/>
      <c r="D262" s="119"/>
      <c r="E262" s="119"/>
      <c r="F262" s="119"/>
      <c r="G262" s="119"/>
      <c r="H262" s="119"/>
      <c r="I262" s="119"/>
      <c r="J262" s="119"/>
      <c r="K262" s="119"/>
      <c r="L262" s="119"/>
      <c r="M262" s="119"/>
      <c r="N262" s="476"/>
      <c r="O262" s="476"/>
      <c r="P262" s="476"/>
      <c r="Q262" s="476"/>
      <c r="R262" s="119"/>
      <c r="S262" s="119"/>
      <c r="T262" s="119"/>
      <c r="U262" s="119"/>
      <c r="V262" s="477"/>
      <c r="W262" s="477"/>
      <c r="X262" s="119"/>
    </row>
    <row r="263">
      <c r="A263" s="119"/>
      <c r="B263" s="119"/>
      <c r="C263" s="119"/>
      <c r="D263" s="119"/>
      <c r="E263" s="119"/>
      <c r="F263" s="119"/>
      <c r="G263" s="119"/>
      <c r="H263" s="119"/>
      <c r="I263" s="119"/>
      <c r="J263" s="119"/>
      <c r="K263" s="119"/>
      <c r="L263" s="119"/>
      <c r="M263" s="119"/>
      <c r="N263" s="476"/>
      <c r="O263" s="476"/>
      <c r="P263" s="476"/>
      <c r="Q263" s="476"/>
      <c r="R263" s="119"/>
      <c r="S263" s="119"/>
      <c r="T263" s="119"/>
      <c r="U263" s="119"/>
      <c r="V263" s="477"/>
      <c r="W263" s="477"/>
      <c r="X263" s="119"/>
    </row>
    <row r="264">
      <c r="A264" s="119"/>
      <c r="B264" s="119"/>
      <c r="C264" s="119"/>
      <c r="D264" s="119"/>
      <c r="E264" s="119"/>
      <c r="F264" s="119"/>
      <c r="G264" s="119"/>
      <c r="H264" s="119"/>
      <c r="I264" s="119"/>
      <c r="J264" s="119"/>
      <c r="K264" s="119"/>
      <c r="L264" s="119"/>
      <c r="M264" s="119"/>
      <c r="N264" s="476"/>
      <c r="O264" s="476"/>
      <c r="P264" s="476"/>
      <c r="Q264" s="476"/>
      <c r="R264" s="119"/>
      <c r="S264" s="119"/>
      <c r="T264" s="119"/>
      <c r="U264" s="119"/>
      <c r="V264" s="477"/>
      <c r="W264" s="477"/>
      <c r="X264" s="119"/>
    </row>
    <row r="265">
      <c r="A265" s="119"/>
      <c r="B265" s="119"/>
      <c r="C265" s="119"/>
      <c r="D265" s="119"/>
      <c r="E265" s="119"/>
      <c r="F265" s="119"/>
      <c r="G265" s="119"/>
      <c r="H265" s="119"/>
      <c r="I265" s="119"/>
      <c r="J265" s="119"/>
      <c r="K265" s="119"/>
      <c r="L265" s="119"/>
      <c r="M265" s="119"/>
      <c r="N265" s="476"/>
      <c r="O265" s="476"/>
      <c r="P265" s="476"/>
      <c r="Q265" s="476"/>
      <c r="R265" s="119"/>
      <c r="S265" s="119"/>
      <c r="T265" s="119"/>
      <c r="U265" s="119"/>
      <c r="V265" s="477"/>
      <c r="W265" s="477"/>
      <c r="X265" s="119"/>
    </row>
    <row r="266">
      <c r="A266" s="119"/>
      <c r="B266" s="119"/>
      <c r="C266" s="119"/>
      <c r="D266" s="119"/>
      <c r="E266" s="119"/>
      <c r="F266" s="119"/>
      <c r="G266" s="119"/>
      <c r="H266" s="119"/>
      <c r="I266" s="119"/>
      <c r="J266" s="119"/>
      <c r="K266" s="119"/>
      <c r="L266" s="119"/>
      <c r="M266" s="119"/>
      <c r="N266" s="476"/>
      <c r="O266" s="476"/>
      <c r="P266" s="476"/>
      <c r="Q266" s="476"/>
      <c r="R266" s="119"/>
      <c r="S266" s="119"/>
      <c r="T266" s="119"/>
      <c r="U266" s="119"/>
      <c r="V266" s="477"/>
      <c r="W266" s="477"/>
      <c r="X266" s="119"/>
    </row>
    <row r="267">
      <c r="A267" s="119"/>
      <c r="B267" s="119"/>
      <c r="C267" s="119"/>
      <c r="D267" s="119"/>
      <c r="E267" s="119"/>
      <c r="F267" s="119"/>
      <c r="G267" s="119"/>
      <c r="H267" s="119"/>
      <c r="I267" s="119"/>
      <c r="J267" s="119"/>
      <c r="K267" s="119"/>
      <c r="L267" s="119"/>
      <c r="M267" s="119"/>
      <c r="N267" s="476"/>
      <c r="O267" s="476"/>
      <c r="P267" s="476"/>
      <c r="Q267" s="476"/>
      <c r="R267" s="119"/>
      <c r="S267" s="119"/>
      <c r="T267" s="119"/>
      <c r="U267" s="119"/>
      <c r="V267" s="477"/>
      <c r="W267" s="477"/>
      <c r="X267" s="119"/>
    </row>
    <row r="268">
      <c r="A268" s="119"/>
      <c r="B268" s="119"/>
      <c r="C268" s="119"/>
      <c r="D268" s="119"/>
      <c r="E268" s="119"/>
      <c r="F268" s="119"/>
      <c r="G268" s="119"/>
      <c r="H268" s="119"/>
      <c r="I268" s="119"/>
      <c r="J268" s="119"/>
      <c r="K268" s="119"/>
      <c r="L268" s="119"/>
      <c r="M268" s="119"/>
      <c r="N268" s="476"/>
      <c r="O268" s="476"/>
      <c r="P268" s="476"/>
      <c r="Q268" s="476"/>
      <c r="R268" s="119"/>
      <c r="S268" s="119"/>
      <c r="T268" s="119"/>
      <c r="U268" s="119"/>
      <c r="V268" s="477"/>
      <c r="W268" s="477"/>
      <c r="X268" s="119"/>
    </row>
    <row r="269">
      <c r="A269" s="119"/>
      <c r="B269" s="119"/>
      <c r="C269" s="119"/>
      <c r="D269" s="119"/>
      <c r="E269" s="119"/>
      <c r="F269" s="119"/>
      <c r="G269" s="119"/>
      <c r="H269" s="119"/>
      <c r="I269" s="119"/>
      <c r="J269" s="119"/>
      <c r="K269" s="119"/>
      <c r="L269" s="119"/>
      <c r="M269" s="119"/>
      <c r="N269" s="476"/>
      <c r="O269" s="476"/>
      <c r="P269" s="476"/>
      <c r="Q269" s="476"/>
      <c r="R269" s="119"/>
      <c r="S269" s="119"/>
      <c r="T269" s="119"/>
      <c r="U269" s="119"/>
      <c r="V269" s="477"/>
      <c r="W269" s="477"/>
      <c r="X269" s="119"/>
    </row>
    <row r="270">
      <c r="A270" s="119"/>
      <c r="B270" s="119"/>
      <c r="C270" s="119"/>
      <c r="D270" s="119"/>
      <c r="E270" s="119"/>
      <c r="F270" s="119"/>
      <c r="G270" s="119"/>
      <c r="H270" s="119"/>
      <c r="I270" s="119"/>
      <c r="J270" s="119"/>
      <c r="K270" s="119"/>
      <c r="L270" s="119"/>
      <c r="M270" s="119"/>
      <c r="N270" s="476"/>
      <c r="O270" s="476"/>
      <c r="P270" s="476"/>
      <c r="Q270" s="476"/>
      <c r="R270" s="119"/>
      <c r="S270" s="119"/>
      <c r="T270" s="119"/>
      <c r="U270" s="119"/>
      <c r="V270" s="477"/>
      <c r="W270" s="477"/>
      <c r="X270" s="119"/>
    </row>
    <row r="271">
      <c r="A271" s="119"/>
      <c r="B271" s="119"/>
      <c r="C271" s="119"/>
      <c r="D271" s="119"/>
      <c r="E271" s="119"/>
      <c r="F271" s="119"/>
      <c r="G271" s="119"/>
      <c r="H271" s="119"/>
      <c r="I271" s="119"/>
      <c r="J271" s="119"/>
      <c r="K271" s="119"/>
      <c r="L271" s="119"/>
      <c r="M271" s="119"/>
      <c r="N271" s="476"/>
      <c r="O271" s="476"/>
      <c r="P271" s="476"/>
      <c r="Q271" s="476"/>
      <c r="R271" s="119"/>
      <c r="S271" s="119"/>
      <c r="T271" s="119"/>
      <c r="U271" s="119"/>
      <c r="V271" s="477"/>
      <c r="W271" s="477"/>
      <c r="X271" s="119"/>
    </row>
    <row r="272">
      <c r="A272" s="119"/>
      <c r="B272" s="119"/>
      <c r="C272" s="119"/>
      <c r="D272" s="119"/>
      <c r="E272" s="119"/>
      <c r="F272" s="119"/>
      <c r="G272" s="119"/>
      <c r="H272" s="119"/>
      <c r="I272" s="119"/>
      <c r="J272" s="119"/>
      <c r="K272" s="119"/>
      <c r="L272" s="119"/>
      <c r="M272" s="119"/>
      <c r="N272" s="476"/>
      <c r="O272" s="476"/>
      <c r="P272" s="476"/>
      <c r="Q272" s="476"/>
      <c r="R272" s="119"/>
      <c r="S272" s="119"/>
      <c r="T272" s="119"/>
      <c r="U272" s="119"/>
      <c r="V272" s="477"/>
      <c r="W272" s="477"/>
      <c r="X272" s="119"/>
    </row>
    <row r="273">
      <c r="A273" s="119"/>
      <c r="B273" s="119"/>
      <c r="C273" s="119"/>
      <c r="D273" s="119"/>
      <c r="E273" s="119"/>
      <c r="F273" s="119"/>
      <c r="G273" s="119"/>
      <c r="H273" s="119"/>
      <c r="I273" s="119"/>
      <c r="J273" s="119"/>
      <c r="K273" s="119"/>
      <c r="L273" s="119"/>
      <c r="M273" s="119"/>
      <c r="N273" s="476"/>
      <c r="O273" s="476"/>
      <c r="P273" s="476"/>
      <c r="Q273" s="476"/>
      <c r="R273" s="119"/>
      <c r="S273" s="119"/>
      <c r="T273" s="119"/>
      <c r="U273" s="119"/>
      <c r="V273" s="477"/>
      <c r="W273" s="477"/>
      <c r="X273" s="119"/>
    </row>
    <row r="274">
      <c r="A274" s="119"/>
      <c r="B274" s="119"/>
      <c r="C274" s="119"/>
      <c r="D274" s="119"/>
      <c r="E274" s="119"/>
      <c r="F274" s="119"/>
      <c r="G274" s="119"/>
      <c r="H274" s="119"/>
      <c r="I274" s="119"/>
      <c r="J274" s="119"/>
      <c r="K274" s="119"/>
      <c r="L274" s="119"/>
      <c r="M274" s="119"/>
      <c r="N274" s="476"/>
      <c r="O274" s="476"/>
      <c r="P274" s="476"/>
      <c r="Q274" s="476"/>
      <c r="R274" s="119"/>
      <c r="S274" s="119"/>
      <c r="T274" s="119"/>
      <c r="U274" s="119"/>
      <c r="V274" s="477"/>
      <c r="W274" s="477"/>
      <c r="X274" s="119"/>
    </row>
    <row r="275">
      <c r="A275" s="119"/>
      <c r="B275" s="119"/>
      <c r="C275" s="119"/>
      <c r="D275" s="119"/>
      <c r="E275" s="119"/>
      <c r="F275" s="119"/>
      <c r="G275" s="119"/>
      <c r="H275" s="119"/>
      <c r="I275" s="119"/>
      <c r="J275" s="119"/>
      <c r="K275" s="119"/>
      <c r="L275" s="119"/>
      <c r="M275" s="119"/>
      <c r="N275" s="476"/>
      <c r="O275" s="476"/>
      <c r="P275" s="476"/>
      <c r="Q275" s="476"/>
      <c r="R275" s="119"/>
      <c r="S275" s="119"/>
      <c r="T275" s="119"/>
      <c r="U275" s="119"/>
      <c r="V275" s="477"/>
      <c r="W275" s="477"/>
      <c r="X275" s="119"/>
    </row>
    <row r="276">
      <c r="A276" s="119"/>
      <c r="B276" s="119"/>
      <c r="C276" s="119"/>
      <c r="D276" s="119"/>
      <c r="E276" s="119"/>
      <c r="F276" s="119"/>
      <c r="G276" s="119"/>
      <c r="H276" s="119"/>
      <c r="I276" s="119"/>
      <c r="J276" s="119"/>
      <c r="K276" s="119"/>
      <c r="L276" s="119"/>
      <c r="M276" s="119"/>
      <c r="N276" s="476"/>
      <c r="O276" s="476"/>
      <c r="P276" s="476"/>
      <c r="Q276" s="476"/>
      <c r="R276" s="119"/>
      <c r="S276" s="119"/>
      <c r="T276" s="119"/>
      <c r="U276" s="119"/>
      <c r="V276" s="477"/>
      <c r="W276" s="477"/>
      <c r="X276" s="119"/>
    </row>
    <row r="277">
      <c r="A277" s="119"/>
      <c r="B277" s="119"/>
      <c r="C277" s="119"/>
      <c r="D277" s="119"/>
      <c r="E277" s="119"/>
      <c r="F277" s="119"/>
      <c r="G277" s="119"/>
      <c r="H277" s="119"/>
      <c r="I277" s="119"/>
      <c r="J277" s="119"/>
      <c r="K277" s="119"/>
      <c r="L277" s="119"/>
      <c r="M277" s="119"/>
      <c r="N277" s="476"/>
      <c r="O277" s="476"/>
      <c r="P277" s="476"/>
      <c r="Q277" s="476"/>
      <c r="R277" s="119"/>
      <c r="S277" s="119"/>
      <c r="T277" s="119"/>
      <c r="U277" s="119"/>
      <c r="V277" s="477"/>
      <c r="W277" s="477"/>
      <c r="X277" s="119"/>
    </row>
    <row r="278">
      <c r="A278" s="119"/>
      <c r="B278" s="119"/>
      <c r="C278" s="119"/>
      <c r="D278" s="119"/>
      <c r="E278" s="119"/>
      <c r="F278" s="119"/>
      <c r="G278" s="119"/>
      <c r="H278" s="119"/>
      <c r="I278" s="119"/>
      <c r="J278" s="119"/>
      <c r="K278" s="119"/>
      <c r="L278" s="119"/>
      <c r="M278" s="119"/>
      <c r="N278" s="476"/>
      <c r="O278" s="476"/>
      <c r="P278" s="476"/>
      <c r="Q278" s="476"/>
      <c r="R278" s="119"/>
      <c r="S278" s="119"/>
      <c r="T278" s="119"/>
      <c r="U278" s="119"/>
      <c r="V278" s="477"/>
      <c r="W278" s="477"/>
      <c r="X278" s="119"/>
    </row>
    <row r="279">
      <c r="A279" s="119"/>
      <c r="B279" s="119"/>
      <c r="C279" s="119"/>
      <c r="D279" s="119"/>
      <c r="E279" s="119"/>
      <c r="F279" s="119"/>
      <c r="G279" s="119"/>
      <c r="H279" s="119"/>
      <c r="I279" s="119"/>
      <c r="J279" s="119"/>
      <c r="K279" s="119"/>
      <c r="L279" s="119"/>
      <c r="M279" s="119"/>
      <c r="N279" s="476"/>
      <c r="O279" s="476"/>
      <c r="P279" s="476"/>
      <c r="Q279" s="476"/>
      <c r="R279" s="119"/>
      <c r="S279" s="119"/>
      <c r="T279" s="119"/>
      <c r="U279" s="119"/>
      <c r="V279" s="477"/>
      <c r="W279" s="477"/>
      <c r="X279" s="119"/>
    </row>
    <row r="280">
      <c r="A280" s="119"/>
      <c r="B280" s="119"/>
      <c r="C280" s="119"/>
      <c r="D280" s="119"/>
      <c r="E280" s="119"/>
      <c r="F280" s="119"/>
      <c r="G280" s="119"/>
      <c r="H280" s="119"/>
      <c r="I280" s="119"/>
      <c r="J280" s="119"/>
      <c r="K280" s="119"/>
      <c r="L280" s="119"/>
      <c r="M280" s="119"/>
      <c r="N280" s="476"/>
      <c r="O280" s="476"/>
      <c r="P280" s="476"/>
      <c r="Q280" s="476"/>
      <c r="R280" s="119"/>
      <c r="S280" s="119"/>
      <c r="T280" s="119"/>
      <c r="U280" s="119"/>
      <c r="V280" s="477"/>
      <c r="W280" s="477"/>
      <c r="X280" s="119"/>
    </row>
    <row r="281">
      <c r="A281" s="119"/>
      <c r="B281" s="119"/>
      <c r="C281" s="119"/>
      <c r="D281" s="119"/>
      <c r="E281" s="119"/>
      <c r="F281" s="119"/>
      <c r="G281" s="119"/>
      <c r="H281" s="119"/>
      <c r="I281" s="119"/>
      <c r="J281" s="119"/>
      <c r="K281" s="119"/>
      <c r="L281" s="119"/>
      <c r="M281" s="119"/>
      <c r="N281" s="476"/>
      <c r="O281" s="476"/>
      <c r="P281" s="476"/>
      <c r="Q281" s="476"/>
      <c r="R281" s="119"/>
      <c r="S281" s="119"/>
      <c r="T281" s="119"/>
      <c r="U281" s="119"/>
      <c r="V281" s="477"/>
      <c r="W281" s="477"/>
      <c r="X281" s="119"/>
    </row>
    <row r="282">
      <c r="A282" s="119"/>
      <c r="B282" s="119"/>
      <c r="C282" s="119"/>
      <c r="D282" s="119"/>
      <c r="E282" s="119"/>
      <c r="F282" s="119"/>
      <c r="G282" s="119"/>
      <c r="H282" s="119"/>
      <c r="I282" s="119"/>
      <c r="J282" s="119"/>
      <c r="K282" s="119"/>
      <c r="L282" s="119"/>
      <c r="M282" s="119"/>
      <c r="N282" s="476"/>
      <c r="O282" s="476"/>
      <c r="P282" s="476"/>
      <c r="Q282" s="476"/>
      <c r="R282" s="119"/>
      <c r="S282" s="119"/>
      <c r="T282" s="119"/>
      <c r="U282" s="119"/>
      <c r="V282" s="477"/>
      <c r="W282" s="477"/>
      <c r="X282" s="119"/>
    </row>
    <row r="283">
      <c r="A283" s="119"/>
      <c r="B283" s="119"/>
      <c r="C283" s="119"/>
      <c r="D283" s="119"/>
      <c r="E283" s="119"/>
      <c r="F283" s="119"/>
      <c r="G283" s="119"/>
      <c r="H283" s="119"/>
      <c r="I283" s="119"/>
      <c r="J283" s="119"/>
      <c r="K283" s="119"/>
      <c r="L283" s="119"/>
      <c r="M283" s="119"/>
      <c r="N283" s="476"/>
      <c r="O283" s="476"/>
      <c r="P283" s="476"/>
      <c r="Q283" s="476"/>
      <c r="R283" s="119"/>
      <c r="S283" s="119"/>
      <c r="T283" s="119"/>
      <c r="U283" s="119"/>
      <c r="V283" s="477"/>
      <c r="W283" s="477"/>
      <c r="X283" s="119"/>
    </row>
    <row r="284">
      <c r="A284" s="119"/>
      <c r="B284" s="119"/>
      <c r="C284" s="119"/>
      <c r="D284" s="119"/>
      <c r="E284" s="119"/>
      <c r="F284" s="119"/>
      <c r="G284" s="119"/>
      <c r="H284" s="119"/>
      <c r="I284" s="119"/>
      <c r="J284" s="119"/>
      <c r="K284" s="119"/>
      <c r="L284" s="119"/>
      <c r="M284" s="119"/>
      <c r="N284" s="476"/>
      <c r="O284" s="476"/>
      <c r="P284" s="476"/>
      <c r="Q284" s="476"/>
      <c r="R284" s="119"/>
      <c r="S284" s="119"/>
      <c r="T284" s="119"/>
      <c r="U284" s="119"/>
      <c r="V284" s="477"/>
      <c r="W284" s="477"/>
      <c r="X284" s="119"/>
    </row>
    <row r="285">
      <c r="A285" s="119"/>
      <c r="B285" s="119"/>
      <c r="C285" s="119"/>
      <c r="D285" s="119"/>
      <c r="E285" s="119"/>
      <c r="F285" s="119"/>
      <c r="G285" s="119"/>
      <c r="H285" s="119"/>
      <c r="I285" s="119"/>
      <c r="J285" s="119"/>
      <c r="K285" s="119"/>
      <c r="L285" s="119"/>
      <c r="M285" s="119"/>
      <c r="N285" s="476"/>
      <c r="O285" s="476"/>
      <c r="P285" s="476"/>
      <c r="Q285" s="476"/>
      <c r="R285" s="119"/>
      <c r="S285" s="119"/>
      <c r="T285" s="119"/>
      <c r="U285" s="119"/>
      <c r="V285" s="477"/>
      <c r="W285" s="477"/>
      <c r="X285" s="119"/>
    </row>
    <row r="286">
      <c r="A286" s="119"/>
      <c r="B286" s="119"/>
      <c r="C286" s="119"/>
      <c r="D286" s="119"/>
      <c r="E286" s="119"/>
      <c r="F286" s="119"/>
      <c r="G286" s="119"/>
      <c r="H286" s="119"/>
      <c r="I286" s="119"/>
      <c r="J286" s="119"/>
      <c r="K286" s="119"/>
      <c r="L286" s="119"/>
      <c r="M286" s="119"/>
      <c r="N286" s="476"/>
      <c r="O286" s="476"/>
      <c r="P286" s="476"/>
      <c r="Q286" s="476"/>
      <c r="R286" s="119"/>
      <c r="S286" s="119"/>
      <c r="T286" s="119"/>
      <c r="U286" s="119"/>
      <c r="V286" s="477"/>
      <c r="W286" s="477"/>
      <c r="X286" s="119"/>
    </row>
    <row r="287">
      <c r="A287" s="119"/>
      <c r="B287" s="119"/>
      <c r="C287" s="119"/>
      <c r="D287" s="119"/>
      <c r="E287" s="119"/>
      <c r="F287" s="119"/>
      <c r="G287" s="119"/>
      <c r="H287" s="119"/>
      <c r="I287" s="119"/>
      <c r="J287" s="119"/>
      <c r="K287" s="119"/>
      <c r="L287" s="119"/>
      <c r="M287" s="119"/>
      <c r="N287" s="476"/>
      <c r="O287" s="476"/>
      <c r="P287" s="476"/>
      <c r="Q287" s="476"/>
      <c r="R287" s="119"/>
      <c r="S287" s="119"/>
      <c r="T287" s="119"/>
      <c r="U287" s="119"/>
      <c r="V287" s="477"/>
      <c r="W287" s="477"/>
      <c r="X287" s="119"/>
    </row>
    <row r="288">
      <c r="A288" s="119"/>
      <c r="B288" s="119"/>
      <c r="C288" s="119"/>
      <c r="D288" s="119"/>
      <c r="E288" s="119"/>
      <c r="F288" s="119"/>
      <c r="G288" s="119"/>
      <c r="H288" s="119"/>
      <c r="I288" s="119"/>
      <c r="J288" s="119"/>
      <c r="K288" s="119"/>
      <c r="L288" s="119"/>
      <c r="M288" s="119"/>
      <c r="N288" s="476"/>
      <c r="O288" s="476"/>
      <c r="P288" s="476"/>
      <c r="Q288" s="476"/>
      <c r="R288" s="119"/>
      <c r="S288" s="119"/>
      <c r="T288" s="119"/>
      <c r="U288" s="119"/>
      <c r="V288" s="477"/>
      <c r="W288" s="477"/>
      <c r="X288" s="119"/>
    </row>
    <row r="289">
      <c r="A289" s="119"/>
      <c r="B289" s="119"/>
      <c r="C289" s="119"/>
      <c r="D289" s="119"/>
      <c r="E289" s="119"/>
      <c r="F289" s="119"/>
      <c r="G289" s="119"/>
      <c r="H289" s="119"/>
      <c r="I289" s="119"/>
      <c r="J289" s="119"/>
      <c r="K289" s="119"/>
      <c r="L289" s="119"/>
      <c r="M289" s="119"/>
      <c r="N289" s="476"/>
      <c r="O289" s="476"/>
      <c r="P289" s="476"/>
      <c r="Q289" s="476"/>
      <c r="R289" s="119"/>
      <c r="S289" s="119"/>
      <c r="T289" s="119"/>
      <c r="U289" s="119"/>
      <c r="V289" s="477"/>
      <c r="W289" s="477"/>
      <c r="X289" s="119"/>
    </row>
    <row r="290">
      <c r="A290" s="119"/>
      <c r="B290" s="119"/>
      <c r="C290" s="119"/>
      <c r="D290" s="119"/>
      <c r="E290" s="119"/>
      <c r="F290" s="119"/>
      <c r="G290" s="119"/>
      <c r="H290" s="119"/>
      <c r="I290" s="119"/>
      <c r="J290" s="119"/>
      <c r="K290" s="119"/>
      <c r="L290" s="119"/>
      <c r="M290" s="119"/>
      <c r="N290" s="476"/>
      <c r="O290" s="476"/>
      <c r="P290" s="476"/>
      <c r="Q290" s="476"/>
      <c r="R290" s="119"/>
      <c r="S290" s="119"/>
      <c r="T290" s="119"/>
      <c r="U290" s="119"/>
      <c r="V290" s="477"/>
      <c r="W290" s="477"/>
      <c r="X290" s="119"/>
    </row>
    <row r="291">
      <c r="A291" s="119"/>
      <c r="B291" s="119"/>
      <c r="C291" s="119"/>
      <c r="D291" s="119"/>
      <c r="E291" s="119"/>
      <c r="F291" s="119"/>
      <c r="G291" s="119"/>
      <c r="H291" s="119"/>
      <c r="I291" s="119"/>
      <c r="J291" s="119"/>
      <c r="K291" s="119"/>
      <c r="L291" s="119"/>
      <c r="M291" s="119"/>
      <c r="N291" s="476"/>
      <c r="O291" s="476"/>
      <c r="P291" s="476"/>
      <c r="Q291" s="476"/>
      <c r="R291" s="119"/>
      <c r="S291" s="119"/>
      <c r="T291" s="119"/>
      <c r="U291" s="119"/>
      <c r="V291" s="477"/>
      <c r="W291" s="477"/>
      <c r="X291" s="119"/>
    </row>
    <row r="292">
      <c r="A292" s="119"/>
      <c r="B292" s="119"/>
      <c r="C292" s="119"/>
      <c r="D292" s="119"/>
      <c r="E292" s="119"/>
      <c r="F292" s="119"/>
      <c r="G292" s="119"/>
      <c r="H292" s="119"/>
      <c r="I292" s="119"/>
      <c r="J292" s="119"/>
      <c r="K292" s="119"/>
      <c r="L292" s="119"/>
      <c r="M292" s="119"/>
      <c r="N292" s="476"/>
      <c r="O292" s="476"/>
      <c r="P292" s="476"/>
      <c r="Q292" s="476"/>
      <c r="R292" s="119"/>
      <c r="S292" s="119"/>
      <c r="T292" s="119"/>
      <c r="U292" s="119"/>
      <c r="V292" s="477"/>
      <c r="W292" s="477"/>
      <c r="X292" s="119"/>
    </row>
    <row r="293">
      <c r="A293" s="119"/>
      <c r="B293" s="119"/>
      <c r="C293" s="119"/>
      <c r="D293" s="119"/>
      <c r="E293" s="119"/>
      <c r="F293" s="119"/>
      <c r="G293" s="119"/>
      <c r="H293" s="119"/>
      <c r="I293" s="119"/>
      <c r="J293" s="119"/>
      <c r="K293" s="119"/>
      <c r="L293" s="119"/>
      <c r="M293" s="119"/>
      <c r="N293" s="476"/>
      <c r="O293" s="476"/>
      <c r="P293" s="476"/>
      <c r="Q293" s="476"/>
      <c r="R293" s="119"/>
      <c r="S293" s="119"/>
      <c r="T293" s="119"/>
      <c r="U293" s="119"/>
      <c r="V293" s="477"/>
      <c r="W293" s="477"/>
      <c r="X293" s="119"/>
    </row>
    <row r="294">
      <c r="A294" s="119"/>
      <c r="B294" s="119"/>
      <c r="C294" s="119"/>
      <c r="D294" s="119"/>
      <c r="E294" s="119"/>
      <c r="F294" s="119"/>
      <c r="G294" s="119"/>
      <c r="H294" s="119"/>
      <c r="I294" s="119"/>
      <c r="J294" s="119"/>
      <c r="K294" s="119"/>
      <c r="L294" s="119"/>
      <c r="M294" s="119"/>
      <c r="N294" s="476"/>
      <c r="O294" s="476"/>
      <c r="P294" s="476"/>
      <c r="Q294" s="476"/>
      <c r="R294" s="119"/>
      <c r="S294" s="119"/>
      <c r="T294" s="119"/>
      <c r="U294" s="119"/>
      <c r="V294" s="477"/>
      <c r="W294" s="477"/>
      <c r="X294" s="119"/>
    </row>
    <row r="295">
      <c r="A295" s="119"/>
      <c r="B295" s="119"/>
      <c r="C295" s="119"/>
      <c r="D295" s="119"/>
      <c r="E295" s="119"/>
      <c r="F295" s="119"/>
      <c r="G295" s="119"/>
      <c r="H295" s="119"/>
      <c r="I295" s="119"/>
      <c r="J295" s="119"/>
      <c r="K295" s="119"/>
      <c r="L295" s="119"/>
      <c r="M295" s="119"/>
      <c r="N295" s="476"/>
      <c r="O295" s="476"/>
      <c r="P295" s="476"/>
      <c r="Q295" s="476"/>
      <c r="R295" s="119"/>
      <c r="S295" s="119"/>
      <c r="T295" s="119"/>
      <c r="U295" s="119"/>
      <c r="V295" s="477"/>
      <c r="W295" s="477"/>
      <c r="X295" s="119"/>
    </row>
    <row r="296">
      <c r="A296" s="119"/>
      <c r="B296" s="119"/>
      <c r="C296" s="119"/>
      <c r="D296" s="119"/>
      <c r="E296" s="119"/>
      <c r="F296" s="119"/>
      <c r="G296" s="119"/>
      <c r="H296" s="119"/>
      <c r="I296" s="119"/>
      <c r="J296" s="119"/>
      <c r="K296" s="119"/>
      <c r="L296" s="119"/>
      <c r="M296" s="119"/>
      <c r="N296" s="476"/>
      <c r="O296" s="476"/>
      <c r="P296" s="476"/>
      <c r="Q296" s="476"/>
      <c r="R296" s="119"/>
      <c r="S296" s="119"/>
      <c r="T296" s="119"/>
      <c r="U296" s="119"/>
      <c r="V296" s="477"/>
      <c r="W296" s="477"/>
      <c r="X296" s="119"/>
    </row>
    <row r="297">
      <c r="A297" s="119"/>
      <c r="B297" s="119"/>
      <c r="C297" s="119"/>
      <c r="D297" s="119"/>
      <c r="E297" s="119"/>
      <c r="F297" s="119"/>
      <c r="G297" s="119"/>
      <c r="H297" s="119"/>
      <c r="I297" s="119"/>
      <c r="J297" s="119"/>
      <c r="K297" s="119"/>
      <c r="L297" s="119"/>
      <c r="M297" s="119"/>
      <c r="N297" s="476"/>
      <c r="O297" s="476"/>
      <c r="P297" s="476"/>
      <c r="Q297" s="476"/>
      <c r="R297" s="119"/>
      <c r="S297" s="119"/>
      <c r="T297" s="119"/>
      <c r="U297" s="119"/>
      <c r="V297" s="477"/>
      <c r="W297" s="477"/>
      <c r="X297" s="119"/>
    </row>
    <row r="298">
      <c r="A298" s="119"/>
      <c r="B298" s="119"/>
      <c r="C298" s="119"/>
      <c r="D298" s="119"/>
      <c r="E298" s="119"/>
      <c r="F298" s="119"/>
      <c r="G298" s="119"/>
      <c r="H298" s="119"/>
      <c r="I298" s="119"/>
      <c r="J298" s="119"/>
      <c r="K298" s="119"/>
      <c r="L298" s="119"/>
      <c r="M298" s="119"/>
      <c r="N298" s="476"/>
      <c r="O298" s="476"/>
      <c r="P298" s="476"/>
      <c r="Q298" s="476"/>
      <c r="R298" s="119"/>
      <c r="S298" s="119"/>
      <c r="T298" s="119"/>
      <c r="U298" s="119"/>
      <c r="V298" s="477"/>
      <c r="W298" s="477"/>
      <c r="X298" s="119"/>
    </row>
    <row r="299">
      <c r="A299" s="119"/>
      <c r="B299" s="119"/>
      <c r="C299" s="119"/>
      <c r="D299" s="119"/>
      <c r="E299" s="119"/>
      <c r="F299" s="119"/>
      <c r="G299" s="119"/>
      <c r="H299" s="119"/>
      <c r="I299" s="119"/>
      <c r="J299" s="119"/>
      <c r="K299" s="119"/>
      <c r="L299" s="119"/>
      <c r="M299" s="119"/>
      <c r="N299" s="476"/>
      <c r="O299" s="476"/>
      <c r="P299" s="476"/>
      <c r="Q299" s="476"/>
      <c r="R299" s="119"/>
      <c r="S299" s="119"/>
      <c r="T299" s="119"/>
      <c r="U299" s="119"/>
      <c r="V299" s="477"/>
      <c r="W299" s="477"/>
      <c r="X299" s="119"/>
    </row>
    <row r="300">
      <c r="A300" s="119"/>
      <c r="B300" s="119"/>
      <c r="C300" s="119"/>
      <c r="D300" s="119"/>
      <c r="E300" s="119"/>
      <c r="F300" s="119"/>
      <c r="G300" s="119"/>
      <c r="H300" s="119"/>
      <c r="I300" s="119"/>
      <c r="J300" s="119"/>
      <c r="K300" s="119"/>
      <c r="L300" s="119"/>
      <c r="M300" s="119"/>
      <c r="N300" s="476"/>
      <c r="O300" s="476"/>
      <c r="P300" s="476"/>
      <c r="Q300" s="476"/>
      <c r="R300" s="119"/>
      <c r="S300" s="119"/>
      <c r="T300" s="119"/>
      <c r="U300" s="119"/>
      <c r="V300" s="477"/>
      <c r="W300" s="477"/>
      <c r="X300" s="119"/>
    </row>
    <row r="301">
      <c r="A301" s="119"/>
      <c r="B301" s="119"/>
      <c r="C301" s="119"/>
      <c r="D301" s="119"/>
      <c r="E301" s="119"/>
      <c r="F301" s="119"/>
      <c r="G301" s="119"/>
      <c r="H301" s="119"/>
      <c r="I301" s="119"/>
      <c r="J301" s="119"/>
      <c r="K301" s="119"/>
      <c r="L301" s="119"/>
      <c r="M301" s="119"/>
      <c r="N301" s="476"/>
      <c r="O301" s="476"/>
      <c r="P301" s="476"/>
      <c r="Q301" s="476"/>
      <c r="R301" s="119"/>
      <c r="S301" s="119"/>
      <c r="T301" s="119"/>
      <c r="U301" s="119"/>
      <c r="V301" s="477"/>
      <c r="W301" s="477"/>
      <c r="X301" s="119"/>
    </row>
    <row r="302">
      <c r="A302" s="119"/>
      <c r="B302" s="119"/>
      <c r="C302" s="119"/>
      <c r="D302" s="119"/>
      <c r="E302" s="119"/>
      <c r="F302" s="119"/>
      <c r="G302" s="119"/>
      <c r="H302" s="119"/>
      <c r="I302" s="119"/>
      <c r="J302" s="119"/>
      <c r="K302" s="119"/>
      <c r="L302" s="119"/>
      <c r="M302" s="119"/>
      <c r="N302" s="476"/>
      <c r="O302" s="476"/>
      <c r="P302" s="476"/>
      <c r="Q302" s="476"/>
      <c r="R302" s="119"/>
      <c r="S302" s="119"/>
      <c r="T302" s="119"/>
      <c r="U302" s="119"/>
      <c r="V302" s="477"/>
      <c r="W302" s="477"/>
      <c r="X302" s="119"/>
    </row>
    <row r="303">
      <c r="A303" s="119"/>
      <c r="B303" s="119"/>
      <c r="C303" s="119"/>
      <c r="D303" s="119"/>
      <c r="E303" s="119"/>
      <c r="F303" s="119"/>
      <c r="G303" s="119"/>
      <c r="H303" s="119"/>
      <c r="I303" s="119"/>
      <c r="J303" s="119"/>
      <c r="K303" s="119"/>
      <c r="L303" s="119"/>
      <c r="M303" s="119"/>
      <c r="N303" s="476"/>
      <c r="O303" s="476"/>
      <c r="P303" s="476"/>
      <c r="Q303" s="476"/>
      <c r="R303" s="119"/>
      <c r="S303" s="119"/>
      <c r="T303" s="119"/>
      <c r="U303" s="119"/>
      <c r="V303" s="477"/>
      <c r="W303" s="477"/>
      <c r="X303" s="119"/>
    </row>
    <row r="304">
      <c r="A304" s="119"/>
      <c r="B304" s="119"/>
      <c r="C304" s="119"/>
      <c r="D304" s="119"/>
      <c r="E304" s="119"/>
      <c r="F304" s="119"/>
      <c r="G304" s="119"/>
      <c r="H304" s="119"/>
      <c r="I304" s="119"/>
      <c r="J304" s="119"/>
      <c r="K304" s="119"/>
      <c r="L304" s="119"/>
      <c r="M304" s="119"/>
      <c r="N304" s="476"/>
      <c r="O304" s="476"/>
      <c r="P304" s="476"/>
      <c r="Q304" s="476"/>
      <c r="R304" s="119"/>
      <c r="S304" s="119"/>
      <c r="T304" s="119"/>
      <c r="U304" s="119"/>
      <c r="V304" s="477"/>
      <c r="W304" s="477"/>
      <c r="X304" s="119"/>
    </row>
    <row r="305">
      <c r="A305" s="119"/>
      <c r="B305" s="119"/>
      <c r="C305" s="119"/>
      <c r="D305" s="119"/>
      <c r="E305" s="119"/>
      <c r="F305" s="119"/>
      <c r="G305" s="119"/>
      <c r="H305" s="119"/>
      <c r="I305" s="119"/>
      <c r="J305" s="119"/>
      <c r="K305" s="119"/>
      <c r="L305" s="119"/>
      <c r="M305" s="119"/>
      <c r="N305" s="476"/>
      <c r="O305" s="476"/>
      <c r="P305" s="476"/>
      <c r="Q305" s="476"/>
      <c r="R305" s="119"/>
      <c r="S305" s="119"/>
      <c r="T305" s="119"/>
      <c r="U305" s="119"/>
      <c r="V305" s="477"/>
      <c r="W305" s="477"/>
      <c r="X305" s="119"/>
    </row>
    <row r="306">
      <c r="A306" s="119"/>
      <c r="B306" s="119"/>
      <c r="C306" s="119"/>
      <c r="D306" s="119"/>
      <c r="E306" s="119"/>
      <c r="F306" s="119"/>
      <c r="G306" s="119"/>
      <c r="H306" s="119"/>
      <c r="I306" s="119"/>
      <c r="J306" s="119"/>
      <c r="K306" s="119"/>
      <c r="L306" s="119"/>
      <c r="M306" s="119"/>
      <c r="N306" s="476"/>
      <c r="O306" s="476"/>
      <c r="P306" s="476"/>
      <c r="Q306" s="476"/>
      <c r="R306" s="119"/>
      <c r="S306" s="119"/>
      <c r="T306" s="119"/>
      <c r="U306" s="119"/>
      <c r="V306" s="477"/>
      <c r="W306" s="477"/>
      <c r="X306" s="119"/>
    </row>
    <row r="307">
      <c r="A307" s="119"/>
      <c r="B307" s="119"/>
      <c r="C307" s="119"/>
      <c r="D307" s="119"/>
      <c r="E307" s="119"/>
      <c r="F307" s="119"/>
      <c r="G307" s="119"/>
      <c r="H307" s="119"/>
      <c r="I307" s="119"/>
      <c r="J307" s="119"/>
      <c r="K307" s="119"/>
      <c r="L307" s="119"/>
      <c r="M307" s="119"/>
      <c r="N307" s="476"/>
      <c r="O307" s="476"/>
      <c r="P307" s="476"/>
      <c r="Q307" s="476"/>
      <c r="R307" s="119"/>
      <c r="S307" s="119"/>
      <c r="T307" s="119"/>
      <c r="U307" s="119"/>
      <c r="V307" s="477"/>
      <c r="W307" s="477"/>
      <c r="X307" s="119"/>
    </row>
    <row r="308">
      <c r="A308" s="119"/>
      <c r="B308" s="119"/>
      <c r="C308" s="119"/>
      <c r="D308" s="119"/>
      <c r="E308" s="119"/>
      <c r="F308" s="119"/>
      <c r="G308" s="119"/>
      <c r="H308" s="119"/>
      <c r="I308" s="119"/>
      <c r="J308" s="119"/>
      <c r="K308" s="119"/>
      <c r="L308" s="119"/>
      <c r="M308" s="119"/>
      <c r="N308" s="476"/>
      <c r="O308" s="476"/>
      <c r="P308" s="476"/>
      <c r="Q308" s="476"/>
      <c r="R308" s="119"/>
      <c r="S308" s="119"/>
      <c r="T308" s="119"/>
      <c r="U308" s="119"/>
      <c r="V308" s="477"/>
      <c r="W308" s="477"/>
      <c r="X308" s="119"/>
    </row>
    <row r="309">
      <c r="A309" s="119"/>
      <c r="B309" s="119"/>
      <c r="C309" s="119"/>
      <c r="D309" s="119"/>
      <c r="E309" s="119"/>
      <c r="F309" s="119"/>
      <c r="G309" s="119"/>
      <c r="H309" s="119"/>
      <c r="I309" s="119"/>
      <c r="J309" s="119"/>
      <c r="K309" s="119"/>
      <c r="L309" s="119"/>
      <c r="M309" s="119"/>
      <c r="N309" s="476"/>
      <c r="O309" s="476"/>
      <c r="P309" s="476"/>
      <c r="Q309" s="476"/>
      <c r="R309" s="119"/>
      <c r="S309" s="119"/>
      <c r="T309" s="119"/>
      <c r="U309" s="119"/>
      <c r="V309" s="477"/>
      <c r="W309" s="477"/>
      <c r="X309" s="119"/>
    </row>
    <row r="310">
      <c r="A310" s="119"/>
      <c r="B310" s="119"/>
      <c r="C310" s="119"/>
      <c r="D310" s="119"/>
      <c r="E310" s="119"/>
      <c r="F310" s="119"/>
      <c r="G310" s="119"/>
      <c r="H310" s="119"/>
      <c r="I310" s="119"/>
      <c r="J310" s="119"/>
      <c r="K310" s="119"/>
      <c r="L310" s="119"/>
      <c r="M310" s="119"/>
      <c r="N310" s="476"/>
      <c r="O310" s="476"/>
      <c r="P310" s="476"/>
      <c r="Q310" s="476"/>
      <c r="R310" s="119"/>
      <c r="S310" s="119"/>
      <c r="T310" s="119"/>
      <c r="U310" s="119"/>
      <c r="V310" s="477"/>
      <c r="W310" s="477"/>
      <c r="X310" s="119"/>
    </row>
    <row r="311">
      <c r="A311" s="119"/>
      <c r="B311" s="119"/>
      <c r="C311" s="119"/>
      <c r="D311" s="119"/>
      <c r="E311" s="119"/>
      <c r="F311" s="119"/>
      <c r="G311" s="119"/>
      <c r="H311" s="119"/>
      <c r="I311" s="119"/>
      <c r="J311" s="119"/>
      <c r="K311" s="119"/>
      <c r="L311" s="119"/>
      <c r="M311" s="119"/>
      <c r="N311" s="476"/>
      <c r="O311" s="476"/>
      <c r="P311" s="476"/>
      <c r="Q311" s="476"/>
      <c r="R311" s="119"/>
      <c r="S311" s="119"/>
      <c r="T311" s="119"/>
      <c r="U311" s="119"/>
      <c r="V311" s="477"/>
      <c r="W311" s="477"/>
      <c r="X311" s="119"/>
    </row>
    <row r="312">
      <c r="A312" s="119"/>
      <c r="B312" s="119"/>
      <c r="C312" s="119"/>
      <c r="D312" s="119"/>
      <c r="E312" s="119"/>
      <c r="F312" s="119"/>
      <c r="G312" s="119"/>
      <c r="H312" s="119"/>
      <c r="I312" s="119"/>
      <c r="J312" s="119"/>
      <c r="K312" s="119"/>
      <c r="L312" s="119"/>
      <c r="M312" s="119"/>
      <c r="N312" s="476"/>
      <c r="O312" s="476"/>
      <c r="P312" s="476"/>
      <c r="Q312" s="476"/>
      <c r="R312" s="119"/>
      <c r="S312" s="119"/>
      <c r="T312" s="119"/>
      <c r="U312" s="119"/>
      <c r="V312" s="477"/>
      <c r="W312" s="477"/>
      <c r="X312" s="119"/>
    </row>
    <row r="313">
      <c r="A313" s="119"/>
      <c r="B313" s="119"/>
      <c r="C313" s="119"/>
      <c r="D313" s="119"/>
      <c r="E313" s="119"/>
      <c r="F313" s="119"/>
      <c r="G313" s="119"/>
      <c r="H313" s="119"/>
      <c r="I313" s="119"/>
      <c r="J313" s="119"/>
      <c r="K313" s="119"/>
      <c r="L313" s="119"/>
      <c r="M313" s="119"/>
      <c r="N313" s="476"/>
      <c r="O313" s="476"/>
      <c r="P313" s="476"/>
      <c r="Q313" s="476"/>
      <c r="R313" s="119"/>
      <c r="S313" s="119"/>
      <c r="T313" s="119"/>
      <c r="U313" s="119"/>
      <c r="V313" s="477"/>
      <c r="W313" s="477"/>
      <c r="X313" s="119"/>
    </row>
    <row r="314">
      <c r="A314" s="119"/>
      <c r="B314" s="119"/>
      <c r="C314" s="119"/>
      <c r="D314" s="119"/>
      <c r="E314" s="119"/>
      <c r="F314" s="119"/>
      <c r="G314" s="119"/>
      <c r="H314" s="119"/>
      <c r="I314" s="119"/>
      <c r="J314" s="119"/>
      <c r="K314" s="119"/>
      <c r="L314" s="119"/>
      <c r="M314" s="119"/>
      <c r="N314" s="476"/>
      <c r="O314" s="476"/>
      <c r="P314" s="476"/>
      <c r="Q314" s="476"/>
      <c r="R314" s="119"/>
      <c r="S314" s="119"/>
      <c r="T314" s="119"/>
      <c r="U314" s="119"/>
      <c r="V314" s="477"/>
      <c r="W314" s="477"/>
      <c r="X314" s="119"/>
    </row>
    <row r="315">
      <c r="A315" s="119"/>
      <c r="B315" s="119"/>
      <c r="C315" s="119"/>
      <c r="D315" s="119"/>
      <c r="E315" s="119"/>
      <c r="F315" s="119"/>
      <c r="G315" s="119"/>
      <c r="H315" s="119"/>
      <c r="I315" s="119"/>
      <c r="J315" s="119"/>
      <c r="K315" s="119"/>
      <c r="L315" s="119"/>
      <c r="M315" s="119"/>
      <c r="N315" s="476"/>
      <c r="O315" s="476"/>
      <c r="P315" s="476"/>
      <c r="Q315" s="476"/>
      <c r="R315" s="119"/>
      <c r="S315" s="119"/>
      <c r="T315" s="119"/>
      <c r="U315" s="119"/>
      <c r="V315" s="477"/>
      <c r="W315" s="477"/>
      <c r="X315" s="119"/>
    </row>
    <row r="316">
      <c r="A316" s="119"/>
      <c r="B316" s="119"/>
      <c r="C316" s="119"/>
      <c r="D316" s="119"/>
      <c r="E316" s="119"/>
      <c r="F316" s="119"/>
      <c r="G316" s="119"/>
      <c r="H316" s="119"/>
      <c r="I316" s="119"/>
      <c r="J316" s="119"/>
      <c r="K316" s="119"/>
      <c r="L316" s="119"/>
      <c r="M316" s="119"/>
      <c r="N316" s="476"/>
      <c r="O316" s="476"/>
      <c r="P316" s="476"/>
      <c r="Q316" s="476"/>
      <c r="R316" s="119"/>
      <c r="S316" s="119"/>
      <c r="T316" s="119"/>
      <c r="U316" s="119"/>
      <c r="V316" s="477"/>
      <c r="W316" s="477"/>
      <c r="X316" s="119"/>
    </row>
    <row r="317">
      <c r="A317" s="119"/>
      <c r="B317" s="119"/>
      <c r="C317" s="119"/>
      <c r="D317" s="119"/>
      <c r="E317" s="119"/>
      <c r="F317" s="119"/>
      <c r="G317" s="119"/>
      <c r="H317" s="119"/>
      <c r="I317" s="119"/>
      <c r="J317" s="119"/>
      <c r="K317" s="119"/>
      <c r="L317" s="119"/>
      <c r="M317" s="119"/>
      <c r="N317" s="476"/>
      <c r="O317" s="476"/>
      <c r="P317" s="476"/>
      <c r="Q317" s="476"/>
      <c r="R317" s="119"/>
      <c r="S317" s="119"/>
      <c r="T317" s="119"/>
      <c r="U317" s="119"/>
      <c r="V317" s="477"/>
      <c r="W317" s="477"/>
      <c r="X317" s="119"/>
    </row>
    <row r="318">
      <c r="A318" s="119"/>
      <c r="B318" s="119"/>
      <c r="C318" s="119"/>
      <c r="D318" s="119"/>
      <c r="E318" s="119"/>
      <c r="F318" s="119"/>
      <c r="G318" s="119"/>
      <c r="H318" s="119"/>
      <c r="I318" s="119"/>
      <c r="J318" s="119"/>
      <c r="K318" s="119"/>
      <c r="L318" s="119"/>
      <c r="M318" s="119"/>
      <c r="N318" s="476"/>
      <c r="O318" s="476"/>
      <c r="P318" s="476"/>
      <c r="Q318" s="476"/>
      <c r="R318" s="119"/>
      <c r="S318" s="119"/>
      <c r="T318" s="119"/>
      <c r="U318" s="119"/>
      <c r="V318" s="477"/>
      <c r="W318" s="477"/>
      <c r="X318" s="119"/>
    </row>
    <row r="319">
      <c r="A319" s="119"/>
      <c r="B319" s="119"/>
      <c r="C319" s="119"/>
      <c r="D319" s="119"/>
      <c r="E319" s="119"/>
      <c r="F319" s="119"/>
      <c r="G319" s="119"/>
      <c r="H319" s="119"/>
      <c r="I319" s="119"/>
      <c r="J319" s="119"/>
      <c r="K319" s="119"/>
      <c r="L319" s="119"/>
      <c r="M319" s="119"/>
      <c r="N319" s="476"/>
      <c r="O319" s="476"/>
      <c r="P319" s="476"/>
      <c r="Q319" s="476"/>
      <c r="R319" s="119"/>
      <c r="S319" s="119"/>
      <c r="T319" s="119"/>
      <c r="U319" s="119"/>
      <c r="V319" s="477"/>
      <c r="W319" s="477"/>
      <c r="X319" s="119"/>
    </row>
    <row r="320">
      <c r="A320" s="119"/>
      <c r="B320" s="119"/>
      <c r="C320" s="119"/>
      <c r="D320" s="119"/>
      <c r="E320" s="119"/>
      <c r="F320" s="119"/>
      <c r="G320" s="119"/>
      <c r="H320" s="119"/>
      <c r="I320" s="119"/>
      <c r="J320" s="119"/>
      <c r="K320" s="119"/>
      <c r="L320" s="119"/>
      <c r="M320" s="119"/>
      <c r="N320" s="476"/>
      <c r="O320" s="476"/>
      <c r="P320" s="476"/>
      <c r="Q320" s="476"/>
      <c r="R320" s="119"/>
      <c r="S320" s="119"/>
      <c r="T320" s="119"/>
      <c r="U320" s="119"/>
      <c r="V320" s="477"/>
      <c r="W320" s="477"/>
      <c r="X320" s="119"/>
    </row>
    <row r="321">
      <c r="A321" s="119"/>
      <c r="B321" s="119"/>
      <c r="C321" s="119"/>
      <c r="D321" s="119"/>
      <c r="E321" s="119"/>
      <c r="F321" s="119"/>
      <c r="G321" s="119"/>
      <c r="H321" s="119"/>
      <c r="I321" s="119"/>
      <c r="J321" s="119"/>
      <c r="K321" s="119"/>
      <c r="L321" s="119"/>
      <c r="M321" s="119"/>
      <c r="N321" s="476"/>
      <c r="O321" s="476"/>
      <c r="P321" s="476"/>
      <c r="Q321" s="476"/>
      <c r="R321" s="119"/>
      <c r="S321" s="119"/>
      <c r="T321" s="119"/>
      <c r="U321" s="119"/>
      <c r="V321" s="477"/>
      <c r="W321" s="477"/>
      <c r="X321" s="119"/>
    </row>
    <row r="322">
      <c r="A322" s="119"/>
      <c r="B322" s="119"/>
      <c r="C322" s="119"/>
      <c r="D322" s="119"/>
      <c r="E322" s="119"/>
      <c r="F322" s="119"/>
      <c r="G322" s="119"/>
      <c r="H322" s="119"/>
      <c r="I322" s="119"/>
      <c r="J322" s="119"/>
      <c r="K322" s="119"/>
      <c r="L322" s="119"/>
      <c r="M322" s="119"/>
      <c r="N322" s="476"/>
      <c r="O322" s="476"/>
      <c r="P322" s="476"/>
      <c r="Q322" s="476"/>
      <c r="R322" s="119"/>
      <c r="S322" s="119"/>
      <c r="T322" s="119"/>
      <c r="U322" s="119"/>
      <c r="V322" s="477"/>
      <c r="W322" s="477"/>
      <c r="X322" s="119"/>
    </row>
    <row r="323">
      <c r="A323" s="119"/>
      <c r="B323" s="119"/>
      <c r="C323" s="119"/>
      <c r="D323" s="119"/>
      <c r="E323" s="119"/>
      <c r="F323" s="119"/>
      <c r="G323" s="119"/>
      <c r="H323" s="119"/>
      <c r="I323" s="119"/>
      <c r="J323" s="119"/>
      <c r="K323" s="119"/>
      <c r="L323" s="119"/>
      <c r="M323" s="119"/>
      <c r="N323" s="476"/>
      <c r="O323" s="476"/>
      <c r="P323" s="476"/>
      <c r="Q323" s="476"/>
      <c r="R323" s="119"/>
      <c r="S323" s="119"/>
      <c r="T323" s="119"/>
      <c r="U323" s="119"/>
      <c r="V323" s="477"/>
      <c r="W323" s="477"/>
      <c r="X323" s="119"/>
    </row>
    <row r="324">
      <c r="A324" s="119"/>
      <c r="B324" s="119"/>
      <c r="C324" s="119"/>
      <c r="D324" s="119"/>
      <c r="E324" s="119"/>
      <c r="F324" s="119"/>
      <c r="G324" s="119"/>
      <c r="H324" s="119"/>
      <c r="I324" s="119"/>
      <c r="J324" s="119"/>
      <c r="K324" s="119"/>
      <c r="L324" s="119"/>
      <c r="M324" s="119"/>
      <c r="N324" s="476"/>
      <c r="O324" s="476"/>
      <c r="P324" s="476"/>
      <c r="Q324" s="476"/>
      <c r="R324" s="119"/>
      <c r="S324" s="119"/>
      <c r="T324" s="119"/>
      <c r="U324" s="119"/>
      <c r="V324" s="477"/>
      <c r="W324" s="477"/>
      <c r="X324" s="119"/>
    </row>
    <row r="325">
      <c r="A325" s="119"/>
      <c r="B325" s="119"/>
      <c r="C325" s="119"/>
      <c r="D325" s="119"/>
      <c r="E325" s="119"/>
      <c r="F325" s="119"/>
      <c r="G325" s="119"/>
      <c r="H325" s="119"/>
      <c r="I325" s="119"/>
      <c r="J325" s="119"/>
      <c r="K325" s="119"/>
      <c r="L325" s="119"/>
      <c r="M325" s="119"/>
      <c r="N325" s="476"/>
      <c r="O325" s="476"/>
      <c r="P325" s="476"/>
      <c r="Q325" s="476"/>
      <c r="R325" s="119"/>
      <c r="S325" s="119"/>
      <c r="T325" s="119"/>
      <c r="U325" s="119"/>
      <c r="V325" s="477"/>
      <c r="W325" s="477"/>
      <c r="X325" s="119"/>
    </row>
    <row r="326">
      <c r="A326" s="119"/>
      <c r="B326" s="119"/>
      <c r="C326" s="119"/>
      <c r="D326" s="119"/>
      <c r="E326" s="119"/>
      <c r="F326" s="119"/>
      <c r="G326" s="119"/>
      <c r="H326" s="119"/>
      <c r="I326" s="119"/>
      <c r="J326" s="119"/>
      <c r="K326" s="119"/>
      <c r="L326" s="119"/>
      <c r="M326" s="119"/>
      <c r="N326" s="476"/>
      <c r="O326" s="476"/>
      <c r="P326" s="476"/>
      <c r="Q326" s="476"/>
      <c r="R326" s="119"/>
      <c r="S326" s="119"/>
      <c r="T326" s="119"/>
      <c r="U326" s="119"/>
      <c r="V326" s="477"/>
      <c r="W326" s="477"/>
      <c r="X326" s="119"/>
    </row>
    <row r="327">
      <c r="A327" s="119"/>
      <c r="B327" s="119"/>
      <c r="C327" s="119"/>
      <c r="D327" s="119"/>
      <c r="E327" s="119"/>
      <c r="F327" s="119"/>
      <c r="G327" s="119"/>
      <c r="H327" s="119"/>
      <c r="I327" s="119"/>
      <c r="J327" s="119"/>
      <c r="K327" s="119"/>
      <c r="L327" s="119"/>
      <c r="M327" s="119"/>
      <c r="N327" s="476"/>
      <c r="O327" s="476"/>
      <c r="P327" s="476"/>
      <c r="Q327" s="476"/>
      <c r="R327" s="119"/>
      <c r="S327" s="119"/>
      <c r="T327" s="119"/>
      <c r="U327" s="119"/>
      <c r="V327" s="477"/>
      <c r="W327" s="477"/>
      <c r="X327" s="119"/>
    </row>
    <row r="328">
      <c r="A328" s="119"/>
      <c r="B328" s="119"/>
      <c r="C328" s="119"/>
      <c r="D328" s="119"/>
      <c r="E328" s="119"/>
      <c r="F328" s="119"/>
      <c r="G328" s="119"/>
      <c r="H328" s="119"/>
      <c r="I328" s="119"/>
      <c r="J328" s="119"/>
      <c r="K328" s="119"/>
      <c r="L328" s="119"/>
      <c r="M328" s="119"/>
      <c r="N328" s="476"/>
      <c r="O328" s="476"/>
      <c r="P328" s="476"/>
      <c r="Q328" s="476"/>
      <c r="R328" s="119"/>
      <c r="S328" s="119"/>
      <c r="T328" s="119"/>
      <c r="U328" s="119"/>
      <c r="V328" s="477"/>
      <c r="W328" s="477"/>
      <c r="X328" s="119"/>
    </row>
    <row r="329">
      <c r="A329" s="119"/>
      <c r="B329" s="119"/>
      <c r="C329" s="119"/>
      <c r="D329" s="119"/>
      <c r="E329" s="119"/>
      <c r="F329" s="119"/>
      <c r="G329" s="119"/>
      <c r="H329" s="119"/>
      <c r="I329" s="119"/>
      <c r="J329" s="119"/>
      <c r="K329" s="119"/>
      <c r="L329" s="119"/>
      <c r="M329" s="119"/>
      <c r="N329" s="476"/>
      <c r="O329" s="476"/>
      <c r="P329" s="476"/>
      <c r="Q329" s="476"/>
      <c r="R329" s="119"/>
      <c r="S329" s="119"/>
      <c r="T329" s="119"/>
      <c r="U329" s="119"/>
      <c r="V329" s="477"/>
      <c r="W329" s="477"/>
      <c r="X329" s="119"/>
    </row>
    <row r="330">
      <c r="A330" s="119"/>
      <c r="B330" s="119"/>
      <c r="C330" s="119"/>
      <c r="D330" s="119"/>
      <c r="E330" s="119"/>
      <c r="F330" s="119"/>
      <c r="G330" s="119"/>
      <c r="H330" s="119"/>
      <c r="I330" s="119"/>
      <c r="J330" s="119"/>
      <c r="K330" s="119"/>
      <c r="L330" s="119"/>
      <c r="M330" s="119"/>
      <c r="N330" s="476"/>
      <c r="O330" s="476"/>
      <c r="P330" s="476"/>
      <c r="Q330" s="476"/>
      <c r="R330" s="119"/>
      <c r="S330" s="119"/>
      <c r="T330" s="119"/>
      <c r="U330" s="119"/>
      <c r="V330" s="477"/>
      <c r="W330" s="477"/>
      <c r="X330" s="119"/>
    </row>
    <row r="331">
      <c r="A331" s="119"/>
      <c r="B331" s="119"/>
      <c r="C331" s="119"/>
      <c r="D331" s="119"/>
      <c r="E331" s="119"/>
      <c r="F331" s="119"/>
      <c r="G331" s="119"/>
      <c r="H331" s="119"/>
      <c r="I331" s="119"/>
      <c r="J331" s="119"/>
      <c r="K331" s="119"/>
      <c r="L331" s="119"/>
      <c r="M331" s="119"/>
      <c r="N331" s="476"/>
      <c r="O331" s="476"/>
      <c r="P331" s="476"/>
      <c r="Q331" s="476"/>
      <c r="R331" s="119"/>
      <c r="S331" s="119"/>
      <c r="T331" s="119"/>
      <c r="U331" s="119"/>
      <c r="V331" s="477"/>
      <c r="W331" s="477"/>
      <c r="X331" s="119"/>
    </row>
    <row r="332">
      <c r="A332" s="119"/>
      <c r="B332" s="119"/>
      <c r="C332" s="119"/>
      <c r="D332" s="119"/>
      <c r="E332" s="119"/>
      <c r="F332" s="119"/>
      <c r="G332" s="119"/>
      <c r="H332" s="119"/>
      <c r="I332" s="119"/>
      <c r="J332" s="119"/>
      <c r="K332" s="119"/>
      <c r="L332" s="119"/>
      <c r="M332" s="119"/>
      <c r="N332" s="476"/>
      <c r="O332" s="476"/>
      <c r="P332" s="476"/>
      <c r="Q332" s="476"/>
      <c r="R332" s="119"/>
      <c r="S332" s="119"/>
      <c r="T332" s="119"/>
      <c r="U332" s="119"/>
      <c r="V332" s="477"/>
      <c r="W332" s="477"/>
      <c r="X332" s="119"/>
    </row>
    <row r="333">
      <c r="A333" s="119"/>
      <c r="B333" s="119"/>
      <c r="C333" s="119"/>
      <c r="D333" s="119"/>
      <c r="E333" s="119"/>
      <c r="F333" s="119"/>
      <c r="G333" s="119"/>
      <c r="H333" s="119"/>
      <c r="I333" s="119"/>
      <c r="J333" s="119"/>
      <c r="K333" s="119"/>
      <c r="L333" s="119"/>
      <c r="M333" s="119"/>
      <c r="N333" s="476"/>
      <c r="O333" s="476"/>
      <c r="P333" s="476"/>
      <c r="Q333" s="476"/>
      <c r="R333" s="119"/>
      <c r="S333" s="119"/>
      <c r="T333" s="119"/>
      <c r="U333" s="119"/>
      <c r="V333" s="477"/>
      <c r="W333" s="477"/>
      <c r="X333" s="119"/>
    </row>
    <row r="334">
      <c r="A334" s="119"/>
      <c r="B334" s="119"/>
      <c r="C334" s="119"/>
      <c r="D334" s="119"/>
      <c r="E334" s="119"/>
      <c r="F334" s="119"/>
      <c r="G334" s="119"/>
      <c r="H334" s="119"/>
      <c r="I334" s="119"/>
      <c r="J334" s="119"/>
      <c r="K334" s="119"/>
      <c r="L334" s="119"/>
      <c r="M334" s="119"/>
      <c r="N334" s="476"/>
      <c r="O334" s="476"/>
      <c r="P334" s="476"/>
      <c r="Q334" s="476"/>
      <c r="R334" s="119"/>
      <c r="S334" s="119"/>
      <c r="T334" s="119"/>
      <c r="U334" s="119"/>
      <c r="V334" s="477"/>
      <c r="W334" s="477"/>
      <c r="X334" s="119"/>
    </row>
    <row r="335">
      <c r="A335" s="119"/>
      <c r="B335" s="119"/>
      <c r="C335" s="119"/>
      <c r="D335" s="119"/>
      <c r="E335" s="119"/>
      <c r="F335" s="119"/>
      <c r="G335" s="119"/>
      <c r="H335" s="119"/>
      <c r="I335" s="119"/>
      <c r="J335" s="119"/>
      <c r="K335" s="119"/>
      <c r="L335" s="119"/>
      <c r="M335" s="119"/>
      <c r="N335" s="476"/>
      <c r="O335" s="476"/>
      <c r="P335" s="476"/>
      <c r="Q335" s="476"/>
      <c r="R335" s="119"/>
      <c r="S335" s="119"/>
      <c r="T335" s="119"/>
      <c r="U335" s="119"/>
      <c r="V335" s="477"/>
      <c r="W335" s="477"/>
      <c r="X335" s="119"/>
    </row>
    <row r="336">
      <c r="A336" s="119"/>
      <c r="B336" s="119"/>
      <c r="C336" s="119"/>
      <c r="D336" s="119"/>
      <c r="E336" s="119"/>
      <c r="F336" s="119"/>
      <c r="G336" s="119"/>
      <c r="H336" s="119"/>
      <c r="I336" s="119"/>
      <c r="J336" s="119"/>
      <c r="K336" s="119"/>
      <c r="L336" s="119"/>
      <c r="M336" s="119"/>
      <c r="N336" s="476"/>
      <c r="O336" s="476"/>
      <c r="P336" s="476"/>
      <c r="Q336" s="476"/>
      <c r="R336" s="119"/>
      <c r="S336" s="119"/>
      <c r="T336" s="119"/>
      <c r="U336" s="119"/>
      <c r="V336" s="477"/>
      <c r="W336" s="477"/>
      <c r="X336" s="119"/>
    </row>
    <row r="337">
      <c r="A337" s="119"/>
      <c r="B337" s="119"/>
      <c r="C337" s="119"/>
      <c r="D337" s="119"/>
      <c r="E337" s="119"/>
      <c r="F337" s="119"/>
      <c r="G337" s="119"/>
      <c r="H337" s="119"/>
      <c r="I337" s="119"/>
      <c r="J337" s="119"/>
      <c r="K337" s="119"/>
      <c r="L337" s="119"/>
      <c r="M337" s="119"/>
      <c r="N337" s="476"/>
      <c r="O337" s="476"/>
      <c r="P337" s="476"/>
      <c r="Q337" s="476"/>
      <c r="R337" s="119"/>
      <c r="S337" s="119"/>
      <c r="T337" s="119"/>
      <c r="U337" s="119"/>
      <c r="V337" s="477"/>
      <c r="W337" s="477"/>
      <c r="X337" s="119"/>
    </row>
    <row r="338">
      <c r="A338" s="119"/>
      <c r="B338" s="119"/>
      <c r="C338" s="119"/>
      <c r="D338" s="119"/>
      <c r="E338" s="119"/>
      <c r="F338" s="119"/>
      <c r="G338" s="119"/>
      <c r="H338" s="119"/>
      <c r="I338" s="119"/>
      <c r="J338" s="119"/>
      <c r="K338" s="119"/>
      <c r="L338" s="119"/>
      <c r="M338" s="119"/>
      <c r="N338" s="476"/>
      <c r="O338" s="476"/>
      <c r="P338" s="476"/>
      <c r="Q338" s="476"/>
      <c r="R338" s="119"/>
      <c r="S338" s="119"/>
      <c r="T338" s="119"/>
      <c r="U338" s="119"/>
      <c r="V338" s="477"/>
      <c r="W338" s="477"/>
      <c r="X338" s="119"/>
    </row>
    <row r="339">
      <c r="A339" s="119"/>
      <c r="B339" s="119"/>
      <c r="C339" s="119"/>
      <c r="D339" s="119"/>
      <c r="E339" s="119"/>
      <c r="F339" s="119"/>
      <c r="G339" s="119"/>
      <c r="H339" s="119"/>
      <c r="I339" s="119"/>
      <c r="J339" s="119"/>
      <c r="K339" s="119"/>
      <c r="L339" s="119"/>
      <c r="M339" s="119"/>
      <c r="N339" s="476"/>
      <c r="O339" s="476"/>
      <c r="P339" s="476"/>
      <c r="Q339" s="476"/>
      <c r="R339" s="119"/>
      <c r="S339" s="119"/>
      <c r="T339" s="119"/>
      <c r="U339" s="119"/>
      <c r="V339" s="477"/>
      <c r="W339" s="477"/>
      <c r="X339" s="119"/>
    </row>
    <row r="340">
      <c r="A340" s="119"/>
      <c r="B340" s="119"/>
      <c r="C340" s="119"/>
      <c r="D340" s="119"/>
      <c r="E340" s="119"/>
      <c r="F340" s="119"/>
      <c r="G340" s="119"/>
      <c r="H340" s="119"/>
      <c r="I340" s="119"/>
      <c r="J340" s="119"/>
      <c r="K340" s="119"/>
      <c r="L340" s="119"/>
      <c r="M340" s="119"/>
      <c r="N340" s="476"/>
      <c r="O340" s="476"/>
      <c r="P340" s="476"/>
      <c r="Q340" s="476"/>
      <c r="R340" s="119"/>
      <c r="S340" s="119"/>
      <c r="T340" s="119"/>
      <c r="U340" s="119"/>
      <c r="V340" s="477"/>
      <c r="W340" s="477"/>
      <c r="X340" s="119"/>
    </row>
    <row r="341">
      <c r="A341" s="119"/>
      <c r="B341" s="119"/>
      <c r="C341" s="119"/>
      <c r="D341" s="119"/>
      <c r="E341" s="119"/>
      <c r="F341" s="119"/>
      <c r="G341" s="119"/>
      <c r="H341" s="119"/>
      <c r="I341" s="119"/>
      <c r="J341" s="119"/>
      <c r="K341" s="119"/>
      <c r="L341" s="119"/>
      <c r="M341" s="119"/>
      <c r="N341" s="476"/>
      <c r="O341" s="476"/>
      <c r="P341" s="476"/>
      <c r="Q341" s="476"/>
      <c r="R341" s="119"/>
      <c r="S341" s="119"/>
      <c r="T341" s="119"/>
      <c r="U341" s="119"/>
      <c r="V341" s="477"/>
      <c r="W341" s="477"/>
      <c r="X341" s="119"/>
    </row>
    <row r="342">
      <c r="A342" s="119"/>
      <c r="B342" s="119"/>
      <c r="C342" s="119"/>
      <c r="D342" s="119"/>
      <c r="E342" s="119"/>
      <c r="F342" s="119"/>
      <c r="G342" s="119"/>
      <c r="H342" s="119"/>
      <c r="I342" s="119"/>
      <c r="J342" s="119"/>
      <c r="K342" s="119"/>
      <c r="L342" s="119"/>
      <c r="M342" s="119"/>
      <c r="N342" s="476"/>
      <c r="O342" s="476"/>
      <c r="P342" s="476"/>
      <c r="Q342" s="476"/>
      <c r="R342" s="119"/>
      <c r="S342" s="119"/>
      <c r="T342" s="119"/>
      <c r="U342" s="119"/>
      <c r="V342" s="477"/>
      <c r="W342" s="477"/>
      <c r="X342" s="119"/>
    </row>
    <row r="343">
      <c r="A343" s="119"/>
      <c r="B343" s="119"/>
      <c r="C343" s="119"/>
      <c r="D343" s="119"/>
      <c r="E343" s="119"/>
      <c r="F343" s="119"/>
      <c r="G343" s="119"/>
      <c r="H343" s="119"/>
      <c r="I343" s="119"/>
      <c r="J343" s="119"/>
      <c r="K343" s="119"/>
      <c r="L343" s="119"/>
      <c r="M343" s="119"/>
      <c r="N343" s="476"/>
      <c r="O343" s="476"/>
      <c r="P343" s="476"/>
      <c r="Q343" s="476"/>
      <c r="R343" s="119"/>
      <c r="S343" s="119"/>
      <c r="T343" s="119"/>
      <c r="U343" s="119"/>
      <c r="V343" s="477"/>
      <c r="W343" s="477"/>
      <c r="X343" s="119"/>
    </row>
    <row r="344">
      <c r="A344" s="119"/>
      <c r="B344" s="119"/>
      <c r="C344" s="119"/>
      <c r="D344" s="119"/>
      <c r="E344" s="119"/>
      <c r="F344" s="119"/>
      <c r="G344" s="119"/>
      <c r="H344" s="119"/>
      <c r="I344" s="119"/>
      <c r="J344" s="119"/>
      <c r="K344" s="119"/>
      <c r="L344" s="119"/>
      <c r="M344" s="119"/>
      <c r="N344" s="476"/>
      <c r="O344" s="476"/>
      <c r="P344" s="476"/>
      <c r="Q344" s="476"/>
      <c r="R344" s="119"/>
      <c r="S344" s="119"/>
      <c r="T344" s="119"/>
      <c r="U344" s="119"/>
      <c r="V344" s="477"/>
      <c r="W344" s="477"/>
      <c r="X344" s="119"/>
    </row>
    <row r="345">
      <c r="A345" s="119"/>
      <c r="B345" s="119"/>
      <c r="C345" s="119"/>
      <c r="D345" s="119"/>
      <c r="E345" s="119"/>
      <c r="F345" s="119"/>
      <c r="G345" s="119"/>
      <c r="H345" s="119"/>
      <c r="I345" s="119"/>
      <c r="J345" s="119"/>
      <c r="K345" s="119"/>
      <c r="L345" s="119"/>
      <c r="M345" s="119"/>
      <c r="N345" s="476"/>
      <c r="O345" s="476"/>
      <c r="P345" s="476"/>
      <c r="Q345" s="476"/>
      <c r="R345" s="119"/>
      <c r="S345" s="119"/>
      <c r="T345" s="119"/>
      <c r="U345" s="119"/>
      <c r="V345" s="477"/>
      <c r="W345" s="477"/>
      <c r="X345" s="119"/>
    </row>
    <row r="346">
      <c r="A346" s="119"/>
      <c r="B346" s="119"/>
      <c r="C346" s="119"/>
      <c r="D346" s="119"/>
      <c r="E346" s="119"/>
      <c r="F346" s="119"/>
      <c r="G346" s="119"/>
      <c r="H346" s="119"/>
      <c r="I346" s="119"/>
      <c r="J346" s="119"/>
      <c r="K346" s="119"/>
      <c r="L346" s="119"/>
      <c r="M346" s="119"/>
      <c r="N346" s="476"/>
      <c r="O346" s="476"/>
      <c r="P346" s="476"/>
      <c r="Q346" s="476"/>
      <c r="R346" s="119"/>
      <c r="S346" s="119"/>
      <c r="T346" s="119"/>
      <c r="U346" s="119"/>
      <c r="V346" s="477"/>
      <c r="W346" s="477"/>
      <c r="X346" s="119"/>
    </row>
    <row r="347">
      <c r="A347" s="119"/>
      <c r="B347" s="119"/>
      <c r="C347" s="119"/>
      <c r="D347" s="119"/>
      <c r="E347" s="119"/>
      <c r="F347" s="119"/>
      <c r="G347" s="119"/>
      <c r="H347" s="119"/>
      <c r="I347" s="119"/>
      <c r="J347" s="119"/>
      <c r="K347" s="119"/>
      <c r="L347" s="119"/>
      <c r="M347" s="119"/>
      <c r="N347" s="476"/>
      <c r="O347" s="476"/>
      <c r="P347" s="476"/>
      <c r="Q347" s="476"/>
      <c r="R347" s="119"/>
      <c r="S347" s="119"/>
      <c r="T347" s="119"/>
      <c r="U347" s="119"/>
      <c r="V347" s="477"/>
      <c r="W347" s="477"/>
      <c r="X347" s="119"/>
    </row>
    <row r="348">
      <c r="A348" s="119"/>
      <c r="B348" s="119"/>
      <c r="C348" s="119"/>
      <c r="D348" s="119"/>
      <c r="E348" s="119"/>
      <c r="F348" s="119"/>
      <c r="G348" s="119"/>
      <c r="H348" s="119"/>
      <c r="I348" s="119"/>
      <c r="J348" s="119"/>
      <c r="K348" s="119"/>
      <c r="L348" s="119"/>
      <c r="M348" s="119"/>
      <c r="N348" s="476"/>
      <c r="O348" s="476"/>
      <c r="P348" s="476"/>
      <c r="Q348" s="476"/>
      <c r="R348" s="119"/>
      <c r="S348" s="119"/>
      <c r="T348" s="119"/>
      <c r="U348" s="119"/>
      <c r="V348" s="477"/>
      <c r="W348" s="477"/>
      <c r="X348" s="119"/>
    </row>
    <row r="349">
      <c r="A349" s="119"/>
      <c r="B349" s="119"/>
      <c r="C349" s="119"/>
      <c r="D349" s="119"/>
      <c r="E349" s="119"/>
      <c r="F349" s="119"/>
      <c r="G349" s="119"/>
      <c r="H349" s="119"/>
      <c r="I349" s="119"/>
      <c r="J349" s="119"/>
      <c r="K349" s="119"/>
      <c r="L349" s="119"/>
      <c r="M349" s="119"/>
      <c r="N349" s="476"/>
      <c r="O349" s="476"/>
      <c r="P349" s="476"/>
      <c r="Q349" s="476"/>
      <c r="R349" s="119"/>
      <c r="S349" s="119"/>
      <c r="T349" s="119"/>
      <c r="U349" s="119"/>
      <c r="V349" s="477"/>
      <c r="W349" s="477"/>
      <c r="X349" s="119"/>
    </row>
    <row r="350">
      <c r="A350" s="119"/>
      <c r="B350" s="119"/>
      <c r="C350" s="119"/>
      <c r="D350" s="119"/>
      <c r="E350" s="119"/>
      <c r="F350" s="119"/>
      <c r="G350" s="119"/>
      <c r="H350" s="119"/>
      <c r="I350" s="119"/>
      <c r="J350" s="119"/>
      <c r="K350" s="119"/>
      <c r="L350" s="119"/>
      <c r="M350" s="119"/>
      <c r="N350" s="476"/>
      <c r="O350" s="476"/>
      <c r="P350" s="476"/>
      <c r="Q350" s="476"/>
      <c r="R350" s="119"/>
      <c r="S350" s="119"/>
      <c r="T350" s="119"/>
      <c r="U350" s="119"/>
      <c r="V350" s="477"/>
      <c r="W350" s="477"/>
      <c r="X350" s="119"/>
    </row>
    <row r="351">
      <c r="A351" s="119"/>
      <c r="B351" s="119"/>
      <c r="C351" s="119"/>
      <c r="D351" s="119"/>
      <c r="E351" s="119"/>
      <c r="F351" s="119"/>
      <c r="G351" s="119"/>
      <c r="H351" s="119"/>
      <c r="I351" s="119"/>
      <c r="J351" s="119"/>
      <c r="K351" s="119"/>
      <c r="L351" s="119"/>
      <c r="M351" s="119"/>
      <c r="N351" s="476"/>
      <c r="O351" s="476"/>
      <c r="P351" s="476"/>
      <c r="Q351" s="476"/>
      <c r="R351" s="119"/>
      <c r="S351" s="119"/>
      <c r="T351" s="119"/>
      <c r="U351" s="119"/>
      <c r="V351" s="477"/>
      <c r="W351" s="477"/>
      <c r="X351" s="119"/>
    </row>
    <row r="352">
      <c r="A352" s="119"/>
      <c r="B352" s="119"/>
      <c r="C352" s="119"/>
      <c r="D352" s="119"/>
      <c r="E352" s="119"/>
      <c r="F352" s="119"/>
      <c r="G352" s="119"/>
      <c r="H352" s="119"/>
      <c r="I352" s="119"/>
      <c r="J352" s="119"/>
      <c r="K352" s="119"/>
      <c r="L352" s="119"/>
      <c r="M352" s="119"/>
      <c r="N352" s="476"/>
      <c r="O352" s="476"/>
      <c r="P352" s="476"/>
      <c r="Q352" s="476"/>
      <c r="R352" s="119"/>
      <c r="S352" s="119"/>
      <c r="T352" s="119"/>
      <c r="U352" s="119"/>
      <c r="V352" s="477"/>
      <c r="W352" s="477"/>
      <c r="X352" s="119"/>
    </row>
    <row r="353">
      <c r="A353" s="119"/>
      <c r="B353" s="119"/>
      <c r="C353" s="119"/>
      <c r="D353" s="119"/>
      <c r="E353" s="119"/>
      <c r="F353" s="119"/>
      <c r="G353" s="119"/>
      <c r="H353" s="119"/>
      <c r="I353" s="119"/>
      <c r="J353" s="119"/>
      <c r="K353" s="119"/>
      <c r="L353" s="119"/>
      <c r="M353" s="119"/>
      <c r="N353" s="476"/>
      <c r="O353" s="476"/>
      <c r="P353" s="476"/>
      <c r="Q353" s="476"/>
      <c r="R353" s="119"/>
      <c r="S353" s="119"/>
      <c r="T353" s="119"/>
      <c r="U353" s="119"/>
      <c r="V353" s="477"/>
      <c r="W353" s="477"/>
      <c r="X353" s="119"/>
    </row>
    <row r="354">
      <c r="A354" s="119"/>
      <c r="B354" s="119"/>
      <c r="C354" s="119"/>
      <c r="D354" s="119"/>
      <c r="E354" s="119"/>
      <c r="F354" s="119"/>
      <c r="G354" s="119"/>
      <c r="H354" s="119"/>
      <c r="I354" s="119"/>
      <c r="J354" s="119"/>
      <c r="K354" s="119"/>
      <c r="L354" s="119"/>
      <c r="M354" s="119"/>
      <c r="N354" s="476"/>
      <c r="O354" s="476"/>
      <c r="P354" s="476"/>
      <c r="Q354" s="476"/>
      <c r="R354" s="119"/>
      <c r="S354" s="119"/>
      <c r="T354" s="119"/>
      <c r="U354" s="119"/>
      <c r="V354" s="477"/>
      <c r="W354" s="477"/>
      <c r="X354" s="119"/>
    </row>
    <row r="355">
      <c r="A355" s="119"/>
      <c r="B355" s="119"/>
      <c r="C355" s="119"/>
      <c r="D355" s="119"/>
      <c r="E355" s="119"/>
      <c r="F355" s="119"/>
      <c r="G355" s="119"/>
      <c r="H355" s="119"/>
      <c r="I355" s="119"/>
      <c r="J355" s="119"/>
      <c r="K355" s="119"/>
      <c r="L355" s="119"/>
      <c r="M355" s="119"/>
      <c r="N355" s="476"/>
      <c r="O355" s="476"/>
      <c r="P355" s="476"/>
      <c r="Q355" s="476"/>
      <c r="R355" s="119"/>
      <c r="S355" s="119"/>
      <c r="T355" s="119"/>
      <c r="U355" s="119"/>
      <c r="V355" s="477"/>
      <c r="W355" s="477"/>
      <c r="X355" s="119"/>
    </row>
    <row r="356">
      <c r="A356" s="119"/>
      <c r="B356" s="119"/>
      <c r="C356" s="119"/>
      <c r="D356" s="119"/>
      <c r="E356" s="119"/>
      <c r="F356" s="119"/>
      <c r="G356" s="119"/>
      <c r="H356" s="119"/>
      <c r="I356" s="119"/>
      <c r="J356" s="119"/>
      <c r="K356" s="119"/>
      <c r="L356" s="119"/>
      <c r="M356" s="119"/>
      <c r="N356" s="476"/>
      <c r="O356" s="476"/>
      <c r="P356" s="476"/>
      <c r="Q356" s="476"/>
      <c r="R356" s="119"/>
      <c r="S356" s="119"/>
      <c r="T356" s="119"/>
      <c r="U356" s="119"/>
      <c r="V356" s="477"/>
      <c r="W356" s="477"/>
      <c r="X356" s="119"/>
    </row>
    <row r="357">
      <c r="A357" s="119"/>
      <c r="B357" s="119"/>
      <c r="C357" s="119"/>
      <c r="D357" s="119"/>
      <c r="E357" s="119"/>
      <c r="F357" s="119"/>
      <c r="G357" s="119"/>
      <c r="H357" s="119"/>
      <c r="I357" s="119"/>
      <c r="J357" s="119"/>
      <c r="K357" s="119"/>
      <c r="L357" s="119"/>
      <c r="M357" s="119"/>
      <c r="N357" s="476"/>
      <c r="O357" s="476"/>
      <c r="P357" s="476"/>
      <c r="Q357" s="476"/>
      <c r="R357" s="119"/>
      <c r="S357" s="119"/>
      <c r="T357" s="119"/>
      <c r="U357" s="119"/>
      <c r="V357" s="477"/>
      <c r="W357" s="477"/>
      <c r="X357" s="119"/>
    </row>
    <row r="358">
      <c r="A358" s="119"/>
      <c r="B358" s="119"/>
      <c r="C358" s="119"/>
      <c r="D358" s="119"/>
      <c r="E358" s="119"/>
      <c r="F358" s="119"/>
      <c r="G358" s="119"/>
      <c r="H358" s="119"/>
      <c r="I358" s="119"/>
      <c r="J358" s="119"/>
      <c r="K358" s="119"/>
      <c r="L358" s="119"/>
      <c r="M358" s="119"/>
      <c r="N358" s="476"/>
      <c r="O358" s="476"/>
      <c r="P358" s="476"/>
      <c r="Q358" s="476"/>
      <c r="R358" s="119"/>
      <c r="S358" s="119"/>
      <c r="T358" s="119"/>
      <c r="U358" s="119"/>
      <c r="V358" s="477"/>
      <c r="W358" s="477"/>
      <c r="X358" s="119"/>
    </row>
    <row r="359">
      <c r="A359" s="119"/>
      <c r="B359" s="119"/>
      <c r="C359" s="119"/>
      <c r="D359" s="119"/>
      <c r="E359" s="119"/>
      <c r="F359" s="119"/>
      <c r="G359" s="119"/>
      <c r="H359" s="119"/>
      <c r="I359" s="119"/>
      <c r="J359" s="119"/>
      <c r="K359" s="119"/>
      <c r="L359" s="119"/>
      <c r="M359" s="119"/>
      <c r="N359" s="476"/>
      <c r="O359" s="476"/>
      <c r="P359" s="476"/>
      <c r="Q359" s="476"/>
      <c r="R359" s="119"/>
      <c r="S359" s="119"/>
      <c r="T359" s="119"/>
      <c r="U359" s="119"/>
      <c r="V359" s="477"/>
      <c r="W359" s="477"/>
      <c r="X359" s="119"/>
    </row>
    <row r="360">
      <c r="A360" s="119"/>
      <c r="B360" s="119"/>
      <c r="C360" s="119"/>
      <c r="D360" s="119"/>
      <c r="E360" s="119"/>
      <c r="F360" s="119"/>
      <c r="G360" s="119"/>
      <c r="H360" s="119"/>
      <c r="I360" s="119"/>
      <c r="J360" s="119"/>
      <c r="K360" s="119"/>
      <c r="L360" s="119"/>
      <c r="M360" s="119"/>
      <c r="N360" s="476"/>
      <c r="O360" s="476"/>
      <c r="P360" s="476"/>
      <c r="Q360" s="476"/>
      <c r="R360" s="119"/>
      <c r="S360" s="119"/>
      <c r="T360" s="119"/>
      <c r="U360" s="119"/>
      <c r="V360" s="477"/>
      <c r="W360" s="477"/>
      <c r="X360" s="119"/>
    </row>
    <row r="361">
      <c r="A361" s="119"/>
      <c r="B361" s="119"/>
      <c r="C361" s="119"/>
      <c r="D361" s="119"/>
      <c r="E361" s="119"/>
      <c r="F361" s="119"/>
      <c r="G361" s="119"/>
      <c r="H361" s="119"/>
      <c r="I361" s="119"/>
      <c r="J361" s="119"/>
      <c r="K361" s="119"/>
      <c r="L361" s="119"/>
      <c r="M361" s="119"/>
      <c r="N361" s="476"/>
      <c r="O361" s="476"/>
      <c r="P361" s="476"/>
      <c r="Q361" s="476"/>
      <c r="R361" s="119"/>
      <c r="S361" s="119"/>
      <c r="T361" s="119"/>
      <c r="U361" s="119"/>
      <c r="V361" s="477"/>
      <c r="W361" s="477"/>
      <c r="X361" s="119"/>
    </row>
    <row r="362">
      <c r="A362" s="119"/>
      <c r="B362" s="119"/>
      <c r="C362" s="119"/>
      <c r="D362" s="119"/>
      <c r="E362" s="119"/>
      <c r="F362" s="119"/>
      <c r="G362" s="119"/>
      <c r="H362" s="119"/>
      <c r="I362" s="119"/>
      <c r="J362" s="119"/>
      <c r="K362" s="119"/>
      <c r="L362" s="119"/>
      <c r="M362" s="119"/>
      <c r="N362" s="476"/>
      <c r="O362" s="476"/>
      <c r="P362" s="476"/>
      <c r="Q362" s="476"/>
      <c r="R362" s="119"/>
      <c r="S362" s="119"/>
      <c r="T362" s="119"/>
      <c r="U362" s="119"/>
      <c r="V362" s="477"/>
      <c r="W362" s="477"/>
      <c r="X362" s="119"/>
    </row>
    <row r="363">
      <c r="A363" s="119"/>
      <c r="B363" s="119"/>
      <c r="C363" s="119"/>
      <c r="D363" s="119"/>
      <c r="E363" s="119"/>
      <c r="F363" s="119"/>
      <c r="G363" s="119"/>
      <c r="H363" s="119"/>
      <c r="I363" s="119"/>
      <c r="J363" s="119"/>
      <c r="K363" s="119"/>
      <c r="L363" s="119"/>
      <c r="M363" s="119"/>
      <c r="N363" s="476"/>
      <c r="O363" s="476"/>
      <c r="P363" s="476"/>
      <c r="Q363" s="476"/>
      <c r="R363" s="119"/>
      <c r="S363" s="119"/>
      <c r="T363" s="119"/>
      <c r="U363" s="119"/>
      <c r="V363" s="477"/>
      <c r="W363" s="477"/>
      <c r="X363" s="119"/>
    </row>
    <row r="364">
      <c r="A364" s="119"/>
      <c r="B364" s="119"/>
      <c r="C364" s="119"/>
      <c r="D364" s="119"/>
      <c r="E364" s="119"/>
      <c r="F364" s="119"/>
      <c r="G364" s="119"/>
      <c r="H364" s="119"/>
      <c r="I364" s="119"/>
      <c r="J364" s="119"/>
      <c r="K364" s="119"/>
      <c r="L364" s="119"/>
      <c r="M364" s="119"/>
      <c r="N364" s="476"/>
      <c r="O364" s="476"/>
      <c r="P364" s="476"/>
      <c r="Q364" s="476"/>
      <c r="R364" s="119"/>
      <c r="S364" s="119"/>
      <c r="T364" s="119"/>
      <c r="U364" s="119"/>
      <c r="V364" s="477"/>
      <c r="W364" s="477"/>
      <c r="X364" s="119"/>
    </row>
    <row r="365">
      <c r="A365" s="119"/>
      <c r="B365" s="119"/>
      <c r="C365" s="119"/>
      <c r="D365" s="119"/>
      <c r="E365" s="119"/>
      <c r="F365" s="119"/>
      <c r="G365" s="119"/>
      <c r="H365" s="119"/>
      <c r="I365" s="119"/>
      <c r="J365" s="119"/>
      <c r="K365" s="119"/>
      <c r="L365" s="119"/>
      <c r="M365" s="119"/>
      <c r="N365" s="476"/>
      <c r="O365" s="476"/>
      <c r="P365" s="476"/>
      <c r="Q365" s="476"/>
      <c r="R365" s="119"/>
      <c r="S365" s="119"/>
      <c r="T365" s="119"/>
      <c r="U365" s="119"/>
      <c r="V365" s="477"/>
      <c r="W365" s="477"/>
      <c r="X365" s="119"/>
    </row>
    <row r="366">
      <c r="A366" s="119"/>
      <c r="B366" s="119"/>
      <c r="C366" s="119"/>
      <c r="D366" s="119"/>
      <c r="E366" s="119"/>
      <c r="F366" s="119"/>
      <c r="G366" s="119"/>
      <c r="H366" s="119"/>
      <c r="I366" s="119"/>
      <c r="J366" s="119"/>
      <c r="K366" s="119"/>
      <c r="L366" s="119"/>
      <c r="M366" s="119"/>
      <c r="N366" s="476"/>
      <c r="O366" s="476"/>
      <c r="P366" s="476"/>
      <c r="Q366" s="476"/>
      <c r="R366" s="119"/>
      <c r="S366" s="119"/>
      <c r="T366" s="119"/>
      <c r="U366" s="119"/>
      <c r="V366" s="477"/>
      <c r="W366" s="477"/>
      <c r="X366" s="119"/>
    </row>
    <row r="367">
      <c r="A367" s="119"/>
      <c r="B367" s="119"/>
      <c r="C367" s="119"/>
      <c r="D367" s="119"/>
      <c r="E367" s="119"/>
      <c r="F367" s="119"/>
      <c r="G367" s="119"/>
      <c r="H367" s="119"/>
      <c r="I367" s="119"/>
      <c r="J367" s="119"/>
      <c r="K367" s="119"/>
      <c r="L367" s="119"/>
      <c r="M367" s="119"/>
      <c r="N367" s="476"/>
      <c r="O367" s="476"/>
      <c r="P367" s="476"/>
      <c r="Q367" s="476"/>
      <c r="R367" s="119"/>
      <c r="S367" s="119"/>
      <c r="T367" s="119"/>
      <c r="U367" s="119"/>
      <c r="V367" s="477"/>
      <c r="W367" s="477"/>
      <c r="X367" s="119"/>
    </row>
    <row r="368">
      <c r="A368" s="119"/>
      <c r="B368" s="119"/>
      <c r="C368" s="119"/>
      <c r="D368" s="119"/>
      <c r="E368" s="119"/>
      <c r="F368" s="119"/>
      <c r="G368" s="119"/>
      <c r="H368" s="119"/>
      <c r="I368" s="119"/>
      <c r="J368" s="119"/>
      <c r="K368" s="119"/>
      <c r="L368" s="119"/>
      <c r="M368" s="119"/>
      <c r="N368" s="476"/>
      <c r="O368" s="476"/>
      <c r="P368" s="476"/>
      <c r="Q368" s="476"/>
      <c r="R368" s="119"/>
      <c r="S368" s="119"/>
      <c r="T368" s="119"/>
      <c r="U368" s="119"/>
      <c r="V368" s="477"/>
      <c r="W368" s="477"/>
      <c r="X368" s="119"/>
    </row>
    <row r="369">
      <c r="A369" s="119"/>
      <c r="B369" s="119"/>
      <c r="C369" s="119"/>
      <c r="D369" s="119"/>
      <c r="E369" s="119"/>
      <c r="F369" s="119"/>
      <c r="G369" s="119"/>
      <c r="H369" s="119"/>
      <c r="I369" s="119"/>
      <c r="J369" s="119"/>
      <c r="K369" s="119"/>
      <c r="L369" s="119"/>
      <c r="M369" s="119"/>
      <c r="N369" s="476"/>
      <c r="O369" s="476"/>
      <c r="P369" s="476"/>
      <c r="Q369" s="476"/>
      <c r="R369" s="119"/>
      <c r="S369" s="119"/>
      <c r="T369" s="119"/>
      <c r="U369" s="119"/>
      <c r="V369" s="477"/>
      <c r="W369" s="477"/>
      <c r="X369" s="119"/>
    </row>
    <row r="370">
      <c r="A370" s="119"/>
      <c r="B370" s="119"/>
      <c r="C370" s="119"/>
      <c r="D370" s="119"/>
      <c r="E370" s="119"/>
      <c r="F370" s="119"/>
      <c r="G370" s="119"/>
      <c r="H370" s="119"/>
      <c r="I370" s="119"/>
      <c r="J370" s="119"/>
      <c r="K370" s="119"/>
      <c r="L370" s="119"/>
      <c r="M370" s="119"/>
      <c r="N370" s="476"/>
      <c r="O370" s="476"/>
      <c r="P370" s="476"/>
      <c r="Q370" s="476"/>
      <c r="R370" s="119"/>
      <c r="S370" s="119"/>
      <c r="T370" s="119"/>
      <c r="U370" s="119"/>
      <c r="V370" s="477"/>
      <c r="W370" s="477"/>
      <c r="X370" s="119"/>
    </row>
    <row r="371">
      <c r="A371" s="119"/>
      <c r="B371" s="119"/>
      <c r="C371" s="119"/>
      <c r="D371" s="119"/>
      <c r="E371" s="119"/>
      <c r="F371" s="119"/>
      <c r="G371" s="119"/>
      <c r="H371" s="119"/>
      <c r="I371" s="119"/>
      <c r="J371" s="119"/>
      <c r="K371" s="119"/>
      <c r="L371" s="119"/>
      <c r="M371" s="119"/>
      <c r="N371" s="476"/>
      <c r="O371" s="476"/>
      <c r="P371" s="476"/>
      <c r="Q371" s="476"/>
      <c r="R371" s="119"/>
      <c r="S371" s="119"/>
      <c r="T371" s="119"/>
      <c r="U371" s="119"/>
      <c r="V371" s="477"/>
      <c r="W371" s="477"/>
      <c r="X371" s="119"/>
    </row>
    <row r="372">
      <c r="A372" s="119"/>
      <c r="B372" s="119"/>
      <c r="C372" s="119"/>
      <c r="D372" s="119"/>
      <c r="E372" s="119"/>
      <c r="F372" s="119"/>
      <c r="G372" s="119"/>
      <c r="H372" s="119"/>
      <c r="I372" s="119"/>
      <c r="J372" s="119"/>
      <c r="K372" s="119"/>
      <c r="L372" s="119"/>
      <c r="M372" s="119"/>
      <c r="N372" s="476"/>
      <c r="O372" s="476"/>
      <c r="P372" s="476"/>
      <c r="Q372" s="476"/>
      <c r="R372" s="119"/>
      <c r="S372" s="119"/>
      <c r="T372" s="119"/>
      <c r="U372" s="119"/>
      <c r="V372" s="477"/>
      <c r="W372" s="477"/>
      <c r="X372" s="119"/>
    </row>
    <row r="373">
      <c r="A373" s="119"/>
      <c r="B373" s="119"/>
      <c r="C373" s="119"/>
      <c r="D373" s="119"/>
      <c r="E373" s="119"/>
      <c r="F373" s="119"/>
      <c r="G373" s="119"/>
      <c r="H373" s="119"/>
      <c r="I373" s="119"/>
      <c r="J373" s="119"/>
      <c r="K373" s="119"/>
      <c r="L373" s="119"/>
      <c r="M373" s="119"/>
      <c r="N373" s="476"/>
      <c r="O373" s="476"/>
      <c r="P373" s="476"/>
      <c r="Q373" s="476"/>
      <c r="R373" s="119"/>
      <c r="S373" s="119"/>
      <c r="T373" s="119"/>
      <c r="U373" s="119"/>
      <c r="V373" s="477"/>
      <c r="W373" s="477"/>
      <c r="X373" s="119"/>
    </row>
    <row r="374">
      <c r="A374" s="119"/>
      <c r="B374" s="119"/>
      <c r="C374" s="119"/>
      <c r="D374" s="119"/>
      <c r="E374" s="119"/>
      <c r="F374" s="119"/>
      <c r="G374" s="119"/>
      <c r="H374" s="119"/>
      <c r="I374" s="119"/>
      <c r="J374" s="119"/>
      <c r="K374" s="119"/>
      <c r="L374" s="119"/>
      <c r="M374" s="119"/>
      <c r="N374" s="476"/>
      <c r="O374" s="476"/>
      <c r="P374" s="476"/>
      <c r="Q374" s="476"/>
      <c r="R374" s="119"/>
      <c r="S374" s="119"/>
      <c r="T374" s="119"/>
      <c r="U374" s="119"/>
      <c r="V374" s="477"/>
      <c r="W374" s="477"/>
      <c r="X374" s="119"/>
    </row>
    <row r="375">
      <c r="A375" s="119"/>
      <c r="B375" s="119"/>
      <c r="C375" s="119"/>
      <c r="D375" s="119"/>
      <c r="E375" s="119"/>
      <c r="F375" s="119"/>
      <c r="G375" s="119"/>
      <c r="H375" s="119"/>
      <c r="I375" s="119"/>
      <c r="J375" s="119"/>
      <c r="K375" s="119"/>
      <c r="L375" s="119"/>
      <c r="M375" s="119"/>
      <c r="N375" s="476"/>
      <c r="O375" s="476"/>
      <c r="P375" s="476"/>
      <c r="Q375" s="476"/>
      <c r="R375" s="119"/>
      <c r="S375" s="119"/>
      <c r="T375" s="119"/>
      <c r="U375" s="119"/>
      <c r="V375" s="477"/>
      <c r="W375" s="477"/>
      <c r="X375" s="119"/>
    </row>
    <row r="376">
      <c r="A376" s="119"/>
      <c r="B376" s="119"/>
      <c r="C376" s="119"/>
      <c r="D376" s="119"/>
      <c r="E376" s="119"/>
      <c r="F376" s="119"/>
      <c r="G376" s="119"/>
      <c r="H376" s="119"/>
      <c r="I376" s="119"/>
      <c r="J376" s="119"/>
      <c r="K376" s="119"/>
      <c r="L376" s="119"/>
      <c r="M376" s="119"/>
      <c r="N376" s="476"/>
      <c r="O376" s="476"/>
      <c r="P376" s="476"/>
      <c r="Q376" s="476"/>
      <c r="R376" s="119"/>
      <c r="S376" s="119"/>
      <c r="T376" s="119"/>
      <c r="U376" s="119"/>
      <c r="V376" s="477"/>
      <c r="W376" s="477"/>
      <c r="X376" s="119"/>
    </row>
    <row r="377">
      <c r="A377" s="119"/>
      <c r="B377" s="119"/>
      <c r="C377" s="119"/>
      <c r="D377" s="119"/>
      <c r="E377" s="119"/>
      <c r="F377" s="119"/>
      <c r="G377" s="119"/>
      <c r="H377" s="119"/>
      <c r="I377" s="119"/>
      <c r="J377" s="119"/>
      <c r="K377" s="119"/>
      <c r="L377" s="119"/>
      <c r="M377" s="119"/>
      <c r="N377" s="476"/>
      <c r="O377" s="476"/>
      <c r="P377" s="476"/>
      <c r="Q377" s="476"/>
      <c r="R377" s="119"/>
      <c r="S377" s="119"/>
      <c r="T377" s="119"/>
      <c r="U377" s="119"/>
      <c r="V377" s="477"/>
      <c r="W377" s="477"/>
      <c r="X377" s="119"/>
    </row>
    <row r="378">
      <c r="A378" s="119"/>
      <c r="B378" s="119"/>
      <c r="C378" s="119"/>
      <c r="D378" s="119"/>
      <c r="E378" s="119"/>
      <c r="F378" s="119"/>
      <c r="G378" s="119"/>
      <c r="H378" s="119"/>
      <c r="I378" s="119"/>
      <c r="J378" s="119"/>
      <c r="K378" s="119"/>
      <c r="L378" s="119"/>
      <c r="M378" s="119"/>
      <c r="N378" s="476"/>
      <c r="O378" s="476"/>
      <c r="P378" s="476"/>
      <c r="Q378" s="476"/>
      <c r="R378" s="119"/>
      <c r="S378" s="119"/>
      <c r="T378" s="119"/>
      <c r="U378" s="119"/>
      <c r="V378" s="477"/>
      <c r="W378" s="477"/>
      <c r="X378" s="119"/>
    </row>
    <row r="379">
      <c r="A379" s="119"/>
      <c r="B379" s="119"/>
      <c r="C379" s="119"/>
      <c r="D379" s="119"/>
      <c r="E379" s="119"/>
      <c r="F379" s="119"/>
      <c r="G379" s="119"/>
      <c r="H379" s="119"/>
      <c r="I379" s="119"/>
      <c r="J379" s="119"/>
      <c r="K379" s="119"/>
      <c r="L379" s="119"/>
      <c r="M379" s="119"/>
      <c r="N379" s="476"/>
      <c r="O379" s="476"/>
      <c r="P379" s="476"/>
      <c r="Q379" s="476"/>
      <c r="R379" s="119"/>
      <c r="S379" s="119"/>
      <c r="T379" s="119"/>
      <c r="U379" s="119"/>
      <c r="V379" s="477"/>
      <c r="W379" s="477"/>
      <c r="X379" s="119"/>
    </row>
    <row r="380">
      <c r="A380" s="119"/>
      <c r="B380" s="119"/>
      <c r="C380" s="119"/>
      <c r="D380" s="119"/>
      <c r="E380" s="119"/>
      <c r="F380" s="119"/>
      <c r="G380" s="119"/>
      <c r="H380" s="119"/>
      <c r="I380" s="119"/>
      <c r="J380" s="119"/>
      <c r="K380" s="119"/>
      <c r="L380" s="119"/>
      <c r="M380" s="119"/>
      <c r="N380" s="476"/>
      <c r="O380" s="476"/>
      <c r="P380" s="476"/>
      <c r="Q380" s="476"/>
      <c r="R380" s="119"/>
      <c r="S380" s="119"/>
      <c r="T380" s="119"/>
      <c r="U380" s="119"/>
      <c r="V380" s="477"/>
      <c r="W380" s="477"/>
      <c r="X380" s="119"/>
    </row>
    <row r="381">
      <c r="A381" s="119"/>
      <c r="B381" s="119"/>
      <c r="C381" s="119"/>
      <c r="D381" s="119"/>
      <c r="E381" s="119"/>
      <c r="F381" s="119"/>
      <c r="G381" s="119"/>
      <c r="H381" s="119"/>
      <c r="I381" s="119"/>
      <c r="J381" s="119"/>
      <c r="K381" s="119"/>
      <c r="L381" s="119"/>
      <c r="M381" s="119"/>
      <c r="N381" s="476"/>
      <c r="O381" s="476"/>
      <c r="P381" s="476"/>
      <c r="Q381" s="476"/>
      <c r="R381" s="119"/>
      <c r="S381" s="119"/>
      <c r="T381" s="119"/>
      <c r="U381" s="119"/>
      <c r="V381" s="477"/>
      <c r="W381" s="477"/>
      <c r="X381" s="119"/>
    </row>
    <row r="382">
      <c r="A382" s="119"/>
      <c r="B382" s="119"/>
      <c r="C382" s="119"/>
      <c r="D382" s="119"/>
      <c r="E382" s="119"/>
      <c r="F382" s="119"/>
      <c r="G382" s="119"/>
      <c r="H382" s="119"/>
      <c r="I382" s="119"/>
      <c r="J382" s="119"/>
      <c r="K382" s="119"/>
      <c r="L382" s="119"/>
      <c r="M382" s="119"/>
      <c r="N382" s="476"/>
      <c r="O382" s="476"/>
      <c r="P382" s="476"/>
      <c r="Q382" s="476"/>
      <c r="R382" s="119"/>
      <c r="S382" s="119"/>
      <c r="T382" s="119"/>
      <c r="U382" s="119"/>
      <c r="V382" s="477"/>
      <c r="W382" s="477"/>
      <c r="X382" s="119"/>
    </row>
    <row r="383">
      <c r="A383" s="119"/>
      <c r="B383" s="119"/>
      <c r="C383" s="119"/>
      <c r="D383" s="119"/>
      <c r="E383" s="119"/>
      <c r="F383" s="119"/>
      <c r="G383" s="119"/>
      <c r="H383" s="119"/>
      <c r="I383" s="119"/>
      <c r="J383" s="119"/>
      <c r="K383" s="119"/>
      <c r="L383" s="119"/>
      <c r="M383" s="119"/>
      <c r="N383" s="476"/>
      <c r="O383" s="476"/>
      <c r="P383" s="476"/>
      <c r="Q383" s="476"/>
      <c r="R383" s="119"/>
      <c r="S383" s="119"/>
      <c r="T383" s="119"/>
      <c r="U383" s="119"/>
      <c r="V383" s="477"/>
      <c r="W383" s="477"/>
      <c r="X383" s="119"/>
    </row>
    <row r="384">
      <c r="A384" s="119"/>
      <c r="B384" s="119"/>
      <c r="C384" s="119"/>
      <c r="D384" s="119"/>
      <c r="E384" s="119"/>
      <c r="F384" s="119"/>
      <c r="G384" s="119"/>
      <c r="H384" s="119"/>
      <c r="I384" s="119"/>
      <c r="J384" s="119"/>
      <c r="K384" s="119"/>
      <c r="L384" s="119"/>
      <c r="M384" s="119"/>
      <c r="N384" s="476"/>
      <c r="O384" s="476"/>
      <c r="P384" s="476"/>
      <c r="Q384" s="476"/>
      <c r="R384" s="119"/>
      <c r="S384" s="119"/>
      <c r="T384" s="119"/>
      <c r="U384" s="119"/>
      <c r="V384" s="477"/>
      <c r="W384" s="477"/>
      <c r="X384" s="119"/>
    </row>
    <row r="385">
      <c r="A385" s="119"/>
      <c r="B385" s="119"/>
      <c r="C385" s="119"/>
      <c r="D385" s="119"/>
      <c r="E385" s="119"/>
      <c r="F385" s="119"/>
      <c r="G385" s="119"/>
      <c r="H385" s="119"/>
      <c r="I385" s="119"/>
      <c r="J385" s="119"/>
      <c r="K385" s="119"/>
      <c r="L385" s="119"/>
      <c r="M385" s="119"/>
      <c r="N385" s="476"/>
      <c r="O385" s="476"/>
      <c r="P385" s="476"/>
      <c r="Q385" s="476"/>
      <c r="R385" s="119"/>
      <c r="S385" s="119"/>
      <c r="T385" s="119"/>
      <c r="U385" s="119"/>
      <c r="V385" s="477"/>
      <c r="W385" s="477"/>
      <c r="X385" s="119"/>
    </row>
    <row r="386">
      <c r="A386" s="119"/>
      <c r="B386" s="119"/>
      <c r="C386" s="119"/>
      <c r="D386" s="119"/>
      <c r="E386" s="119"/>
      <c r="F386" s="119"/>
      <c r="G386" s="119"/>
      <c r="H386" s="119"/>
      <c r="I386" s="119"/>
      <c r="J386" s="119"/>
      <c r="K386" s="119"/>
      <c r="L386" s="119"/>
      <c r="M386" s="119"/>
      <c r="N386" s="476"/>
      <c r="O386" s="476"/>
      <c r="P386" s="476"/>
      <c r="Q386" s="476"/>
      <c r="R386" s="119"/>
      <c r="S386" s="119"/>
      <c r="T386" s="119"/>
      <c r="U386" s="119"/>
      <c r="V386" s="477"/>
      <c r="W386" s="477"/>
      <c r="X386" s="119"/>
    </row>
    <row r="387">
      <c r="A387" s="119"/>
      <c r="B387" s="119"/>
      <c r="C387" s="119"/>
      <c r="D387" s="119"/>
      <c r="E387" s="119"/>
      <c r="F387" s="119"/>
      <c r="G387" s="119"/>
      <c r="H387" s="119"/>
      <c r="I387" s="119"/>
      <c r="J387" s="119"/>
      <c r="K387" s="119"/>
      <c r="L387" s="119"/>
      <c r="M387" s="119"/>
      <c r="N387" s="476"/>
      <c r="O387" s="476"/>
      <c r="P387" s="476"/>
      <c r="Q387" s="476"/>
      <c r="R387" s="119"/>
      <c r="S387" s="119"/>
      <c r="T387" s="119"/>
      <c r="U387" s="119"/>
      <c r="V387" s="477"/>
      <c r="W387" s="477"/>
      <c r="X387" s="119"/>
    </row>
    <row r="388">
      <c r="A388" s="119"/>
      <c r="B388" s="119"/>
      <c r="C388" s="119"/>
      <c r="D388" s="119"/>
      <c r="E388" s="119"/>
      <c r="F388" s="119"/>
      <c r="G388" s="119"/>
      <c r="H388" s="119"/>
      <c r="I388" s="119"/>
      <c r="J388" s="119"/>
      <c r="K388" s="119"/>
      <c r="L388" s="119"/>
      <c r="M388" s="119"/>
      <c r="N388" s="476"/>
      <c r="O388" s="476"/>
      <c r="P388" s="476"/>
      <c r="Q388" s="476"/>
      <c r="R388" s="119"/>
      <c r="S388" s="119"/>
      <c r="T388" s="119"/>
      <c r="U388" s="119"/>
      <c r="V388" s="477"/>
      <c r="W388" s="477"/>
      <c r="X388" s="119"/>
    </row>
    <row r="389">
      <c r="A389" s="119"/>
      <c r="B389" s="119"/>
      <c r="C389" s="119"/>
      <c r="D389" s="119"/>
      <c r="E389" s="119"/>
      <c r="F389" s="119"/>
      <c r="G389" s="119"/>
      <c r="H389" s="119"/>
      <c r="I389" s="119"/>
      <c r="J389" s="119"/>
      <c r="K389" s="119"/>
      <c r="L389" s="119"/>
      <c r="M389" s="119"/>
      <c r="N389" s="476"/>
      <c r="O389" s="476"/>
      <c r="P389" s="476"/>
      <c r="Q389" s="476"/>
      <c r="R389" s="119"/>
      <c r="S389" s="119"/>
      <c r="T389" s="119"/>
      <c r="U389" s="119"/>
      <c r="V389" s="477"/>
      <c r="W389" s="477"/>
      <c r="X389" s="119"/>
    </row>
    <row r="390">
      <c r="A390" s="119"/>
      <c r="B390" s="119"/>
      <c r="C390" s="119"/>
      <c r="D390" s="119"/>
      <c r="E390" s="119"/>
      <c r="F390" s="119"/>
      <c r="G390" s="119"/>
      <c r="H390" s="119"/>
      <c r="I390" s="119"/>
      <c r="J390" s="119"/>
      <c r="K390" s="119"/>
      <c r="L390" s="119"/>
      <c r="M390" s="119"/>
      <c r="N390" s="476"/>
      <c r="O390" s="476"/>
      <c r="P390" s="476"/>
      <c r="Q390" s="476"/>
      <c r="R390" s="119"/>
      <c r="S390" s="119"/>
      <c r="T390" s="119"/>
      <c r="U390" s="119"/>
      <c r="V390" s="477"/>
      <c r="W390" s="477"/>
      <c r="X390" s="119"/>
    </row>
    <row r="391">
      <c r="A391" s="119"/>
      <c r="B391" s="119"/>
      <c r="C391" s="119"/>
      <c r="D391" s="119"/>
      <c r="E391" s="119"/>
      <c r="F391" s="119"/>
      <c r="G391" s="119"/>
      <c r="H391" s="119"/>
      <c r="I391" s="119"/>
      <c r="J391" s="119"/>
      <c r="K391" s="119"/>
      <c r="L391" s="119"/>
      <c r="M391" s="119"/>
      <c r="N391" s="476"/>
      <c r="O391" s="476"/>
      <c r="P391" s="476"/>
      <c r="Q391" s="476"/>
      <c r="R391" s="119"/>
      <c r="S391" s="119"/>
      <c r="T391" s="119"/>
      <c r="U391" s="119"/>
      <c r="V391" s="477"/>
      <c r="W391" s="477"/>
      <c r="X391" s="119"/>
    </row>
    <row r="392">
      <c r="A392" s="119"/>
      <c r="B392" s="119"/>
      <c r="C392" s="119"/>
      <c r="D392" s="119"/>
      <c r="E392" s="119"/>
      <c r="F392" s="119"/>
      <c r="G392" s="119"/>
      <c r="H392" s="119"/>
      <c r="I392" s="119"/>
      <c r="J392" s="119"/>
      <c r="K392" s="119"/>
      <c r="L392" s="119"/>
      <c r="M392" s="119"/>
      <c r="N392" s="476"/>
      <c r="O392" s="476"/>
      <c r="P392" s="476"/>
      <c r="Q392" s="476"/>
      <c r="R392" s="119"/>
      <c r="S392" s="119"/>
      <c r="T392" s="119"/>
      <c r="U392" s="119"/>
      <c r="V392" s="477"/>
      <c r="W392" s="477"/>
      <c r="X392" s="119"/>
    </row>
    <row r="393">
      <c r="A393" s="119"/>
      <c r="B393" s="119"/>
      <c r="C393" s="119"/>
      <c r="D393" s="119"/>
      <c r="E393" s="119"/>
      <c r="F393" s="119"/>
      <c r="G393" s="119"/>
      <c r="H393" s="119"/>
      <c r="I393" s="119"/>
      <c r="J393" s="119"/>
      <c r="K393" s="119"/>
      <c r="L393" s="119"/>
      <c r="M393" s="119"/>
      <c r="N393" s="476"/>
      <c r="O393" s="476"/>
      <c r="P393" s="476"/>
      <c r="Q393" s="476"/>
      <c r="R393" s="119"/>
      <c r="S393" s="119"/>
      <c r="T393" s="119"/>
      <c r="U393" s="119"/>
      <c r="V393" s="477"/>
      <c r="W393" s="477"/>
      <c r="X393" s="119"/>
    </row>
    <row r="394">
      <c r="A394" s="119"/>
      <c r="B394" s="119"/>
      <c r="C394" s="119"/>
      <c r="D394" s="119"/>
      <c r="E394" s="119"/>
      <c r="F394" s="119"/>
      <c r="G394" s="119"/>
      <c r="H394" s="119"/>
      <c r="I394" s="119"/>
      <c r="J394" s="119"/>
      <c r="K394" s="119"/>
      <c r="L394" s="119"/>
      <c r="M394" s="119"/>
      <c r="N394" s="476"/>
      <c r="O394" s="476"/>
      <c r="P394" s="476"/>
      <c r="Q394" s="476"/>
      <c r="R394" s="119"/>
      <c r="S394" s="119"/>
      <c r="T394" s="119"/>
      <c r="U394" s="119"/>
      <c r="V394" s="477"/>
      <c r="W394" s="477"/>
      <c r="X394" s="119"/>
    </row>
    <row r="395">
      <c r="A395" s="119"/>
      <c r="B395" s="119"/>
      <c r="C395" s="119"/>
      <c r="D395" s="119"/>
      <c r="E395" s="119"/>
      <c r="F395" s="119"/>
      <c r="G395" s="119"/>
      <c r="H395" s="119"/>
      <c r="I395" s="119"/>
      <c r="J395" s="119"/>
      <c r="K395" s="119"/>
      <c r="L395" s="119"/>
      <c r="M395" s="119"/>
      <c r="N395" s="476"/>
      <c r="O395" s="476"/>
      <c r="P395" s="476"/>
      <c r="Q395" s="476"/>
      <c r="R395" s="119"/>
      <c r="S395" s="119"/>
      <c r="T395" s="119"/>
      <c r="U395" s="119"/>
      <c r="V395" s="477"/>
      <c r="W395" s="477"/>
      <c r="X395" s="119"/>
    </row>
    <row r="396">
      <c r="A396" s="119"/>
      <c r="B396" s="119"/>
      <c r="C396" s="119"/>
      <c r="D396" s="119"/>
      <c r="E396" s="119"/>
      <c r="F396" s="119"/>
      <c r="G396" s="119"/>
      <c r="H396" s="119"/>
      <c r="I396" s="119"/>
      <c r="J396" s="119"/>
      <c r="K396" s="119"/>
      <c r="L396" s="119"/>
      <c r="M396" s="119"/>
      <c r="N396" s="476"/>
      <c r="O396" s="476"/>
      <c r="P396" s="476"/>
      <c r="Q396" s="476"/>
      <c r="R396" s="119"/>
      <c r="S396" s="119"/>
      <c r="T396" s="119"/>
      <c r="U396" s="119"/>
      <c r="V396" s="477"/>
      <c r="W396" s="477"/>
      <c r="X396" s="119"/>
    </row>
    <row r="397">
      <c r="A397" s="119"/>
      <c r="B397" s="119"/>
      <c r="C397" s="119"/>
      <c r="D397" s="119"/>
      <c r="E397" s="119"/>
      <c r="F397" s="119"/>
      <c r="G397" s="119"/>
      <c r="H397" s="119"/>
      <c r="I397" s="119"/>
      <c r="J397" s="119"/>
      <c r="K397" s="119"/>
      <c r="L397" s="119"/>
      <c r="M397" s="119"/>
      <c r="N397" s="476"/>
      <c r="O397" s="476"/>
      <c r="P397" s="476"/>
      <c r="Q397" s="476"/>
      <c r="R397" s="119"/>
      <c r="S397" s="119"/>
      <c r="T397" s="119"/>
      <c r="U397" s="119"/>
      <c r="V397" s="477"/>
      <c r="W397" s="477"/>
      <c r="X397" s="119"/>
    </row>
    <row r="398">
      <c r="A398" s="119"/>
      <c r="B398" s="119"/>
      <c r="C398" s="119"/>
      <c r="D398" s="119"/>
      <c r="E398" s="119"/>
      <c r="F398" s="119"/>
      <c r="G398" s="119"/>
      <c r="H398" s="119"/>
      <c r="I398" s="119"/>
      <c r="J398" s="119"/>
      <c r="K398" s="119"/>
      <c r="L398" s="119"/>
      <c r="M398" s="119"/>
      <c r="N398" s="476"/>
      <c r="O398" s="476"/>
      <c r="P398" s="476"/>
      <c r="Q398" s="476"/>
      <c r="R398" s="119"/>
      <c r="S398" s="119"/>
      <c r="T398" s="119"/>
      <c r="U398" s="119"/>
      <c r="V398" s="477"/>
      <c r="W398" s="477"/>
      <c r="X398" s="119"/>
    </row>
    <row r="399">
      <c r="A399" s="119"/>
      <c r="B399" s="119"/>
      <c r="C399" s="119"/>
      <c r="D399" s="119"/>
      <c r="E399" s="119"/>
      <c r="F399" s="119"/>
      <c r="G399" s="119"/>
      <c r="H399" s="119"/>
      <c r="I399" s="119"/>
      <c r="J399" s="119"/>
      <c r="K399" s="119"/>
      <c r="L399" s="119"/>
      <c r="M399" s="119"/>
      <c r="N399" s="476"/>
      <c r="O399" s="476"/>
      <c r="P399" s="476"/>
      <c r="Q399" s="476"/>
      <c r="R399" s="119"/>
      <c r="S399" s="119"/>
      <c r="T399" s="119"/>
      <c r="U399" s="119"/>
      <c r="V399" s="477"/>
      <c r="W399" s="477"/>
      <c r="X399" s="119"/>
    </row>
    <row r="400">
      <c r="A400" s="119"/>
      <c r="B400" s="119"/>
      <c r="C400" s="119"/>
      <c r="D400" s="119"/>
      <c r="E400" s="119"/>
      <c r="F400" s="119"/>
      <c r="G400" s="119"/>
      <c r="H400" s="119"/>
      <c r="I400" s="119"/>
      <c r="J400" s="119"/>
      <c r="K400" s="119"/>
      <c r="L400" s="119"/>
      <c r="M400" s="119"/>
      <c r="N400" s="476"/>
      <c r="O400" s="476"/>
      <c r="P400" s="476"/>
      <c r="Q400" s="476"/>
      <c r="R400" s="119"/>
      <c r="S400" s="119"/>
      <c r="T400" s="119"/>
      <c r="U400" s="119"/>
      <c r="V400" s="477"/>
      <c r="W400" s="477"/>
      <c r="X400" s="119"/>
    </row>
    <row r="401">
      <c r="A401" s="119"/>
      <c r="B401" s="119"/>
      <c r="C401" s="119"/>
      <c r="D401" s="119"/>
      <c r="E401" s="119"/>
      <c r="F401" s="119"/>
      <c r="G401" s="119"/>
      <c r="H401" s="119"/>
      <c r="I401" s="119"/>
      <c r="J401" s="119"/>
      <c r="K401" s="119"/>
      <c r="L401" s="119"/>
      <c r="M401" s="119"/>
      <c r="N401" s="476"/>
      <c r="O401" s="476"/>
      <c r="P401" s="476"/>
      <c r="Q401" s="476"/>
      <c r="R401" s="119"/>
      <c r="S401" s="119"/>
      <c r="T401" s="119"/>
      <c r="U401" s="119"/>
      <c r="V401" s="477"/>
      <c r="W401" s="477"/>
      <c r="X401" s="119"/>
    </row>
    <row r="402">
      <c r="A402" s="119"/>
      <c r="B402" s="119"/>
      <c r="C402" s="119"/>
      <c r="D402" s="119"/>
      <c r="E402" s="119"/>
      <c r="F402" s="119"/>
      <c r="G402" s="119"/>
      <c r="H402" s="119"/>
      <c r="I402" s="119"/>
      <c r="J402" s="119"/>
      <c r="K402" s="119"/>
      <c r="L402" s="119"/>
      <c r="M402" s="119"/>
      <c r="N402" s="476"/>
      <c r="O402" s="476"/>
      <c r="P402" s="476"/>
      <c r="Q402" s="476"/>
      <c r="R402" s="119"/>
      <c r="S402" s="119"/>
      <c r="T402" s="119"/>
      <c r="U402" s="119"/>
      <c r="V402" s="477"/>
      <c r="W402" s="477"/>
      <c r="X402" s="119"/>
    </row>
    <row r="403">
      <c r="A403" s="119"/>
      <c r="B403" s="119"/>
      <c r="C403" s="119"/>
      <c r="D403" s="119"/>
      <c r="E403" s="119"/>
      <c r="F403" s="119"/>
      <c r="G403" s="119"/>
      <c r="H403" s="119"/>
      <c r="I403" s="119"/>
      <c r="J403" s="119"/>
      <c r="K403" s="119"/>
      <c r="L403" s="119"/>
      <c r="M403" s="119"/>
      <c r="N403" s="476"/>
      <c r="O403" s="476"/>
      <c r="P403" s="476"/>
      <c r="Q403" s="476"/>
      <c r="R403" s="119"/>
      <c r="S403" s="119"/>
      <c r="T403" s="119"/>
      <c r="U403" s="119"/>
      <c r="V403" s="477"/>
      <c r="W403" s="477"/>
      <c r="X403" s="119"/>
    </row>
    <row r="404">
      <c r="A404" s="119"/>
      <c r="B404" s="119"/>
      <c r="C404" s="119"/>
      <c r="D404" s="119"/>
      <c r="E404" s="119"/>
      <c r="F404" s="119"/>
      <c r="G404" s="119"/>
      <c r="H404" s="119"/>
      <c r="I404" s="119"/>
      <c r="J404" s="119"/>
      <c r="K404" s="119"/>
      <c r="L404" s="119"/>
      <c r="M404" s="119"/>
      <c r="N404" s="476"/>
      <c r="O404" s="476"/>
      <c r="P404" s="476"/>
      <c r="Q404" s="476"/>
      <c r="R404" s="119"/>
      <c r="S404" s="119"/>
      <c r="T404" s="119"/>
      <c r="U404" s="119"/>
      <c r="V404" s="477"/>
      <c r="W404" s="477"/>
      <c r="X404" s="119"/>
    </row>
    <row r="405">
      <c r="A405" s="119"/>
      <c r="B405" s="119"/>
      <c r="C405" s="119"/>
      <c r="D405" s="119"/>
      <c r="E405" s="119"/>
      <c r="F405" s="119"/>
      <c r="G405" s="119"/>
      <c r="H405" s="119"/>
      <c r="I405" s="119"/>
      <c r="J405" s="119"/>
      <c r="K405" s="119"/>
      <c r="L405" s="119"/>
      <c r="M405" s="119"/>
      <c r="N405" s="476"/>
      <c r="O405" s="476"/>
      <c r="P405" s="476"/>
      <c r="Q405" s="476"/>
      <c r="R405" s="119"/>
      <c r="S405" s="119"/>
      <c r="T405" s="119"/>
      <c r="U405" s="119"/>
      <c r="V405" s="477"/>
      <c r="W405" s="477"/>
      <c r="X405" s="119"/>
    </row>
    <row r="406">
      <c r="A406" s="119"/>
      <c r="B406" s="119"/>
      <c r="C406" s="119"/>
      <c r="D406" s="119"/>
      <c r="E406" s="119"/>
      <c r="F406" s="119"/>
      <c r="G406" s="119"/>
      <c r="H406" s="119"/>
      <c r="I406" s="119"/>
      <c r="J406" s="119"/>
      <c r="K406" s="119"/>
      <c r="L406" s="119"/>
      <c r="M406" s="119"/>
      <c r="N406" s="476"/>
      <c r="O406" s="476"/>
      <c r="P406" s="476"/>
      <c r="Q406" s="476"/>
      <c r="R406" s="119"/>
      <c r="S406" s="119"/>
      <c r="T406" s="119"/>
      <c r="U406" s="119"/>
      <c r="V406" s="477"/>
      <c r="W406" s="477"/>
      <c r="X406" s="119"/>
    </row>
    <row r="407">
      <c r="A407" s="119"/>
      <c r="B407" s="119"/>
      <c r="C407" s="119"/>
      <c r="D407" s="119"/>
      <c r="E407" s="119"/>
      <c r="F407" s="119"/>
      <c r="G407" s="119"/>
      <c r="H407" s="119"/>
      <c r="I407" s="119"/>
      <c r="J407" s="119"/>
      <c r="K407" s="119"/>
      <c r="L407" s="119"/>
      <c r="M407" s="119"/>
      <c r="N407" s="476"/>
      <c r="O407" s="476"/>
      <c r="P407" s="476"/>
      <c r="Q407" s="476"/>
      <c r="R407" s="119"/>
      <c r="S407" s="119"/>
      <c r="T407" s="119"/>
      <c r="U407" s="119"/>
      <c r="V407" s="477"/>
      <c r="W407" s="477"/>
      <c r="X407" s="119"/>
    </row>
    <row r="408">
      <c r="A408" s="119"/>
      <c r="B408" s="119"/>
      <c r="C408" s="119"/>
      <c r="D408" s="119"/>
      <c r="E408" s="119"/>
      <c r="F408" s="119"/>
      <c r="G408" s="119"/>
      <c r="H408" s="119"/>
      <c r="I408" s="119"/>
      <c r="J408" s="119"/>
      <c r="K408" s="119"/>
      <c r="L408" s="119"/>
      <c r="M408" s="119"/>
      <c r="N408" s="476"/>
      <c r="O408" s="476"/>
      <c r="P408" s="476"/>
      <c r="Q408" s="476"/>
      <c r="R408" s="119"/>
      <c r="S408" s="119"/>
      <c r="T408" s="119"/>
      <c r="U408" s="119"/>
      <c r="V408" s="477"/>
      <c r="W408" s="477"/>
      <c r="X408" s="119"/>
    </row>
    <row r="409">
      <c r="A409" s="119"/>
      <c r="B409" s="119"/>
      <c r="C409" s="119"/>
      <c r="D409" s="119"/>
      <c r="E409" s="119"/>
      <c r="F409" s="119"/>
      <c r="G409" s="119"/>
      <c r="H409" s="119"/>
      <c r="I409" s="119"/>
      <c r="J409" s="119"/>
      <c r="K409" s="119"/>
      <c r="L409" s="119"/>
      <c r="M409" s="119"/>
      <c r="N409" s="476"/>
      <c r="O409" s="476"/>
      <c r="P409" s="476"/>
      <c r="Q409" s="476"/>
      <c r="R409" s="119"/>
      <c r="S409" s="119"/>
      <c r="T409" s="119"/>
      <c r="U409" s="119"/>
      <c r="V409" s="477"/>
      <c r="W409" s="477"/>
      <c r="X409" s="119"/>
    </row>
    <row r="410">
      <c r="A410" s="119"/>
      <c r="B410" s="119"/>
      <c r="C410" s="119"/>
      <c r="D410" s="119"/>
      <c r="E410" s="119"/>
      <c r="F410" s="119"/>
      <c r="G410" s="119"/>
      <c r="H410" s="119"/>
      <c r="I410" s="119"/>
      <c r="J410" s="119"/>
      <c r="K410" s="119"/>
      <c r="L410" s="119"/>
      <c r="M410" s="119"/>
      <c r="N410" s="476"/>
      <c r="O410" s="476"/>
      <c r="P410" s="476"/>
      <c r="Q410" s="476"/>
      <c r="R410" s="119"/>
      <c r="S410" s="119"/>
      <c r="T410" s="119"/>
      <c r="U410" s="119"/>
      <c r="V410" s="477"/>
      <c r="W410" s="477"/>
      <c r="X410" s="119"/>
    </row>
    <row r="411">
      <c r="A411" s="119"/>
      <c r="B411" s="119"/>
      <c r="C411" s="119"/>
      <c r="D411" s="119"/>
      <c r="E411" s="119"/>
      <c r="F411" s="119"/>
      <c r="G411" s="119"/>
      <c r="H411" s="119"/>
      <c r="I411" s="119"/>
      <c r="J411" s="119"/>
      <c r="K411" s="119"/>
      <c r="L411" s="119"/>
      <c r="M411" s="119"/>
      <c r="N411" s="476"/>
      <c r="O411" s="476"/>
      <c r="P411" s="476"/>
      <c r="Q411" s="476"/>
      <c r="R411" s="119"/>
      <c r="S411" s="119"/>
      <c r="T411" s="119"/>
      <c r="U411" s="119"/>
      <c r="V411" s="477"/>
      <c r="W411" s="477"/>
      <c r="X411" s="119"/>
    </row>
    <row r="412">
      <c r="A412" s="119"/>
      <c r="B412" s="119"/>
      <c r="C412" s="119"/>
      <c r="D412" s="119"/>
      <c r="E412" s="119"/>
      <c r="F412" s="119"/>
      <c r="G412" s="119"/>
      <c r="H412" s="119"/>
      <c r="I412" s="119"/>
      <c r="J412" s="119"/>
      <c r="K412" s="119"/>
      <c r="L412" s="119"/>
      <c r="M412" s="119"/>
      <c r="N412" s="476"/>
      <c r="O412" s="476"/>
      <c r="P412" s="476"/>
      <c r="Q412" s="476"/>
      <c r="R412" s="119"/>
      <c r="S412" s="119"/>
      <c r="T412" s="119"/>
      <c r="U412" s="119"/>
      <c r="V412" s="477"/>
      <c r="W412" s="477"/>
      <c r="X412" s="119"/>
    </row>
    <row r="413">
      <c r="A413" s="119"/>
      <c r="B413" s="119"/>
      <c r="C413" s="119"/>
      <c r="D413" s="119"/>
      <c r="E413" s="119"/>
      <c r="F413" s="119"/>
      <c r="G413" s="119"/>
      <c r="H413" s="119"/>
      <c r="I413" s="119"/>
      <c r="J413" s="119"/>
      <c r="K413" s="119"/>
      <c r="L413" s="119"/>
      <c r="M413" s="119"/>
      <c r="N413" s="476"/>
      <c r="O413" s="476"/>
      <c r="P413" s="476"/>
      <c r="Q413" s="476"/>
      <c r="R413" s="119"/>
      <c r="S413" s="119"/>
      <c r="T413" s="119"/>
      <c r="U413" s="119"/>
      <c r="V413" s="477"/>
      <c r="W413" s="477"/>
      <c r="X413" s="119"/>
    </row>
    <row r="414">
      <c r="A414" s="119"/>
      <c r="B414" s="119"/>
      <c r="C414" s="119"/>
      <c r="D414" s="119"/>
      <c r="E414" s="119"/>
      <c r="F414" s="119"/>
      <c r="G414" s="119"/>
      <c r="H414" s="119"/>
      <c r="I414" s="119"/>
      <c r="J414" s="119"/>
      <c r="K414" s="119"/>
      <c r="L414" s="119"/>
      <c r="M414" s="119"/>
      <c r="N414" s="476"/>
      <c r="O414" s="476"/>
      <c r="P414" s="476"/>
      <c r="Q414" s="476"/>
      <c r="R414" s="119"/>
      <c r="S414" s="119"/>
      <c r="T414" s="119"/>
      <c r="U414" s="119"/>
      <c r="V414" s="477"/>
      <c r="W414" s="477"/>
      <c r="X414" s="119"/>
    </row>
    <row r="415">
      <c r="A415" s="119"/>
      <c r="B415" s="119"/>
      <c r="C415" s="119"/>
      <c r="D415" s="119"/>
      <c r="E415" s="119"/>
      <c r="F415" s="119"/>
      <c r="G415" s="119"/>
      <c r="H415" s="119"/>
      <c r="I415" s="119"/>
      <c r="J415" s="119"/>
      <c r="K415" s="119"/>
      <c r="L415" s="119"/>
      <c r="M415" s="119"/>
      <c r="N415" s="476"/>
      <c r="O415" s="476"/>
      <c r="P415" s="476"/>
      <c r="Q415" s="476"/>
      <c r="R415" s="119"/>
      <c r="S415" s="119"/>
      <c r="T415" s="119"/>
      <c r="U415" s="119"/>
      <c r="V415" s="477"/>
      <c r="W415" s="477"/>
      <c r="X415" s="119"/>
    </row>
    <row r="416">
      <c r="A416" s="119"/>
      <c r="B416" s="119"/>
      <c r="C416" s="119"/>
      <c r="D416" s="119"/>
      <c r="E416" s="119"/>
      <c r="F416" s="119"/>
      <c r="G416" s="119"/>
      <c r="H416" s="119"/>
      <c r="I416" s="119"/>
      <c r="J416" s="119"/>
      <c r="K416" s="119"/>
      <c r="L416" s="119"/>
      <c r="M416" s="119"/>
      <c r="N416" s="476"/>
      <c r="O416" s="476"/>
      <c r="P416" s="476"/>
      <c r="Q416" s="476"/>
      <c r="R416" s="119"/>
      <c r="S416" s="119"/>
      <c r="T416" s="119"/>
      <c r="U416" s="119"/>
      <c r="V416" s="477"/>
      <c r="W416" s="477"/>
      <c r="X416" s="119"/>
    </row>
    <row r="417">
      <c r="A417" s="119"/>
      <c r="B417" s="119"/>
      <c r="C417" s="119"/>
      <c r="D417" s="119"/>
      <c r="E417" s="119"/>
      <c r="F417" s="119"/>
      <c r="G417" s="119"/>
      <c r="H417" s="119"/>
      <c r="I417" s="119"/>
      <c r="J417" s="119"/>
      <c r="K417" s="119"/>
      <c r="L417" s="119"/>
      <c r="M417" s="119"/>
      <c r="N417" s="476"/>
      <c r="O417" s="476"/>
      <c r="P417" s="476"/>
      <c r="Q417" s="476"/>
      <c r="R417" s="119"/>
      <c r="S417" s="119"/>
      <c r="T417" s="119"/>
      <c r="U417" s="119"/>
      <c r="V417" s="477"/>
      <c r="W417" s="477"/>
      <c r="X417" s="119"/>
    </row>
    <row r="418">
      <c r="A418" s="119"/>
      <c r="B418" s="119"/>
      <c r="C418" s="119"/>
      <c r="D418" s="119"/>
      <c r="E418" s="119"/>
      <c r="F418" s="119"/>
      <c r="G418" s="119"/>
      <c r="H418" s="119"/>
      <c r="I418" s="119"/>
      <c r="J418" s="119"/>
      <c r="K418" s="119"/>
      <c r="L418" s="119"/>
      <c r="M418" s="119"/>
      <c r="N418" s="476"/>
      <c r="O418" s="476"/>
      <c r="P418" s="476"/>
      <c r="Q418" s="476"/>
      <c r="R418" s="119"/>
      <c r="S418" s="119"/>
      <c r="T418" s="119"/>
      <c r="U418" s="119"/>
      <c r="V418" s="477"/>
      <c r="W418" s="477"/>
      <c r="X418" s="119"/>
    </row>
    <row r="419">
      <c r="A419" s="119"/>
      <c r="B419" s="119"/>
      <c r="C419" s="119"/>
      <c r="D419" s="119"/>
      <c r="E419" s="119"/>
      <c r="F419" s="119"/>
      <c r="G419" s="119"/>
      <c r="H419" s="119"/>
      <c r="I419" s="119"/>
      <c r="J419" s="119"/>
      <c r="K419" s="119"/>
      <c r="L419" s="119"/>
      <c r="M419" s="119"/>
      <c r="N419" s="476"/>
      <c r="O419" s="476"/>
      <c r="P419" s="476"/>
      <c r="Q419" s="476"/>
      <c r="R419" s="119"/>
      <c r="S419" s="119"/>
      <c r="T419" s="119"/>
      <c r="U419" s="119"/>
      <c r="V419" s="477"/>
      <c r="W419" s="477"/>
      <c r="X419" s="119"/>
    </row>
    <row r="420">
      <c r="A420" s="119"/>
      <c r="B420" s="119"/>
      <c r="C420" s="119"/>
      <c r="D420" s="119"/>
      <c r="E420" s="119"/>
      <c r="F420" s="119"/>
      <c r="G420" s="119"/>
      <c r="H420" s="119"/>
      <c r="I420" s="119"/>
      <c r="J420" s="119"/>
      <c r="K420" s="119"/>
      <c r="L420" s="119"/>
      <c r="M420" s="119"/>
      <c r="N420" s="476"/>
      <c r="O420" s="476"/>
      <c r="P420" s="476"/>
      <c r="Q420" s="476"/>
      <c r="R420" s="119"/>
      <c r="S420" s="119"/>
      <c r="T420" s="119"/>
      <c r="U420" s="119"/>
      <c r="V420" s="477"/>
      <c r="W420" s="477"/>
      <c r="X420" s="119"/>
    </row>
    <row r="421">
      <c r="A421" s="119"/>
      <c r="B421" s="119"/>
      <c r="C421" s="119"/>
      <c r="D421" s="119"/>
      <c r="E421" s="119"/>
      <c r="F421" s="119"/>
      <c r="G421" s="119"/>
      <c r="H421" s="119"/>
      <c r="I421" s="119"/>
      <c r="J421" s="119"/>
      <c r="K421" s="119"/>
      <c r="L421" s="119"/>
      <c r="M421" s="119"/>
      <c r="N421" s="476"/>
      <c r="O421" s="476"/>
      <c r="P421" s="476"/>
      <c r="Q421" s="476"/>
      <c r="R421" s="119"/>
      <c r="S421" s="119"/>
      <c r="T421" s="119"/>
      <c r="U421" s="119"/>
      <c r="V421" s="477"/>
      <c r="W421" s="477"/>
      <c r="X421" s="119"/>
    </row>
    <row r="422">
      <c r="A422" s="119"/>
      <c r="B422" s="119"/>
      <c r="C422" s="119"/>
      <c r="D422" s="119"/>
      <c r="E422" s="119"/>
      <c r="F422" s="119"/>
      <c r="G422" s="119"/>
      <c r="H422" s="119"/>
      <c r="I422" s="119"/>
      <c r="J422" s="119"/>
      <c r="K422" s="119"/>
      <c r="L422" s="119"/>
      <c r="M422" s="119"/>
      <c r="N422" s="476"/>
      <c r="O422" s="476"/>
      <c r="P422" s="476"/>
      <c r="Q422" s="476"/>
      <c r="R422" s="119"/>
      <c r="S422" s="119"/>
      <c r="T422" s="119"/>
      <c r="U422" s="119"/>
      <c r="V422" s="477"/>
      <c r="W422" s="477"/>
      <c r="X422" s="119"/>
    </row>
    <row r="423">
      <c r="A423" s="119"/>
      <c r="B423" s="119"/>
      <c r="C423" s="119"/>
      <c r="D423" s="119"/>
      <c r="E423" s="119"/>
      <c r="F423" s="119"/>
      <c r="G423" s="119"/>
      <c r="H423" s="119"/>
      <c r="I423" s="119"/>
      <c r="J423" s="119"/>
      <c r="K423" s="119"/>
      <c r="L423" s="119"/>
      <c r="M423" s="119"/>
      <c r="N423" s="476"/>
      <c r="O423" s="476"/>
      <c r="P423" s="476"/>
      <c r="Q423" s="476"/>
      <c r="R423" s="119"/>
      <c r="S423" s="119"/>
      <c r="T423" s="119"/>
      <c r="U423" s="119"/>
      <c r="V423" s="477"/>
      <c r="W423" s="477"/>
      <c r="X423" s="119"/>
    </row>
    <row r="424">
      <c r="A424" s="119"/>
      <c r="B424" s="119"/>
      <c r="C424" s="119"/>
      <c r="D424" s="119"/>
      <c r="E424" s="119"/>
      <c r="F424" s="119"/>
      <c r="G424" s="119"/>
      <c r="H424" s="119"/>
      <c r="I424" s="119"/>
      <c r="J424" s="119"/>
      <c r="K424" s="119"/>
      <c r="L424" s="119"/>
      <c r="M424" s="119"/>
      <c r="N424" s="476"/>
      <c r="O424" s="476"/>
      <c r="P424" s="476"/>
      <c r="Q424" s="476"/>
      <c r="R424" s="119"/>
      <c r="S424" s="119"/>
      <c r="T424" s="119"/>
      <c r="U424" s="119"/>
      <c r="V424" s="477"/>
      <c r="W424" s="477"/>
      <c r="X424" s="119"/>
    </row>
    <row r="425">
      <c r="A425" s="119"/>
      <c r="B425" s="119"/>
      <c r="C425" s="119"/>
      <c r="D425" s="119"/>
      <c r="E425" s="119"/>
      <c r="F425" s="119"/>
      <c r="G425" s="119"/>
      <c r="H425" s="119"/>
      <c r="I425" s="119"/>
      <c r="J425" s="119"/>
      <c r="K425" s="119"/>
      <c r="L425" s="119"/>
      <c r="M425" s="119"/>
      <c r="N425" s="476"/>
      <c r="O425" s="476"/>
      <c r="P425" s="476"/>
      <c r="Q425" s="476"/>
      <c r="R425" s="119"/>
      <c r="S425" s="119"/>
      <c r="T425" s="119"/>
      <c r="U425" s="119"/>
      <c r="V425" s="477"/>
      <c r="W425" s="477"/>
      <c r="X425" s="119"/>
    </row>
    <row r="426">
      <c r="A426" s="119"/>
      <c r="B426" s="119"/>
      <c r="C426" s="119"/>
      <c r="D426" s="119"/>
      <c r="E426" s="119"/>
      <c r="F426" s="119"/>
      <c r="G426" s="119"/>
      <c r="H426" s="119"/>
      <c r="I426" s="119"/>
      <c r="J426" s="119"/>
      <c r="K426" s="119"/>
      <c r="L426" s="119"/>
      <c r="M426" s="119"/>
      <c r="N426" s="476"/>
      <c r="O426" s="476"/>
      <c r="P426" s="476"/>
      <c r="Q426" s="476"/>
      <c r="R426" s="119"/>
      <c r="S426" s="119"/>
      <c r="T426" s="119"/>
      <c r="U426" s="119"/>
      <c r="V426" s="477"/>
      <c r="W426" s="477"/>
      <c r="X426" s="119"/>
    </row>
    <row r="427">
      <c r="A427" s="119"/>
      <c r="B427" s="119"/>
      <c r="C427" s="119"/>
      <c r="D427" s="119"/>
      <c r="E427" s="119"/>
      <c r="F427" s="119"/>
      <c r="G427" s="119"/>
      <c r="H427" s="119"/>
      <c r="I427" s="119"/>
      <c r="J427" s="119"/>
      <c r="K427" s="119"/>
      <c r="L427" s="119"/>
      <c r="M427" s="119"/>
      <c r="N427" s="476"/>
      <c r="O427" s="476"/>
      <c r="P427" s="476"/>
      <c r="Q427" s="476"/>
      <c r="R427" s="119"/>
      <c r="S427" s="119"/>
      <c r="T427" s="119"/>
      <c r="U427" s="119"/>
      <c r="V427" s="477"/>
      <c r="W427" s="477"/>
      <c r="X427" s="119"/>
    </row>
    <row r="428">
      <c r="A428" s="119"/>
      <c r="B428" s="119"/>
      <c r="C428" s="119"/>
      <c r="D428" s="119"/>
      <c r="E428" s="119"/>
      <c r="F428" s="119"/>
      <c r="G428" s="119"/>
      <c r="H428" s="119"/>
      <c r="I428" s="119"/>
      <c r="J428" s="119"/>
      <c r="K428" s="119"/>
      <c r="L428" s="119"/>
      <c r="M428" s="119"/>
      <c r="N428" s="476"/>
      <c r="O428" s="476"/>
      <c r="P428" s="476"/>
      <c r="Q428" s="476"/>
      <c r="R428" s="119"/>
      <c r="S428" s="119"/>
      <c r="T428" s="119"/>
      <c r="U428" s="119"/>
      <c r="V428" s="477"/>
      <c r="W428" s="477"/>
      <c r="X428" s="119"/>
    </row>
    <row r="429">
      <c r="A429" s="119"/>
      <c r="B429" s="119"/>
      <c r="C429" s="119"/>
      <c r="D429" s="119"/>
      <c r="E429" s="119"/>
      <c r="F429" s="119"/>
      <c r="G429" s="119"/>
      <c r="H429" s="119"/>
      <c r="I429" s="119"/>
      <c r="J429" s="119"/>
      <c r="K429" s="119"/>
      <c r="L429" s="119"/>
      <c r="M429" s="119"/>
      <c r="N429" s="476"/>
      <c r="O429" s="476"/>
      <c r="P429" s="476"/>
      <c r="Q429" s="476"/>
      <c r="R429" s="119"/>
      <c r="S429" s="119"/>
      <c r="T429" s="119"/>
      <c r="U429" s="119"/>
      <c r="V429" s="477"/>
      <c r="W429" s="477"/>
      <c r="X429" s="119"/>
    </row>
    <row r="430">
      <c r="A430" s="119"/>
      <c r="B430" s="119"/>
      <c r="C430" s="119"/>
      <c r="D430" s="119"/>
      <c r="E430" s="119"/>
      <c r="F430" s="119"/>
      <c r="G430" s="119"/>
      <c r="H430" s="119"/>
      <c r="I430" s="119"/>
      <c r="J430" s="119"/>
      <c r="K430" s="119"/>
      <c r="L430" s="119"/>
      <c r="M430" s="119"/>
      <c r="N430" s="476"/>
      <c r="O430" s="476"/>
      <c r="P430" s="476"/>
      <c r="Q430" s="476"/>
      <c r="R430" s="119"/>
      <c r="S430" s="119"/>
      <c r="T430" s="119"/>
      <c r="U430" s="119"/>
      <c r="V430" s="477"/>
      <c r="W430" s="477"/>
      <c r="X430" s="119"/>
    </row>
    <row r="431">
      <c r="A431" s="119"/>
      <c r="B431" s="119"/>
      <c r="C431" s="119"/>
      <c r="D431" s="119"/>
      <c r="E431" s="119"/>
      <c r="F431" s="119"/>
      <c r="G431" s="119"/>
      <c r="H431" s="119"/>
      <c r="I431" s="119"/>
      <c r="J431" s="119"/>
      <c r="K431" s="119"/>
      <c r="L431" s="119"/>
      <c r="M431" s="119"/>
      <c r="N431" s="476"/>
      <c r="O431" s="476"/>
      <c r="P431" s="476"/>
      <c r="Q431" s="476"/>
      <c r="R431" s="119"/>
      <c r="S431" s="119"/>
      <c r="T431" s="119"/>
      <c r="U431" s="119"/>
      <c r="V431" s="477"/>
      <c r="W431" s="477"/>
      <c r="X431" s="119"/>
    </row>
    <row r="432">
      <c r="A432" s="119"/>
      <c r="B432" s="119"/>
      <c r="C432" s="119"/>
      <c r="D432" s="119"/>
      <c r="E432" s="119"/>
      <c r="F432" s="119"/>
      <c r="G432" s="119"/>
      <c r="H432" s="119"/>
      <c r="I432" s="119"/>
      <c r="J432" s="119"/>
      <c r="K432" s="119"/>
      <c r="L432" s="119"/>
      <c r="M432" s="119"/>
      <c r="N432" s="476"/>
      <c r="O432" s="476"/>
      <c r="P432" s="476"/>
      <c r="Q432" s="476"/>
      <c r="R432" s="119"/>
      <c r="S432" s="119"/>
      <c r="T432" s="119"/>
      <c r="U432" s="119"/>
      <c r="V432" s="477"/>
      <c r="W432" s="477"/>
      <c r="X432" s="119"/>
    </row>
    <row r="433">
      <c r="A433" s="119"/>
      <c r="B433" s="119"/>
      <c r="C433" s="119"/>
      <c r="D433" s="119"/>
      <c r="E433" s="119"/>
      <c r="F433" s="119"/>
      <c r="G433" s="119"/>
      <c r="H433" s="119"/>
      <c r="I433" s="119"/>
      <c r="J433" s="119"/>
      <c r="K433" s="119"/>
      <c r="L433" s="119"/>
      <c r="M433" s="119"/>
      <c r="N433" s="476"/>
      <c r="O433" s="476"/>
      <c r="P433" s="476"/>
      <c r="Q433" s="476"/>
      <c r="R433" s="119"/>
      <c r="S433" s="119"/>
      <c r="T433" s="119"/>
      <c r="U433" s="119"/>
      <c r="V433" s="477"/>
      <c r="W433" s="477"/>
      <c r="X433" s="119"/>
    </row>
    <row r="434">
      <c r="A434" s="119"/>
      <c r="B434" s="119"/>
      <c r="C434" s="119"/>
      <c r="D434" s="119"/>
      <c r="E434" s="119"/>
      <c r="F434" s="119"/>
      <c r="G434" s="119"/>
      <c r="H434" s="119"/>
      <c r="I434" s="119"/>
      <c r="J434" s="119"/>
      <c r="K434" s="119"/>
      <c r="L434" s="119"/>
      <c r="M434" s="119"/>
      <c r="N434" s="476"/>
      <c r="O434" s="476"/>
      <c r="P434" s="476"/>
      <c r="Q434" s="476"/>
      <c r="R434" s="119"/>
      <c r="S434" s="119"/>
      <c r="T434" s="119"/>
      <c r="U434" s="119"/>
      <c r="V434" s="477"/>
      <c r="W434" s="477"/>
      <c r="X434" s="119"/>
    </row>
    <row r="435">
      <c r="A435" s="119"/>
      <c r="B435" s="119"/>
      <c r="C435" s="119"/>
      <c r="D435" s="119"/>
      <c r="E435" s="119"/>
      <c r="F435" s="119"/>
      <c r="G435" s="119"/>
      <c r="H435" s="119"/>
      <c r="I435" s="119"/>
      <c r="J435" s="119"/>
      <c r="K435" s="119"/>
      <c r="L435" s="119"/>
      <c r="M435" s="119"/>
      <c r="N435" s="476"/>
      <c r="O435" s="476"/>
      <c r="P435" s="476"/>
      <c r="Q435" s="476"/>
      <c r="R435" s="119"/>
      <c r="S435" s="119"/>
      <c r="T435" s="119"/>
      <c r="U435" s="119"/>
      <c r="V435" s="477"/>
      <c r="W435" s="477"/>
      <c r="X435" s="119"/>
    </row>
    <row r="436">
      <c r="A436" s="119"/>
      <c r="B436" s="119"/>
      <c r="C436" s="119"/>
      <c r="D436" s="119"/>
      <c r="E436" s="119"/>
      <c r="F436" s="119"/>
      <c r="G436" s="119"/>
      <c r="H436" s="119"/>
      <c r="I436" s="119"/>
      <c r="J436" s="119"/>
      <c r="K436" s="119"/>
      <c r="L436" s="119"/>
      <c r="M436" s="119"/>
      <c r="N436" s="476"/>
      <c r="O436" s="476"/>
      <c r="P436" s="476"/>
      <c r="Q436" s="476"/>
      <c r="R436" s="119"/>
      <c r="S436" s="119"/>
      <c r="T436" s="119"/>
      <c r="U436" s="119"/>
      <c r="V436" s="477"/>
      <c r="W436" s="477"/>
      <c r="X436" s="119"/>
    </row>
    <row r="437">
      <c r="A437" s="119"/>
      <c r="B437" s="119"/>
      <c r="C437" s="119"/>
      <c r="D437" s="119"/>
      <c r="E437" s="119"/>
      <c r="F437" s="119"/>
      <c r="G437" s="119"/>
      <c r="H437" s="119"/>
      <c r="I437" s="119"/>
      <c r="J437" s="119"/>
      <c r="K437" s="119"/>
      <c r="L437" s="119"/>
      <c r="M437" s="119"/>
      <c r="N437" s="476"/>
      <c r="O437" s="476"/>
      <c r="P437" s="476"/>
      <c r="Q437" s="476"/>
      <c r="R437" s="119"/>
      <c r="S437" s="119"/>
      <c r="T437" s="119"/>
      <c r="U437" s="119"/>
      <c r="V437" s="477"/>
      <c r="W437" s="477"/>
      <c r="X437" s="119"/>
    </row>
    <row r="438">
      <c r="A438" s="119"/>
      <c r="B438" s="119"/>
      <c r="C438" s="119"/>
      <c r="D438" s="119"/>
      <c r="E438" s="119"/>
      <c r="F438" s="119"/>
      <c r="G438" s="119"/>
      <c r="H438" s="119"/>
      <c r="I438" s="119"/>
      <c r="J438" s="119"/>
      <c r="K438" s="119"/>
      <c r="L438" s="119"/>
      <c r="M438" s="119"/>
      <c r="N438" s="476"/>
      <c r="O438" s="476"/>
      <c r="P438" s="476"/>
      <c r="Q438" s="476"/>
      <c r="R438" s="119"/>
      <c r="S438" s="119"/>
      <c r="T438" s="119"/>
      <c r="U438" s="119"/>
      <c r="V438" s="477"/>
      <c r="W438" s="477"/>
      <c r="X438" s="119"/>
    </row>
    <row r="439">
      <c r="A439" s="119"/>
      <c r="B439" s="119"/>
      <c r="C439" s="119"/>
      <c r="D439" s="119"/>
      <c r="E439" s="119"/>
      <c r="F439" s="119"/>
      <c r="G439" s="119"/>
      <c r="H439" s="119"/>
      <c r="I439" s="119"/>
      <c r="J439" s="119"/>
      <c r="K439" s="119"/>
      <c r="L439" s="119"/>
      <c r="M439" s="119"/>
      <c r="N439" s="476"/>
      <c r="O439" s="476"/>
      <c r="P439" s="476"/>
      <c r="Q439" s="476"/>
      <c r="R439" s="119"/>
      <c r="S439" s="119"/>
      <c r="T439" s="119"/>
      <c r="U439" s="119"/>
      <c r="V439" s="477"/>
      <c r="W439" s="477"/>
      <c r="X439" s="119"/>
    </row>
    <row r="440">
      <c r="A440" s="119"/>
      <c r="B440" s="119"/>
      <c r="C440" s="119"/>
      <c r="D440" s="119"/>
      <c r="E440" s="119"/>
      <c r="F440" s="119"/>
      <c r="G440" s="119"/>
      <c r="H440" s="119"/>
      <c r="I440" s="119"/>
      <c r="J440" s="119"/>
      <c r="K440" s="119"/>
      <c r="L440" s="119"/>
      <c r="M440" s="119"/>
      <c r="N440" s="476"/>
      <c r="O440" s="476"/>
      <c r="P440" s="476"/>
      <c r="Q440" s="476"/>
      <c r="R440" s="119"/>
      <c r="S440" s="119"/>
      <c r="T440" s="119"/>
      <c r="U440" s="119"/>
      <c r="V440" s="477"/>
      <c r="W440" s="477"/>
      <c r="X440" s="119"/>
    </row>
    <row r="441">
      <c r="A441" s="119"/>
      <c r="B441" s="119"/>
      <c r="C441" s="119"/>
      <c r="D441" s="119"/>
      <c r="E441" s="119"/>
      <c r="F441" s="119"/>
      <c r="G441" s="119"/>
      <c r="H441" s="119"/>
      <c r="I441" s="119"/>
      <c r="J441" s="119"/>
      <c r="K441" s="119"/>
      <c r="L441" s="119"/>
      <c r="M441" s="119"/>
      <c r="N441" s="476"/>
      <c r="O441" s="476"/>
      <c r="P441" s="476"/>
      <c r="Q441" s="476"/>
      <c r="R441" s="119"/>
      <c r="S441" s="119"/>
      <c r="T441" s="119"/>
      <c r="U441" s="119"/>
      <c r="V441" s="477"/>
      <c r="W441" s="477"/>
      <c r="X441" s="119"/>
    </row>
    <row r="442">
      <c r="A442" s="119"/>
      <c r="B442" s="119"/>
      <c r="C442" s="119"/>
      <c r="D442" s="119"/>
      <c r="E442" s="119"/>
      <c r="F442" s="119"/>
      <c r="G442" s="119"/>
      <c r="H442" s="119"/>
      <c r="I442" s="119"/>
      <c r="J442" s="119"/>
      <c r="K442" s="119"/>
      <c r="L442" s="119"/>
      <c r="M442" s="119"/>
      <c r="N442" s="476"/>
      <c r="O442" s="476"/>
      <c r="P442" s="476"/>
      <c r="Q442" s="476"/>
      <c r="R442" s="119"/>
      <c r="S442" s="119"/>
      <c r="T442" s="119"/>
      <c r="U442" s="119"/>
      <c r="V442" s="477"/>
      <c r="W442" s="477"/>
      <c r="X442" s="119"/>
    </row>
    <row r="443">
      <c r="A443" s="119"/>
      <c r="B443" s="119"/>
      <c r="C443" s="119"/>
      <c r="D443" s="119"/>
      <c r="E443" s="119"/>
      <c r="F443" s="119"/>
      <c r="G443" s="119"/>
      <c r="H443" s="119"/>
      <c r="I443" s="119"/>
      <c r="J443" s="119"/>
      <c r="K443" s="119"/>
      <c r="L443" s="119"/>
      <c r="M443" s="119"/>
      <c r="N443" s="476"/>
      <c r="O443" s="476"/>
      <c r="P443" s="476"/>
      <c r="Q443" s="476"/>
      <c r="R443" s="119"/>
      <c r="S443" s="119"/>
      <c r="T443" s="119"/>
      <c r="U443" s="119"/>
      <c r="V443" s="477"/>
      <c r="W443" s="477"/>
      <c r="X443" s="119"/>
    </row>
    <row r="444">
      <c r="A444" s="119"/>
      <c r="B444" s="119"/>
      <c r="C444" s="119"/>
      <c r="D444" s="119"/>
      <c r="E444" s="119"/>
      <c r="F444" s="119"/>
      <c r="G444" s="119"/>
      <c r="H444" s="119"/>
      <c r="I444" s="119"/>
      <c r="J444" s="119"/>
      <c r="K444" s="119"/>
      <c r="L444" s="119"/>
      <c r="M444" s="119"/>
      <c r="N444" s="476"/>
      <c r="O444" s="476"/>
      <c r="P444" s="476"/>
      <c r="Q444" s="476"/>
      <c r="R444" s="119"/>
      <c r="S444" s="119"/>
      <c r="T444" s="119"/>
      <c r="U444" s="119"/>
      <c r="V444" s="477"/>
      <c r="W444" s="477"/>
      <c r="X444" s="119"/>
    </row>
    <row r="445">
      <c r="A445" s="119"/>
      <c r="B445" s="119"/>
      <c r="C445" s="119"/>
      <c r="D445" s="119"/>
      <c r="E445" s="119"/>
      <c r="F445" s="119"/>
      <c r="G445" s="119"/>
      <c r="H445" s="119"/>
      <c r="I445" s="119"/>
      <c r="J445" s="119"/>
      <c r="K445" s="119"/>
      <c r="L445" s="119"/>
      <c r="M445" s="119"/>
      <c r="N445" s="476"/>
      <c r="O445" s="476"/>
      <c r="P445" s="476"/>
      <c r="Q445" s="476"/>
      <c r="R445" s="119"/>
      <c r="S445" s="119"/>
      <c r="T445" s="119"/>
      <c r="U445" s="119"/>
      <c r="V445" s="477"/>
      <c r="W445" s="477"/>
      <c r="X445" s="119"/>
    </row>
    <row r="446">
      <c r="A446" s="119"/>
      <c r="B446" s="119"/>
      <c r="C446" s="119"/>
      <c r="D446" s="119"/>
      <c r="E446" s="119"/>
      <c r="F446" s="119"/>
      <c r="G446" s="119"/>
      <c r="H446" s="119"/>
      <c r="I446" s="119"/>
      <c r="J446" s="119"/>
      <c r="K446" s="119"/>
      <c r="L446" s="119"/>
      <c r="M446" s="119"/>
      <c r="N446" s="476"/>
      <c r="O446" s="476"/>
      <c r="P446" s="476"/>
      <c r="Q446" s="476"/>
      <c r="R446" s="119"/>
      <c r="S446" s="119"/>
      <c r="T446" s="119"/>
      <c r="U446" s="119"/>
      <c r="V446" s="477"/>
      <c r="W446" s="477"/>
      <c r="X446" s="119"/>
    </row>
    <row r="447">
      <c r="A447" s="119"/>
      <c r="B447" s="119"/>
      <c r="C447" s="119"/>
      <c r="D447" s="119"/>
      <c r="E447" s="119"/>
      <c r="F447" s="119"/>
      <c r="G447" s="119"/>
      <c r="H447" s="119"/>
      <c r="I447" s="119"/>
      <c r="J447" s="119"/>
      <c r="K447" s="119"/>
      <c r="L447" s="119"/>
      <c r="M447" s="119"/>
      <c r="N447" s="476"/>
      <c r="O447" s="476"/>
      <c r="P447" s="476"/>
      <c r="Q447" s="476"/>
      <c r="R447" s="119"/>
      <c r="S447" s="119"/>
      <c r="T447" s="119"/>
      <c r="U447" s="119"/>
      <c r="V447" s="477"/>
      <c r="W447" s="477"/>
      <c r="X447" s="119"/>
    </row>
    <row r="448">
      <c r="A448" s="119"/>
      <c r="B448" s="119"/>
      <c r="C448" s="119"/>
      <c r="D448" s="119"/>
      <c r="E448" s="119"/>
      <c r="F448" s="119"/>
      <c r="G448" s="119"/>
      <c r="H448" s="119"/>
      <c r="I448" s="119"/>
      <c r="J448" s="119"/>
      <c r="K448" s="119"/>
      <c r="L448" s="119"/>
      <c r="M448" s="119"/>
      <c r="N448" s="476"/>
      <c r="O448" s="476"/>
      <c r="P448" s="476"/>
      <c r="Q448" s="476"/>
      <c r="R448" s="119"/>
      <c r="S448" s="119"/>
      <c r="T448" s="119"/>
      <c r="U448" s="119"/>
      <c r="V448" s="477"/>
      <c r="W448" s="477"/>
      <c r="X448" s="119"/>
    </row>
    <row r="449">
      <c r="A449" s="119"/>
      <c r="B449" s="119"/>
      <c r="C449" s="119"/>
      <c r="D449" s="119"/>
      <c r="E449" s="119"/>
      <c r="F449" s="119"/>
      <c r="G449" s="119"/>
      <c r="H449" s="119"/>
      <c r="I449" s="119"/>
      <c r="J449" s="119"/>
      <c r="K449" s="119"/>
      <c r="L449" s="119"/>
      <c r="M449" s="119"/>
      <c r="N449" s="476"/>
      <c r="O449" s="476"/>
      <c r="P449" s="476"/>
      <c r="Q449" s="476"/>
      <c r="R449" s="119"/>
      <c r="S449" s="119"/>
      <c r="T449" s="119"/>
      <c r="U449" s="119"/>
      <c r="V449" s="477"/>
      <c r="W449" s="477"/>
      <c r="X449" s="119"/>
    </row>
    <row r="450">
      <c r="A450" s="119"/>
      <c r="B450" s="119"/>
      <c r="C450" s="119"/>
      <c r="D450" s="119"/>
      <c r="E450" s="119"/>
      <c r="F450" s="119"/>
      <c r="G450" s="119"/>
      <c r="H450" s="119"/>
      <c r="I450" s="119"/>
      <c r="J450" s="119"/>
      <c r="K450" s="119"/>
      <c r="L450" s="119"/>
      <c r="M450" s="119"/>
      <c r="N450" s="476"/>
      <c r="O450" s="476"/>
      <c r="P450" s="476"/>
      <c r="Q450" s="476"/>
      <c r="R450" s="119"/>
      <c r="S450" s="119"/>
      <c r="T450" s="119"/>
      <c r="U450" s="119"/>
      <c r="V450" s="477"/>
      <c r="W450" s="477"/>
      <c r="X450" s="119"/>
    </row>
    <row r="451">
      <c r="A451" s="119"/>
      <c r="B451" s="119"/>
      <c r="C451" s="119"/>
      <c r="D451" s="119"/>
      <c r="E451" s="119"/>
      <c r="F451" s="119"/>
      <c r="G451" s="119"/>
      <c r="H451" s="119"/>
      <c r="I451" s="119"/>
      <c r="J451" s="119"/>
      <c r="K451" s="119"/>
      <c r="L451" s="119"/>
      <c r="M451" s="119"/>
      <c r="N451" s="476"/>
      <c r="O451" s="476"/>
      <c r="P451" s="476"/>
      <c r="Q451" s="476"/>
      <c r="R451" s="119"/>
      <c r="S451" s="119"/>
      <c r="T451" s="119"/>
      <c r="U451" s="119"/>
      <c r="V451" s="477"/>
      <c r="W451" s="477"/>
      <c r="X451" s="119"/>
    </row>
    <row r="452">
      <c r="A452" s="119"/>
      <c r="B452" s="119"/>
      <c r="C452" s="119"/>
      <c r="D452" s="119"/>
      <c r="E452" s="119"/>
      <c r="F452" s="119"/>
      <c r="G452" s="119"/>
      <c r="H452" s="119"/>
      <c r="I452" s="119"/>
      <c r="J452" s="119"/>
      <c r="K452" s="119"/>
      <c r="L452" s="119"/>
      <c r="M452" s="119"/>
      <c r="N452" s="476"/>
      <c r="O452" s="476"/>
      <c r="P452" s="476"/>
      <c r="Q452" s="476"/>
      <c r="R452" s="119"/>
      <c r="S452" s="119"/>
      <c r="T452" s="119"/>
      <c r="U452" s="119"/>
      <c r="V452" s="477"/>
      <c r="W452" s="477"/>
      <c r="X452" s="119"/>
    </row>
    <row r="453">
      <c r="A453" s="119"/>
      <c r="B453" s="119"/>
      <c r="C453" s="119"/>
      <c r="D453" s="119"/>
      <c r="E453" s="119"/>
      <c r="F453" s="119"/>
      <c r="G453" s="119"/>
      <c r="H453" s="119"/>
      <c r="I453" s="119"/>
      <c r="J453" s="119"/>
      <c r="K453" s="119"/>
      <c r="L453" s="119"/>
      <c r="M453" s="119"/>
      <c r="N453" s="476"/>
      <c r="O453" s="476"/>
      <c r="P453" s="476"/>
      <c r="Q453" s="476"/>
      <c r="R453" s="119"/>
      <c r="S453" s="119"/>
      <c r="T453" s="119"/>
      <c r="U453" s="119"/>
      <c r="V453" s="477"/>
      <c r="W453" s="477"/>
      <c r="X453" s="119"/>
    </row>
    <row r="454">
      <c r="A454" s="119"/>
      <c r="B454" s="119"/>
      <c r="C454" s="119"/>
      <c r="D454" s="119"/>
      <c r="E454" s="119"/>
      <c r="F454" s="119"/>
      <c r="G454" s="119"/>
      <c r="H454" s="119"/>
      <c r="I454" s="119"/>
      <c r="J454" s="119"/>
      <c r="K454" s="119"/>
      <c r="L454" s="119"/>
      <c r="M454" s="119"/>
      <c r="N454" s="476"/>
      <c r="O454" s="476"/>
      <c r="P454" s="476"/>
      <c r="Q454" s="476"/>
      <c r="R454" s="119"/>
      <c r="S454" s="119"/>
      <c r="T454" s="119"/>
      <c r="U454" s="119"/>
      <c r="V454" s="477"/>
      <c r="W454" s="477"/>
      <c r="X454" s="119"/>
    </row>
    <row r="455">
      <c r="A455" s="119"/>
      <c r="B455" s="119"/>
      <c r="C455" s="119"/>
      <c r="D455" s="119"/>
      <c r="E455" s="119"/>
      <c r="F455" s="119"/>
      <c r="G455" s="119"/>
      <c r="H455" s="119"/>
      <c r="I455" s="119"/>
      <c r="J455" s="119"/>
      <c r="K455" s="119"/>
      <c r="L455" s="119"/>
      <c r="M455" s="119"/>
      <c r="N455" s="476"/>
      <c r="O455" s="476"/>
      <c r="P455" s="476"/>
      <c r="Q455" s="476"/>
      <c r="R455" s="119"/>
      <c r="S455" s="119"/>
      <c r="T455" s="119"/>
      <c r="U455" s="119"/>
      <c r="V455" s="477"/>
      <c r="W455" s="477"/>
      <c r="X455" s="119"/>
    </row>
    <row r="456">
      <c r="A456" s="119"/>
      <c r="B456" s="119"/>
      <c r="C456" s="119"/>
      <c r="D456" s="119"/>
      <c r="E456" s="119"/>
      <c r="F456" s="119"/>
      <c r="G456" s="119"/>
      <c r="H456" s="119"/>
      <c r="I456" s="119"/>
      <c r="J456" s="119"/>
      <c r="K456" s="119"/>
      <c r="L456" s="119"/>
      <c r="M456" s="119"/>
      <c r="N456" s="476"/>
      <c r="O456" s="476"/>
      <c r="P456" s="476"/>
      <c r="Q456" s="476"/>
      <c r="R456" s="119"/>
      <c r="S456" s="119"/>
      <c r="T456" s="119"/>
      <c r="U456" s="119"/>
      <c r="V456" s="477"/>
      <c r="W456" s="477"/>
      <c r="X456" s="119"/>
    </row>
    <row r="457">
      <c r="A457" s="119"/>
      <c r="B457" s="119"/>
      <c r="C457" s="119"/>
      <c r="D457" s="119"/>
      <c r="E457" s="119"/>
      <c r="F457" s="119"/>
      <c r="G457" s="119"/>
      <c r="H457" s="119"/>
      <c r="I457" s="119"/>
      <c r="J457" s="119"/>
      <c r="K457" s="119"/>
      <c r="L457" s="119"/>
      <c r="M457" s="119"/>
      <c r="N457" s="476"/>
      <c r="O457" s="476"/>
      <c r="P457" s="476"/>
      <c r="Q457" s="476"/>
      <c r="R457" s="119"/>
      <c r="S457" s="119"/>
      <c r="T457" s="119"/>
      <c r="U457" s="119"/>
      <c r="V457" s="477"/>
      <c r="W457" s="477"/>
      <c r="X457" s="119"/>
    </row>
    <row r="458">
      <c r="A458" s="119"/>
      <c r="B458" s="119"/>
      <c r="C458" s="119"/>
      <c r="D458" s="119"/>
      <c r="E458" s="119"/>
      <c r="F458" s="119"/>
      <c r="G458" s="119"/>
      <c r="H458" s="119"/>
      <c r="I458" s="119"/>
      <c r="J458" s="119"/>
      <c r="K458" s="119"/>
      <c r="L458" s="119"/>
      <c r="M458" s="119"/>
      <c r="N458" s="476"/>
      <c r="O458" s="476"/>
      <c r="P458" s="476"/>
      <c r="Q458" s="476"/>
      <c r="R458" s="119"/>
      <c r="S458" s="119"/>
      <c r="T458" s="119"/>
      <c r="U458" s="119"/>
      <c r="V458" s="477"/>
      <c r="W458" s="477"/>
      <c r="X458" s="119"/>
    </row>
    <row r="459">
      <c r="A459" s="119"/>
      <c r="B459" s="119"/>
      <c r="C459" s="119"/>
      <c r="D459" s="119"/>
      <c r="E459" s="119"/>
      <c r="F459" s="119"/>
      <c r="G459" s="119"/>
      <c r="H459" s="119"/>
      <c r="I459" s="119"/>
      <c r="J459" s="119"/>
      <c r="K459" s="119"/>
      <c r="L459" s="119"/>
      <c r="M459" s="119"/>
      <c r="N459" s="476"/>
      <c r="O459" s="476"/>
      <c r="P459" s="476"/>
      <c r="Q459" s="476"/>
      <c r="R459" s="119"/>
      <c r="S459" s="119"/>
      <c r="T459" s="119"/>
      <c r="U459" s="119"/>
      <c r="V459" s="477"/>
      <c r="W459" s="477"/>
      <c r="X459" s="119"/>
    </row>
    <row r="460">
      <c r="A460" s="119"/>
      <c r="B460" s="119"/>
      <c r="C460" s="119"/>
      <c r="D460" s="119"/>
      <c r="E460" s="119"/>
      <c r="F460" s="119"/>
      <c r="G460" s="119"/>
      <c r="H460" s="119"/>
      <c r="I460" s="119"/>
      <c r="J460" s="119"/>
      <c r="K460" s="119"/>
      <c r="L460" s="119"/>
      <c r="M460" s="119"/>
      <c r="N460" s="476"/>
      <c r="O460" s="476"/>
      <c r="P460" s="476"/>
      <c r="Q460" s="476"/>
      <c r="R460" s="119"/>
      <c r="S460" s="119"/>
      <c r="T460" s="119"/>
      <c r="U460" s="119"/>
      <c r="V460" s="477"/>
      <c r="W460" s="477"/>
      <c r="X460" s="119"/>
    </row>
    <row r="461">
      <c r="A461" s="119"/>
      <c r="B461" s="119"/>
      <c r="C461" s="119"/>
      <c r="D461" s="119"/>
      <c r="E461" s="119"/>
      <c r="F461" s="119"/>
      <c r="G461" s="119"/>
      <c r="H461" s="119"/>
      <c r="I461" s="119"/>
      <c r="J461" s="119"/>
      <c r="K461" s="119"/>
      <c r="L461" s="119"/>
      <c r="M461" s="119"/>
      <c r="N461" s="476"/>
      <c r="O461" s="476"/>
      <c r="P461" s="476"/>
      <c r="Q461" s="476"/>
      <c r="R461" s="119"/>
      <c r="S461" s="119"/>
      <c r="T461" s="119"/>
      <c r="U461" s="119"/>
      <c r="V461" s="477"/>
      <c r="W461" s="477"/>
      <c r="X461" s="119"/>
    </row>
    <row r="462">
      <c r="A462" s="119"/>
      <c r="B462" s="119"/>
      <c r="C462" s="119"/>
      <c r="D462" s="119"/>
      <c r="E462" s="119"/>
      <c r="F462" s="119"/>
      <c r="G462" s="119"/>
      <c r="H462" s="119"/>
      <c r="I462" s="119"/>
      <c r="J462" s="119"/>
      <c r="K462" s="119"/>
      <c r="L462" s="119"/>
      <c r="M462" s="119"/>
      <c r="N462" s="476"/>
      <c r="O462" s="476"/>
      <c r="P462" s="476"/>
      <c r="Q462" s="476"/>
      <c r="R462" s="119"/>
      <c r="S462" s="119"/>
      <c r="T462" s="119"/>
      <c r="U462" s="119"/>
      <c r="V462" s="477"/>
      <c r="W462" s="477"/>
      <c r="X462" s="119"/>
    </row>
    <row r="463">
      <c r="A463" s="119"/>
      <c r="B463" s="119"/>
      <c r="C463" s="119"/>
      <c r="D463" s="119"/>
      <c r="E463" s="119"/>
      <c r="F463" s="119"/>
      <c r="G463" s="119"/>
      <c r="H463" s="119"/>
      <c r="I463" s="119"/>
      <c r="J463" s="119"/>
      <c r="K463" s="119"/>
      <c r="L463" s="119"/>
      <c r="M463" s="119"/>
      <c r="N463" s="476"/>
      <c r="O463" s="476"/>
      <c r="P463" s="476"/>
      <c r="Q463" s="476"/>
      <c r="R463" s="119"/>
      <c r="S463" s="119"/>
      <c r="T463" s="119"/>
      <c r="U463" s="119"/>
      <c r="V463" s="477"/>
      <c r="W463" s="477"/>
      <c r="X463" s="119"/>
    </row>
    <row r="464">
      <c r="A464" s="119"/>
      <c r="B464" s="119"/>
      <c r="C464" s="119"/>
      <c r="D464" s="119"/>
      <c r="E464" s="119"/>
      <c r="F464" s="119"/>
      <c r="G464" s="119"/>
      <c r="H464" s="119"/>
      <c r="I464" s="119"/>
      <c r="J464" s="119"/>
      <c r="K464" s="119"/>
      <c r="L464" s="119"/>
      <c r="M464" s="119"/>
      <c r="N464" s="476"/>
      <c r="O464" s="476"/>
      <c r="P464" s="476"/>
      <c r="Q464" s="476"/>
      <c r="R464" s="119"/>
      <c r="S464" s="119"/>
      <c r="T464" s="119"/>
      <c r="U464" s="119"/>
      <c r="V464" s="477"/>
      <c r="W464" s="477"/>
      <c r="X464" s="119"/>
    </row>
    <row r="465">
      <c r="A465" s="119"/>
      <c r="B465" s="119"/>
      <c r="C465" s="119"/>
      <c r="D465" s="119"/>
      <c r="E465" s="119"/>
      <c r="F465" s="119"/>
      <c r="G465" s="119"/>
      <c r="H465" s="119"/>
      <c r="I465" s="119"/>
      <c r="J465" s="119"/>
      <c r="K465" s="119"/>
      <c r="L465" s="119"/>
      <c r="M465" s="119"/>
      <c r="N465" s="476"/>
      <c r="O465" s="476"/>
      <c r="P465" s="476"/>
      <c r="Q465" s="476"/>
      <c r="R465" s="119"/>
      <c r="S465" s="119"/>
      <c r="T465" s="119"/>
      <c r="U465" s="119"/>
      <c r="V465" s="477"/>
      <c r="W465" s="477"/>
      <c r="X465" s="119"/>
    </row>
    <row r="466">
      <c r="A466" s="119"/>
      <c r="B466" s="119"/>
      <c r="C466" s="119"/>
      <c r="D466" s="119"/>
      <c r="E466" s="119"/>
      <c r="F466" s="119"/>
      <c r="G466" s="119"/>
      <c r="H466" s="119"/>
      <c r="I466" s="119"/>
      <c r="J466" s="119"/>
      <c r="K466" s="119"/>
      <c r="L466" s="119"/>
      <c r="M466" s="119"/>
      <c r="N466" s="476"/>
      <c r="O466" s="476"/>
      <c r="P466" s="476"/>
      <c r="Q466" s="476"/>
      <c r="R466" s="119"/>
      <c r="S466" s="119"/>
      <c r="T466" s="119"/>
      <c r="U466" s="119"/>
      <c r="V466" s="477"/>
      <c r="W466" s="477"/>
      <c r="X466" s="119"/>
    </row>
    <row r="467">
      <c r="A467" s="119"/>
      <c r="B467" s="119"/>
      <c r="C467" s="119"/>
      <c r="D467" s="119"/>
      <c r="E467" s="119"/>
      <c r="F467" s="119"/>
      <c r="G467" s="119"/>
      <c r="H467" s="119"/>
      <c r="I467" s="119"/>
      <c r="J467" s="119"/>
      <c r="K467" s="119"/>
      <c r="L467" s="119"/>
      <c r="M467" s="119"/>
      <c r="N467" s="476"/>
      <c r="O467" s="476"/>
      <c r="P467" s="476"/>
      <c r="Q467" s="476"/>
      <c r="R467" s="119"/>
      <c r="S467" s="119"/>
      <c r="T467" s="119"/>
      <c r="U467" s="119"/>
      <c r="V467" s="477"/>
      <c r="W467" s="477"/>
      <c r="X467" s="119"/>
    </row>
    <row r="468">
      <c r="A468" s="119"/>
      <c r="B468" s="119"/>
      <c r="C468" s="119"/>
      <c r="D468" s="119"/>
      <c r="E468" s="119"/>
      <c r="F468" s="119"/>
      <c r="G468" s="119"/>
      <c r="H468" s="119"/>
      <c r="I468" s="119"/>
      <c r="J468" s="119"/>
      <c r="K468" s="119"/>
      <c r="L468" s="119"/>
      <c r="M468" s="119"/>
      <c r="N468" s="476"/>
      <c r="O468" s="476"/>
      <c r="P468" s="476"/>
      <c r="Q468" s="476"/>
      <c r="R468" s="119"/>
      <c r="S468" s="119"/>
      <c r="T468" s="119"/>
      <c r="U468" s="119"/>
      <c r="V468" s="477"/>
      <c r="W468" s="477"/>
      <c r="X468" s="119"/>
    </row>
    <row r="469">
      <c r="A469" s="119"/>
      <c r="B469" s="119"/>
      <c r="C469" s="119"/>
      <c r="D469" s="119"/>
      <c r="E469" s="119"/>
      <c r="F469" s="119"/>
      <c r="G469" s="119"/>
      <c r="H469" s="119"/>
      <c r="I469" s="119"/>
      <c r="J469" s="119"/>
      <c r="K469" s="119"/>
      <c r="L469" s="119"/>
      <c r="M469" s="119"/>
      <c r="N469" s="476"/>
      <c r="O469" s="476"/>
      <c r="P469" s="476"/>
      <c r="Q469" s="476"/>
      <c r="R469" s="119"/>
      <c r="S469" s="119"/>
      <c r="T469" s="119"/>
      <c r="U469" s="119"/>
      <c r="V469" s="477"/>
      <c r="W469" s="477"/>
      <c r="X469" s="119"/>
    </row>
    <row r="470">
      <c r="A470" s="119"/>
      <c r="B470" s="119"/>
      <c r="C470" s="119"/>
      <c r="D470" s="119"/>
      <c r="E470" s="119"/>
      <c r="F470" s="119"/>
      <c r="G470" s="119"/>
      <c r="H470" s="119"/>
      <c r="I470" s="119"/>
      <c r="J470" s="119"/>
      <c r="K470" s="119"/>
      <c r="L470" s="119"/>
      <c r="M470" s="119"/>
      <c r="N470" s="476"/>
      <c r="O470" s="476"/>
      <c r="P470" s="476"/>
      <c r="Q470" s="476"/>
      <c r="R470" s="119"/>
      <c r="S470" s="119"/>
      <c r="T470" s="119"/>
      <c r="U470" s="119"/>
      <c r="V470" s="477"/>
      <c r="W470" s="477"/>
      <c r="X470" s="119"/>
    </row>
    <row r="471">
      <c r="A471" s="119"/>
      <c r="B471" s="119"/>
      <c r="C471" s="119"/>
      <c r="D471" s="119"/>
      <c r="E471" s="119"/>
      <c r="F471" s="119"/>
      <c r="G471" s="119"/>
      <c r="H471" s="119"/>
      <c r="I471" s="119"/>
      <c r="J471" s="119"/>
      <c r="K471" s="119"/>
      <c r="L471" s="119"/>
      <c r="M471" s="119"/>
      <c r="N471" s="476"/>
      <c r="O471" s="476"/>
      <c r="P471" s="476"/>
      <c r="Q471" s="476"/>
      <c r="R471" s="119"/>
      <c r="S471" s="119"/>
      <c r="T471" s="119"/>
      <c r="U471" s="119"/>
      <c r="V471" s="477"/>
      <c r="W471" s="477"/>
      <c r="X471" s="119"/>
    </row>
    <row r="472">
      <c r="A472" s="119"/>
      <c r="B472" s="119"/>
      <c r="C472" s="119"/>
      <c r="D472" s="119"/>
      <c r="E472" s="119"/>
      <c r="F472" s="119"/>
      <c r="G472" s="119"/>
      <c r="H472" s="119"/>
      <c r="I472" s="119"/>
      <c r="J472" s="119"/>
      <c r="K472" s="119"/>
      <c r="L472" s="119"/>
      <c r="M472" s="119"/>
      <c r="N472" s="476"/>
      <c r="O472" s="476"/>
      <c r="P472" s="476"/>
      <c r="Q472" s="476"/>
      <c r="R472" s="119"/>
      <c r="S472" s="119"/>
      <c r="T472" s="119"/>
      <c r="U472" s="119"/>
      <c r="V472" s="477"/>
      <c r="W472" s="477"/>
      <c r="X472" s="119"/>
    </row>
    <row r="473">
      <c r="A473" s="119"/>
      <c r="B473" s="119"/>
      <c r="C473" s="119"/>
      <c r="D473" s="119"/>
      <c r="E473" s="119"/>
      <c r="F473" s="119"/>
      <c r="G473" s="119"/>
      <c r="H473" s="119"/>
      <c r="I473" s="119"/>
      <c r="J473" s="119"/>
      <c r="K473" s="119"/>
      <c r="L473" s="119"/>
      <c r="M473" s="119"/>
      <c r="N473" s="476"/>
      <c r="O473" s="476"/>
      <c r="P473" s="476"/>
      <c r="Q473" s="476"/>
      <c r="R473" s="119"/>
      <c r="S473" s="119"/>
      <c r="T473" s="119"/>
      <c r="U473" s="119"/>
      <c r="V473" s="477"/>
      <c r="W473" s="477"/>
      <c r="X473" s="119"/>
    </row>
    <row r="474">
      <c r="A474" s="119"/>
      <c r="B474" s="119"/>
      <c r="C474" s="119"/>
      <c r="D474" s="119"/>
      <c r="E474" s="119"/>
      <c r="F474" s="119"/>
      <c r="G474" s="119"/>
      <c r="H474" s="119"/>
      <c r="I474" s="119"/>
      <c r="J474" s="119"/>
      <c r="K474" s="119"/>
      <c r="L474" s="119"/>
      <c r="M474" s="119"/>
      <c r="N474" s="476"/>
      <c r="O474" s="476"/>
      <c r="P474" s="476"/>
      <c r="Q474" s="476"/>
      <c r="R474" s="119"/>
      <c r="S474" s="119"/>
      <c r="T474" s="119"/>
      <c r="U474" s="119"/>
      <c r="V474" s="477"/>
      <c r="W474" s="477"/>
      <c r="X474" s="119"/>
    </row>
    <row r="475">
      <c r="A475" s="119"/>
      <c r="B475" s="119"/>
      <c r="C475" s="119"/>
      <c r="D475" s="119"/>
      <c r="E475" s="119"/>
      <c r="F475" s="119"/>
      <c r="G475" s="119"/>
      <c r="H475" s="119"/>
      <c r="I475" s="119"/>
      <c r="J475" s="119"/>
      <c r="K475" s="119"/>
      <c r="L475" s="119"/>
      <c r="M475" s="119"/>
      <c r="N475" s="476"/>
      <c r="O475" s="476"/>
      <c r="P475" s="476"/>
      <c r="Q475" s="476"/>
      <c r="R475" s="119"/>
      <c r="S475" s="119"/>
      <c r="T475" s="119"/>
      <c r="U475" s="119"/>
      <c r="V475" s="477"/>
      <c r="W475" s="477"/>
      <c r="X475" s="119"/>
    </row>
    <row r="476">
      <c r="A476" s="119"/>
      <c r="B476" s="119"/>
      <c r="C476" s="119"/>
      <c r="D476" s="119"/>
      <c r="E476" s="119"/>
      <c r="F476" s="119"/>
      <c r="G476" s="119"/>
      <c r="H476" s="119"/>
      <c r="I476" s="119"/>
      <c r="J476" s="119"/>
      <c r="K476" s="119"/>
      <c r="L476" s="119"/>
      <c r="M476" s="119"/>
      <c r="N476" s="476"/>
      <c r="O476" s="476"/>
      <c r="P476" s="476"/>
      <c r="Q476" s="476"/>
      <c r="R476" s="119"/>
      <c r="S476" s="119"/>
      <c r="T476" s="119"/>
      <c r="U476" s="119"/>
      <c r="V476" s="477"/>
      <c r="W476" s="477"/>
      <c r="X476" s="119"/>
    </row>
    <row r="477">
      <c r="A477" s="119"/>
      <c r="B477" s="119"/>
      <c r="C477" s="119"/>
      <c r="D477" s="119"/>
      <c r="E477" s="119"/>
      <c r="F477" s="119"/>
      <c r="G477" s="119"/>
      <c r="H477" s="119"/>
      <c r="I477" s="119"/>
      <c r="J477" s="119"/>
      <c r="K477" s="119"/>
      <c r="L477" s="119"/>
      <c r="M477" s="119"/>
      <c r="N477" s="476"/>
      <c r="O477" s="476"/>
      <c r="P477" s="476"/>
      <c r="Q477" s="476"/>
      <c r="R477" s="119"/>
      <c r="S477" s="119"/>
      <c r="T477" s="119"/>
      <c r="U477" s="119"/>
      <c r="V477" s="477"/>
      <c r="W477" s="477"/>
      <c r="X477" s="119"/>
    </row>
    <row r="478">
      <c r="A478" s="119"/>
      <c r="B478" s="119"/>
      <c r="C478" s="119"/>
      <c r="D478" s="119"/>
      <c r="E478" s="119"/>
      <c r="F478" s="119"/>
      <c r="G478" s="119"/>
      <c r="H478" s="119"/>
      <c r="I478" s="119"/>
      <c r="J478" s="119"/>
      <c r="K478" s="119"/>
      <c r="L478" s="119"/>
      <c r="M478" s="119"/>
      <c r="N478" s="476"/>
      <c r="O478" s="476"/>
      <c r="P478" s="476"/>
      <c r="Q478" s="476"/>
      <c r="R478" s="119"/>
      <c r="S478" s="119"/>
      <c r="T478" s="119"/>
      <c r="U478" s="119"/>
      <c r="V478" s="477"/>
      <c r="W478" s="477"/>
      <c r="X478" s="119"/>
    </row>
    <row r="479">
      <c r="A479" s="119"/>
      <c r="B479" s="119"/>
      <c r="C479" s="119"/>
      <c r="D479" s="119"/>
      <c r="E479" s="119"/>
      <c r="F479" s="119"/>
      <c r="G479" s="119"/>
      <c r="H479" s="119"/>
      <c r="I479" s="119"/>
      <c r="J479" s="119"/>
      <c r="K479" s="119"/>
      <c r="L479" s="119"/>
      <c r="M479" s="119"/>
      <c r="N479" s="476"/>
      <c r="O479" s="476"/>
      <c r="P479" s="476"/>
      <c r="Q479" s="476"/>
      <c r="R479" s="119"/>
      <c r="S479" s="119"/>
      <c r="T479" s="119"/>
      <c r="U479" s="119"/>
      <c r="V479" s="477"/>
      <c r="W479" s="477"/>
      <c r="X479" s="119"/>
    </row>
    <row r="480">
      <c r="A480" s="119"/>
      <c r="B480" s="119"/>
      <c r="C480" s="119"/>
      <c r="D480" s="119"/>
      <c r="E480" s="119"/>
      <c r="F480" s="119"/>
      <c r="G480" s="119"/>
      <c r="H480" s="119"/>
      <c r="I480" s="119"/>
      <c r="J480" s="119"/>
      <c r="K480" s="119"/>
      <c r="L480" s="119"/>
      <c r="M480" s="119"/>
      <c r="N480" s="476"/>
      <c r="O480" s="476"/>
      <c r="P480" s="476"/>
      <c r="Q480" s="476"/>
      <c r="R480" s="119"/>
      <c r="S480" s="119"/>
      <c r="T480" s="119"/>
      <c r="U480" s="119"/>
      <c r="V480" s="477"/>
      <c r="W480" s="477"/>
      <c r="X480" s="119"/>
    </row>
    <row r="481">
      <c r="A481" s="119"/>
      <c r="B481" s="119"/>
      <c r="C481" s="119"/>
      <c r="D481" s="119"/>
      <c r="E481" s="119"/>
      <c r="F481" s="119"/>
      <c r="G481" s="119"/>
      <c r="H481" s="119"/>
      <c r="I481" s="119"/>
      <c r="J481" s="119"/>
      <c r="K481" s="119"/>
      <c r="L481" s="119"/>
      <c r="M481" s="119"/>
      <c r="N481" s="476"/>
      <c r="O481" s="476"/>
      <c r="P481" s="476"/>
      <c r="Q481" s="476"/>
      <c r="R481" s="119"/>
      <c r="S481" s="119"/>
      <c r="T481" s="119"/>
      <c r="U481" s="119"/>
      <c r="V481" s="477"/>
      <c r="W481" s="477"/>
      <c r="X481" s="119"/>
    </row>
    <row r="482">
      <c r="A482" s="119"/>
      <c r="B482" s="119"/>
      <c r="C482" s="119"/>
      <c r="D482" s="119"/>
      <c r="E482" s="119"/>
      <c r="F482" s="119"/>
      <c r="G482" s="119"/>
      <c r="H482" s="119"/>
      <c r="I482" s="119"/>
      <c r="J482" s="119"/>
      <c r="K482" s="119"/>
      <c r="L482" s="119"/>
      <c r="M482" s="119"/>
      <c r="N482" s="476"/>
      <c r="O482" s="476"/>
      <c r="P482" s="476"/>
      <c r="Q482" s="476"/>
      <c r="R482" s="119"/>
      <c r="S482" s="119"/>
      <c r="T482" s="119"/>
      <c r="U482" s="119"/>
      <c r="V482" s="477"/>
      <c r="W482" s="477"/>
      <c r="X482" s="119"/>
    </row>
    <row r="483">
      <c r="A483" s="119"/>
      <c r="B483" s="119"/>
      <c r="C483" s="119"/>
      <c r="D483" s="119"/>
      <c r="E483" s="119"/>
      <c r="F483" s="119"/>
      <c r="G483" s="119"/>
      <c r="H483" s="119"/>
      <c r="I483" s="119"/>
      <c r="J483" s="119"/>
      <c r="K483" s="119"/>
      <c r="L483" s="119"/>
      <c r="M483" s="119"/>
      <c r="N483" s="476"/>
      <c r="O483" s="476"/>
      <c r="P483" s="476"/>
      <c r="Q483" s="476"/>
      <c r="R483" s="119"/>
      <c r="S483" s="119"/>
      <c r="T483" s="119"/>
      <c r="U483" s="119"/>
      <c r="V483" s="477"/>
      <c r="W483" s="477"/>
      <c r="X483" s="119"/>
    </row>
    <row r="484">
      <c r="A484" s="119"/>
      <c r="B484" s="119"/>
      <c r="C484" s="119"/>
      <c r="D484" s="119"/>
      <c r="E484" s="119"/>
      <c r="F484" s="119"/>
      <c r="G484" s="119"/>
      <c r="H484" s="119"/>
      <c r="I484" s="119"/>
      <c r="J484" s="119"/>
      <c r="K484" s="119"/>
      <c r="L484" s="119"/>
      <c r="M484" s="119"/>
      <c r="N484" s="476"/>
      <c r="O484" s="476"/>
      <c r="P484" s="476"/>
      <c r="Q484" s="476"/>
      <c r="R484" s="119"/>
      <c r="S484" s="119"/>
      <c r="T484" s="119"/>
      <c r="U484" s="119"/>
      <c r="V484" s="477"/>
      <c r="W484" s="477"/>
      <c r="X484" s="119"/>
    </row>
    <row r="485">
      <c r="A485" s="119"/>
      <c r="B485" s="119"/>
      <c r="C485" s="119"/>
      <c r="D485" s="119"/>
      <c r="E485" s="119"/>
      <c r="F485" s="119"/>
      <c r="G485" s="119"/>
      <c r="H485" s="119"/>
      <c r="I485" s="119"/>
      <c r="J485" s="119"/>
      <c r="K485" s="119"/>
      <c r="L485" s="119"/>
      <c r="M485" s="119"/>
      <c r="N485" s="476"/>
      <c r="O485" s="476"/>
      <c r="P485" s="476"/>
      <c r="Q485" s="476"/>
      <c r="R485" s="119"/>
      <c r="S485" s="119"/>
      <c r="T485" s="119"/>
      <c r="U485" s="119"/>
      <c r="V485" s="477"/>
      <c r="W485" s="477"/>
      <c r="X485" s="119"/>
    </row>
    <row r="486">
      <c r="A486" s="119"/>
      <c r="B486" s="119"/>
      <c r="C486" s="119"/>
      <c r="D486" s="119"/>
      <c r="E486" s="119"/>
      <c r="F486" s="119"/>
      <c r="G486" s="119"/>
      <c r="H486" s="119"/>
      <c r="I486" s="119"/>
      <c r="J486" s="119"/>
      <c r="K486" s="119"/>
      <c r="L486" s="119"/>
      <c r="M486" s="119"/>
      <c r="N486" s="476"/>
      <c r="O486" s="476"/>
      <c r="P486" s="476"/>
      <c r="Q486" s="476"/>
      <c r="R486" s="119"/>
      <c r="S486" s="119"/>
      <c r="T486" s="119"/>
      <c r="U486" s="119"/>
      <c r="V486" s="477"/>
      <c r="W486" s="477"/>
      <c r="X486" s="119"/>
    </row>
    <row r="487">
      <c r="A487" s="119"/>
      <c r="B487" s="119"/>
      <c r="C487" s="119"/>
      <c r="D487" s="119"/>
      <c r="E487" s="119"/>
      <c r="F487" s="119"/>
      <c r="G487" s="119"/>
      <c r="H487" s="119"/>
      <c r="I487" s="119"/>
      <c r="J487" s="119"/>
      <c r="K487" s="119"/>
      <c r="L487" s="119"/>
      <c r="M487" s="119"/>
      <c r="N487" s="476"/>
      <c r="O487" s="476"/>
      <c r="P487" s="476"/>
      <c r="Q487" s="476"/>
      <c r="R487" s="119"/>
      <c r="S487" s="119"/>
      <c r="T487" s="119"/>
      <c r="U487" s="119"/>
      <c r="V487" s="477"/>
      <c r="W487" s="477"/>
      <c r="X487" s="119"/>
    </row>
    <row r="488">
      <c r="A488" s="119"/>
      <c r="B488" s="119"/>
      <c r="C488" s="119"/>
      <c r="D488" s="119"/>
      <c r="E488" s="119"/>
      <c r="F488" s="119"/>
      <c r="G488" s="119"/>
      <c r="H488" s="119"/>
      <c r="I488" s="119"/>
      <c r="J488" s="119"/>
      <c r="K488" s="119"/>
      <c r="L488" s="119"/>
      <c r="M488" s="119"/>
      <c r="N488" s="476"/>
      <c r="O488" s="476"/>
      <c r="P488" s="476"/>
      <c r="Q488" s="476"/>
      <c r="R488" s="119"/>
      <c r="S488" s="119"/>
      <c r="T488" s="119"/>
      <c r="U488" s="119"/>
      <c r="V488" s="477"/>
      <c r="W488" s="477"/>
      <c r="X488" s="119"/>
    </row>
    <row r="489">
      <c r="A489" s="119"/>
      <c r="B489" s="119"/>
      <c r="C489" s="119"/>
      <c r="D489" s="119"/>
      <c r="E489" s="119"/>
      <c r="F489" s="119"/>
      <c r="G489" s="119"/>
      <c r="H489" s="119"/>
      <c r="I489" s="119"/>
      <c r="J489" s="119"/>
      <c r="K489" s="119"/>
      <c r="L489" s="119"/>
      <c r="M489" s="119"/>
      <c r="N489" s="476"/>
      <c r="O489" s="476"/>
      <c r="P489" s="476"/>
      <c r="Q489" s="476"/>
      <c r="R489" s="119"/>
      <c r="S489" s="119"/>
      <c r="T489" s="119"/>
      <c r="U489" s="119"/>
      <c r="V489" s="477"/>
      <c r="W489" s="477"/>
      <c r="X489" s="119"/>
    </row>
    <row r="490">
      <c r="A490" s="119"/>
      <c r="B490" s="119"/>
      <c r="C490" s="119"/>
      <c r="D490" s="119"/>
      <c r="E490" s="119"/>
      <c r="F490" s="119"/>
      <c r="G490" s="119"/>
      <c r="H490" s="119"/>
      <c r="I490" s="119"/>
      <c r="J490" s="119"/>
      <c r="K490" s="119"/>
      <c r="L490" s="119"/>
      <c r="M490" s="119"/>
      <c r="N490" s="476"/>
      <c r="O490" s="476"/>
      <c r="P490" s="476"/>
      <c r="Q490" s="476"/>
      <c r="R490" s="119"/>
      <c r="S490" s="119"/>
      <c r="T490" s="119"/>
      <c r="U490" s="119"/>
      <c r="V490" s="477"/>
      <c r="W490" s="477"/>
      <c r="X490" s="119"/>
    </row>
    <row r="491">
      <c r="A491" s="119"/>
      <c r="B491" s="119"/>
      <c r="C491" s="119"/>
      <c r="D491" s="119"/>
      <c r="E491" s="119"/>
      <c r="F491" s="119"/>
      <c r="G491" s="119"/>
      <c r="H491" s="119"/>
      <c r="I491" s="119"/>
      <c r="J491" s="119"/>
      <c r="K491" s="119"/>
      <c r="L491" s="119"/>
      <c r="M491" s="119"/>
      <c r="N491" s="476"/>
      <c r="O491" s="476"/>
      <c r="P491" s="476"/>
      <c r="Q491" s="476"/>
      <c r="R491" s="119"/>
      <c r="S491" s="119"/>
      <c r="T491" s="119"/>
      <c r="U491" s="119"/>
      <c r="V491" s="477"/>
      <c r="W491" s="477"/>
      <c r="X491" s="119"/>
    </row>
    <row r="492">
      <c r="A492" s="119"/>
      <c r="B492" s="119"/>
      <c r="C492" s="119"/>
      <c r="D492" s="119"/>
      <c r="E492" s="119"/>
      <c r="F492" s="119"/>
      <c r="G492" s="119"/>
      <c r="H492" s="119"/>
      <c r="I492" s="119"/>
      <c r="J492" s="119"/>
      <c r="K492" s="119"/>
      <c r="L492" s="119"/>
      <c r="M492" s="119"/>
      <c r="N492" s="476"/>
      <c r="O492" s="476"/>
      <c r="P492" s="476"/>
      <c r="Q492" s="476"/>
      <c r="R492" s="119"/>
      <c r="S492" s="119"/>
      <c r="T492" s="119"/>
      <c r="U492" s="119"/>
      <c r="V492" s="477"/>
      <c r="W492" s="477"/>
      <c r="X492" s="119"/>
    </row>
    <row r="493">
      <c r="A493" s="119"/>
      <c r="B493" s="119"/>
      <c r="C493" s="119"/>
      <c r="D493" s="119"/>
      <c r="E493" s="119"/>
      <c r="F493" s="119"/>
      <c r="G493" s="119"/>
      <c r="H493" s="119"/>
      <c r="I493" s="119"/>
      <c r="J493" s="119"/>
      <c r="K493" s="119"/>
      <c r="L493" s="119"/>
      <c r="M493" s="119"/>
      <c r="N493" s="476"/>
      <c r="O493" s="476"/>
      <c r="P493" s="476"/>
      <c r="Q493" s="476"/>
      <c r="R493" s="119"/>
      <c r="S493" s="119"/>
      <c r="T493" s="119"/>
      <c r="U493" s="119"/>
      <c r="V493" s="477"/>
      <c r="W493" s="477"/>
      <c r="X493" s="119"/>
    </row>
    <row r="494">
      <c r="A494" s="119"/>
      <c r="B494" s="119"/>
      <c r="C494" s="119"/>
      <c r="D494" s="119"/>
      <c r="E494" s="119"/>
      <c r="F494" s="119"/>
      <c r="G494" s="119"/>
      <c r="H494" s="119"/>
      <c r="I494" s="119"/>
      <c r="J494" s="119"/>
      <c r="K494" s="119"/>
      <c r="L494" s="119"/>
      <c r="M494" s="119"/>
      <c r="N494" s="476"/>
      <c r="O494" s="476"/>
      <c r="P494" s="476"/>
      <c r="Q494" s="476"/>
      <c r="R494" s="119"/>
      <c r="S494" s="119"/>
      <c r="T494" s="119"/>
      <c r="U494" s="119"/>
      <c r="V494" s="477"/>
      <c r="W494" s="477"/>
      <c r="X494" s="119"/>
    </row>
    <row r="495">
      <c r="A495" s="119"/>
      <c r="B495" s="119"/>
      <c r="C495" s="119"/>
      <c r="D495" s="119"/>
      <c r="E495" s="119"/>
      <c r="F495" s="119"/>
      <c r="G495" s="119"/>
      <c r="H495" s="119"/>
      <c r="I495" s="119"/>
      <c r="J495" s="119"/>
      <c r="K495" s="119"/>
      <c r="L495" s="119"/>
      <c r="M495" s="119"/>
      <c r="N495" s="476"/>
      <c r="O495" s="476"/>
      <c r="P495" s="476"/>
      <c r="Q495" s="476"/>
      <c r="R495" s="119"/>
      <c r="S495" s="119"/>
      <c r="T495" s="119"/>
      <c r="U495" s="119"/>
      <c r="V495" s="477"/>
      <c r="W495" s="477"/>
      <c r="X495" s="119"/>
    </row>
    <row r="496">
      <c r="A496" s="119"/>
      <c r="B496" s="119"/>
      <c r="C496" s="119"/>
      <c r="D496" s="119"/>
      <c r="E496" s="119"/>
      <c r="F496" s="119"/>
      <c r="G496" s="119"/>
      <c r="H496" s="119"/>
      <c r="I496" s="119"/>
      <c r="J496" s="119"/>
      <c r="K496" s="119"/>
      <c r="L496" s="119"/>
      <c r="M496" s="119"/>
      <c r="N496" s="476"/>
      <c r="O496" s="476"/>
      <c r="P496" s="476"/>
      <c r="Q496" s="476"/>
      <c r="R496" s="119"/>
      <c r="S496" s="119"/>
      <c r="T496" s="119"/>
      <c r="U496" s="119"/>
      <c r="V496" s="477"/>
      <c r="W496" s="477"/>
      <c r="X496" s="119"/>
    </row>
    <row r="497">
      <c r="A497" s="119"/>
      <c r="B497" s="119"/>
      <c r="C497" s="119"/>
      <c r="D497" s="119"/>
      <c r="E497" s="119"/>
      <c r="F497" s="119"/>
      <c r="G497" s="119"/>
      <c r="H497" s="119"/>
      <c r="I497" s="119"/>
      <c r="J497" s="119"/>
      <c r="K497" s="119"/>
      <c r="L497" s="119"/>
      <c r="M497" s="119"/>
      <c r="N497" s="476"/>
      <c r="O497" s="476"/>
      <c r="P497" s="476"/>
      <c r="Q497" s="476"/>
      <c r="R497" s="119"/>
      <c r="S497" s="119"/>
      <c r="T497" s="119"/>
      <c r="U497" s="119"/>
      <c r="V497" s="477"/>
      <c r="W497" s="477"/>
      <c r="X497" s="119"/>
    </row>
    <row r="498">
      <c r="A498" s="119"/>
      <c r="B498" s="119"/>
      <c r="C498" s="119"/>
      <c r="D498" s="119"/>
      <c r="E498" s="119"/>
      <c r="F498" s="119"/>
      <c r="G498" s="119"/>
      <c r="H498" s="119"/>
      <c r="I498" s="119"/>
      <c r="J498" s="119"/>
      <c r="K498" s="119"/>
      <c r="L498" s="119"/>
      <c r="M498" s="119"/>
      <c r="N498" s="476"/>
      <c r="O498" s="476"/>
      <c r="P498" s="476"/>
      <c r="Q498" s="476"/>
      <c r="R498" s="119"/>
      <c r="S498" s="119"/>
      <c r="T498" s="119"/>
      <c r="U498" s="119"/>
      <c r="V498" s="477"/>
      <c r="W498" s="477"/>
      <c r="X498" s="119"/>
    </row>
    <row r="499">
      <c r="A499" s="119"/>
      <c r="B499" s="119"/>
      <c r="C499" s="119"/>
      <c r="D499" s="119"/>
      <c r="E499" s="119"/>
      <c r="F499" s="119"/>
      <c r="G499" s="119"/>
      <c r="H499" s="119"/>
      <c r="I499" s="119"/>
      <c r="J499" s="119"/>
      <c r="K499" s="119"/>
      <c r="L499" s="119"/>
      <c r="M499" s="119"/>
      <c r="N499" s="476"/>
      <c r="O499" s="476"/>
      <c r="P499" s="476"/>
      <c r="Q499" s="476"/>
      <c r="R499" s="119"/>
      <c r="S499" s="119"/>
      <c r="T499" s="119"/>
      <c r="U499" s="119"/>
      <c r="V499" s="477"/>
      <c r="W499" s="477"/>
      <c r="X499" s="119"/>
    </row>
    <row r="500">
      <c r="A500" s="119"/>
      <c r="B500" s="119"/>
      <c r="C500" s="119"/>
      <c r="D500" s="119"/>
      <c r="E500" s="119"/>
      <c r="F500" s="119"/>
      <c r="G500" s="119"/>
      <c r="H500" s="119"/>
      <c r="I500" s="119"/>
      <c r="J500" s="119"/>
      <c r="K500" s="119"/>
      <c r="L500" s="119"/>
      <c r="M500" s="119"/>
      <c r="N500" s="476"/>
      <c r="O500" s="476"/>
      <c r="P500" s="476"/>
      <c r="Q500" s="476"/>
      <c r="R500" s="119"/>
      <c r="S500" s="119"/>
      <c r="T500" s="119"/>
      <c r="U500" s="119"/>
      <c r="V500" s="477"/>
      <c r="W500" s="477"/>
      <c r="X500" s="119"/>
    </row>
    <row r="501">
      <c r="A501" s="119"/>
      <c r="B501" s="119"/>
      <c r="C501" s="119"/>
      <c r="D501" s="119"/>
      <c r="E501" s="119"/>
      <c r="F501" s="119"/>
      <c r="G501" s="119"/>
      <c r="H501" s="119"/>
      <c r="I501" s="119"/>
      <c r="J501" s="119"/>
      <c r="K501" s="119"/>
      <c r="L501" s="119"/>
      <c r="M501" s="119"/>
      <c r="N501" s="476"/>
      <c r="O501" s="476"/>
      <c r="P501" s="476"/>
      <c r="Q501" s="476"/>
      <c r="R501" s="119"/>
      <c r="S501" s="119"/>
      <c r="T501" s="119"/>
      <c r="U501" s="119"/>
      <c r="V501" s="477"/>
      <c r="W501" s="477"/>
      <c r="X501" s="119"/>
    </row>
    <row r="502">
      <c r="A502" s="119"/>
      <c r="B502" s="119"/>
      <c r="C502" s="119"/>
      <c r="D502" s="119"/>
      <c r="E502" s="119"/>
      <c r="F502" s="119"/>
      <c r="G502" s="119"/>
      <c r="H502" s="119"/>
      <c r="I502" s="119"/>
      <c r="J502" s="119"/>
      <c r="K502" s="119"/>
      <c r="L502" s="119"/>
      <c r="M502" s="119"/>
      <c r="N502" s="476"/>
      <c r="O502" s="476"/>
      <c r="P502" s="476"/>
      <c r="Q502" s="476"/>
      <c r="R502" s="119"/>
      <c r="S502" s="119"/>
      <c r="T502" s="119"/>
      <c r="U502" s="119"/>
      <c r="V502" s="477"/>
      <c r="W502" s="477"/>
      <c r="X502" s="119"/>
    </row>
    <row r="503">
      <c r="A503" s="119"/>
      <c r="B503" s="119"/>
      <c r="C503" s="119"/>
      <c r="D503" s="119"/>
      <c r="E503" s="119"/>
      <c r="F503" s="119"/>
      <c r="G503" s="119"/>
      <c r="H503" s="119"/>
      <c r="I503" s="119"/>
      <c r="J503" s="119"/>
      <c r="K503" s="119"/>
      <c r="L503" s="119"/>
      <c r="M503" s="119"/>
      <c r="N503" s="476"/>
      <c r="O503" s="476"/>
      <c r="P503" s="476"/>
      <c r="Q503" s="476"/>
      <c r="R503" s="119"/>
      <c r="S503" s="119"/>
      <c r="T503" s="119"/>
      <c r="U503" s="119"/>
      <c r="V503" s="477"/>
      <c r="W503" s="477"/>
      <c r="X503" s="119"/>
    </row>
    <row r="504">
      <c r="A504" s="119"/>
      <c r="B504" s="119"/>
      <c r="C504" s="119"/>
      <c r="D504" s="119"/>
      <c r="E504" s="119"/>
      <c r="F504" s="119"/>
      <c r="G504" s="119"/>
      <c r="H504" s="119"/>
      <c r="I504" s="119"/>
      <c r="J504" s="119"/>
      <c r="K504" s="119"/>
      <c r="L504" s="119"/>
      <c r="M504" s="119"/>
      <c r="N504" s="476"/>
      <c r="O504" s="476"/>
      <c r="P504" s="476"/>
      <c r="Q504" s="476"/>
      <c r="R504" s="119"/>
      <c r="S504" s="119"/>
      <c r="T504" s="119"/>
      <c r="U504" s="119"/>
      <c r="V504" s="477"/>
      <c r="W504" s="477"/>
      <c r="X504" s="119"/>
    </row>
    <row r="505">
      <c r="A505" s="119"/>
      <c r="B505" s="119"/>
      <c r="C505" s="119"/>
      <c r="D505" s="119"/>
      <c r="E505" s="119"/>
      <c r="F505" s="119"/>
      <c r="G505" s="119"/>
      <c r="H505" s="119"/>
      <c r="I505" s="119"/>
      <c r="J505" s="119"/>
      <c r="K505" s="119"/>
      <c r="L505" s="119"/>
      <c r="M505" s="119"/>
      <c r="N505" s="476"/>
      <c r="O505" s="476"/>
      <c r="P505" s="476"/>
      <c r="Q505" s="476"/>
      <c r="R505" s="119"/>
      <c r="S505" s="119"/>
      <c r="T505" s="119"/>
      <c r="U505" s="119"/>
      <c r="V505" s="477"/>
      <c r="W505" s="477"/>
      <c r="X505" s="119"/>
    </row>
    <row r="506">
      <c r="A506" s="119"/>
      <c r="B506" s="119"/>
      <c r="C506" s="119"/>
      <c r="D506" s="119"/>
      <c r="E506" s="119"/>
      <c r="F506" s="119"/>
      <c r="G506" s="119"/>
      <c r="H506" s="119"/>
      <c r="I506" s="119"/>
      <c r="J506" s="119"/>
      <c r="K506" s="119"/>
      <c r="L506" s="119"/>
      <c r="M506" s="119"/>
      <c r="N506" s="476"/>
      <c r="O506" s="476"/>
      <c r="P506" s="476"/>
      <c r="Q506" s="476"/>
      <c r="R506" s="119"/>
      <c r="S506" s="119"/>
      <c r="T506" s="119"/>
      <c r="U506" s="119"/>
      <c r="V506" s="477"/>
      <c r="W506" s="477"/>
      <c r="X506" s="119"/>
    </row>
    <row r="507">
      <c r="A507" s="119"/>
      <c r="B507" s="119"/>
      <c r="C507" s="119"/>
      <c r="D507" s="119"/>
      <c r="E507" s="119"/>
      <c r="F507" s="119"/>
      <c r="G507" s="119"/>
      <c r="H507" s="119"/>
      <c r="I507" s="119"/>
      <c r="J507" s="119"/>
      <c r="K507" s="119"/>
      <c r="L507" s="119"/>
      <c r="M507" s="119"/>
      <c r="N507" s="476"/>
      <c r="O507" s="476"/>
      <c r="P507" s="476"/>
      <c r="Q507" s="476"/>
      <c r="R507" s="119"/>
      <c r="S507" s="119"/>
      <c r="T507" s="119"/>
      <c r="U507" s="119"/>
      <c r="V507" s="477"/>
      <c r="W507" s="477"/>
      <c r="X507" s="119"/>
    </row>
    <row r="508">
      <c r="A508" s="119"/>
      <c r="B508" s="119"/>
      <c r="C508" s="119"/>
      <c r="D508" s="119"/>
      <c r="E508" s="119"/>
      <c r="F508" s="119"/>
      <c r="G508" s="119"/>
      <c r="H508" s="119"/>
      <c r="I508" s="119"/>
      <c r="J508" s="119"/>
      <c r="K508" s="119"/>
      <c r="L508" s="119"/>
      <c r="M508" s="119"/>
      <c r="N508" s="476"/>
      <c r="O508" s="476"/>
      <c r="P508" s="476"/>
      <c r="Q508" s="476"/>
      <c r="R508" s="119"/>
      <c r="S508" s="119"/>
      <c r="T508" s="119"/>
      <c r="U508" s="119"/>
      <c r="V508" s="477"/>
      <c r="W508" s="477"/>
      <c r="X508" s="119"/>
    </row>
    <row r="509">
      <c r="A509" s="119"/>
      <c r="B509" s="119"/>
      <c r="C509" s="119"/>
      <c r="D509" s="119"/>
      <c r="E509" s="119"/>
      <c r="F509" s="119"/>
      <c r="G509" s="119"/>
      <c r="H509" s="119"/>
      <c r="I509" s="119"/>
      <c r="J509" s="119"/>
      <c r="K509" s="119"/>
      <c r="L509" s="119"/>
      <c r="M509" s="119"/>
      <c r="N509" s="476"/>
      <c r="O509" s="476"/>
      <c r="P509" s="476"/>
      <c r="Q509" s="476"/>
      <c r="R509" s="119"/>
      <c r="S509" s="119"/>
      <c r="T509" s="119"/>
      <c r="U509" s="119"/>
      <c r="V509" s="477"/>
      <c r="W509" s="477"/>
      <c r="X509" s="119"/>
    </row>
    <row r="510">
      <c r="A510" s="119"/>
      <c r="B510" s="119"/>
      <c r="C510" s="119"/>
      <c r="D510" s="119"/>
      <c r="E510" s="119"/>
      <c r="F510" s="119"/>
      <c r="G510" s="119"/>
      <c r="H510" s="119"/>
      <c r="I510" s="119"/>
      <c r="J510" s="119"/>
      <c r="K510" s="119"/>
      <c r="L510" s="119"/>
      <c r="M510" s="119"/>
      <c r="N510" s="476"/>
      <c r="O510" s="476"/>
      <c r="P510" s="476"/>
      <c r="Q510" s="476"/>
      <c r="R510" s="119"/>
      <c r="S510" s="119"/>
      <c r="T510" s="119"/>
      <c r="U510" s="119"/>
      <c r="V510" s="477"/>
      <c r="W510" s="477"/>
      <c r="X510" s="119"/>
    </row>
    <row r="511">
      <c r="A511" s="119"/>
      <c r="B511" s="119"/>
      <c r="C511" s="119"/>
      <c r="D511" s="119"/>
      <c r="E511" s="119"/>
      <c r="F511" s="119"/>
      <c r="G511" s="119"/>
      <c r="H511" s="119"/>
      <c r="I511" s="119"/>
      <c r="J511" s="119"/>
      <c r="K511" s="119"/>
      <c r="L511" s="119"/>
      <c r="M511" s="119"/>
      <c r="N511" s="476"/>
      <c r="O511" s="476"/>
      <c r="P511" s="476"/>
      <c r="Q511" s="476"/>
      <c r="R511" s="119"/>
      <c r="S511" s="119"/>
      <c r="T511" s="119"/>
      <c r="U511" s="119"/>
      <c r="V511" s="477"/>
      <c r="W511" s="477"/>
      <c r="X511" s="119"/>
    </row>
    <row r="512">
      <c r="A512" s="119"/>
      <c r="B512" s="119"/>
      <c r="C512" s="119"/>
      <c r="D512" s="119"/>
      <c r="E512" s="119"/>
      <c r="F512" s="119"/>
      <c r="G512" s="119"/>
      <c r="H512" s="119"/>
      <c r="I512" s="119"/>
      <c r="J512" s="119"/>
      <c r="K512" s="119"/>
      <c r="L512" s="119"/>
      <c r="M512" s="119"/>
      <c r="N512" s="476"/>
      <c r="O512" s="476"/>
      <c r="P512" s="476"/>
      <c r="Q512" s="476"/>
      <c r="R512" s="119"/>
      <c r="S512" s="119"/>
      <c r="T512" s="119"/>
      <c r="U512" s="119"/>
      <c r="V512" s="477"/>
      <c r="W512" s="477"/>
      <c r="X512" s="119"/>
    </row>
    <row r="513">
      <c r="A513" s="119"/>
      <c r="B513" s="119"/>
      <c r="C513" s="119"/>
      <c r="D513" s="119"/>
      <c r="E513" s="119"/>
      <c r="F513" s="119"/>
      <c r="G513" s="119"/>
      <c r="H513" s="119"/>
      <c r="I513" s="119"/>
      <c r="J513" s="119"/>
      <c r="K513" s="119"/>
      <c r="L513" s="119"/>
      <c r="M513" s="119"/>
      <c r="N513" s="476"/>
      <c r="O513" s="476"/>
      <c r="P513" s="476"/>
      <c r="Q513" s="476"/>
      <c r="R513" s="119"/>
      <c r="S513" s="119"/>
      <c r="T513" s="119"/>
      <c r="U513" s="119"/>
      <c r="V513" s="477"/>
      <c r="W513" s="477"/>
      <c r="X513" s="119"/>
    </row>
    <row r="514">
      <c r="A514" s="119"/>
      <c r="B514" s="119"/>
      <c r="C514" s="119"/>
      <c r="D514" s="119"/>
      <c r="E514" s="119"/>
      <c r="F514" s="119"/>
      <c r="G514" s="119"/>
      <c r="H514" s="119"/>
      <c r="I514" s="119"/>
      <c r="J514" s="119"/>
      <c r="K514" s="119"/>
      <c r="L514" s="119"/>
      <c r="M514" s="119"/>
      <c r="N514" s="476"/>
      <c r="O514" s="476"/>
      <c r="P514" s="476"/>
      <c r="Q514" s="476"/>
      <c r="R514" s="119"/>
      <c r="S514" s="119"/>
      <c r="T514" s="119"/>
      <c r="U514" s="119"/>
      <c r="V514" s="477"/>
      <c r="W514" s="477"/>
      <c r="X514" s="119"/>
    </row>
    <row r="515">
      <c r="A515" s="119"/>
      <c r="B515" s="119"/>
      <c r="C515" s="119"/>
      <c r="D515" s="119"/>
      <c r="E515" s="119"/>
      <c r="F515" s="119"/>
      <c r="G515" s="119"/>
      <c r="H515" s="119"/>
      <c r="I515" s="119"/>
      <c r="J515" s="119"/>
      <c r="K515" s="119"/>
      <c r="L515" s="119"/>
      <c r="M515" s="119"/>
      <c r="N515" s="476"/>
      <c r="O515" s="476"/>
      <c r="P515" s="476"/>
      <c r="Q515" s="476"/>
      <c r="R515" s="119"/>
      <c r="S515" s="119"/>
      <c r="T515" s="119"/>
      <c r="U515" s="119"/>
      <c r="V515" s="477"/>
      <c r="W515" s="477"/>
      <c r="X515" s="119"/>
    </row>
    <row r="516">
      <c r="A516" s="119"/>
      <c r="B516" s="119"/>
      <c r="C516" s="119"/>
      <c r="D516" s="119"/>
      <c r="E516" s="119"/>
      <c r="F516" s="119"/>
      <c r="G516" s="119"/>
      <c r="H516" s="119"/>
      <c r="I516" s="119"/>
      <c r="J516" s="119"/>
      <c r="K516" s="119"/>
      <c r="L516" s="119"/>
      <c r="M516" s="119"/>
      <c r="N516" s="476"/>
      <c r="O516" s="476"/>
      <c r="P516" s="476"/>
      <c r="Q516" s="476"/>
      <c r="R516" s="119"/>
      <c r="S516" s="119"/>
      <c r="T516" s="119"/>
      <c r="U516" s="119"/>
      <c r="V516" s="477"/>
      <c r="W516" s="477"/>
      <c r="X516" s="119"/>
    </row>
    <row r="517">
      <c r="A517" s="119"/>
      <c r="B517" s="119"/>
      <c r="C517" s="119"/>
      <c r="D517" s="119"/>
      <c r="E517" s="119"/>
      <c r="F517" s="119"/>
      <c r="G517" s="119"/>
      <c r="H517" s="119"/>
      <c r="I517" s="119"/>
      <c r="J517" s="119"/>
      <c r="K517" s="119"/>
      <c r="L517" s="119"/>
      <c r="M517" s="119"/>
      <c r="N517" s="476"/>
      <c r="O517" s="476"/>
      <c r="P517" s="476"/>
      <c r="Q517" s="476"/>
      <c r="R517" s="119"/>
      <c r="S517" s="119"/>
      <c r="T517" s="119"/>
      <c r="U517" s="119"/>
      <c r="V517" s="477"/>
      <c r="W517" s="477"/>
      <c r="X517" s="119"/>
    </row>
    <row r="518">
      <c r="A518" s="119"/>
      <c r="B518" s="119"/>
      <c r="C518" s="119"/>
      <c r="D518" s="119"/>
      <c r="E518" s="119"/>
      <c r="F518" s="119"/>
      <c r="G518" s="119"/>
      <c r="H518" s="119"/>
      <c r="I518" s="119"/>
      <c r="J518" s="119"/>
      <c r="K518" s="119"/>
      <c r="L518" s="119"/>
      <c r="M518" s="119"/>
      <c r="N518" s="476"/>
      <c r="O518" s="476"/>
      <c r="P518" s="476"/>
      <c r="Q518" s="476"/>
      <c r="R518" s="119"/>
      <c r="S518" s="119"/>
      <c r="T518" s="119"/>
      <c r="U518" s="119"/>
      <c r="V518" s="477"/>
      <c r="W518" s="477"/>
      <c r="X518" s="119"/>
    </row>
    <row r="519">
      <c r="A519" s="119"/>
      <c r="B519" s="119"/>
      <c r="C519" s="119"/>
      <c r="D519" s="119"/>
      <c r="E519" s="119"/>
      <c r="F519" s="119"/>
      <c r="G519" s="119"/>
      <c r="H519" s="119"/>
      <c r="I519" s="119"/>
      <c r="J519" s="119"/>
      <c r="K519" s="119"/>
      <c r="L519" s="119"/>
      <c r="M519" s="119"/>
      <c r="N519" s="476"/>
      <c r="O519" s="476"/>
      <c r="P519" s="476"/>
      <c r="Q519" s="476"/>
      <c r="R519" s="119"/>
      <c r="S519" s="119"/>
      <c r="T519" s="119"/>
      <c r="U519" s="119"/>
      <c r="V519" s="477"/>
      <c r="W519" s="477"/>
      <c r="X519" s="119"/>
    </row>
    <row r="520">
      <c r="A520" s="119"/>
      <c r="B520" s="119"/>
      <c r="C520" s="119"/>
      <c r="D520" s="119"/>
      <c r="E520" s="119"/>
      <c r="F520" s="119"/>
      <c r="G520" s="119"/>
      <c r="H520" s="119"/>
      <c r="I520" s="119"/>
      <c r="J520" s="119"/>
      <c r="K520" s="119"/>
      <c r="L520" s="119"/>
      <c r="M520" s="119"/>
      <c r="N520" s="476"/>
      <c r="O520" s="476"/>
      <c r="P520" s="476"/>
      <c r="Q520" s="476"/>
      <c r="R520" s="119"/>
      <c r="S520" s="119"/>
      <c r="T520" s="119"/>
      <c r="U520" s="119"/>
      <c r="V520" s="477"/>
      <c r="W520" s="477"/>
      <c r="X520" s="119"/>
    </row>
    <row r="521">
      <c r="A521" s="119"/>
      <c r="B521" s="119"/>
      <c r="C521" s="119"/>
      <c r="D521" s="119"/>
      <c r="E521" s="119"/>
      <c r="F521" s="119"/>
      <c r="G521" s="119"/>
      <c r="H521" s="119"/>
      <c r="I521" s="119"/>
      <c r="J521" s="119"/>
      <c r="K521" s="119"/>
      <c r="L521" s="119"/>
      <c r="M521" s="119"/>
      <c r="N521" s="476"/>
      <c r="O521" s="476"/>
      <c r="P521" s="476"/>
      <c r="Q521" s="476"/>
      <c r="R521" s="119"/>
      <c r="S521" s="119"/>
      <c r="T521" s="119"/>
      <c r="U521" s="119"/>
      <c r="V521" s="477"/>
      <c r="W521" s="477"/>
      <c r="X521" s="119"/>
    </row>
    <row r="522">
      <c r="A522" s="119"/>
      <c r="B522" s="119"/>
      <c r="C522" s="119"/>
      <c r="D522" s="119"/>
      <c r="E522" s="119"/>
      <c r="F522" s="119"/>
      <c r="G522" s="119"/>
      <c r="H522" s="119"/>
      <c r="I522" s="119"/>
      <c r="J522" s="119"/>
      <c r="K522" s="119"/>
      <c r="L522" s="119"/>
      <c r="M522" s="119"/>
      <c r="N522" s="476"/>
      <c r="O522" s="476"/>
      <c r="P522" s="476"/>
      <c r="Q522" s="476"/>
      <c r="R522" s="119"/>
      <c r="S522" s="119"/>
      <c r="T522" s="119"/>
      <c r="U522" s="119"/>
      <c r="V522" s="477"/>
      <c r="W522" s="477"/>
      <c r="X522" s="119"/>
    </row>
    <row r="523">
      <c r="A523" s="119"/>
      <c r="B523" s="119"/>
      <c r="C523" s="119"/>
      <c r="D523" s="119"/>
      <c r="E523" s="119"/>
      <c r="F523" s="119"/>
      <c r="G523" s="119"/>
      <c r="H523" s="119"/>
      <c r="I523" s="119"/>
      <c r="J523" s="119"/>
      <c r="K523" s="119"/>
      <c r="L523" s="119"/>
      <c r="M523" s="119"/>
      <c r="N523" s="476"/>
      <c r="O523" s="476"/>
      <c r="P523" s="476"/>
      <c r="Q523" s="476"/>
      <c r="R523" s="119"/>
      <c r="S523" s="119"/>
      <c r="T523" s="119"/>
      <c r="U523" s="119"/>
      <c r="V523" s="477"/>
      <c r="W523" s="477"/>
      <c r="X523" s="119"/>
    </row>
    <row r="524">
      <c r="A524" s="119"/>
      <c r="B524" s="119"/>
      <c r="C524" s="119"/>
      <c r="D524" s="119"/>
      <c r="E524" s="119"/>
      <c r="F524" s="119"/>
      <c r="G524" s="119"/>
      <c r="H524" s="119"/>
      <c r="I524" s="119"/>
      <c r="J524" s="119"/>
      <c r="K524" s="119"/>
      <c r="L524" s="119"/>
      <c r="M524" s="119"/>
      <c r="N524" s="476"/>
      <c r="O524" s="476"/>
      <c r="P524" s="476"/>
      <c r="Q524" s="476"/>
      <c r="R524" s="119"/>
      <c r="S524" s="119"/>
      <c r="T524" s="119"/>
      <c r="U524" s="119"/>
      <c r="V524" s="477"/>
      <c r="W524" s="477"/>
      <c r="X524" s="119"/>
    </row>
    <row r="525">
      <c r="A525" s="119"/>
      <c r="B525" s="119"/>
      <c r="C525" s="119"/>
      <c r="D525" s="119"/>
      <c r="E525" s="119"/>
      <c r="F525" s="119"/>
      <c r="G525" s="119"/>
      <c r="H525" s="119"/>
      <c r="I525" s="119"/>
      <c r="J525" s="119"/>
      <c r="K525" s="119"/>
      <c r="L525" s="119"/>
      <c r="M525" s="119"/>
      <c r="N525" s="476"/>
      <c r="O525" s="476"/>
      <c r="P525" s="476"/>
      <c r="Q525" s="476"/>
      <c r="R525" s="119"/>
      <c r="S525" s="119"/>
      <c r="T525" s="119"/>
      <c r="U525" s="119"/>
      <c r="V525" s="477"/>
      <c r="W525" s="477"/>
      <c r="X525" s="119"/>
    </row>
    <row r="526">
      <c r="A526" s="119"/>
      <c r="B526" s="119"/>
      <c r="C526" s="119"/>
      <c r="D526" s="119"/>
      <c r="E526" s="119"/>
      <c r="F526" s="119"/>
      <c r="G526" s="119"/>
      <c r="H526" s="119"/>
      <c r="I526" s="119"/>
      <c r="J526" s="119"/>
      <c r="K526" s="119"/>
      <c r="L526" s="119"/>
      <c r="M526" s="119"/>
      <c r="N526" s="476"/>
      <c r="O526" s="476"/>
      <c r="P526" s="476"/>
      <c r="Q526" s="476"/>
      <c r="R526" s="119"/>
      <c r="S526" s="119"/>
      <c r="T526" s="119"/>
      <c r="U526" s="119"/>
      <c r="V526" s="477"/>
      <c r="W526" s="477"/>
      <c r="X526" s="119"/>
    </row>
    <row r="527">
      <c r="A527" s="119"/>
      <c r="B527" s="119"/>
      <c r="C527" s="119"/>
      <c r="D527" s="119"/>
      <c r="E527" s="119"/>
      <c r="F527" s="119"/>
      <c r="G527" s="119"/>
      <c r="H527" s="119"/>
      <c r="I527" s="119"/>
      <c r="J527" s="119"/>
      <c r="K527" s="119"/>
      <c r="L527" s="119"/>
      <c r="M527" s="119"/>
      <c r="N527" s="476"/>
      <c r="O527" s="476"/>
      <c r="P527" s="476"/>
      <c r="Q527" s="476"/>
      <c r="R527" s="119"/>
      <c r="S527" s="119"/>
      <c r="T527" s="119"/>
      <c r="U527" s="119"/>
      <c r="V527" s="477"/>
      <c r="W527" s="477"/>
      <c r="X527" s="119"/>
    </row>
    <row r="528">
      <c r="A528" s="119"/>
      <c r="B528" s="119"/>
      <c r="C528" s="119"/>
      <c r="D528" s="119"/>
      <c r="E528" s="119"/>
      <c r="F528" s="119"/>
      <c r="G528" s="119"/>
      <c r="H528" s="119"/>
      <c r="I528" s="119"/>
      <c r="J528" s="119"/>
      <c r="K528" s="119"/>
      <c r="L528" s="119"/>
      <c r="M528" s="119"/>
      <c r="N528" s="476"/>
      <c r="O528" s="476"/>
      <c r="P528" s="476"/>
      <c r="Q528" s="476"/>
      <c r="R528" s="119"/>
      <c r="S528" s="119"/>
      <c r="T528" s="119"/>
      <c r="U528" s="119"/>
      <c r="V528" s="477"/>
      <c r="W528" s="477"/>
      <c r="X528" s="119"/>
    </row>
    <row r="529">
      <c r="A529" s="119"/>
      <c r="B529" s="119"/>
      <c r="C529" s="119"/>
      <c r="D529" s="119"/>
      <c r="E529" s="119"/>
      <c r="F529" s="119"/>
      <c r="G529" s="119"/>
      <c r="H529" s="119"/>
      <c r="I529" s="119"/>
      <c r="J529" s="119"/>
      <c r="K529" s="119"/>
      <c r="L529" s="119"/>
      <c r="M529" s="119"/>
      <c r="N529" s="476"/>
      <c r="O529" s="476"/>
      <c r="P529" s="476"/>
      <c r="Q529" s="476"/>
      <c r="R529" s="119"/>
      <c r="S529" s="119"/>
      <c r="T529" s="119"/>
      <c r="U529" s="119"/>
      <c r="V529" s="477"/>
      <c r="W529" s="477"/>
      <c r="X529" s="119"/>
    </row>
    <row r="530">
      <c r="A530" s="119"/>
      <c r="B530" s="119"/>
      <c r="C530" s="119"/>
      <c r="D530" s="119"/>
      <c r="E530" s="119"/>
      <c r="F530" s="119"/>
      <c r="G530" s="119"/>
      <c r="H530" s="119"/>
      <c r="I530" s="119"/>
      <c r="J530" s="119"/>
      <c r="K530" s="119"/>
      <c r="L530" s="119"/>
      <c r="M530" s="119"/>
      <c r="N530" s="476"/>
      <c r="O530" s="476"/>
      <c r="P530" s="476"/>
      <c r="Q530" s="476"/>
      <c r="R530" s="119"/>
      <c r="S530" s="119"/>
      <c r="T530" s="119"/>
      <c r="U530" s="119"/>
      <c r="V530" s="477"/>
      <c r="W530" s="477"/>
      <c r="X530" s="119"/>
    </row>
    <row r="531">
      <c r="A531" s="119"/>
      <c r="B531" s="119"/>
      <c r="C531" s="119"/>
      <c r="D531" s="119"/>
      <c r="E531" s="119"/>
      <c r="F531" s="119"/>
      <c r="G531" s="119"/>
      <c r="H531" s="119"/>
      <c r="I531" s="119"/>
      <c r="J531" s="119"/>
      <c r="K531" s="119"/>
      <c r="L531" s="119"/>
      <c r="M531" s="119"/>
      <c r="N531" s="476"/>
      <c r="O531" s="476"/>
      <c r="P531" s="476"/>
      <c r="Q531" s="476"/>
      <c r="R531" s="119"/>
      <c r="S531" s="119"/>
      <c r="T531" s="119"/>
      <c r="U531" s="119"/>
      <c r="V531" s="477"/>
      <c r="W531" s="477"/>
      <c r="X531" s="119"/>
    </row>
    <row r="532">
      <c r="A532" s="119"/>
      <c r="B532" s="119"/>
      <c r="C532" s="119"/>
      <c r="D532" s="119"/>
      <c r="E532" s="119"/>
      <c r="F532" s="119"/>
      <c r="G532" s="119"/>
      <c r="H532" s="119"/>
      <c r="I532" s="119"/>
      <c r="J532" s="119"/>
      <c r="K532" s="119"/>
      <c r="L532" s="119"/>
      <c r="M532" s="119"/>
      <c r="N532" s="476"/>
      <c r="O532" s="476"/>
      <c r="P532" s="476"/>
      <c r="Q532" s="476"/>
      <c r="R532" s="119"/>
      <c r="S532" s="119"/>
      <c r="T532" s="119"/>
      <c r="U532" s="119"/>
      <c r="V532" s="477"/>
      <c r="W532" s="477"/>
      <c r="X532" s="119"/>
    </row>
    <row r="533">
      <c r="A533" s="119"/>
      <c r="B533" s="119"/>
      <c r="C533" s="119"/>
      <c r="D533" s="119"/>
      <c r="E533" s="119"/>
      <c r="F533" s="119"/>
      <c r="G533" s="119"/>
      <c r="H533" s="119"/>
      <c r="I533" s="119"/>
      <c r="J533" s="119"/>
      <c r="K533" s="119"/>
      <c r="L533" s="119"/>
      <c r="M533" s="119"/>
      <c r="N533" s="476"/>
      <c r="O533" s="476"/>
      <c r="P533" s="476"/>
      <c r="Q533" s="476"/>
      <c r="R533" s="119"/>
      <c r="S533" s="119"/>
      <c r="T533" s="119"/>
      <c r="U533" s="119"/>
      <c r="V533" s="477"/>
      <c r="W533" s="477"/>
      <c r="X533" s="119"/>
    </row>
    <row r="534">
      <c r="A534" s="119"/>
      <c r="B534" s="119"/>
      <c r="C534" s="119"/>
      <c r="D534" s="119"/>
      <c r="E534" s="119"/>
      <c r="F534" s="119"/>
      <c r="G534" s="119"/>
      <c r="H534" s="119"/>
      <c r="I534" s="119"/>
      <c r="J534" s="119"/>
      <c r="K534" s="119"/>
      <c r="L534" s="119"/>
      <c r="M534" s="119"/>
      <c r="N534" s="476"/>
      <c r="O534" s="476"/>
      <c r="P534" s="476"/>
      <c r="Q534" s="476"/>
      <c r="R534" s="119"/>
      <c r="S534" s="119"/>
      <c r="T534" s="119"/>
      <c r="U534" s="119"/>
      <c r="V534" s="477"/>
      <c r="W534" s="477"/>
      <c r="X534" s="119"/>
    </row>
    <row r="535">
      <c r="A535" s="119"/>
      <c r="B535" s="119"/>
      <c r="C535" s="119"/>
      <c r="D535" s="119"/>
      <c r="E535" s="119"/>
      <c r="F535" s="119"/>
      <c r="G535" s="119"/>
      <c r="H535" s="119"/>
      <c r="I535" s="119"/>
      <c r="J535" s="119"/>
      <c r="K535" s="119"/>
      <c r="L535" s="119"/>
      <c r="M535" s="119"/>
      <c r="N535" s="476"/>
      <c r="O535" s="476"/>
      <c r="P535" s="476"/>
      <c r="Q535" s="476"/>
      <c r="R535" s="119"/>
      <c r="S535" s="119"/>
      <c r="T535" s="119"/>
      <c r="U535" s="119"/>
      <c r="V535" s="477"/>
      <c r="W535" s="477"/>
      <c r="X535" s="119"/>
    </row>
    <row r="536">
      <c r="A536" s="119"/>
      <c r="B536" s="119"/>
      <c r="C536" s="119"/>
      <c r="D536" s="119"/>
      <c r="E536" s="119"/>
      <c r="F536" s="119"/>
      <c r="G536" s="119"/>
      <c r="H536" s="119"/>
      <c r="I536" s="119"/>
      <c r="J536" s="119"/>
      <c r="K536" s="119"/>
      <c r="L536" s="119"/>
      <c r="M536" s="119"/>
      <c r="N536" s="476"/>
      <c r="O536" s="476"/>
      <c r="P536" s="476"/>
      <c r="Q536" s="476"/>
      <c r="R536" s="119"/>
      <c r="S536" s="119"/>
      <c r="T536" s="119"/>
      <c r="U536" s="119"/>
      <c r="V536" s="477"/>
      <c r="W536" s="477"/>
      <c r="X536" s="119"/>
    </row>
    <row r="537">
      <c r="A537" s="119"/>
      <c r="B537" s="119"/>
      <c r="C537" s="119"/>
      <c r="D537" s="119"/>
      <c r="E537" s="119"/>
      <c r="F537" s="119"/>
      <c r="G537" s="119"/>
      <c r="H537" s="119"/>
      <c r="I537" s="119"/>
      <c r="J537" s="119"/>
      <c r="K537" s="119"/>
      <c r="L537" s="119"/>
      <c r="M537" s="119"/>
      <c r="N537" s="476"/>
      <c r="O537" s="476"/>
      <c r="P537" s="476"/>
      <c r="Q537" s="476"/>
      <c r="R537" s="119"/>
      <c r="S537" s="119"/>
      <c r="T537" s="119"/>
      <c r="U537" s="119"/>
      <c r="V537" s="477"/>
      <c r="W537" s="477"/>
      <c r="X537" s="119"/>
    </row>
    <row r="538">
      <c r="A538" s="119"/>
      <c r="B538" s="119"/>
      <c r="C538" s="119"/>
      <c r="D538" s="119"/>
      <c r="E538" s="119"/>
      <c r="F538" s="119"/>
      <c r="G538" s="119"/>
      <c r="H538" s="119"/>
      <c r="I538" s="119"/>
      <c r="J538" s="119"/>
      <c r="K538" s="119"/>
      <c r="L538" s="119"/>
      <c r="M538" s="119"/>
      <c r="N538" s="476"/>
      <c r="O538" s="476"/>
      <c r="P538" s="476"/>
      <c r="Q538" s="476"/>
      <c r="R538" s="119"/>
      <c r="S538" s="119"/>
      <c r="T538" s="119"/>
      <c r="U538" s="119"/>
      <c r="V538" s="477"/>
      <c r="W538" s="477"/>
      <c r="X538" s="119"/>
    </row>
    <row r="539">
      <c r="A539" s="119"/>
      <c r="B539" s="119"/>
      <c r="C539" s="119"/>
      <c r="D539" s="119"/>
      <c r="E539" s="119"/>
      <c r="F539" s="119"/>
      <c r="G539" s="119"/>
      <c r="H539" s="119"/>
      <c r="I539" s="119"/>
      <c r="J539" s="119"/>
      <c r="K539" s="119"/>
      <c r="L539" s="119"/>
      <c r="M539" s="119"/>
      <c r="N539" s="476"/>
      <c r="O539" s="476"/>
      <c r="P539" s="476"/>
      <c r="Q539" s="476"/>
      <c r="R539" s="119"/>
      <c r="S539" s="119"/>
      <c r="T539" s="119"/>
      <c r="U539" s="119"/>
      <c r="V539" s="477"/>
      <c r="W539" s="477"/>
      <c r="X539" s="119"/>
    </row>
    <row r="540">
      <c r="A540" s="119"/>
      <c r="B540" s="119"/>
      <c r="C540" s="119"/>
      <c r="D540" s="119"/>
      <c r="E540" s="119"/>
      <c r="F540" s="119"/>
      <c r="G540" s="119"/>
      <c r="H540" s="119"/>
      <c r="I540" s="119"/>
      <c r="J540" s="119"/>
      <c r="K540" s="119"/>
      <c r="L540" s="119"/>
      <c r="M540" s="119"/>
      <c r="N540" s="476"/>
      <c r="O540" s="476"/>
      <c r="P540" s="476"/>
      <c r="Q540" s="476"/>
      <c r="R540" s="119"/>
      <c r="S540" s="119"/>
      <c r="T540" s="119"/>
      <c r="U540" s="119"/>
      <c r="V540" s="477"/>
      <c r="W540" s="477"/>
      <c r="X540" s="119"/>
    </row>
    <row r="541">
      <c r="A541" s="119"/>
      <c r="B541" s="119"/>
      <c r="C541" s="119"/>
      <c r="D541" s="119"/>
      <c r="E541" s="119"/>
      <c r="F541" s="119"/>
      <c r="G541" s="119"/>
      <c r="H541" s="119"/>
      <c r="I541" s="119"/>
      <c r="J541" s="119"/>
      <c r="K541" s="119"/>
      <c r="L541" s="119"/>
      <c r="M541" s="119"/>
      <c r="N541" s="476"/>
      <c r="O541" s="476"/>
      <c r="P541" s="476"/>
      <c r="Q541" s="476"/>
      <c r="R541" s="119"/>
      <c r="S541" s="119"/>
      <c r="T541" s="119"/>
      <c r="U541" s="119"/>
      <c r="V541" s="477"/>
      <c r="W541" s="477"/>
      <c r="X541" s="119"/>
    </row>
    <row r="542">
      <c r="A542" s="119"/>
      <c r="B542" s="119"/>
      <c r="C542" s="119"/>
      <c r="D542" s="119"/>
      <c r="E542" s="119"/>
      <c r="F542" s="119"/>
      <c r="G542" s="119"/>
      <c r="H542" s="119"/>
      <c r="I542" s="119"/>
      <c r="J542" s="119"/>
      <c r="K542" s="119"/>
      <c r="L542" s="119"/>
      <c r="M542" s="119"/>
      <c r="N542" s="476"/>
      <c r="O542" s="476"/>
      <c r="P542" s="476"/>
      <c r="Q542" s="476"/>
      <c r="R542" s="119"/>
      <c r="S542" s="119"/>
      <c r="T542" s="119"/>
      <c r="U542" s="119"/>
      <c r="V542" s="477"/>
      <c r="W542" s="477"/>
      <c r="X542" s="119"/>
    </row>
    <row r="543">
      <c r="A543" s="119"/>
      <c r="B543" s="119"/>
      <c r="C543" s="119"/>
      <c r="D543" s="119"/>
      <c r="E543" s="119"/>
      <c r="F543" s="119"/>
      <c r="G543" s="119"/>
      <c r="H543" s="119"/>
      <c r="I543" s="119"/>
      <c r="J543" s="119"/>
      <c r="K543" s="119"/>
      <c r="L543" s="119"/>
      <c r="M543" s="119"/>
      <c r="N543" s="476"/>
      <c r="O543" s="476"/>
      <c r="P543" s="476"/>
      <c r="Q543" s="476"/>
      <c r="R543" s="119"/>
      <c r="S543" s="119"/>
      <c r="T543" s="119"/>
      <c r="U543" s="119"/>
      <c r="V543" s="477"/>
      <c r="W543" s="477"/>
      <c r="X543" s="119"/>
    </row>
    <row r="544">
      <c r="A544" s="119"/>
      <c r="B544" s="119"/>
      <c r="C544" s="119"/>
      <c r="D544" s="119"/>
      <c r="E544" s="119"/>
      <c r="F544" s="119"/>
      <c r="G544" s="119"/>
      <c r="H544" s="119"/>
      <c r="I544" s="119"/>
      <c r="J544" s="119"/>
      <c r="K544" s="119"/>
      <c r="L544" s="119"/>
      <c r="M544" s="119"/>
      <c r="N544" s="476"/>
      <c r="O544" s="476"/>
      <c r="P544" s="476"/>
      <c r="Q544" s="476"/>
      <c r="R544" s="119"/>
      <c r="S544" s="119"/>
      <c r="T544" s="119"/>
      <c r="U544" s="119"/>
      <c r="V544" s="477"/>
      <c r="W544" s="477"/>
      <c r="X544" s="119"/>
    </row>
    <row r="545">
      <c r="A545" s="119"/>
      <c r="B545" s="119"/>
      <c r="C545" s="119"/>
      <c r="D545" s="119"/>
      <c r="E545" s="119"/>
      <c r="F545" s="119"/>
      <c r="G545" s="119"/>
      <c r="H545" s="119"/>
      <c r="I545" s="119"/>
      <c r="J545" s="119"/>
      <c r="K545" s="119"/>
      <c r="L545" s="119"/>
      <c r="M545" s="119"/>
      <c r="N545" s="476"/>
      <c r="O545" s="476"/>
      <c r="P545" s="476"/>
      <c r="Q545" s="476"/>
      <c r="R545" s="119"/>
      <c r="S545" s="119"/>
      <c r="T545" s="119"/>
      <c r="U545" s="119"/>
      <c r="V545" s="477"/>
      <c r="W545" s="477"/>
      <c r="X545" s="119"/>
    </row>
    <row r="546">
      <c r="A546" s="119"/>
      <c r="B546" s="119"/>
      <c r="C546" s="119"/>
      <c r="D546" s="119"/>
      <c r="E546" s="119"/>
      <c r="F546" s="119"/>
      <c r="G546" s="119"/>
      <c r="H546" s="119"/>
      <c r="I546" s="119"/>
      <c r="J546" s="119"/>
      <c r="K546" s="119"/>
      <c r="L546" s="119"/>
      <c r="M546" s="119"/>
      <c r="N546" s="476"/>
      <c r="O546" s="476"/>
      <c r="P546" s="476"/>
      <c r="Q546" s="476"/>
      <c r="R546" s="119"/>
      <c r="S546" s="119"/>
      <c r="T546" s="119"/>
      <c r="U546" s="119"/>
      <c r="V546" s="477"/>
      <c r="W546" s="477"/>
      <c r="X546" s="119"/>
    </row>
    <row r="547">
      <c r="A547" s="119"/>
      <c r="B547" s="119"/>
      <c r="C547" s="119"/>
      <c r="D547" s="119"/>
      <c r="E547" s="119"/>
      <c r="F547" s="119"/>
      <c r="G547" s="119"/>
      <c r="H547" s="119"/>
      <c r="I547" s="119"/>
      <c r="J547" s="119"/>
      <c r="K547" s="119"/>
      <c r="L547" s="119"/>
      <c r="M547" s="119"/>
      <c r="N547" s="476"/>
      <c r="O547" s="476"/>
      <c r="P547" s="476"/>
      <c r="Q547" s="476"/>
      <c r="R547" s="119"/>
      <c r="S547" s="119"/>
      <c r="T547" s="119"/>
      <c r="U547" s="119"/>
      <c r="V547" s="477"/>
      <c r="W547" s="477"/>
      <c r="X547" s="119"/>
    </row>
    <row r="548">
      <c r="A548" s="119"/>
      <c r="B548" s="119"/>
      <c r="C548" s="119"/>
      <c r="D548" s="119"/>
      <c r="E548" s="119"/>
      <c r="F548" s="119"/>
      <c r="G548" s="119"/>
      <c r="H548" s="119"/>
      <c r="I548" s="119"/>
      <c r="J548" s="119"/>
      <c r="K548" s="119"/>
      <c r="L548" s="119"/>
      <c r="M548" s="119"/>
      <c r="N548" s="476"/>
      <c r="O548" s="476"/>
      <c r="P548" s="476"/>
      <c r="Q548" s="476"/>
      <c r="R548" s="119"/>
      <c r="S548" s="119"/>
      <c r="T548" s="119"/>
      <c r="U548" s="119"/>
      <c r="V548" s="477"/>
      <c r="W548" s="477"/>
      <c r="X548" s="119"/>
    </row>
    <row r="549">
      <c r="A549" s="119"/>
      <c r="B549" s="119"/>
      <c r="C549" s="119"/>
      <c r="D549" s="119"/>
      <c r="E549" s="119"/>
      <c r="F549" s="119"/>
      <c r="G549" s="119"/>
      <c r="H549" s="119"/>
      <c r="I549" s="119"/>
      <c r="J549" s="119"/>
      <c r="K549" s="119"/>
      <c r="L549" s="119"/>
      <c r="M549" s="119"/>
      <c r="N549" s="476"/>
      <c r="O549" s="476"/>
      <c r="P549" s="476"/>
      <c r="Q549" s="476"/>
      <c r="R549" s="119"/>
      <c r="S549" s="119"/>
      <c r="T549" s="119"/>
      <c r="U549" s="119"/>
      <c r="V549" s="477"/>
      <c r="W549" s="477"/>
      <c r="X549" s="119"/>
    </row>
    <row r="550">
      <c r="A550" s="119"/>
      <c r="B550" s="119"/>
      <c r="C550" s="119"/>
      <c r="D550" s="119"/>
      <c r="E550" s="119"/>
      <c r="F550" s="119"/>
      <c r="G550" s="119"/>
      <c r="H550" s="119"/>
      <c r="I550" s="119"/>
      <c r="J550" s="119"/>
      <c r="K550" s="119"/>
      <c r="L550" s="119"/>
      <c r="M550" s="119"/>
      <c r="N550" s="476"/>
      <c r="O550" s="476"/>
      <c r="P550" s="476"/>
      <c r="Q550" s="476"/>
      <c r="R550" s="119"/>
      <c r="S550" s="119"/>
      <c r="T550" s="119"/>
      <c r="U550" s="119"/>
      <c r="V550" s="477"/>
      <c r="W550" s="477"/>
      <c r="X550" s="119"/>
    </row>
    <row r="551">
      <c r="A551" s="119"/>
      <c r="B551" s="119"/>
      <c r="C551" s="119"/>
      <c r="D551" s="119"/>
      <c r="E551" s="119"/>
      <c r="F551" s="119"/>
      <c r="G551" s="119"/>
      <c r="H551" s="119"/>
      <c r="I551" s="119"/>
      <c r="J551" s="119"/>
      <c r="K551" s="119"/>
      <c r="L551" s="119"/>
      <c r="M551" s="119"/>
      <c r="N551" s="476"/>
      <c r="O551" s="476"/>
      <c r="P551" s="476"/>
      <c r="Q551" s="476"/>
      <c r="R551" s="119"/>
      <c r="S551" s="119"/>
      <c r="T551" s="119"/>
      <c r="U551" s="119"/>
      <c r="V551" s="477"/>
      <c r="W551" s="477"/>
      <c r="X551" s="119"/>
    </row>
    <row r="552">
      <c r="A552" s="119"/>
      <c r="B552" s="119"/>
      <c r="C552" s="119"/>
      <c r="D552" s="119"/>
      <c r="E552" s="119"/>
      <c r="F552" s="119"/>
      <c r="G552" s="119"/>
      <c r="H552" s="119"/>
      <c r="I552" s="119"/>
      <c r="J552" s="119"/>
      <c r="K552" s="119"/>
      <c r="L552" s="119"/>
      <c r="M552" s="119"/>
      <c r="N552" s="476"/>
      <c r="O552" s="476"/>
      <c r="P552" s="476"/>
      <c r="Q552" s="476"/>
      <c r="R552" s="119"/>
      <c r="S552" s="119"/>
      <c r="T552" s="119"/>
      <c r="U552" s="119"/>
      <c r="V552" s="477"/>
      <c r="W552" s="477"/>
      <c r="X552" s="119"/>
    </row>
    <row r="553">
      <c r="A553" s="119"/>
      <c r="B553" s="119"/>
      <c r="C553" s="119"/>
      <c r="D553" s="119"/>
      <c r="E553" s="119"/>
      <c r="F553" s="119"/>
      <c r="G553" s="119"/>
      <c r="H553" s="119"/>
      <c r="I553" s="119"/>
      <c r="J553" s="119"/>
      <c r="K553" s="119"/>
      <c r="L553" s="119"/>
      <c r="M553" s="119"/>
      <c r="N553" s="476"/>
      <c r="O553" s="476"/>
      <c r="P553" s="476"/>
      <c r="Q553" s="476"/>
      <c r="R553" s="119"/>
      <c r="S553" s="119"/>
      <c r="T553" s="119"/>
      <c r="U553" s="119"/>
      <c r="V553" s="477"/>
      <c r="W553" s="477"/>
      <c r="X553" s="119"/>
    </row>
    <row r="554">
      <c r="A554" s="119"/>
      <c r="B554" s="119"/>
      <c r="C554" s="119"/>
      <c r="D554" s="119"/>
      <c r="E554" s="119"/>
      <c r="F554" s="119"/>
      <c r="G554" s="119"/>
      <c r="H554" s="119"/>
      <c r="I554" s="119"/>
      <c r="J554" s="119"/>
      <c r="K554" s="119"/>
      <c r="L554" s="119"/>
      <c r="M554" s="119"/>
      <c r="N554" s="476"/>
      <c r="O554" s="476"/>
      <c r="P554" s="476"/>
      <c r="Q554" s="476"/>
      <c r="R554" s="119"/>
      <c r="S554" s="119"/>
      <c r="T554" s="119"/>
      <c r="U554" s="119"/>
      <c r="V554" s="477"/>
      <c r="W554" s="477"/>
      <c r="X554" s="119"/>
    </row>
    <row r="555">
      <c r="A555" s="119"/>
      <c r="B555" s="119"/>
      <c r="C555" s="119"/>
      <c r="D555" s="119"/>
      <c r="E555" s="119"/>
      <c r="F555" s="119"/>
      <c r="G555" s="119"/>
      <c r="H555" s="119"/>
      <c r="I555" s="119"/>
      <c r="J555" s="119"/>
      <c r="K555" s="119"/>
      <c r="L555" s="119"/>
      <c r="M555" s="119"/>
      <c r="N555" s="476"/>
      <c r="O555" s="476"/>
      <c r="P555" s="476"/>
      <c r="Q555" s="476"/>
      <c r="R555" s="119"/>
      <c r="S555" s="119"/>
      <c r="T555" s="119"/>
      <c r="U555" s="119"/>
      <c r="V555" s="477"/>
      <c r="W555" s="477"/>
      <c r="X555" s="119"/>
    </row>
    <row r="556">
      <c r="A556" s="119"/>
      <c r="B556" s="119"/>
      <c r="C556" s="119"/>
      <c r="D556" s="119"/>
      <c r="E556" s="119"/>
      <c r="F556" s="119"/>
      <c r="G556" s="119"/>
      <c r="H556" s="119"/>
      <c r="I556" s="119"/>
      <c r="J556" s="119"/>
      <c r="K556" s="119"/>
      <c r="L556" s="119"/>
      <c r="M556" s="119"/>
      <c r="N556" s="476"/>
      <c r="O556" s="476"/>
      <c r="P556" s="476"/>
      <c r="Q556" s="476"/>
      <c r="R556" s="119"/>
      <c r="S556" s="119"/>
      <c r="T556" s="119"/>
      <c r="U556" s="119"/>
      <c r="V556" s="477"/>
      <c r="W556" s="477"/>
      <c r="X556" s="119"/>
    </row>
    <row r="557">
      <c r="A557" s="119"/>
      <c r="B557" s="119"/>
      <c r="C557" s="119"/>
      <c r="D557" s="119"/>
      <c r="E557" s="119"/>
      <c r="F557" s="119"/>
      <c r="G557" s="119"/>
      <c r="H557" s="119"/>
      <c r="I557" s="119"/>
      <c r="J557" s="119"/>
      <c r="K557" s="119"/>
      <c r="L557" s="119"/>
      <c r="M557" s="119"/>
      <c r="N557" s="476"/>
      <c r="O557" s="476"/>
      <c r="P557" s="476"/>
      <c r="Q557" s="476"/>
      <c r="R557" s="119"/>
      <c r="S557" s="119"/>
      <c r="T557" s="119"/>
      <c r="U557" s="119"/>
      <c r="V557" s="477"/>
      <c r="W557" s="477"/>
      <c r="X557" s="119"/>
    </row>
    <row r="558">
      <c r="A558" s="119"/>
      <c r="B558" s="119"/>
      <c r="C558" s="119"/>
      <c r="D558" s="119"/>
      <c r="E558" s="119"/>
      <c r="F558" s="119"/>
      <c r="G558" s="119"/>
      <c r="H558" s="119"/>
      <c r="I558" s="119"/>
      <c r="J558" s="119"/>
      <c r="K558" s="119"/>
      <c r="L558" s="119"/>
      <c r="M558" s="119"/>
      <c r="N558" s="476"/>
      <c r="O558" s="476"/>
      <c r="P558" s="476"/>
      <c r="Q558" s="476"/>
      <c r="R558" s="119"/>
      <c r="S558" s="119"/>
      <c r="T558" s="119"/>
      <c r="U558" s="119"/>
      <c r="V558" s="477"/>
      <c r="W558" s="477"/>
      <c r="X558" s="119"/>
    </row>
    <row r="559">
      <c r="A559" s="119"/>
      <c r="B559" s="119"/>
      <c r="C559" s="119"/>
      <c r="D559" s="119"/>
      <c r="E559" s="119"/>
      <c r="F559" s="119"/>
      <c r="G559" s="119"/>
      <c r="H559" s="119"/>
      <c r="I559" s="119"/>
      <c r="J559" s="119"/>
      <c r="K559" s="119"/>
      <c r="L559" s="119"/>
      <c r="M559" s="119"/>
      <c r="N559" s="476"/>
      <c r="O559" s="476"/>
      <c r="P559" s="476"/>
      <c r="Q559" s="476"/>
      <c r="R559" s="119"/>
      <c r="S559" s="119"/>
      <c r="T559" s="119"/>
      <c r="U559" s="119"/>
      <c r="V559" s="477"/>
      <c r="W559" s="477"/>
      <c r="X559" s="119"/>
    </row>
    <row r="560">
      <c r="A560" s="119"/>
      <c r="B560" s="119"/>
      <c r="C560" s="119"/>
      <c r="D560" s="119"/>
      <c r="E560" s="119"/>
      <c r="F560" s="119"/>
      <c r="G560" s="119"/>
      <c r="H560" s="119"/>
      <c r="I560" s="119"/>
      <c r="J560" s="119"/>
      <c r="K560" s="119"/>
      <c r="L560" s="119"/>
      <c r="M560" s="119"/>
      <c r="N560" s="476"/>
      <c r="O560" s="476"/>
      <c r="P560" s="476"/>
      <c r="Q560" s="476"/>
      <c r="R560" s="119"/>
      <c r="S560" s="119"/>
      <c r="T560" s="119"/>
      <c r="U560" s="119"/>
      <c r="V560" s="477"/>
      <c r="W560" s="477"/>
      <c r="X560" s="119"/>
    </row>
    <row r="561">
      <c r="A561" s="119"/>
      <c r="B561" s="119"/>
      <c r="C561" s="119"/>
      <c r="D561" s="119"/>
      <c r="E561" s="119"/>
      <c r="F561" s="119"/>
      <c r="G561" s="119"/>
      <c r="H561" s="119"/>
      <c r="I561" s="119"/>
      <c r="J561" s="119"/>
      <c r="K561" s="119"/>
      <c r="L561" s="119"/>
      <c r="M561" s="119"/>
      <c r="N561" s="476"/>
      <c r="O561" s="476"/>
      <c r="P561" s="476"/>
      <c r="Q561" s="476"/>
      <c r="R561" s="119"/>
      <c r="S561" s="119"/>
      <c r="T561" s="119"/>
      <c r="U561" s="119"/>
      <c r="V561" s="477"/>
      <c r="W561" s="477"/>
      <c r="X561" s="119"/>
    </row>
    <row r="562">
      <c r="A562" s="119"/>
      <c r="B562" s="119"/>
      <c r="C562" s="119"/>
      <c r="D562" s="119"/>
      <c r="E562" s="119"/>
      <c r="F562" s="119"/>
      <c r="G562" s="119"/>
      <c r="H562" s="119"/>
      <c r="I562" s="119"/>
      <c r="J562" s="119"/>
      <c r="K562" s="119"/>
      <c r="L562" s="119"/>
      <c r="M562" s="119"/>
      <c r="N562" s="476"/>
      <c r="O562" s="476"/>
      <c r="P562" s="476"/>
      <c r="Q562" s="476"/>
      <c r="R562" s="119"/>
      <c r="S562" s="119"/>
      <c r="T562" s="119"/>
      <c r="U562" s="119"/>
      <c r="V562" s="477"/>
      <c r="W562" s="477"/>
      <c r="X562" s="119"/>
    </row>
    <row r="563">
      <c r="A563" s="119"/>
      <c r="B563" s="119"/>
      <c r="C563" s="119"/>
      <c r="D563" s="119"/>
      <c r="E563" s="119"/>
      <c r="F563" s="119"/>
      <c r="G563" s="119"/>
      <c r="H563" s="119"/>
      <c r="I563" s="119"/>
      <c r="J563" s="119"/>
      <c r="K563" s="119"/>
      <c r="L563" s="119"/>
      <c r="M563" s="119"/>
      <c r="N563" s="476"/>
      <c r="O563" s="476"/>
      <c r="P563" s="476"/>
      <c r="Q563" s="476"/>
      <c r="R563" s="119"/>
      <c r="S563" s="119"/>
      <c r="T563" s="119"/>
      <c r="U563" s="119"/>
      <c r="V563" s="477"/>
      <c r="W563" s="477"/>
      <c r="X563" s="119"/>
    </row>
    <row r="564">
      <c r="A564" s="119"/>
      <c r="B564" s="119"/>
      <c r="C564" s="119"/>
      <c r="D564" s="119"/>
      <c r="E564" s="119"/>
      <c r="F564" s="119"/>
      <c r="G564" s="119"/>
      <c r="H564" s="119"/>
      <c r="I564" s="119"/>
      <c r="J564" s="119"/>
      <c r="K564" s="119"/>
      <c r="L564" s="119"/>
      <c r="M564" s="119"/>
      <c r="N564" s="476"/>
      <c r="O564" s="476"/>
      <c r="P564" s="476"/>
      <c r="Q564" s="476"/>
      <c r="R564" s="119"/>
      <c r="S564" s="119"/>
      <c r="T564" s="119"/>
      <c r="U564" s="119"/>
      <c r="V564" s="477"/>
      <c r="W564" s="477"/>
      <c r="X564" s="119"/>
    </row>
    <row r="565">
      <c r="A565" s="119"/>
      <c r="B565" s="119"/>
      <c r="C565" s="119"/>
      <c r="D565" s="119"/>
      <c r="E565" s="119"/>
      <c r="F565" s="119"/>
      <c r="G565" s="119"/>
      <c r="H565" s="119"/>
      <c r="I565" s="119"/>
      <c r="J565" s="119"/>
      <c r="K565" s="119"/>
      <c r="L565" s="119"/>
      <c r="M565" s="119"/>
      <c r="N565" s="476"/>
      <c r="O565" s="476"/>
      <c r="P565" s="476"/>
      <c r="Q565" s="476"/>
      <c r="R565" s="119"/>
      <c r="S565" s="119"/>
      <c r="T565" s="119"/>
      <c r="U565" s="119"/>
      <c r="V565" s="477"/>
      <c r="W565" s="477"/>
      <c r="X565" s="119"/>
    </row>
    <row r="566">
      <c r="A566" s="119"/>
      <c r="B566" s="119"/>
      <c r="C566" s="119"/>
      <c r="D566" s="119"/>
      <c r="E566" s="119"/>
      <c r="F566" s="119"/>
      <c r="G566" s="119"/>
      <c r="H566" s="119"/>
      <c r="I566" s="119"/>
      <c r="J566" s="119"/>
      <c r="K566" s="119"/>
      <c r="L566" s="119"/>
      <c r="M566" s="119"/>
      <c r="N566" s="476"/>
      <c r="O566" s="476"/>
      <c r="P566" s="476"/>
      <c r="Q566" s="476"/>
      <c r="R566" s="119"/>
      <c r="S566" s="119"/>
      <c r="T566" s="119"/>
      <c r="U566" s="119"/>
      <c r="V566" s="477"/>
      <c r="W566" s="477"/>
      <c r="X566" s="119"/>
    </row>
    <row r="567">
      <c r="A567" s="119"/>
      <c r="B567" s="119"/>
      <c r="C567" s="119"/>
      <c r="D567" s="119"/>
      <c r="E567" s="119"/>
      <c r="F567" s="119"/>
      <c r="G567" s="119"/>
      <c r="H567" s="119"/>
      <c r="I567" s="119"/>
      <c r="J567" s="119"/>
      <c r="K567" s="119"/>
      <c r="L567" s="119"/>
      <c r="M567" s="119"/>
      <c r="N567" s="476"/>
      <c r="O567" s="476"/>
      <c r="P567" s="476"/>
      <c r="Q567" s="476"/>
      <c r="R567" s="119"/>
      <c r="S567" s="119"/>
      <c r="T567" s="119"/>
      <c r="U567" s="119"/>
      <c r="V567" s="477"/>
      <c r="W567" s="477"/>
      <c r="X567" s="119"/>
    </row>
    <row r="568">
      <c r="A568" s="119"/>
      <c r="B568" s="119"/>
      <c r="C568" s="119"/>
      <c r="D568" s="119"/>
      <c r="E568" s="119"/>
      <c r="F568" s="119"/>
      <c r="G568" s="119"/>
      <c r="H568" s="119"/>
      <c r="I568" s="119"/>
      <c r="J568" s="119"/>
      <c r="K568" s="119"/>
      <c r="L568" s="119"/>
      <c r="M568" s="119"/>
      <c r="N568" s="476"/>
      <c r="O568" s="476"/>
      <c r="P568" s="476"/>
      <c r="Q568" s="476"/>
      <c r="R568" s="119"/>
      <c r="S568" s="119"/>
      <c r="T568" s="119"/>
      <c r="U568" s="119"/>
      <c r="V568" s="477"/>
      <c r="W568" s="477"/>
      <c r="X568" s="119"/>
    </row>
    <row r="569">
      <c r="A569" s="119"/>
      <c r="B569" s="119"/>
      <c r="C569" s="119"/>
      <c r="D569" s="119"/>
      <c r="E569" s="119"/>
      <c r="F569" s="119"/>
      <c r="G569" s="119"/>
      <c r="H569" s="119"/>
      <c r="I569" s="119"/>
      <c r="J569" s="119"/>
      <c r="K569" s="119"/>
      <c r="L569" s="119"/>
      <c r="M569" s="119"/>
      <c r="N569" s="476"/>
      <c r="O569" s="476"/>
      <c r="P569" s="476"/>
      <c r="Q569" s="476"/>
      <c r="R569" s="119"/>
      <c r="S569" s="119"/>
      <c r="T569" s="119"/>
      <c r="U569" s="119"/>
      <c r="V569" s="477"/>
      <c r="W569" s="477"/>
      <c r="X569" s="119"/>
    </row>
    <row r="570">
      <c r="A570" s="119"/>
      <c r="B570" s="119"/>
      <c r="C570" s="119"/>
      <c r="D570" s="119"/>
      <c r="E570" s="119"/>
      <c r="F570" s="119"/>
      <c r="G570" s="119"/>
      <c r="H570" s="119"/>
      <c r="I570" s="119"/>
      <c r="J570" s="119"/>
      <c r="K570" s="119"/>
      <c r="L570" s="119"/>
      <c r="M570" s="119"/>
      <c r="N570" s="476"/>
      <c r="O570" s="476"/>
      <c r="P570" s="476"/>
      <c r="Q570" s="476"/>
      <c r="R570" s="119"/>
      <c r="S570" s="119"/>
      <c r="T570" s="119"/>
      <c r="U570" s="119"/>
      <c r="V570" s="477"/>
      <c r="W570" s="477"/>
      <c r="X570" s="119"/>
    </row>
    <row r="571">
      <c r="A571" s="119"/>
      <c r="B571" s="119"/>
      <c r="C571" s="119"/>
      <c r="D571" s="119"/>
      <c r="E571" s="119"/>
      <c r="F571" s="119"/>
      <c r="G571" s="119"/>
      <c r="H571" s="119"/>
      <c r="I571" s="119"/>
      <c r="J571" s="119"/>
      <c r="K571" s="119"/>
      <c r="L571" s="119"/>
      <c r="M571" s="119"/>
      <c r="N571" s="476"/>
      <c r="O571" s="476"/>
      <c r="P571" s="476"/>
      <c r="Q571" s="476"/>
      <c r="R571" s="119"/>
      <c r="S571" s="119"/>
      <c r="T571" s="119"/>
      <c r="U571" s="119"/>
      <c r="V571" s="477"/>
      <c r="W571" s="477"/>
      <c r="X571" s="119"/>
    </row>
    <row r="572">
      <c r="A572" s="119"/>
      <c r="B572" s="119"/>
      <c r="C572" s="119"/>
      <c r="D572" s="119"/>
      <c r="E572" s="119"/>
      <c r="F572" s="119"/>
      <c r="G572" s="119"/>
      <c r="H572" s="119"/>
      <c r="I572" s="119"/>
      <c r="J572" s="119"/>
      <c r="K572" s="119"/>
      <c r="L572" s="119"/>
      <c r="M572" s="119"/>
      <c r="N572" s="476"/>
      <c r="O572" s="476"/>
      <c r="P572" s="476"/>
      <c r="Q572" s="476"/>
      <c r="R572" s="119"/>
      <c r="S572" s="119"/>
      <c r="T572" s="119"/>
      <c r="U572" s="119"/>
      <c r="V572" s="477"/>
      <c r="W572" s="477"/>
      <c r="X572" s="119"/>
    </row>
    <row r="573">
      <c r="A573" s="119"/>
      <c r="B573" s="119"/>
      <c r="C573" s="119"/>
      <c r="D573" s="119"/>
      <c r="E573" s="119"/>
      <c r="F573" s="119"/>
      <c r="G573" s="119"/>
      <c r="H573" s="119"/>
      <c r="I573" s="119"/>
      <c r="J573" s="119"/>
      <c r="K573" s="119"/>
      <c r="L573" s="119"/>
      <c r="M573" s="119"/>
      <c r="N573" s="476"/>
      <c r="O573" s="476"/>
      <c r="P573" s="476"/>
      <c r="Q573" s="476"/>
      <c r="R573" s="119"/>
      <c r="S573" s="119"/>
      <c r="T573" s="119"/>
      <c r="U573" s="119"/>
      <c r="V573" s="477"/>
      <c r="W573" s="477"/>
      <c r="X573" s="119"/>
    </row>
    <row r="574">
      <c r="A574" s="119"/>
      <c r="B574" s="119"/>
      <c r="C574" s="119"/>
      <c r="D574" s="119"/>
      <c r="E574" s="119"/>
      <c r="F574" s="119"/>
      <c r="G574" s="119"/>
      <c r="H574" s="119"/>
      <c r="I574" s="119"/>
      <c r="J574" s="119"/>
      <c r="K574" s="119"/>
      <c r="L574" s="119"/>
      <c r="M574" s="119"/>
      <c r="N574" s="476"/>
      <c r="O574" s="476"/>
      <c r="P574" s="476"/>
      <c r="Q574" s="476"/>
      <c r="R574" s="119"/>
      <c r="S574" s="119"/>
      <c r="T574" s="119"/>
      <c r="U574" s="119"/>
      <c r="V574" s="477"/>
      <c r="W574" s="477"/>
      <c r="X574" s="119"/>
    </row>
    <row r="575">
      <c r="A575" s="119"/>
      <c r="B575" s="119"/>
      <c r="C575" s="119"/>
      <c r="D575" s="119"/>
      <c r="E575" s="119"/>
      <c r="F575" s="119"/>
      <c r="G575" s="119"/>
      <c r="H575" s="119"/>
      <c r="I575" s="119"/>
      <c r="J575" s="119"/>
      <c r="K575" s="119"/>
      <c r="L575" s="119"/>
      <c r="M575" s="119"/>
      <c r="N575" s="476"/>
      <c r="O575" s="476"/>
      <c r="P575" s="476"/>
      <c r="Q575" s="476"/>
      <c r="R575" s="119"/>
      <c r="S575" s="119"/>
      <c r="T575" s="119"/>
      <c r="U575" s="119"/>
      <c r="V575" s="477"/>
      <c r="W575" s="477"/>
      <c r="X575" s="119"/>
    </row>
    <row r="576">
      <c r="A576" s="119"/>
      <c r="B576" s="119"/>
      <c r="C576" s="119"/>
      <c r="D576" s="119"/>
      <c r="E576" s="119"/>
      <c r="F576" s="119"/>
      <c r="G576" s="119"/>
      <c r="H576" s="119"/>
      <c r="I576" s="119"/>
      <c r="J576" s="119"/>
      <c r="K576" s="119"/>
      <c r="L576" s="119"/>
      <c r="M576" s="119"/>
      <c r="N576" s="476"/>
      <c r="O576" s="476"/>
      <c r="P576" s="476"/>
      <c r="Q576" s="476"/>
      <c r="R576" s="119"/>
      <c r="S576" s="119"/>
      <c r="T576" s="119"/>
      <c r="U576" s="119"/>
      <c r="V576" s="477"/>
      <c r="W576" s="477"/>
      <c r="X576" s="119"/>
    </row>
    <row r="577">
      <c r="A577" s="119"/>
      <c r="B577" s="119"/>
      <c r="C577" s="119"/>
      <c r="D577" s="119"/>
      <c r="E577" s="119"/>
      <c r="F577" s="119"/>
      <c r="G577" s="119"/>
      <c r="H577" s="119"/>
      <c r="I577" s="119"/>
      <c r="J577" s="119"/>
      <c r="K577" s="119"/>
      <c r="L577" s="119"/>
      <c r="M577" s="119"/>
      <c r="N577" s="476"/>
      <c r="O577" s="476"/>
      <c r="P577" s="476"/>
      <c r="Q577" s="476"/>
      <c r="R577" s="119"/>
      <c r="S577" s="119"/>
      <c r="T577" s="119"/>
      <c r="U577" s="119"/>
      <c r="V577" s="477"/>
      <c r="W577" s="477"/>
      <c r="X577" s="119"/>
    </row>
    <row r="578">
      <c r="A578" s="119"/>
      <c r="B578" s="119"/>
      <c r="C578" s="119"/>
      <c r="D578" s="119"/>
      <c r="E578" s="119"/>
      <c r="F578" s="119"/>
      <c r="G578" s="119"/>
      <c r="H578" s="119"/>
      <c r="I578" s="119"/>
      <c r="J578" s="119"/>
      <c r="K578" s="119"/>
      <c r="L578" s="119"/>
      <c r="M578" s="119"/>
      <c r="N578" s="476"/>
      <c r="O578" s="476"/>
      <c r="P578" s="476"/>
      <c r="Q578" s="476"/>
      <c r="R578" s="119"/>
      <c r="S578" s="119"/>
      <c r="T578" s="119"/>
      <c r="U578" s="119"/>
      <c r="V578" s="477"/>
      <c r="W578" s="477"/>
      <c r="X578" s="119"/>
    </row>
    <row r="579">
      <c r="A579" s="119"/>
      <c r="B579" s="119"/>
      <c r="C579" s="119"/>
      <c r="D579" s="119"/>
      <c r="E579" s="119"/>
      <c r="F579" s="119"/>
      <c r="G579" s="119"/>
      <c r="H579" s="119"/>
      <c r="I579" s="119"/>
      <c r="J579" s="119"/>
      <c r="K579" s="119"/>
      <c r="L579" s="119"/>
      <c r="M579" s="119"/>
      <c r="N579" s="476"/>
      <c r="O579" s="476"/>
      <c r="P579" s="476"/>
      <c r="Q579" s="476"/>
      <c r="R579" s="119"/>
      <c r="S579" s="119"/>
      <c r="T579" s="119"/>
      <c r="U579" s="119"/>
      <c r="V579" s="477"/>
      <c r="W579" s="477"/>
      <c r="X579" s="119"/>
    </row>
    <row r="580">
      <c r="A580" s="119"/>
      <c r="B580" s="119"/>
      <c r="C580" s="119"/>
      <c r="D580" s="119"/>
      <c r="E580" s="119"/>
      <c r="F580" s="119"/>
      <c r="G580" s="119"/>
      <c r="H580" s="119"/>
      <c r="I580" s="119"/>
      <c r="J580" s="119"/>
      <c r="K580" s="119"/>
      <c r="L580" s="119"/>
      <c r="M580" s="119"/>
      <c r="N580" s="476"/>
      <c r="O580" s="476"/>
      <c r="P580" s="476"/>
      <c r="Q580" s="476"/>
      <c r="R580" s="119"/>
      <c r="S580" s="119"/>
      <c r="T580" s="119"/>
      <c r="U580" s="119"/>
      <c r="V580" s="477"/>
      <c r="W580" s="477"/>
      <c r="X580" s="119"/>
    </row>
    <row r="581">
      <c r="A581" s="119"/>
      <c r="B581" s="119"/>
      <c r="C581" s="119"/>
      <c r="D581" s="119"/>
      <c r="E581" s="119"/>
      <c r="F581" s="119"/>
      <c r="G581" s="119"/>
      <c r="H581" s="119"/>
      <c r="I581" s="119"/>
      <c r="J581" s="119"/>
      <c r="K581" s="119"/>
      <c r="L581" s="119"/>
      <c r="M581" s="119"/>
      <c r="N581" s="476"/>
      <c r="O581" s="476"/>
      <c r="P581" s="476"/>
      <c r="Q581" s="476"/>
      <c r="R581" s="119"/>
      <c r="S581" s="119"/>
      <c r="T581" s="119"/>
      <c r="U581" s="119"/>
      <c r="V581" s="477"/>
      <c r="W581" s="477"/>
      <c r="X581" s="119"/>
    </row>
    <row r="582">
      <c r="A582" s="119"/>
      <c r="B582" s="119"/>
      <c r="C582" s="119"/>
      <c r="D582" s="119"/>
      <c r="E582" s="119"/>
      <c r="F582" s="119"/>
      <c r="G582" s="119"/>
      <c r="H582" s="119"/>
      <c r="I582" s="119"/>
      <c r="J582" s="119"/>
      <c r="K582" s="119"/>
      <c r="L582" s="119"/>
      <c r="M582" s="119"/>
      <c r="N582" s="476"/>
      <c r="O582" s="476"/>
      <c r="P582" s="476"/>
      <c r="Q582" s="476"/>
      <c r="R582" s="119"/>
      <c r="S582" s="119"/>
      <c r="T582" s="119"/>
      <c r="U582" s="119"/>
      <c r="V582" s="477"/>
      <c r="W582" s="477"/>
      <c r="X582" s="119"/>
    </row>
    <row r="583">
      <c r="A583" s="119"/>
      <c r="B583" s="119"/>
      <c r="C583" s="119"/>
      <c r="D583" s="119"/>
      <c r="E583" s="119"/>
      <c r="F583" s="119"/>
      <c r="G583" s="119"/>
      <c r="H583" s="119"/>
      <c r="I583" s="119"/>
      <c r="J583" s="119"/>
      <c r="K583" s="119"/>
      <c r="L583" s="119"/>
      <c r="M583" s="119"/>
      <c r="N583" s="476"/>
      <c r="O583" s="476"/>
      <c r="P583" s="476"/>
      <c r="Q583" s="476"/>
      <c r="R583" s="119"/>
      <c r="S583" s="119"/>
      <c r="T583" s="119"/>
      <c r="U583" s="119"/>
      <c r="V583" s="477"/>
      <c r="W583" s="477"/>
      <c r="X583" s="119"/>
    </row>
    <row r="584">
      <c r="A584" s="119"/>
      <c r="B584" s="119"/>
      <c r="C584" s="119"/>
      <c r="D584" s="119"/>
      <c r="E584" s="119"/>
      <c r="F584" s="119"/>
      <c r="G584" s="119"/>
      <c r="H584" s="119"/>
      <c r="I584" s="119"/>
      <c r="J584" s="119"/>
      <c r="K584" s="119"/>
      <c r="L584" s="119"/>
      <c r="M584" s="119"/>
      <c r="N584" s="476"/>
      <c r="O584" s="476"/>
      <c r="P584" s="476"/>
      <c r="Q584" s="476"/>
      <c r="R584" s="119"/>
      <c r="S584" s="119"/>
      <c r="T584" s="119"/>
      <c r="U584" s="119"/>
      <c r="V584" s="477"/>
      <c r="W584" s="477"/>
      <c r="X584" s="119"/>
    </row>
    <row r="585">
      <c r="A585" s="119"/>
      <c r="B585" s="119"/>
      <c r="C585" s="119"/>
      <c r="D585" s="119"/>
      <c r="E585" s="119"/>
      <c r="F585" s="119"/>
      <c r="G585" s="119"/>
      <c r="H585" s="119"/>
      <c r="I585" s="119"/>
      <c r="J585" s="119"/>
      <c r="K585" s="119"/>
      <c r="L585" s="119"/>
      <c r="M585" s="119"/>
      <c r="N585" s="476"/>
      <c r="O585" s="476"/>
      <c r="P585" s="476"/>
      <c r="Q585" s="476"/>
      <c r="R585" s="119"/>
      <c r="S585" s="119"/>
      <c r="T585" s="119"/>
      <c r="U585" s="119"/>
      <c r="V585" s="477"/>
      <c r="W585" s="477"/>
      <c r="X585" s="119"/>
    </row>
    <row r="586">
      <c r="A586" s="119"/>
      <c r="B586" s="119"/>
      <c r="C586" s="119"/>
      <c r="D586" s="119"/>
      <c r="E586" s="119"/>
      <c r="F586" s="119"/>
      <c r="G586" s="119"/>
      <c r="H586" s="119"/>
      <c r="I586" s="119"/>
      <c r="J586" s="119"/>
      <c r="K586" s="119"/>
      <c r="L586" s="119"/>
      <c r="M586" s="119"/>
      <c r="N586" s="476"/>
      <c r="O586" s="476"/>
      <c r="P586" s="476"/>
      <c r="Q586" s="476"/>
      <c r="R586" s="119"/>
      <c r="S586" s="119"/>
      <c r="T586" s="119"/>
      <c r="U586" s="119"/>
      <c r="V586" s="477"/>
      <c r="W586" s="477"/>
      <c r="X586" s="119"/>
    </row>
    <row r="587">
      <c r="A587" s="119"/>
      <c r="B587" s="119"/>
      <c r="C587" s="119"/>
      <c r="D587" s="119"/>
      <c r="E587" s="119"/>
      <c r="F587" s="119"/>
      <c r="G587" s="119"/>
      <c r="H587" s="119"/>
      <c r="I587" s="119"/>
      <c r="J587" s="119"/>
      <c r="K587" s="119"/>
      <c r="L587" s="119"/>
      <c r="M587" s="119"/>
      <c r="N587" s="476"/>
      <c r="O587" s="476"/>
      <c r="P587" s="476"/>
      <c r="Q587" s="476"/>
      <c r="R587" s="119"/>
      <c r="S587" s="119"/>
      <c r="T587" s="119"/>
      <c r="U587" s="119"/>
      <c r="V587" s="477"/>
      <c r="W587" s="477"/>
      <c r="X587" s="119"/>
    </row>
    <row r="588">
      <c r="A588" s="119"/>
      <c r="B588" s="119"/>
      <c r="C588" s="119"/>
      <c r="D588" s="119"/>
      <c r="E588" s="119"/>
      <c r="F588" s="119"/>
      <c r="G588" s="119"/>
      <c r="H588" s="119"/>
      <c r="I588" s="119"/>
      <c r="J588" s="119"/>
      <c r="K588" s="119"/>
      <c r="L588" s="119"/>
      <c r="M588" s="119"/>
      <c r="N588" s="476"/>
      <c r="O588" s="476"/>
      <c r="P588" s="476"/>
      <c r="Q588" s="476"/>
      <c r="R588" s="119"/>
      <c r="S588" s="119"/>
      <c r="T588" s="119"/>
      <c r="U588" s="119"/>
      <c r="V588" s="477"/>
      <c r="W588" s="477"/>
      <c r="X588" s="119"/>
    </row>
    <row r="589">
      <c r="A589" s="119"/>
      <c r="B589" s="119"/>
      <c r="C589" s="119"/>
      <c r="D589" s="119"/>
      <c r="E589" s="119"/>
      <c r="F589" s="119"/>
      <c r="G589" s="119"/>
      <c r="H589" s="119"/>
      <c r="I589" s="119"/>
      <c r="J589" s="119"/>
      <c r="K589" s="119"/>
      <c r="L589" s="119"/>
      <c r="M589" s="119"/>
      <c r="N589" s="476"/>
      <c r="O589" s="476"/>
      <c r="P589" s="476"/>
      <c r="Q589" s="476"/>
      <c r="R589" s="119"/>
      <c r="S589" s="119"/>
      <c r="T589" s="119"/>
      <c r="U589" s="119"/>
      <c r="V589" s="477"/>
      <c r="W589" s="477"/>
      <c r="X589" s="119"/>
    </row>
    <row r="590">
      <c r="A590" s="119"/>
      <c r="B590" s="119"/>
      <c r="C590" s="119"/>
      <c r="D590" s="119"/>
      <c r="E590" s="119"/>
      <c r="F590" s="119"/>
      <c r="G590" s="119"/>
      <c r="H590" s="119"/>
      <c r="I590" s="119"/>
      <c r="J590" s="119"/>
      <c r="K590" s="119"/>
      <c r="L590" s="119"/>
      <c r="M590" s="119"/>
      <c r="N590" s="476"/>
      <c r="O590" s="476"/>
      <c r="P590" s="476"/>
      <c r="Q590" s="476"/>
      <c r="R590" s="119"/>
      <c r="S590" s="119"/>
      <c r="T590" s="119"/>
      <c r="U590" s="119"/>
      <c r="V590" s="477"/>
      <c r="W590" s="477"/>
      <c r="X590" s="119"/>
    </row>
    <row r="591">
      <c r="A591" s="119"/>
      <c r="B591" s="119"/>
      <c r="C591" s="119"/>
      <c r="D591" s="119"/>
      <c r="E591" s="119"/>
      <c r="F591" s="119"/>
      <c r="G591" s="119"/>
      <c r="H591" s="119"/>
      <c r="I591" s="119"/>
      <c r="J591" s="119"/>
      <c r="K591" s="119"/>
      <c r="L591" s="119"/>
      <c r="M591" s="119"/>
      <c r="N591" s="476"/>
      <c r="O591" s="476"/>
      <c r="P591" s="476"/>
      <c r="Q591" s="476"/>
      <c r="R591" s="119"/>
      <c r="S591" s="119"/>
      <c r="T591" s="119"/>
      <c r="U591" s="119"/>
      <c r="V591" s="477"/>
      <c r="W591" s="477"/>
      <c r="X591" s="119"/>
    </row>
    <row r="592">
      <c r="A592" s="119"/>
      <c r="B592" s="119"/>
      <c r="C592" s="119"/>
      <c r="D592" s="119"/>
      <c r="E592" s="119"/>
      <c r="F592" s="119"/>
      <c r="G592" s="119"/>
      <c r="H592" s="119"/>
      <c r="I592" s="119"/>
      <c r="J592" s="119"/>
      <c r="K592" s="119"/>
      <c r="L592" s="119"/>
      <c r="M592" s="119"/>
      <c r="N592" s="476"/>
      <c r="O592" s="476"/>
      <c r="P592" s="476"/>
      <c r="Q592" s="476"/>
      <c r="R592" s="119"/>
      <c r="S592" s="119"/>
      <c r="T592" s="119"/>
      <c r="U592" s="119"/>
      <c r="V592" s="477"/>
      <c r="W592" s="477"/>
      <c r="X592" s="119"/>
    </row>
    <row r="593">
      <c r="A593" s="119"/>
      <c r="B593" s="119"/>
      <c r="C593" s="119"/>
      <c r="D593" s="119"/>
      <c r="E593" s="119"/>
      <c r="F593" s="119"/>
      <c r="G593" s="119"/>
      <c r="H593" s="119"/>
      <c r="I593" s="119"/>
      <c r="J593" s="119"/>
      <c r="K593" s="119"/>
      <c r="L593" s="119"/>
      <c r="M593" s="119"/>
      <c r="N593" s="476"/>
      <c r="O593" s="476"/>
      <c r="P593" s="476"/>
      <c r="Q593" s="476"/>
      <c r="R593" s="119"/>
      <c r="S593" s="119"/>
      <c r="T593" s="119"/>
      <c r="U593" s="119"/>
      <c r="V593" s="477"/>
      <c r="W593" s="477"/>
      <c r="X593" s="119"/>
    </row>
    <row r="594">
      <c r="A594" s="119"/>
      <c r="B594" s="119"/>
      <c r="C594" s="119"/>
      <c r="D594" s="119"/>
      <c r="E594" s="119"/>
      <c r="F594" s="119"/>
      <c r="G594" s="119"/>
      <c r="H594" s="119"/>
      <c r="I594" s="119"/>
      <c r="J594" s="119"/>
      <c r="K594" s="119"/>
      <c r="L594" s="119"/>
      <c r="M594" s="119"/>
      <c r="N594" s="476"/>
      <c r="O594" s="476"/>
      <c r="P594" s="476"/>
      <c r="Q594" s="476"/>
      <c r="R594" s="119"/>
      <c r="S594" s="119"/>
      <c r="T594" s="119"/>
      <c r="U594" s="119"/>
      <c r="V594" s="477"/>
      <c r="W594" s="477"/>
      <c r="X594" s="119"/>
    </row>
    <row r="595">
      <c r="A595" s="119"/>
      <c r="B595" s="119"/>
      <c r="C595" s="119"/>
      <c r="D595" s="119"/>
      <c r="E595" s="119"/>
      <c r="F595" s="119"/>
      <c r="G595" s="119"/>
      <c r="H595" s="119"/>
      <c r="I595" s="119"/>
      <c r="J595" s="119"/>
      <c r="K595" s="119"/>
      <c r="L595" s="119"/>
      <c r="M595" s="119"/>
      <c r="N595" s="476"/>
      <c r="O595" s="476"/>
      <c r="P595" s="476"/>
      <c r="Q595" s="476"/>
      <c r="R595" s="119"/>
      <c r="S595" s="119"/>
      <c r="T595" s="119"/>
      <c r="U595" s="119"/>
      <c r="V595" s="477"/>
      <c r="W595" s="477"/>
      <c r="X595" s="119"/>
    </row>
    <row r="596">
      <c r="A596" s="119"/>
      <c r="B596" s="119"/>
      <c r="C596" s="119"/>
      <c r="D596" s="119"/>
      <c r="E596" s="119"/>
      <c r="F596" s="119"/>
      <c r="G596" s="119"/>
      <c r="H596" s="119"/>
      <c r="I596" s="119"/>
      <c r="J596" s="119"/>
      <c r="K596" s="119"/>
      <c r="L596" s="119"/>
      <c r="M596" s="119"/>
      <c r="N596" s="476"/>
      <c r="O596" s="476"/>
      <c r="P596" s="476"/>
      <c r="Q596" s="476"/>
      <c r="R596" s="119"/>
      <c r="S596" s="119"/>
      <c r="T596" s="119"/>
      <c r="U596" s="119"/>
      <c r="V596" s="477"/>
      <c r="W596" s="477"/>
      <c r="X596" s="119"/>
    </row>
    <row r="597">
      <c r="A597" s="119"/>
      <c r="B597" s="119"/>
      <c r="C597" s="119"/>
      <c r="D597" s="119"/>
      <c r="E597" s="119"/>
      <c r="F597" s="119"/>
      <c r="G597" s="119"/>
      <c r="H597" s="119"/>
      <c r="I597" s="119"/>
      <c r="J597" s="119"/>
      <c r="K597" s="119"/>
      <c r="L597" s="119"/>
      <c r="M597" s="119"/>
      <c r="N597" s="476"/>
      <c r="O597" s="476"/>
      <c r="P597" s="476"/>
      <c r="Q597" s="476"/>
      <c r="R597" s="119"/>
      <c r="S597" s="119"/>
      <c r="T597" s="119"/>
      <c r="U597" s="119"/>
      <c r="V597" s="477"/>
      <c r="W597" s="477"/>
      <c r="X597" s="119"/>
    </row>
    <row r="598">
      <c r="A598" s="119"/>
      <c r="B598" s="119"/>
      <c r="C598" s="119"/>
      <c r="D598" s="119"/>
      <c r="E598" s="119"/>
      <c r="F598" s="119"/>
      <c r="G598" s="119"/>
      <c r="H598" s="119"/>
      <c r="I598" s="119"/>
      <c r="J598" s="119"/>
      <c r="K598" s="119"/>
      <c r="L598" s="119"/>
      <c r="M598" s="119"/>
      <c r="N598" s="476"/>
      <c r="O598" s="476"/>
      <c r="P598" s="476"/>
      <c r="Q598" s="476"/>
      <c r="R598" s="119"/>
      <c r="S598" s="119"/>
      <c r="T598" s="119"/>
      <c r="U598" s="119"/>
      <c r="V598" s="477"/>
      <c r="W598" s="477"/>
      <c r="X598" s="119"/>
    </row>
    <row r="599">
      <c r="A599" s="119"/>
      <c r="B599" s="119"/>
      <c r="C599" s="119"/>
      <c r="D599" s="119"/>
      <c r="E599" s="119"/>
      <c r="F599" s="119"/>
      <c r="G599" s="119"/>
      <c r="H599" s="119"/>
      <c r="I599" s="119"/>
      <c r="J599" s="119"/>
      <c r="K599" s="119"/>
      <c r="L599" s="119"/>
      <c r="M599" s="119"/>
      <c r="N599" s="476"/>
      <c r="O599" s="476"/>
      <c r="P599" s="476"/>
      <c r="Q599" s="476"/>
      <c r="R599" s="119"/>
      <c r="S599" s="119"/>
      <c r="T599" s="119"/>
      <c r="U599" s="119"/>
      <c r="V599" s="477"/>
      <c r="W599" s="477"/>
      <c r="X599" s="119"/>
    </row>
    <row r="600">
      <c r="A600" s="119"/>
      <c r="B600" s="119"/>
      <c r="C600" s="119"/>
      <c r="D600" s="119"/>
      <c r="E600" s="119"/>
      <c r="F600" s="119"/>
      <c r="G600" s="119"/>
      <c r="H600" s="119"/>
      <c r="I600" s="119"/>
      <c r="J600" s="119"/>
      <c r="K600" s="119"/>
      <c r="L600" s="119"/>
      <c r="M600" s="119"/>
      <c r="N600" s="476"/>
      <c r="O600" s="476"/>
      <c r="P600" s="476"/>
      <c r="Q600" s="476"/>
      <c r="R600" s="119"/>
      <c r="S600" s="119"/>
      <c r="T600" s="119"/>
      <c r="U600" s="119"/>
      <c r="V600" s="477"/>
      <c r="W600" s="477"/>
      <c r="X600" s="119"/>
    </row>
    <row r="601">
      <c r="A601" s="119"/>
      <c r="B601" s="119"/>
      <c r="C601" s="119"/>
      <c r="D601" s="119"/>
      <c r="E601" s="119"/>
      <c r="F601" s="119"/>
      <c r="G601" s="119"/>
      <c r="H601" s="119"/>
      <c r="I601" s="119"/>
      <c r="J601" s="119"/>
      <c r="K601" s="119"/>
      <c r="L601" s="119"/>
      <c r="M601" s="119"/>
      <c r="N601" s="476"/>
      <c r="O601" s="476"/>
      <c r="P601" s="476"/>
      <c r="Q601" s="476"/>
      <c r="R601" s="119"/>
      <c r="S601" s="119"/>
      <c r="T601" s="119"/>
      <c r="U601" s="119"/>
      <c r="V601" s="477"/>
      <c r="W601" s="477"/>
      <c r="X601" s="119"/>
    </row>
    <row r="602">
      <c r="A602" s="119"/>
      <c r="B602" s="119"/>
      <c r="C602" s="119"/>
      <c r="D602" s="119"/>
      <c r="E602" s="119"/>
      <c r="F602" s="119"/>
      <c r="G602" s="119"/>
      <c r="H602" s="119"/>
      <c r="I602" s="119"/>
      <c r="J602" s="119"/>
      <c r="K602" s="119"/>
      <c r="L602" s="119"/>
      <c r="M602" s="119"/>
      <c r="N602" s="476"/>
      <c r="O602" s="476"/>
      <c r="P602" s="476"/>
      <c r="Q602" s="476"/>
      <c r="R602" s="119"/>
      <c r="S602" s="119"/>
      <c r="T602" s="119"/>
      <c r="U602" s="119"/>
      <c r="V602" s="477"/>
      <c r="W602" s="477"/>
      <c r="X602" s="119"/>
    </row>
    <row r="603">
      <c r="A603" s="119"/>
      <c r="B603" s="119"/>
      <c r="C603" s="119"/>
      <c r="D603" s="119"/>
      <c r="E603" s="119"/>
      <c r="F603" s="119"/>
      <c r="G603" s="119"/>
      <c r="H603" s="119"/>
      <c r="I603" s="119"/>
      <c r="J603" s="119"/>
      <c r="K603" s="119"/>
      <c r="L603" s="119"/>
      <c r="M603" s="119"/>
      <c r="N603" s="476"/>
      <c r="O603" s="476"/>
      <c r="P603" s="476"/>
      <c r="Q603" s="476"/>
      <c r="R603" s="119"/>
      <c r="S603" s="119"/>
      <c r="T603" s="119"/>
      <c r="U603" s="119"/>
      <c r="V603" s="477"/>
      <c r="W603" s="477"/>
      <c r="X603" s="119"/>
    </row>
    <row r="604">
      <c r="A604" s="119"/>
      <c r="B604" s="119"/>
      <c r="C604" s="119"/>
      <c r="D604" s="119"/>
      <c r="E604" s="119"/>
      <c r="F604" s="119"/>
      <c r="G604" s="119"/>
      <c r="H604" s="119"/>
      <c r="I604" s="119"/>
      <c r="J604" s="119"/>
      <c r="K604" s="119"/>
      <c r="L604" s="119"/>
      <c r="M604" s="119"/>
      <c r="N604" s="476"/>
      <c r="O604" s="476"/>
      <c r="P604" s="476"/>
      <c r="Q604" s="476"/>
      <c r="R604" s="119"/>
      <c r="S604" s="119"/>
      <c r="T604" s="119"/>
      <c r="U604" s="119"/>
      <c r="V604" s="477"/>
      <c r="W604" s="477"/>
      <c r="X604" s="119"/>
    </row>
    <row r="605">
      <c r="A605" s="119"/>
      <c r="B605" s="119"/>
      <c r="C605" s="119"/>
      <c r="D605" s="119"/>
      <c r="E605" s="119"/>
      <c r="F605" s="119"/>
      <c r="G605" s="119"/>
      <c r="H605" s="119"/>
      <c r="I605" s="119"/>
      <c r="J605" s="119"/>
      <c r="K605" s="119"/>
      <c r="L605" s="119"/>
      <c r="M605" s="119"/>
      <c r="N605" s="476"/>
      <c r="O605" s="476"/>
      <c r="P605" s="476"/>
      <c r="Q605" s="476"/>
      <c r="R605" s="119"/>
      <c r="S605" s="119"/>
      <c r="T605" s="119"/>
      <c r="U605" s="119"/>
      <c r="V605" s="477"/>
      <c r="W605" s="477"/>
      <c r="X605" s="119"/>
    </row>
    <row r="606">
      <c r="A606" s="119"/>
      <c r="B606" s="119"/>
      <c r="C606" s="119"/>
      <c r="D606" s="119"/>
      <c r="E606" s="119"/>
      <c r="F606" s="119"/>
      <c r="G606" s="119"/>
      <c r="H606" s="119"/>
      <c r="I606" s="119"/>
      <c r="J606" s="119"/>
      <c r="K606" s="119"/>
      <c r="L606" s="119"/>
      <c r="M606" s="119"/>
      <c r="N606" s="476"/>
      <c r="O606" s="476"/>
      <c r="P606" s="476"/>
      <c r="Q606" s="476"/>
      <c r="R606" s="119"/>
      <c r="S606" s="119"/>
      <c r="T606" s="119"/>
      <c r="U606" s="119"/>
      <c r="V606" s="477"/>
      <c r="W606" s="477"/>
      <c r="X606" s="119"/>
    </row>
    <row r="607">
      <c r="A607" s="119"/>
      <c r="B607" s="119"/>
      <c r="C607" s="119"/>
      <c r="D607" s="119"/>
      <c r="E607" s="119"/>
      <c r="F607" s="119"/>
      <c r="G607" s="119"/>
      <c r="H607" s="119"/>
      <c r="I607" s="119"/>
      <c r="J607" s="119"/>
      <c r="K607" s="119"/>
      <c r="L607" s="119"/>
      <c r="M607" s="119"/>
      <c r="N607" s="476"/>
      <c r="O607" s="476"/>
      <c r="P607" s="476"/>
      <c r="Q607" s="476"/>
      <c r="R607" s="119"/>
      <c r="S607" s="119"/>
      <c r="T607" s="119"/>
      <c r="U607" s="119"/>
      <c r="V607" s="477"/>
      <c r="W607" s="477"/>
      <c r="X607" s="119"/>
    </row>
    <row r="608">
      <c r="A608" s="119"/>
      <c r="B608" s="119"/>
      <c r="C608" s="119"/>
      <c r="D608" s="119"/>
      <c r="E608" s="119"/>
      <c r="F608" s="119"/>
      <c r="G608" s="119"/>
      <c r="H608" s="119"/>
      <c r="I608" s="119"/>
      <c r="J608" s="119"/>
      <c r="K608" s="119"/>
      <c r="L608" s="119"/>
      <c r="M608" s="119"/>
      <c r="N608" s="476"/>
      <c r="O608" s="476"/>
      <c r="P608" s="476"/>
      <c r="Q608" s="476"/>
      <c r="R608" s="119"/>
      <c r="S608" s="119"/>
      <c r="T608" s="119"/>
      <c r="U608" s="119"/>
      <c r="V608" s="477"/>
      <c r="W608" s="477"/>
      <c r="X608" s="119"/>
    </row>
    <row r="609">
      <c r="A609" s="119"/>
      <c r="B609" s="119"/>
      <c r="C609" s="119"/>
      <c r="D609" s="119"/>
      <c r="E609" s="119"/>
      <c r="F609" s="119"/>
      <c r="G609" s="119"/>
      <c r="H609" s="119"/>
      <c r="I609" s="119"/>
      <c r="J609" s="119"/>
      <c r="K609" s="119"/>
      <c r="L609" s="119"/>
      <c r="M609" s="119"/>
      <c r="N609" s="476"/>
      <c r="O609" s="476"/>
      <c r="P609" s="476"/>
      <c r="Q609" s="476"/>
      <c r="R609" s="119"/>
      <c r="S609" s="119"/>
      <c r="T609" s="119"/>
      <c r="U609" s="119"/>
      <c r="V609" s="477"/>
      <c r="W609" s="477"/>
      <c r="X609" s="119"/>
    </row>
    <row r="610">
      <c r="A610" s="119"/>
      <c r="B610" s="119"/>
      <c r="C610" s="119"/>
      <c r="D610" s="119"/>
      <c r="E610" s="119"/>
      <c r="F610" s="119"/>
      <c r="G610" s="119"/>
      <c r="H610" s="119"/>
      <c r="I610" s="119"/>
      <c r="J610" s="119"/>
      <c r="K610" s="119"/>
      <c r="L610" s="119"/>
      <c r="M610" s="119"/>
      <c r="N610" s="476"/>
      <c r="O610" s="476"/>
      <c r="P610" s="476"/>
      <c r="Q610" s="476"/>
      <c r="R610" s="119"/>
      <c r="S610" s="119"/>
      <c r="T610" s="119"/>
      <c r="U610" s="119"/>
      <c r="V610" s="477"/>
      <c r="W610" s="477"/>
      <c r="X610" s="119"/>
    </row>
    <row r="611">
      <c r="A611" s="119"/>
      <c r="B611" s="119"/>
      <c r="C611" s="119"/>
      <c r="D611" s="119"/>
      <c r="E611" s="119"/>
      <c r="F611" s="119"/>
      <c r="G611" s="119"/>
      <c r="H611" s="119"/>
      <c r="I611" s="119"/>
      <c r="J611" s="119"/>
      <c r="K611" s="119"/>
      <c r="L611" s="119"/>
      <c r="M611" s="119"/>
      <c r="N611" s="476"/>
      <c r="O611" s="476"/>
      <c r="P611" s="476"/>
      <c r="Q611" s="476"/>
      <c r="R611" s="119"/>
      <c r="S611" s="119"/>
      <c r="T611" s="119"/>
      <c r="U611" s="119"/>
      <c r="V611" s="477"/>
      <c r="W611" s="477"/>
      <c r="X611" s="119"/>
    </row>
    <row r="612">
      <c r="A612" s="119"/>
      <c r="B612" s="119"/>
      <c r="C612" s="119"/>
      <c r="D612" s="119"/>
      <c r="E612" s="119"/>
      <c r="F612" s="119"/>
      <c r="G612" s="119"/>
      <c r="H612" s="119"/>
      <c r="I612" s="119"/>
      <c r="J612" s="119"/>
      <c r="K612" s="119"/>
      <c r="L612" s="119"/>
      <c r="M612" s="119"/>
      <c r="N612" s="476"/>
      <c r="O612" s="476"/>
      <c r="P612" s="476"/>
      <c r="Q612" s="476"/>
      <c r="R612" s="119"/>
      <c r="S612" s="119"/>
      <c r="T612" s="119"/>
      <c r="U612" s="119"/>
      <c r="V612" s="477"/>
      <c r="W612" s="477"/>
      <c r="X612" s="119"/>
    </row>
    <row r="613">
      <c r="A613" s="119"/>
      <c r="B613" s="119"/>
      <c r="C613" s="119"/>
      <c r="D613" s="119"/>
      <c r="E613" s="119"/>
      <c r="F613" s="119"/>
      <c r="G613" s="119"/>
      <c r="H613" s="119"/>
      <c r="I613" s="119"/>
      <c r="J613" s="119"/>
      <c r="K613" s="119"/>
      <c r="L613" s="119"/>
      <c r="M613" s="119"/>
      <c r="N613" s="476"/>
      <c r="O613" s="476"/>
      <c r="P613" s="476"/>
      <c r="Q613" s="476"/>
      <c r="R613" s="119"/>
      <c r="S613" s="119"/>
      <c r="T613" s="119"/>
      <c r="U613" s="119"/>
      <c r="V613" s="477"/>
      <c r="W613" s="477"/>
      <c r="X613" s="119"/>
    </row>
    <row r="614">
      <c r="A614" s="119"/>
      <c r="B614" s="119"/>
      <c r="C614" s="119"/>
      <c r="D614" s="119"/>
      <c r="E614" s="119"/>
      <c r="F614" s="119"/>
      <c r="G614" s="119"/>
      <c r="H614" s="119"/>
      <c r="I614" s="119"/>
      <c r="J614" s="119"/>
      <c r="K614" s="119"/>
      <c r="L614" s="119"/>
      <c r="M614" s="119"/>
      <c r="N614" s="476"/>
      <c r="O614" s="476"/>
      <c r="P614" s="476"/>
      <c r="Q614" s="476"/>
      <c r="R614" s="119"/>
      <c r="S614" s="119"/>
      <c r="T614" s="119"/>
      <c r="U614" s="119"/>
      <c r="V614" s="477"/>
      <c r="W614" s="477"/>
      <c r="X614" s="119"/>
    </row>
    <row r="615">
      <c r="A615" s="119"/>
      <c r="B615" s="119"/>
      <c r="C615" s="119"/>
      <c r="D615" s="119"/>
      <c r="E615" s="119"/>
      <c r="F615" s="119"/>
      <c r="G615" s="119"/>
      <c r="H615" s="119"/>
      <c r="I615" s="119"/>
      <c r="J615" s="119"/>
      <c r="K615" s="119"/>
      <c r="L615" s="119"/>
      <c r="M615" s="119"/>
      <c r="N615" s="476"/>
      <c r="O615" s="476"/>
      <c r="P615" s="476"/>
      <c r="Q615" s="476"/>
      <c r="R615" s="119"/>
      <c r="S615" s="119"/>
      <c r="T615" s="119"/>
      <c r="U615" s="119"/>
      <c r="V615" s="477"/>
      <c r="W615" s="477"/>
      <c r="X615" s="119"/>
    </row>
    <row r="616">
      <c r="A616" s="119"/>
      <c r="B616" s="119"/>
      <c r="C616" s="119"/>
      <c r="D616" s="119"/>
      <c r="E616" s="119"/>
      <c r="F616" s="119"/>
      <c r="G616" s="119"/>
      <c r="H616" s="119"/>
      <c r="I616" s="119"/>
      <c r="J616" s="119"/>
      <c r="K616" s="119"/>
      <c r="L616" s="119"/>
      <c r="M616" s="119"/>
      <c r="N616" s="476"/>
      <c r="O616" s="476"/>
      <c r="P616" s="476"/>
      <c r="Q616" s="476"/>
      <c r="R616" s="119"/>
      <c r="S616" s="119"/>
      <c r="T616" s="119"/>
      <c r="U616" s="119"/>
      <c r="V616" s="477"/>
      <c r="W616" s="477"/>
      <c r="X616" s="119"/>
    </row>
    <row r="617">
      <c r="A617" s="119"/>
      <c r="B617" s="119"/>
      <c r="C617" s="119"/>
      <c r="D617" s="119"/>
      <c r="E617" s="119"/>
      <c r="F617" s="119"/>
      <c r="G617" s="119"/>
      <c r="H617" s="119"/>
      <c r="I617" s="119"/>
      <c r="J617" s="119"/>
      <c r="K617" s="119"/>
      <c r="L617" s="119"/>
      <c r="M617" s="119"/>
      <c r="N617" s="476"/>
      <c r="O617" s="476"/>
      <c r="P617" s="476"/>
      <c r="Q617" s="476"/>
      <c r="R617" s="119"/>
      <c r="S617" s="119"/>
      <c r="T617" s="119"/>
      <c r="U617" s="119"/>
      <c r="V617" s="477"/>
      <c r="W617" s="477"/>
      <c r="X617" s="119"/>
    </row>
    <row r="618">
      <c r="A618" s="119"/>
      <c r="B618" s="119"/>
      <c r="C618" s="119"/>
      <c r="D618" s="119"/>
      <c r="E618" s="119"/>
      <c r="F618" s="119"/>
      <c r="G618" s="119"/>
      <c r="H618" s="119"/>
      <c r="I618" s="119"/>
      <c r="J618" s="119"/>
      <c r="K618" s="119"/>
      <c r="L618" s="119"/>
      <c r="M618" s="119"/>
      <c r="N618" s="476"/>
      <c r="O618" s="476"/>
      <c r="P618" s="476"/>
      <c r="Q618" s="476"/>
      <c r="R618" s="119"/>
      <c r="S618" s="119"/>
      <c r="T618" s="119"/>
      <c r="U618" s="119"/>
      <c r="V618" s="477"/>
      <c r="W618" s="477"/>
      <c r="X618" s="119"/>
    </row>
    <row r="619">
      <c r="A619" s="119"/>
      <c r="B619" s="119"/>
      <c r="C619" s="119"/>
      <c r="D619" s="119"/>
      <c r="E619" s="119"/>
      <c r="F619" s="119"/>
      <c r="G619" s="119"/>
      <c r="H619" s="119"/>
      <c r="I619" s="119"/>
      <c r="J619" s="119"/>
      <c r="K619" s="119"/>
      <c r="L619" s="119"/>
      <c r="M619" s="119"/>
      <c r="N619" s="476"/>
      <c r="O619" s="476"/>
      <c r="P619" s="476"/>
      <c r="Q619" s="476"/>
      <c r="R619" s="119"/>
      <c r="S619" s="119"/>
      <c r="T619" s="119"/>
      <c r="U619" s="119"/>
      <c r="V619" s="477"/>
      <c r="W619" s="477"/>
      <c r="X619" s="119"/>
    </row>
    <row r="620">
      <c r="A620" s="119"/>
      <c r="B620" s="119"/>
      <c r="C620" s="119"/>
      <c r="D620" s="119"/>
      <c r="E620" s="119"/>
      <c r="F620" s="119"/>
      <c r="G620" s="119"/>
      <c r="H620" s="119"/>
      <c r="I620" s="119"/>
      <c r="J620" s="119"/>
      <c r="K620" s="119"/>
      <c r="L620" s="119"/>
      <c r="M620" s="119"/>
      <c r="N620" s="476"/>
      <c r="O620" s="476"/>
      <c r="P620" s="476"/>
      <c r="Q620" s="476"/>
      <c r="R620" s="119"/>
      <c r="S620" s="119"/>
      <c r="T620" s="119"/>
      <c r="U620" s="119"/>
      <c r="V620" s="477"/>
      <c r="W620" s="477"/>
      <c r="X620" s="119"/>
    </row>
    <row r="621">
      <c r="A621" s="119"/>
      <c r="B621" s="119"/>
      <c r="C621" s="119"/>
      <c r="D621" s="119"/>
      <c r="E621" s="119"/>
      <c r="F621" s="119"/>
      <c r="G621" s="119"/>
      <c r="H621" s="119"/>
      <c r="I621" s="119"/>
      <c r="J621" s="119"/>
      <c r="K621" s="119"/>
      <c r="L621" s="119"/>
      <c r="M621" s="119"/>
      <c r="N621" s="476"/>
      <c r="O621" s="476"/>
      <c r="P621" s="476"/>
      <c r="Q621" s="476"/>
      <c r="R621" s="119"/>
      <c r="S621" s="119"/>
      <c r="T621" s="119"/>
      <c r="U621" s="119"/>
      <c r="V621" s="477"/>
      <c r="W621" s="477"/>
      <c r="X621" s="119"/>
    </row>
    <row r="622">
      <c r="A622" s="119"/>
      <c r="B622" s="119"/>
      <c r="C622" s="119"/>
      <c r="D622" s="119"/>
      <c r="E622" s="119"/>
      <c r="F622" s="119"/>
      <c r="G622" s="119"/>
      <c r="H622" s="119"/>
      <c r="I622" s="119"/>
      <c r="J622" s="119"/>
      <c r="K622" s="119"/>
      <c r="L622" s="119"/>
      <c r="M622" s="119"/>
      <c r="N622" s="476"/>
      <c r="O622" s="476"/>
      <c r="P622" s="476"/>
      <c r="Q622" s="476"/>
      <c r="R622" s="119"/>
      <c r="S622" s="119"/>
      <c r="T622" s="119"/>
      <c r="U622" s="119"/>
      <c r="V622" s="477"/>
      <c r="W622" s="477"/>
      <c r="X622" s="119"/>
    </row>
    <row r="623">
      <c r="A623" s="119"/>
      <c r="B623" s="119"/>
      <c r="C623" s="119"/>
      <c r="D623" s="119"/>
      <c r="E623" s="119"/>
      <c r="F623" s="119"/>
      <c r="G623" s="119"/>
      <c r="H623" s="119"/>
      <c r="I623" s="119"/>
      <c r="J623" s="119"/>
      <c r="K623" s="119"/>
      <c r="L623" s="119"/>
      <c r="M623" s="119"/>
      <c r="N623" s="476"/>
      <c r="O623" s="476"/>
      <c r="P623" s="476"/>
      <c r="Q623" s="476"/>
      <c r="R623" s="119"/>
      <c r="S623" s="119"/>
      <c r="T623" s="119"/>
      <c r="U623" s="119"/>
      <c r="V623" s="477"/>
      <c r="W623" s="477"/>
      <c r="X623" s="119"/>
    </row>
    <row r="624">
      <c r="A624" s="119"/>
      <c r="B624" s="119"/>
      <c r="C624" s="119"/>
      <c r="D624" s="119"/>
      <c r="E624" s="119"/>
      <c r="F624" s="119"/>
      <c r="G624" s="119"/>
      <c r="H624" s="119"/>
      <c r="I624" s="119"/>
      <c r="J624" s="119"/>
      <c r="K624" s="119"/>
      <c r="L624" s="119"/>
      <c r="M624" s="119"/>
      <c r="N624" s="476"/>
      <c r="O624" s="476"/>
      <c r="P624" s="476"/>
      <c r="Q624" s="476"/>
      <c r="R624" s="119"/>
      <c r="S624" s="119"/>
      <c r="T624" s="119"/>
      <c r="U624" s="119"/>
      <c r="V624" s="477"/>
      <c r="W624" s="477"/>
      <c r="X624" s="119"/>
    </row>
    <row r="625">
      <c r="A625" s="119"/>
      <c r="B625" s="119"/>
      <c r="C625" s="119"/>
      <c r="D625" s="119"/>
      <c r="E625" s="119"/>
      <c r="F625" s="119"/>
      <c r="G625" s="119"/>
      <c r="H625" s="119"/>
      <c r="I625" s="119"/>
      <c r="J625" s="119"/>
      <c r="K625" s="119"/>
      <c r="L625" s="119"/>
      <c r="M625" s="119"/>
      <c r="N625" s="476"/>
      <c r="O625" s="476"/>
      <c r="P625" s="476"/>
      <c r="Q625" s="476"/>
      <c r="R625" s="119"/>
      <c r="S625" s="119"/>
      <c r="T625" s="119"/>
      <c r="U625" s="119"/>
      <c r="V625" s="477"/>
      <c r="W625" s="477"/>
      <c r="X625" s="119"/>
    </row>
    <row r="626">
      <c r="A626" s="119"/>
      <c r="B626" s="119"/>
      <c r="C626" s="119"/>
      <c r="D626" s="119"/>
      <c r="E626" s="119"/>
      <c r="F626" s="119"/>
      <c r="G626" s="119"/>
      <c r="H626" s="119"/>
      <c r="I626" s="119"/>
      <c r="J626" s="119"/>
      <c r="K626" s="119"/>
      <c r="L626" s="119"/>
      <c r="M626" s="119"/>
      <c r="N626" s="476"/>
      <c r="O626" s="476"/>
      <c r="P626" s="476"/>
      <c r="Q626" s="476"/>
      <c r="R626" s="119"/>
      <c r="S626" s="119"/>
      <c r="T626" s="119"/>
      <c r="U626" s="119"/>
      <c r="V626" s="477"/>
      <c r="W626" s="477"/>
      <c r="X626" s="119"/>
    </row>
    <row r="627">
      <c r="A627" s="119"/>
      <c r="B627" s="119"/>
      <c r="C627" s="119"/>
      <c r="D627" s="119"/>
      <c r="E627" s="119"/>
      <c r="F627" s="119"/>
      <c r="G627" s="119"/>
      <c r="H627" s="119"/>
      <c r="I627" s="119"/>
      <c r="J627" s="119"/>
      <c r="K627" s="119"/>
      <c r="L627" s="119"/>
      <c r="M627" s="119"/>
      <c r="N627" s="476"/>
      <c r="O627" s="476"/>
      <c r="P627" s="476"/>
      <c r="Q627" s="476"/>
      <c r="R627" s="119"/>
      <c r="S627" s="119"/>
      <c r="T627" s="119"/>
      <c r="U627" s="119"/>
      <c r="V627" s="477"/>
      <c r="W627" s="477"/>
      <c r="X627" s="119"/>
    </row>
    <row r="628">
      <c r="A628" s="119"/>
      <c r="B628" s="119"/>
      <c r="C628" s="119"/>
      <c r="D628" s="119"/>
      <c r="E628" s="119"/>
      <c r="F628" s="119"/>
      <c r="G628" s="119"/>
      <c r="H628" s="119"/>
      <c r="I628" s="119"/>
      <c r="J628" s="119"/>
      <c r="K628" s="119"/>
      <c r="L628" s="119"/>
      <c r="M628" s="119"/>
      <c r="N628" s="476"/>
      <c r="O628" s="476"/>
      <c r="P628" s="476"/>
      <c r="Q628" s="476"/>
      <c r="R628" s="119"/>
      <c r="S628" s="119"/>
      <c r="T628" s="119"/>
      <c r="U628" s="119"/>
      <c r="V628" s="477"/>
      <c r="W628" s="477"/>
      <c r="X628" s="119"/>
    </row>
    <row r="629">
      <c r="A629" s="119"/>
      <c r="B629" s="119"/>
      <c r="C629" s="119"/>
      <c r="D629" s="119"/>
      <c r="E629" s="119"/>
      <c r="F629" s="119"/>
      <c r="G629" s="119"/>
      <c r="H629" s="119"/>
      <c r="I629" s="119"/>
      <c r="J629" s="119"/>
      <c r="K629" s="119"/>
      <c r="L629" s="119"/>
      <c r="M629" s="119"/>
      <c r="N629" s="476"/>
      <c r="O629" s="476"/>
      <c r="P629" s="476"/>
      <c r="Q629" s="476"/>
      <c r="R629" s="119"/>
      <c r="S629" s="119"/>
      <c r="T629" s="119"/>
      <c r="U629" s="119"/>
      <c r="V629" s="477"/>
      <c r="W629" s="477"/>
      <c r="X629" s="119"/>
    </row>
    <row r="630">
      <c r="A630" s="119"/>
      <c r="B630" s="119"/>
      <c r="C630" s="119"/>
      <c r="D630" s="119"/>
      <c r="E630" s="119"/>
      <c r="F630" s="119"/>
      <c r="G630" s="119"/>
      <c r="H630" s="119"/>
      <c r="I630" s="119"/>
      <c r="J630" s="119"/>
      <c r="K630" s="119"/>
      <c r="L630" s="119"/>
      <c r="M630" s="119"/>
      <c r="N630" s="476"/>
      <c r="O630" s="476"/>
      <c r="P630" s="476"/>
      <c r="Q630" s="476"/>
      <c r="R630" s="119"/>
      <c r="S630" s="119"/>
      <c r="T630" s="119"/>
      <c r="U630" s="119"/>
      <c r="V630" s="477"/>
      <c r="W630" s="477"/>
      <c r="X630" s="119"/>
    </row>
    <row r="631">
      <c r="A631" s="119"/>
      <c r="B631" s="119"/>
      <c r="C631" s="119"/>
      <c r="D631" s="119"/>
      <c r="E631" s="119"/>
      <c r="F631" s="119"/>
      <c r="G631" s="119"/>
      <c r="H631" s="119"/>
      <c r="I631" s="119"/>
      <c r="J631" s="119"/>
      <c r="K631" s="119"/>
      <c r="L631" s="119"/>
      <c r="M631" s="119"/>
      <c r="N631" s="476"/>
      <c r="O631" s="476"/>
      <c r="P631" s="476"/>
      <c r="Q631" s="476"/>
      <c r="R631" s="119"/>
      <c r="S631" s="119"/>
      <c r="T631" s="119"/>
      <c r="U631" s="119"/>
      <c r="V631" s="477"/>
      <c r="W631" s="477"/>
      <c r="X631" s="119"/>
    </row>
    <row r="632">
      <c r="A632" s="119"/>
      <c r="B632" s="119"/>
      <c r="C632" s="119"/>
      <c r="D632" s="119"/>
      <c r="E632" s="119"/>
      <c r="F632" s="119"/>
      <c r="G632" s="119"/>
      <c r="H632" s="119"/>
      <c r="I632" s="119"/>
      <c r="J632" s="119"/>
      <c r="K632" s="119"/>
      <c r="L632" s="119"/>
      <c r="M632" s="119"/>
      <c r="N632" s="476"/>
      <c r="O632" s="476"/>
      <c r="P632" s="476"/>
      <c r="Q632" s="476"/>
      <c r="R632" s="119"/>
      <c r="S632" s="119"/>
      <c r="T632" s="119"/>
      <c r="U632" s="119"/>
      <c r="V632" s="477"/>
      <c r="W632" s="477"/>
      <c r="X632" s="119"/>
    </row>
    <row r="633">
      <c r="A633" s="119"/>
      <c r="B633" s="119"/>
      <c r="C633" s="119"/>
      <c r="D633" s="119"/>
      <c r="E633" s="119"/>
      <c r="F633" s="119"/>
      <c r="G633" s="119"/>
      <c r="H633" s="119"/>
      <c r="I633" s="119"/>
      <c r="J633" s="119"/>
      <c r="K633" s="119"/>
      <c r="L633" s="119"/>
      <c r="M633" s="119"/>
      <c r="N633" s="476"/>
      <c r="O633" s="476"/>
      <c r="P633" s="476"/>
      <c r="Q633" s="476"/>
      <c r="R633" s="119"/>
      <c r="S633" s="119"/>
      <c r="T633" s="119"/>
      <c r="U633" s="119"/>
      <c r="V633" s="477"/>
      <c r="W633" s="477"/>
      <c r="X633" s="119"/>
    </row>
    <row r="634">
      <c r="A634" s="119"/>
      <c r="B634" s="119"/>
      <c r="C634" s="119"/>
      <c r="D634" s="119"/>
      <c r="E634" s="119"/>
      <c r="F634" s="119"/>
      <c r="G634" s="119"/>
      <c r="H634" s="119"/>
      <c r="I634" s="119"/>
      <c r="J634" s="119"/>
      <c r="K634" s="119"/>
      <c r="L634" s="119"/>
      <c r="M634" s="119"/>
      <c r="N634" s="476"/>
      <c r="O634" s="476"/>
      <c r="P634" s="476"/>
      <c r="Q634" s="476"/>
      <c r="R634" s="119"/>
      <c r="S634" s="119"/>
      <c r="T634" s="119"/>
      <c r="U634" s="119"/>
      <c r="V634" s="477"/>
      <c r="W634" s="477"/>
      <c r="X634" s="119"/>
    </row>
    <row r="635">
      <c r="A635" s="119"/>
      <c r="B635" s="119"/>
      <c r="C635" s="119"/>
      <c r="D635" s="119"/>
      <c r="E635" s="119"/>
      <c r="F635" s="119"/>
      <c r="G635" s="119"/>
      <c r="H635" s="119"/>
      <c r="I635" s="119"/>
      <c r="J635" s="119"/>
      <c r="K635" s="119"/>
      <c r="L635" s="119"/>
      <c r="M635" s="119"/>
      <c r="N635" s="476"/>
      <c r="O635" s="476"/>
      <c r="P635" s="476"/>
      <c r="Q635" s="476"/>
      <c r="R635" s="119"/>
      <c r="S635" s="119"/>
      <c r="T635" s="119"/>
      <c r="U635" s="119"/>
      <c r="V635" s="477"/>
      <c r="W635" s="477"/>
      <c r="X635" s="119"/>
    </row>
    <row r="636">
      <c r="A636" s="119"/>
      <c r="B636" s="119"/>
      <c r="C636" s="119"/>
      <c r="D636" s="119"/>
      <c r="E636" s="119"/>
      <c r="F636" s="119"/>
      <c r="G636" s="119"/>
      <c r="H636" s="119"/>
      <c r="I636" s="119"/>
      <c r="J636" s="119"/>
      <c r="K636" s="119"/>
      <c r="L636" s="119"/>
      <c r="M636" s="119"/>
      <c r="N636" s="476"/>
      <c r="O636" s="476"/>
      <c r="P636" s="476"/>
      <c r="Q636" s="476"/>
      <c r="R636" s="119"/>
      <c r="S636" s="119"/>
      <c r="T636" s="119"/>
      <c r="U636" s="119"/>
      <c r="V636" s="477"/>
      <c r="W636" s="477"/>
      <c r="X636" s="119"/>
    </row>
    <row r="637">
      <c r="A637" s="119"/>
      <c r="B637" s="119"/>
      <c r="C637" s="119"/>
      <c r="D637" s="119"/>
      <c r="E637" s="119"/>
      <c r="F637" s="119"/>
      <c r="G637" s="119"/>
      <c r="H637" s="119"/>
      <c r="I637" s="119"/>
      <c r="J637" s="119"/>
      <c r="K637" s="119"/>
      <c r="L637" s="119"/>
      <c r="M637" s="119"/>
      <c r="N637" s="476"/>
      <c r="O637" s="476"/>
      <c r="P637" s="476"/>
      <c r="Q637" s="476"/>
      <c r="R637" s="119"/>
      <c r="S637" s="119"/>
      <c r="T637" s="119"/>
      <c r="U637" s="119"/>
      <c r="V637" s="477"/>
      <c r="W637" s="477"/>
      <c r="X637" s="119"/>
    </row>
    <row r="638">
      <c r="A638" s="119"/>
      <c r="B638" s="119"/>
      <c r="C638" s="119"/>
      <c r="D638" s="119"/>
      <c r="E638" s="119"/>
      <c r="F638" s="119"/>
      <c r="G638" s="119"/>
      <c r="H638" s="119"/>
      <c r="I638" s="119"/>
      <c r="J638" s="119"/>
      <c r="K638" s="119"/>
      <c r="L638" s="119"/>
      <c r="M638" s="119"/>
      <c r="N638" s="476"/>
      <c r="O638" s="476"/>
      <c r="P638" s="476"/>
      <c r="Q638" s="476"/>
      <c r="R638" s="119"/>
      <c r="S638" s="119"/>
      <c r="T638" s="119"/>
      <c r="U638" s="119"/>
      <c r="V638" s="477"/>
      <c r="W638" s="477"/>
      <c r="X638" s="119"/>
    </row>
    <row r="639">
      <c r="A639" s="119"/>
      <c r="B639" s="119"/>
      <c r="C639" s="119"/>
      <c r="D639" s="119"/>
      <c r="E639" s="119"/>
      <c r="F639" s="119"/>
      <c r="G639" s="119"/>
      <c r="H639" s="119"/>
      <c r="I639" s="119"/>
      <c r="J639" s="119"/>
      <c r="K639" s="119"/>
      <c r="L639" s="119"/>
      <c r="M639" s="119"/>
      <c r="N639" s="476"/>
      <c r="O639" s="476"/>
      <c r="P639" s="476"/>
      <c r="Q639" s="476"/>
      <c r="R639" s="119"/>
      <c r="S639" s="119"/>
      <c r="T639" s="119"/>
      <c r="U639" s="119"/>
      <c r="V639" s="477"/>
      <c r="W639" s="477"/>
      <c r="X639" s="119"/>
    </row>
    <row r="640">
      <c r="A640" s="119"/>
      <c r="B640" s="119"/>
      <c r="C640" s="119"/>
      <c r="D640" s="119"/>
      <c r="E640" s="119"/>
      <c r="F640" s="119"/>
      <c r="G640" s="119"/>
      <c r="H640" s="119"/>
      <c r="I640" s="119"/>
      <c r="J640" s="119"/>
      <c r="K640" s="119"/>
      <c r="L640" s="119"/>
      <c r="M640" s="119"/>
      <c r="N640" s="476"/>
      <c r="O640" s="476"/>
      <c r="P640" s="476"/>
      <c r="Q640" s="476"/>
      <c r="R640" s="119"/>
      <c r="S640" s="119"/>
      <c r="T640" s="119"/>
      <c r="U640" s="119"/>
      <c r="V640" s="477"/>
      <c r="W640" s="477"/>
      <c r="X640" s="119"/>
    </row>
    <row r="641">
      <c r="A641" s="119"/>
      <c r="B641" s="119"/>
      <c r="C641" s="119"/>
      <c r="D641" s="119"/>
      <c r="E641" s="119"/>
      <c r="F641" s="119"/>
      <c r="G641" s="119"/>
      <c r="H641" s="119"/>
      <c r="I641" s="119"/>
      <c r="J641" s="119"/>
      <c r="K641" s="119"/>
      <c r="L641" s="119"/>
      <c r="M641" s="119"/>
      <c r="N641" s="476"/>
      <c r="O641" s="476"/>
      <c r="P641" s="476"/>
      <c r="Q641" s="476"/>
      <c r="R641" s="119"/>
      <c r="S641" s="119"/>
      <c r="T641" s="119"/>
      <c r="U641" s="119"/>
      <c r="V641" s="477"/>
      <c r="W641" s="477"/>
      <c r="X641" s="119"/>
    </row>
    <row r="642">
      <c r="A642" s="119"/>
      <c r="B642" s="119"/>
      <c r="C642" s="119"/>
      <c r="D642" s="119"/>
      <c r="E642" s="119"/>
      <c r="F642" s="119"/>
      <c r="G642" s="119"/>
      <c r="H642" s="119"/>
      <c r="I642" s="119"/>
      <c r="J642" s="119"/>
      <c r="K642" s="119"/>
      <c r="L642" s="119"/>
      <c r="M642" s="119"/>
      <c r="N642" s="476"/>
      <c r="O642" s="476"/>
      <c r="P642" s="476"/>
      <c r="Q642" s="476"/>
      <c r="R642" s="119"/>
      <c r="S642" s="119"/>
      <c r="T642" s="119"/>
      <c r="U642" s="119"/>
      <c r="V642" s="477"/>
      <c r="W642" s="477"/>
      <c r="X642" s="119"/>
    </row>
    <row r="643">
      <c r="A643" s="119"/>
      <c r="B643" s="119"/>
      <c r="C643" s="119"/>
      <c r="D643" s="119"/>
      <c r="E643" s="119"/>
      <c r="F643" s="119"/>
      <c r="G643" s="119"/>
      <c r="H643" s="119"/>
      <c r="I643" s="119"/>
      <c r="J643" s="119"/>
      <c r="K643" s="119"/>
      <c r="L643" s="119"/>
      <c r="M643" s="119"/>
      <c r="N643" s="476"/>
      <c r="O643" s="476"/>
      <c r="P643" s="476"/>
      <c r="Q643" s="476"/>
      <c r="R643" s="119"/>
      <c r="S643" s="119"/>
      <c r="T643" s="119"/>
      <c r="U643" s="119"/>
      <c r="V643" s="477"/>
      <c r="W643" s="477"/>
      <c r="X643" s="119"/>
    </row>
    <row r="644">
      <c r="A644" s="119"/>
      <c r="B644" s="119"/>
      <c r="C644" s="119"/>
      <c r="D644" s="119"/>
      <c r="E644" s="119"/>
      <c r="F644" s="119"/>
      <c r="G644" s="119"/>
      <c r="H644" s="119"/>
      <c r="I644" s="119"/>
      <c r="J644" s="119"/>
      <c r="K644" s="119"/>
      <c r="L644" s="119"/>
      <c r="M644" s="119"/>
      <c r="N644" s="476"/>
      <c r="O644" s="476"/>
      <c r="P644" s="476"/>
      <c r="Q644" s="476"/>
      <c r="R644" s="119"/>
      <c r="S644" s="119"/>
      <c r="T644" s="119"/>
      <c r="U644" s="119"/>
      <c r="V644" s="477"/>
      <c r="W644" s="477"/>
      <c r="X644" s="119"/>
    </row>
    <row r="645">
      <c r="A645" s="119"/>
      <c r="B645" s="119"/>
      <c r="C645" s="119"/>
      <c r="D645" s="119"/>
      <c r="E645" s="119"/>
      <c r="F645" s="119"/>
      <c r="G645" s="119"/>
      <c r="H645" s="119"/>
      <c r="I645" s="119"/>
      <c r="J645" s="119"/>
      <c r="K645" s="119"/>
      <c r="L645" s="119"/>
      <c r="M645" s="119"/>
      <c r="N645" s="476"/>
      <c r="O645" s="476"/>
      <c r="P645" s="476"/>
      <c r="Q645" s="476"/>
      <c r="R645" s="119"/>
      <c r="S645" s="119"/>
      <c r="T645" s="119"/>
      <c r="U645" s="119"/>
      <c r="V645" s="477"/>
      <c r="W645" s="477"/>
      <c r="X645" s="119"/>
    </row>
    <row r="646">
      <c r="A646" s="119"/>
      <c r="B646" s="119"/>
      <c r="C646" s="119"/>
      <c r="D646" s="119"/>
      <c r="E646" s="119"/>
      <c r="F646" s="119"/>
      <c r="G646" s="119"/>
      <c r="H646" s="119"/>
      <c r="I646" s="119"/>
      <c r="J646" s="119"/>
      <c r="K646" s="119"/>
      <c r="L646" s="119"/>
      <c r="M646" s="119"/>
      <c r="N646" s="476"/>
      <c r="O646" s="476"/>
      <c r="P646" s="476"/>
      <c r="Q646" s="476"/>
      <c r="R646" s="119"/>
      <c r="S646" s="119"/>
      <c r="T646" s="119"/>
      <c r="U646" s="119"/>
      <c r="V646" s="477"/>
      <c r="W646" s="477"/>
      <c r="X646" s="119"/>
    </row>
    <row r="647">
      <c r="A647" s="119"/>
      <c r="B647" s="119"/>
      <c r="C647" s="119"/>
      <c r="D647" s="119"/>
      <c r="E647" s="119"/>
      <c r="F647" s="119"/>
      <c r="G647" s="119"/>
      <c r="H647" s="119"/>
      <c r="I647" s="119"/>
      <c r="J647" s="119"/>
      <c r="K647" s="119"/>
      <c r="L647" s="119"/>
      <c r="M647" s="119"/>
      <c r="N647" s="476"/>
      <c r="O647" s="476"/>
      <c r="P647" s="476"/>
      <c r="Q647" s="476"/>
      <c r="R647" s="119"/>
      <c r="S647" s="119"/>
      <c r="T647" s="119"/>
      <c r="U647" s="119"/>
      <c r="V647" s="477"/>
      <c r="W647" s="477"/>
      <c r="X647" s="119"/>
    </row>
    <row r="648">
      <c r="A648" s="119"/>
      <c r="B648" s="119"/>
      <c r="C648" s="119"/>
      <c r="D648" s="119"/>
      <c r="E648" s="119"/>
      <c r="F648" s="119"/>
      <c r="G648" s="119"/>
      <c r="H648" s="119"/>
      <c r="I648" s="119"/>
      <c r="J648" s="119"/>
      <c r="K648" s="119"/>
      <c r="L648" s="119"/>
      <c r="M648" s="119"/>
      <c r="N648" s="476"/>
      <c r="O648" s="476"/>
      <c r="P648" s="476"/>
      <c r="Q648" s="476"/>
      <c r="R648" s="119"/>
      <c r="S648" s="119"/>
      <c r="T648" s="119"/>
      <c r="U648" s="119"/>
      <c r="V648" s="477"/>
      <c r="W648" s="477"/>
      <c r="X648" s="119"/>
    </row>
    <row r="649">
      <c r="A649" s="119"/>
      <c r="B649" s="119"/>
      <c r="C649" s="119"/>
      <c r="D649" s="119"/>
      <c r="E649" s="119"/>
      <c r="F649" s="119"/>
      <c r="G649" s="119"/>
      <c r="H649" s="119"/>
      <c r="I649" s="119"/>
      <c r="J649" s="119"/>
      <c r="K649" s="119"/>
      <c r="L649" s="119"/>
      <c r="M649" s="119"/>
      <c r="N649" s="476"/>
      <c r="O649" s="476"/>
      <c r="P649" s="476"/>
      <c r="Q649" s="476"/>
      <c r="R649" s="119"/>
      <c r="S649" s="119"/>
      <c r="T649" s="119"/>
      <c r="U649" s="119"/>
      <c r="V649" s="477"/>
      <c r="W649" s="477"/>
      <c r="X649" s="119"/>
    </row>
    <row r="650">
      <c r="A650" s="119"/>
      <c r="B650" s="119"/>
      <c r="C650" s="119"/>
      <c r="D650" s="119"/>
      <c r="E650" s="119"/>
      <c r="F650" s="119"/>
      <c r="G650" s="119"/>
      <c r="H650" s="119"/>
      <c r="I650" s="119"/>
      <c r="J650" s="119"/>
      <c r="K650" s="119"/>
      <c r="L650" s="119"/>
      <c r="M650" s="119"/>
      <c r="N650" s="476"/>
      <c r="O650" s="476"/>
      <c r="P650" s="476"/>
      <c r="Q650" s="476"/>
      <c r="R650" s="119"/>
      <c r="S650" s="119"/>
      <c r="T650" s="119"/>
      <c r="U650" s="119"/>
      <c r="V650" s="477"/>
      <c r="W650" s="477"/>
      <c r="X650" s="119"/>
    </row>
    <row r="651">
      <c r="A651" s="119"/>
      <c r="B651" s="119"/>
      <c r="C651" s="119"/>
      <c r="D651" s="119"/>
      <c r="E651" s="119"/>
      <c r="F651" s="119"/>
      <c r="G651" s="119"/>
      <c r="H651" s="119"/>
      <c r="I651" s="119"/>
      <c r="J651" s="119"/>
      <c r="K651" s="119"/>
      <c r="L651" s="119"/>
      <c r="M651" s="119"/>
      <c r="N651" s="476"/>
      <c r="O651" s="476"/>
      <c r="P651" s="476"/>
      <c r="Q651" s="476"/>
      <c r="R651" s="119"/>
      <c r="S651" s="119"/>
      <c r="T651" s="119"/>
      <c r="U651" s="119"/>
      <c r="V651" s="477"/>
      <c r="W651" s="477"/>
      <c r="X651" s="119"/>
    </row>
    <row r="652">
      <c r="A652" s="119"/>
      <c r="B652" s="119"/>
      <c r="C652" s="119"/>
      <c r="D652" s="119"/>
      <c r="E652" s="119"/>
      <c r="F652" s="119"/>
      <c r="G652" s="119"/>
      <c r="H652" s="119"/>
      <c r="I652" s="119"/>
      <c r="J652" s="119"/>
      <c r="K652" s="119"/>
      <c r="L652" s="119"/>
      <c r="M652" s="119"/>
      <c r="N652" s="476"/>
      <c r="O652" s="476"/>
      <c r="P652" s="476"/>
      <c r="Q652" s="476"/>
      <c r="R652" s="119"/>
      <c r="S652" s="119"/>
      <c r="T652" s="119"/>
      <c r="U652" s="119"/>
      <c r="V652" s="477"/>
      <c r="W652" s="477"/>
      <c r="X652" s="119"/>
    </row>
    <row r="653">
      <c r="A653" s="119"/>
      <c r="B653" s="119"/>
      <c r="C653" s="119"/>
      <c r="D653" s="119"/>
      <c r="E653" s="119"/>
      <c r="F653" s="119"/>
      <c r="G653" s="119"/>
      <c r="H653" s="119"/>
      <c r="I653" s="119"/>
      <c r="J653" s="119"/>
      <c r="K653" s="119"/>
      <c r="L653" s="119"/>
      <c r="M653" s="119"/>
      <c r="N653" s="476"/>
      <c r="O653" s="476"/>
      <c r="P653" s="476"/>
      <c r="Q653" s="476"/>
      <c r="R653" s="119"/>
      <c r="S653" s="119"/>
      <c r="T653" s="119"/>
      <c r="U653" s="119"/>
      <c r="V653" s="477"/>
      <c r="W653" s="477"/>
      <c r="X653" s="119"/>
    </row>
    <row r="654">
      <c r="A654" s="119"/>
      <c r="B654" s="119"/>
      <c r="C654" s="119"/>
      <c r="D654" s="119"/>
      <c r="E654" s="119"/>
      <c r="F654" s="119"/>
      <c r="G654" s="119"/>
      <c r="H654" s="119"/>
      <c r="I654" s="119"/>
      <c r="J654" s="119"/>
      <c r="K654" s="119"/>
      <c r="L654" s="119"/>
      <c r="M654" s="119"/>
      <c r="N654" s="476"/>
      <c r="O654" s="476"/>
      <c r="P654" s="476"/>
      <c r="Q654" s="476"/>
      <c r="R654" s="119"/>
      <c r="S654" s="119"/>
      <c r="T654" s="119"/>
      <c r="U654" s="119"/>
      <c r="V654" s="477"/>
      <c r="W654" s="477"/>
      <c r="X654" s="119"/>
    </row>
    <row r="655">
      <c r="A655" s="119"/>
      <c r="B655" s="119"/>
      <c r="C655" s="119"/>
      <c r="D655" s="119"/>
      <c r="E655" s="119"/>
      <c r="F655" s="119"/>
      <c r="G655" s="119"/>
      <c r="H655" s="119"/>
      <c r="I655" s="119"/>
      <c r="J655" s="119"/>
      <c r="K655" s="119"/>
      <c r="L655" s="119"/>
      <c r="M655" s="119"/>
      <c r="N655" s="476"/>
      <c r="O655" s="476"/>
      <c r="P655" s="476"/>
      <c r="Q655" s="476"/>
      <c r="R655" s="119"/>
      <c r="S655" s="119"/>
      <c r="T655" s="119"/>
      <c r="U655" s="119"/>
      <c r="V655" s="477"/>
      <c r="W655" s="477"/>
      <c r="X655" s="119"/>
    </row>
    <row r="656">
      <c r="A656" s="119"/>
      <c r="B656" s="119"/>
      <c r="C656" s="119"/>
      <c r="D656" s="119"/>
      <c r="E656" s="119"/>
      <c r="F656" s="119"/>
      <c r="G656" s="119"/>
      <c r="H656" s="119"/>
      <c r="I656" s="119"/>
      <c r="J656" s="119"/>
      <c r="K656" s="119"/>
      <c r="L656" s="119"/>
      <c r="M656" s="119"/>
      <c r="N656" s="476"/>
      <c r="O656" s="476"/>
      <c r="P656" s="476"/>
      <c r="Q656" s="476"/>
      <c r="R656" s="119"/>
      <c r="S656" s="119"/>
      <c r="T656" s="119"/>
      <c r="U656" s="119"/>
      <c r="V656" s="477"/>
      <c r="W656" s="477"/>
      <c r="X656" s="119"/>
    </row>
    <row r="657">
      <c r="A657" s="119"/>
      <c r="B657" s="119"/>
      <c r="C657" s="119"/>
      <c r="D657" s="119"/>
      <c r="E657" s="119"/>
      <c r="F657" s="119"/>
      <c r="G657" s="119"/>
      <c r="H657" s="119"/>
      <c r="I657" s="119"/>
      <c r="J657" s="119"/>
      <c r="K657" s="119"/>
      <c r="L657" s="119"/>
      <c r="M657" s="119"/>
      <c r="N657" s="476"/>
      <c r="O657" s="476"/>
      <c r="P657" s="476"/>
      <c r="Q657" s="476"/>
      <c r="R657" s="119"/>
      <c r="S657" s="119"/>
      <c r="T657" s="119"/>
      <c r="U657" s="119"/>
      <c r="V657" s="477"/>
      <c r="W657" s="477"/>
      <c r="X657" s="119"/>
    </row>
    <row r="658">
      <c r="A658" s="119"/>
      <c r="B658" s="119"/>
      <c r="C658" s="119"/>
      <c r="D658" s="119"/>
      <c r="E658" s="119"/>
      <c r="F658" s="119"/>
      <c r="G658" s="119"/>
      <c r="H658" s="119"/>
      <c r="I658" s="119"/>
      <c r="J658" s="119"/>
      <c r="K658" s="119"/>
      <c r="L658" s="119"/>
      <c r="M658" s="119"/>
      <c r="N658" s="476"/>
      <c r="O658" s="476"/>
      <c r="P658" s="476"/>
      <c r="Q658" s="476"/>
      <c r="R658" s="119"/>
      <c r="S658" s="119"/>
      <c r="T658" s="119"/>
      <c r="U658" s="119"/>
      <c r="V658" s="477"/>
      <c r="W658" s="477"/>
      <c r="X658" s="119"/>
    </row>
    <row r="659">
      <c r="A659" s="119"/>
      <c r="B659" s="119"/>
      <c r="C659" s="119"/>
      <c r="D659" s="119"/>
      <c r="E659" s="119"/>
      <c r="F659" s="119"/>
      <c r="G659" s="119"/>
      <c r="H659" s="119"/>
      <c r="I659" s="119"/>
      <c r="J659" s="119"/>
      <c r="K659" s="119"/>
      <c r="L659" s="119"/>
      <c r="M659" s="119"/>
      <c r="N659" s="476"/>
      <c r="O659" s="476"/>
      <c r="P659" s="476"/>
      <c r="Q659" s="476"/>
      <c r="R659" s="119"/>
      <c r="S659" s="119"/>
      <c r="T659" s="119"/>
      <c r="U659" s="119"/>
      <c r="V659" s="477"/>
      <c r="W659" s="477"/>
      <c r="X659" s="119"/>
    </row>
    <row r="660">
      <c r="A660" s="119"/>
      <c r="B660" s="119"/>
      <c r="C660" s="119"/>
      <c r="D660" s="119"/>
      <c r="E660" s="119"/>
      <c r="F660" s="119"/>
      <c r="G660" s="119"/>
      <c r="H660" s="119"/>
      <c r="I660" s="119"/>
      <c r="J660" s="119"/>
      <c r="K660" s="119"/>
      <c r="L660" s="119"/>
      <c r="M660" s="119"/>
      <c r="N660" s="476"/>
      <c r="O660" s="476"/>
      <c r="P660" s="476"/>
      <c r="Q660" s="476"/>
      <c r="R660" s="119"/>
      <c r="S660" s="119"/>
      <c r="T660" s="119"/>
      <c r="U660" s="119"/>
      <c r="V660" s="477"/>
      <c r="W660" s="477"/>
      <c r="X660" s="119"/>
    </row>
    <row r="661">
      <c r="A661" s="119"/>
      <c r="B661" s="119"/>
      <c r="C661" s="119"/>
      <c r="D661" s="119"/>
      <c r="E661" s="119"/>
      <c r="F661" s="119"/>
      <c r="G661" s="119"/>
      <c r="H661" s="119"/>
      <c r="I661" s="119"/>
      <c r="J661" s="119"/>
      <c r="K661" s="119"/>
      <c r="L661" s="119"/>
      <c r="M661" s="119"/>
      <c r="N661" s="476"/>
      <c r="O661" s="476"/>
      <c r="P661" s="476"/>
      <c r="Q661" s="476"/>
      <c r="R661" s="119"/>
      <c r="S661" s="119"/>
      <c r="T661" s="119"/>
      <c r="U661" s="119"/>
      <c r="V661" s="477"/>
      <c r="W661" s="477"/>
      <c r="X661" s="119"/>
    </row>
    <row r="662">
      <c r="A662" s="119"/>
      <c r="B662" s="119"/>
      <c r="C662" s="119"/>
      <c r="D662" s="119"/>
      <c r="E662" s="119"/>
      <c r="F662" s="119"/>
      <c r="G662" s="119"/>
      <c r="H662" s="119"/>
      <c r="I662" s="119"/>
      <c r="J662" s="119"/>
      <c r="K662" s="119"/>
      <c r="L662" s="119"/>
      <c r="M662" s="119"/>
      <c r="N662" s="476"/>
      <c r="O662" s="476"/>
      <c r="P662" s="476"/>
      <c r="Q662" s="476"/>
      <c r="R662" s="119"/>
      <c r="S662" s="119"/>
      <c r="T662" s="119"/>
      <c r="U662" s="119"/>
      <c r="V662" s="477"/>
      <c r="W662" s="477"/>
      <c r="X662" s="119"/>
    </row>
    <row r="663">
      <c r="A663" s="119"/>
      <c r="B663" s="119"/>
      <c r="C663" s="119"/>
      <c r="D663" s="119"/>
      <c r="E663" s="119"/>
      <c r="F663" s="119"/>
      <c r="G663" s="119"/>
      <c r="H663" s="119"/>
      <c r="I663" s="119"/>
      <c r="J663" s="119"/>
      <c r="K663" s="119"/>
      <c r="L663" s="119"/>
      <c r="M663" s="119"/>
      <c r="N663" s="476"/>
      <c r="O663" s="476"/>
      <c r="P663" s="476"/>
      <c r="Q663" s="476"/>
      <c r="R663" s="119"/>
      <c r="S663" s="119"/>
      <c r="T663" s="119"/>
      <c r="U663" s="119"/>
      <c r="V663" s="477"/>
      <c r="W663" s="477"/>
      <c r="X663" s="119"/>
    </row>
    <row r="664">
      <c r="A664" s="119"/>
      <c r="B664" s="119"/>
      <c r="C664" s="119"/>
      <c r="D664" s="119"/>
      <c r="E664" s="119"/>
      <c r="F664" s="119"/>
      <c r="G664" s="119"/>
      <c r="H664" s="119"/>
      <c r="I664" s="119"/>
      <c r="J664" s="119"/>
      <c r="K664" s="119"/>
      <c r="L664" s="119"/>
      <c r="M664" s="119"/>
      <c r="N664" s="476"/>
      <c r="O664" s="476"/>
      <c r="P664" s="476"/>
      <c r="Q664" s="476"/>
      <c r="R664" s="119"/>
      <c r="S664" s="119"/>
      <c r="T664" s="119"/>
      <c r="U664" s="119"/>
      <c r="V664" s="477"/>
      <c r="W664" s="477"/>
      <c r="X664" s="119"/>
    </row>
    <row r="665">
      <c r="A665" s="119"/>
      <c r="B665" s="119"/>
      <c r="C665" s="119"/>
      <c r="D665" s="119"/>
      <c r="E665" s="119"/>
      <c r="F665" s="119"/>
      <c r="G665" s="119"/>
      <c r="H665" s="119"/>
      <c r="I665" s="119"/>
      <c r="J665" s="119"/>
      <c r="K665" s="119"/>
      <c r="L665" s="119"/>
      <c r="M665" s="119"/>
      <c r="N665" s="476"/>
      <c r="O665" s="476"/>
      <c r="P665" s="476"/>
      <c r="Q665" s="476"/>
      <c r="R665" s="119"/>
      <c r="S665" s="119"/>
      <c r="T665" s="119"/>
      <c r="U665" s="119"/>
      <c r="V665" s="477"/>
      <c r="W665" s="477"/>
      <c r="X665" s="119"/>
    </row>
    <row r="666">
      <c r="A666" s="119"/>
      <c r="B666" s="119"/>
      <c r="C666" s="119"/>
      <c r="D666" s="119"/>
      <c r="E666" s="119"/>
      <c r="F666" s="119"/>
      <c r="G666" s="119"/>
      <c r="H666" s="119"/>
      <c r="I666" s="119"/>
      <c r="J666" s="119"/>
      <c r="K666" s="119"/>
      <c r="L666" s="119"/>
      <c r="M666" s="119"/>
      <c r="N666" s="476"/>
      <c r="O666" s="476"/>
      <c r="P666" s="476"/>
      <c r="Q666" s="476"/>
      <c r="R666" s="119"/>
      <c r="S666" s="119"/>
      <c r="T666" s="119"/>
      <c r="U666" s="119"/>
      <c r="V666" s="477"/>
      <c r="W666" s="477"/>
      <c r="X666" s="119"/>
    </row>
    <row r="667">
      <c r="A667" s="119"/>
      <c r="B667" s="119"/>
      <c r="C667" s="119"/>
      <c r="D667" s="119"/>
      <c r="E667" s="119"/>
      <c r="F667" s="119"/>
      <c r="G667" s="119"/>
      <c r="H667" s="119"/>
      <c r="I667" s="119"/>
      <c r="J667" s="119"/>
      <c r="K667" s="119"/>
      <c r="L667" s="119"/>
      <c r="M667" s="119"/>
      <c r="N667" s="476"/>
      <c r="O667" s="476"/>
      <c r="P667" s="476"/>
      <c r="Q667" s="476"/>
      <c r="R667" s="119"/>
      <c r="S667" s="119"/>
      <c r="T667" s="119"/>
      <c r="U667" s="119"/>
      <c r="V667" s="477"/>
      <c r="W667" s="477"/>
      <c r="X667" s="119"/>
    </row>
    <row r="668">
      <c r="A668" s="119"/>
      <c r="B668" s="119"/>
      <c r="C668" s="119"/>
      <c r="D668" s="119"/>
      <c r="E668" s="119"/>
      <c r="F668" s="119"/>
      <c r="G668" s="119"/>
      <c r="H668" s="119"/>
      <c r="I668" s="119"/>
      <c r="J668" s="119"/>
      <c r="K668" s="119"/>
      <c r="L668" s="119"/>
      <c r="M668" s="119"/>
      <c r="N668" s="476"/>
      <c r="O668" s="476"/>
      <c r="P668" s="476"/>
      <c r="Q668" s="476"/>
      <c r="R668" s="119"/>
      <c r="S668" s="119"/>
      <c r="T668" s="119"/>
      <c r="U668" s="119"/>
      <c r="V668" s="477"/>
      <c r="W668" s="477"/>
      <c r="X668" s="119"/>
    </row>
    <row r="669">
      <c r="A669" s="119"/>
      <c r="B669" s="119"/>
      <c r="C669" s="119"/>
      <c r="D669" s="119"/>
      <c r="E669" s="119"/>
      <c r="F669" s="119"/>
      <c r="G669" s="119"/>
      <c r="H669" s="119"/>
      <c r="I669" s="119"/>
      <c r="J669" s="119"/>
      <c r="K669" s="119"/>
      <c r="L669" s="119"/>
      <c r="M669" s="119"/>
      <c r="N669" s="476"/>
      <c r="O669" s="476"/>
      <c r="P669" s="476"/>
      <c r="Q669" s="476"/>
      <c r="R669" s="119"/>
      <c r="S669" s="119"/>
      <c r="T669" s="119"/>
      <c r="U669" s="119"/>
      <c r="V669" s="477"/>
      <c r="W669" s="477"/>
      <c r="X669" s="119"/>
    </row>
    <row r="670">
      <c r="A670" s="119"/>
      <c r="B670" s="119"/>
      <c r="C670" s="119"/>
      <c r="D670" s="119"/>
      <c r="E670" s="119"/>
      <c r="F670" s="119"/>
      <c r="G670" s="119"/>
      <c r="H670" s="119"/>
      <c r="I670" s="119"/>
      <c r="J670" s="119"/>
      <c r="K670" s="119"/>
      <c r="L670" s="119"/>
      <c r="M670" s="119"/>
      <c r="N670" s="476"/>
      <c r="O670" s="476"/>
      <c r="P670" s="476"/>
      <c r="Q670" s="476"/>
      <c r="R670" s="119"/>
      <c r="S670" s="119"/>
      <c r="T670" s="119"/>
      <c r="U670" s="119"/>
      <c r="V670" s="477"/>
      <c r="W670" s="477"/>
      <c r="X670" s="119"/>
    </row>
    <row r="671">
      <c r="A671" s="119"/>
      <c r="B671" s="119"/>
      <c r="C671" s="119"/>
      <c r="D671" s="119"/>
      <c r="E671" s="119"/>
      <c r="F671" s="119"/>
      <c r="G671" s="119"/>
      <c r="H671" s="119"/>
      <c r="I671" s="119"/>
      <c r="J671" s="119"/>
      <c r="K671" s="119"/>
      <c r="L671" s="119"/>
      <c r="M671" s="119"/>
      <c r="N671" s="476"/>
      <c r="O671" s="476"/>
      <c r="P671" s="476"/>
      <c r="Q671" s="476"/>
      <c r="R671" s="119"/>
      <c r="S671" s="119"/>
      <c r="T671" s="119"/>
      <c r="U671" s="119"/>
      <c r="V671" s="477"/>
      <c r="W671" s="477"/>
      <c r="X671" s="119"/>
    </row>
    <row r="672">
      <c r="A672" s="119"/>
      <c r="B672" s="119"/>
      <c r="C672" s="119"/>
      <c r="D672" s="119"/>
      <c r="E672" s="119"/>
      <c r="F672" s="119"/>
      <c r="G672" s="119"/>
      <c r="H672" s="119"/>
      <c r="I672" s="119"/>
      <c r="J672" s="119"/>
      <c r="K672" s="119"/>
      <c r="L672" s="119"/>
      <c r="M672" s="119"/>
      <c r="N672" s="476"/>
      <c r="O672" s="476"/>
      <c r="P672" s="476"/>
      <c r="Q672" s="476"/>
      <c r="R672" s="119"/>
      <c r="S672" s="119"/>
      <c r="T672" s="119"/>
      <c r="U672" s="119"/>
      <c r="V672" s="477"/>
      <c r="W672" s="477"/>
      <c r="X672" s="119"/>
    </row>
    <row r="673">
      <c r="A673" s="119"/>
      <c r="B673" s="119"/>
      <c r="C673" s="119"/>
      <c r="D673" s="119"/>
      <c r="E673" s="119"/>
      <c r="F673" s="119"/>
      <c r="G673" s="119"/>
      <c r="H673" s="119"/>
      <c r="I673" s="119"/>
      <c r="J673" s="119"/>
      <c r="K673" s="119"/>
      <c r="L673" s="119"/>
      <c r="M673" s="119"/>
      <c r="N673" s="476"/>
      <c r="O673" s="476"/>
      <c r="P673" s="476"/>
      <c r="Q673" s="476"/>
      <c r="R673" s="119"/>
      <c r="S673" s="119"/>
      <c r="T673" s="119"/>
      <c r="U673" s="119"/>
      <c r="V673" s="477"/>
      <c r="W673" s="477"/>
      <c r="X673" s="119"/>
    </row>
    <row r="674">
      <c r="A674" s="119"/>
      <c r="B674" s="119"/>
      <c r="C674" s="119"/>
      <c r="D674" s="119"/>
      <c r="E674" s="119"/>
      <c r="F674" s="119"/>
      <c r="G674" s="119"/>
      <c r="H674" s="119"/>
      <c r="I674" s="119"/>
      <c r="J674" s="119"/>
      <c r="K674" s="119"/>
      <c r="L674" s="119"/>
      <c r="M674" s="119"/>
      <c r="N674" s="476"/>
      <c r="O674" s="476"/>
      <c r="P674" s="476"/>
      <c r="Q674" s="476"/>
      <c r="R674" s="119"/>
      <c r="S674" s="119"/>
      <c r="T674" s="119"/>
      <c r="U674" s="119"/>
      <c r="V674" s="477"/>
      <c r="W674" s="477"/>
      <c r="X674" s="119"/>
    </row>
    <row r="675">
      <c r="A675" s="119"/>
      <c r="B675" s="119"/>
      <c r="C675" s="119"/>
      <c r="D675" s="119"/>
      <c r="E675" s="119"/>
      <c r="F675" s="119"/>
      <c r="G675" s="119"/>
      <c r="H675" s="119"/>
      <c r="I675" s="119"/>
      <c r="J675" s="119"/>
      <c r="K675" s="119"/>
      <c r="L675" s="119"/>
      <c r="M675" s="119"/>
      <c r="N675" s="476"/>
      <c r="O675" s="476"/>
      <c r="P675" s="476"/>
      <c r="Q675" s="476"/>
      <c r="R675" s="119"/>
      <c r="S675" s="119"/>
      <c r="T675" s="119"/>
      <c r="U675" s="119"/>
      <c r="V675" s="477"/>
      <c r="W675" s="477"/>
      <c r="X675" s="119"/>
    </row>
    <row r="676">
      <c r="A676" s="119"/>
      <c r="B676" s="119"/>
      <c r="C676" s="119"/>
      <c r="D676" s="119"/>
      <c r="E676" s="119"/>
      <c r="F676" s="119"/>
      <c r="G676" s="119"/>
      <c r="H676" s="119"/>
      <c r="I676" s="119"/>
      <c r="J676" s="119"/>
      <c r="K676" s="119"/>
      <c r="L676" s="119"/>
      <c r="M676" s="119"/>
      <c r="N676" s="476"/>
      <c r="O676" s="476"/>
      <c r="P676" s="476"/>
      <c r="Q676" s="476"/>
      <c r="R676" s="119"/>
      <c r="S676" s="119"/>
      <c r="T676" s="119"/>
      <c r="U676" s="119"/>
      <c r="V676" s="477"/>
      <c r="W676" s="477"/>
      <c r="X676" s="119"/>
    </row>
    <row r="677">
      <c r="A677" s="119"/>
      <c r="B677" s="119"/>
      <c r="C677" s="119"/>
      <c r="D677" s="119"/>
      <c r="E677" s="119"/>
      <c r="F677" s="119"/>
      <c r="G677" s="119"/>
      <c r="H677" s="119"/>
      <c r="I677" s="119"/>
      <c r="J677" s="119"/>
      <c r="K677" s="119"/>
      <c r="L677" s="119"/>
      <c r="M677" s="119"/>
      <c r="N677" s="476"/>
      <c r="O677" s="476"/>
      <c r="P677" s="476"/>
      <c r="Q677" s="476"/>
      <c r="R677" s="119"/>
      <c r="S677" s="119"/>
      <c r="T677" s="119"/>
      <c r="U677" s="119"/>
      <c r="V677" s="477"/>
      <c r="W677" s="477"/>
      <c r="X677" s="119"/>
    </row>
    <row r="678">
      <c r="A678" s="119"/>
      <c r="B678" s="119"/>
      <c r="C678" s="119"/>
      <c r="D678" s="119"/>
      <c r="E678" s="119"/>
      <c r="F678" s="119"/>
      <c r="G678" s="119"/>
      <c r="H678" s="119"/>
      <c r="I678" s="119"/>
      <c r="J678" s="119"/>
      <c r="K678" s="119"/>
      <c r="L678" s="119"/>
      <c r="M678" s="119"/>
      <c r="N678" s="476"/>
      <c r="O678" s="476"/>
      <c r="P678" s="476"/>
      <c r="Q678" s="476"/>
      <c r="R678" s="119"/>
      <c r="S678" s="119"/>
      <c r="T678" s="119"/>
      <c r="U678" s="119"/>
      <c r="V678" s="477"/>
      <c r="W678" s="477"/>
      <c r="X678" s="119"/>
    </row>
    <row r="679">
      <c r="A679" s="119"/>
      <c r="B679" s="119"/>
      <c r="C679" s="119"/>
      <c r="D679" s="119"/>
      <c r="E679" s="119"/>
      <c r="F679" s="119"/>
      <c r="G679" s="119"/>
      <c r="H679" s="119"/>
      <c r="I679" s="119"/>
      <c r="J679" s="119"/>
      <c r="K679" s="119"/>
      <c r="L679" s="119"/>
      <c r="M679" s="119"/>
      <c r="N679" s="476"/>
      <c r="O679" s="476"/>
      <c r="P679" s="476"/>
      <c r="Q679" s="476"/>
      <c r="R679" s="119"/>
      <c r="S679" s="119"/>
      <c r="T679" s="119"/>
      <c r="U679" s="119"/>
      <c r="V679" s="477"/>
      <c r="W679" s="477"/>
      <c r="X679" s="119"/>
    </row>
    <row r="680">
      <c r="A680" s="119"/>
      <c r="B680" s="119"/>
      <c r="C680" s="119"/>
      <c r="D680" s="119"/>
      <c r="E680" s="119"/>
      <c r="F680" s="119"/>
      <c r="G680" s="119"/>
      <c r="H680" s="119"/>
      <c r="I680" s="119"/>
      <c r="J680" s="119"/>
      <c r="K680" s="119"/>
      <c r="L680" s="119"/>
      <c r="M680" s="119"/>
      <c r="N680" s="476"/>
      <c r="O680" s="476"/>
      <c r="P680" s="476"/>
      <c r="Q680" s="476"/>
      <c r="R680" s="119"/>
      <c r="S680" s="119"/>
      <c r="T680" s="119"/>
      <c r="U680" s="119"/>
      <c r="V680" s="477"/>
      <c r="W680" s="477"/>
      <c r="X680" s="119"/>
    </row>
    <row r="681">
      <c r="A681" s="119"/>
      <c r="B681" s="119"/>
      <c r="C681" s="119"/>
      <c r="D681" s="119"/>
      <c r="E681" s="119"/>
      <c r="F681" s="119"/>
      <c r="G681" s="119"/>
      <c r="H681" s="119"/>
      <c r="I681" s="119"/>
      <c r="J681" s="119"/>
      <c r="K681" s="119"/>
      <c r="L681" s="119"/>
      <c r="M681" s="119"/>
      <c r="N681" s="476"/>
      <c r="O681" s="476"/>
      <c r="P681" s="476"/>
      <c r="Q681" s="476"/>
      <c r="R681" s="119"/>
      <c r="S681" s="119"/>
      <c r="T681" s="119"/>
      <c r="U681" s="119"/>
      <c r="V681" s="477"/>
      <c r="W681" s="477"/>
      <c r="X681" s="119"/>
    </row>
    <row r="682">
      <c r="A682" s="119"/>
      <c r="B682" s="119"/>
      <c r="C682" s="119"/>
      <c r="D682" s="119"/>
      <c r="E682" s="119"/>
      <c r="F682" s="119"/>
      <c r="G682" s="119"/>
      <c r="H682" s="119"/>
      <c r="I682" s="119"/>
      <c r="J682" s="119"/>
      <c r="K682" s="119"/>
      <c r="L682" s="119"/>
      <c r="M682" s="119"/>
      <c r="N682" s="476"/>
      <c r="O682" s="476"/>
      <c r="P682" s="476"/>
      <c r="Q682" s="476"/>
      <c r="R682" s="119"/>
      <c r="S682" s="119"/>
      <c r="T682" s="119"/>
      <c r="U682" s="119"/>
      <c r="V682" s="477"/>
      <c r="W682" s="477"/>
      <c r="X682" s="119"/>
    </row>
    <row r="683">
      <c r="A683" s="119"/>
      <c r="B683" s="119"/>
      <c r="C683" s="119"/>
      <c r="D683" s="119"/>
      <c r="E683" s="119"/>
      <c r="F683" s="119"/>
      <c r="G683" s="119"/>
      <c r="H683" s="119"/>
      <c r="I683" s="119"/>
      <c r="J683" s="119"/>
      <c r="K683" s="119"/>
      <c r="L683" s="119"/>
      <c r="M683" s="119"/>
      <c r="N683" s="476"/>
      <c r="O683" s="476"/>
      <c r="P683" s="476"/>
      <c r="Q683" s="476"/>
      <c r="R683" s="119"/>
      <c r="S683" s="119"/>
      <c r="T683" s="119"/>
      <c r="U683" s="119"/>
      <c r="V683" s="477"/>
      <c r="W683" s="477"/>
      <c r="X683" s="119"/>
    </row>
    <row r="684">
      <c r="A684" s="119"/>
      <c r="B684" s="119"/>
      <c r="C684" s="119"/>
      <c r="D684" s="119"/>
      <c r="E684" s="119"/>
      <c r="F684" s="119"/>
      <c r="G684" s="119"/>
      <c r="H684" s="119"/>
      <c r="I684" s="119"/>
      <c r="J684" s="119"/>
      <c r="K684" s="119"/>
      <c r="L684" s="119"/>
      <c r="M684" s="119"/>
      <c r="N684" s="476"/>
      <c r="O684" s="476"/>
      <c r="P684" s="476"/>
      <c r="Q684" s="476"/>
      <c r="R684" s="119"/>
      <c r="S684" s="119"/>
      <c r="T684" s="119"/>
      <c r="U684" s="119"/>
      <c r="V684" s="477"/>
      <c r="W684" s="477"/>
      <c r="X684" s="119"/>
    </row>
    <row r="685">
      <c r="A685" s="119"/>
      <c r="B685" s="119"/>
      <c r="C685" s="119"/>
      <c r="D685" s="119"/>
      <c r="E685" s="119"/>
      <c r="F685" s="119"/>
      <c r="G685" s="119"/>
      <c r="H685" s="119"/>
      <c r="I685" s="119"/>
      <c r="J685" s="119"/>
      <c r="K685" s="119"/>
      <c r="L685" s="119"/>
      <c r="M685" s="119"/>
      <c r="N685" s="476"/>
      <c r="O685" s="476"/>
      <c r="P685" s="476"/>
      <c r="Q685" s="476"/>
      <c r="R685" s="119"/>
      <c r="S685" s="119"/>
      <c r="T685" s="119"/>
      <c r="U685" s="119"/>
      <c r="V685" s="477"/>
      <c r="W685" s="477"/>
      <c r="X685" s="119"/>
    </row>
    <row r="686">
      <c r="A686" s="119"/>
      <c r="B686" s="119"/>
      <c r="C686" s="119"/>
      <c r="D686" s="119"/>
      <c r="E686" s="119"/>
      <c r="F686" s="119"/>
      <c r="G686" s="119"/>
      <c r="H686" s="119"/>
      <c r="I686" s="119"/>
      <c r="J686" s="119"/>
      <c r="K686" s="119"/>
      <c r="L686" s="119"/>
      <c r="M686" s="119"/>
      <c r="N686" s="476"/>
      <c r="O686" s="476"/>
      <c r="P686" s="476"/>
      <c r="Q686" s="476"/>
      <c r="R686" s="119"/>
      <c r="S686" s="119"/>
      <c r="T686" s="119"/>
      <c r="U686" s="119"/>
      <c r="V686" s="477"/>
      <c r="W686" s="477"/>
      <c r="X686" s="119"/>
    </row>
    <row r="687">
      <c r="A687" s="119"/>
      <c r="B687" s="119"/>
      <c r="C687" s="119"/>
      <c r="D687" s="119"/>
      <c r="E687" s="119"/>
      <c r="F687" s="119"/>
      <c r="G687" s="119"/>
      <c r="H687" s="119"/>
      <c r="I687" s="119"/>
      <c r="J687" s="119"/>
      <c r="K687" s="119"/>
      <c r="L687" s="119"/>
      <c r="M687" s="119"/>
      <c r="N687" s="476"/>
      <c r="O687" s="476"/>
      <c r="P687" s="476"/>
      <c r="Q687" s="476"/>
      <c r="R687" s="119"/>
      <c r="S687" s="119"/>
      <c r="T687" s="119"/>
      <c r="U687" s="119"/>
      <c r="V687" s="477"/>
      <c r="W687" s="477"/>
      <c r="X687" s="119"/>
    </row>
    <row r="688">
      <c r="A688" s="119"/>
      <c r="B688" s="119"/>
      <c r="C688" s="119"/>
      <c r="D688" s="119"/>
      <c r="E688" s="119"/>
      <c r="F688" s="119"/>
      <c r="G688" s="119"/>
      <c r="H688" s="119"/>
      <c r="I688" s="119"/>
      <c r="J688" s="119"/>
      <c r="K688" s="119"/>
      <c r="L688" s="119"/>
      <c r="M688" s="119"/>
      <c r="N688" s="476"/>
      <c r="O688" s="476"/>
      <c r="P688" s="476"/>
      <c r="Q688" s="476"/>
      <c r="R688" s="119"/>
      <c r="S688" s="119"/>
      <c r="T688" s="119"/>
      <c r="U688" s="119"/>
      <c r="V688" s="477"/>
      <c r="W688" s="477"/>
      <c r="X688" s="119"/>
    </row>
    <row r="689">
      <c r="A689" s="119"/>
      <c r="B689" s="119"/>
      <c r="C689" s="119"/>
      <c r="D689" s="119"/>
      <c r="E689" s="119"/>
      <c r="F689" s="119"/>
      <c r="G689" s="119"/>
      <c r="H689" s="119"/>
      <c r="I689" s="119"/>
      <c r="J689" s="119"/>
      <c r="K689" s="119"/>
      <c r="L689" s="119"/>
      <c r="M689" s="119"/>
      <c r="N689" s="476"/>
      <c r="O689" s="476"/>
      <c r="P689" s="476"/>
      <c r="Q689" s="476"/>
      <c r="R689" s="119"/>
      <c r="S689" s="119"/>
      <c r="T689" s="119"/>
      <c r="U689" s="119"/>
      <c r="V689" s="477"/>
      <c r="W689" s="477"/>
      <c r="X689" s="119"/>
    </row>
    <row r="690">
      <c r="A690" s="119"/>
      <c r="B690" s="119"/>
      <c r="C690" s="119"/>
      <c r="D690" s="119"/>
      <c r="E690" s="119"/>
      <c r="F690" s="119"/>
      <c r="G690" s="119"/>
      <c r="H690" s="119"/>
      <c r="I690" s="119"/>
      <c r="J690" s="119"/>
      <c r="K690" s="119"/>
      <c r="L690" s="119"/>
      <c r="M690" s="119"/>
      <c r="N690" s="476"/>
      <c r="O690" s="476"/>
      <c r="P690" s="476"/>
      <c r="Q690" s="476"/>
      <c r="R690" s="119"/>
      <c r="S690" s="119"/>
      <c r="T690" s="119"/>
      <c r="U690" s="119"/>
      <c r="V690" s="477"/>
      <c r="W690" s="477"/>
      <c r="X690" s="119"/>
    </row>
    <row r="691">
      <c r="A691" s="119"/>
      <c r="B691" s="119"/>
      <c r="C691" s="119"/>
      <c r="D691" s="119"/>
      <c r="E691" s="119"/>
      <c r="F691" s="119"/>
      <c r="G691" s="119"/>
      <c r="H691" s="119"/>
      <c r="I691" s="119"/>
      <c r="J691" s="119"/>
      <c r="K691" s="119"/>
      <c r="L691" s="119"/>
      <c r="M691" s="119"/>
      <c r="N691" s="476"/>
      <c r="O691" s="476"/>
      <c r="P691" s="476"/>
      <c r="Q691" s="476"/>
      <c r="R691" s="119"/>
      <c r="S691" s="119"/>
      <c r="T691" s="119"/>
      <c r="U691" s="119"/>
      <c r="V691" s="477"/>
      <c r="W691" s="477"/>
      <c r="X691" s="119"/>
    </row>
    <row r="692">
      <c r="A692" s="119"/>
      <c r="B692" s="119"/>
      <c r="C692" s="119"/>
      <c r="D692" s="119"/>
      <c r="E692" s="119"/>
      <c r="F692" s="119"/>
      <c r="G692" s="119"/>
      <c r="H692" s="119"/>
      <c r="I692" s="119"/>
      <c r="J692" s="119"/>
      <c r="K692" s="119"/>
      <c r="L692" s="119"/>
      <c r="M692" s="119"/>
      <c r="N692" s="476"/>
      <c r="O692" s="476"/>
      <c r="P692" s="476"/>
      <c r="Q692" s="476"/>
      <c r="R692" s="119"/>
      <c r="S692" s="119"/>
      <c r="T692" s="119"/>
      <c r="U692" s="119"/>
      <c r="V692" s="477"/>
      <c r="W692" s="477"/>
      <c r="X692" s="119"/>
    </row>
    <row r="693">
      <c r="A693" s="119"/>
      <c r="B693" s="119"/>
      <c r="C693" s="119"/>
      <c r="D693" s="119"/>
      <c r="E693" s="119"/>
      <c r="F693" s="119"/>
      <c r="G693" s="119"/>
      <c r="H693" s="119"/>
      <c r="I693" s="119"/>
      <c r="J693" s="119"/>
      <c r="K693" s="119"/>
      <c r="L693" s="119"/>
      <c r="M693" s="119"/>
      <c r="N693" s="476"/>
      <c r="O693" s="476"/>
      <c r="P693" s="476"/>
      <c r="Q693" s="476"/>
      <c r="R693" s="119"/>
      <c r="S693" s="119"/>
      <c r="T693" s="119"/>
      <c r="U693" s="119"/>
      <c r="V693" s="477"/>
      <c r="W693" s="477"/>
      <c r="X693" s="119"/>
    </row>
    <row r="694">
      <c r="A694" s="119"/>
      <c r="B694" s="119"/>
      <c r="C694" s="119"/>
      <c r="D694" s="119"/>
      <c r="E694" s="119"/>
      <c r="F694" s="119"/>
      <c r="G694" s="119"/>
      <c r="H694" s="119"/>
      <c r="I694" s="119"/>
      <c r="J694" s="119"/>
      <c r="K694" s="119"/>
      <c r="L694" s="119"/>
      <c r="M694" s="119"/>
      <c r="N694" s="476"/>
      <c r="O694" s="476"/>
      <c r="P694" s="476"/>
      <c r="Q694" s="476"/>
      <c r="R694" s="119"/>
      <c r="S694" s="119"/>
      <c r="T694" s="119"/>
      <c r="U694" s="119"/>
      <c r="V694" s="477"/>
      <c r="W694" s="477"/>
      <c r="X694" s="119"/>
    </row>
    <row r="695">
      <c r="A695" s="119"/>
      <c r="B695" s="119"/>
      <c r="C695" s="119"/>
      <c r="D695" s="119"/>
      <c r="E695" s="119"/>
      <c r="F695" s="119"/>
      <c r="G695" s="119"/>
      <c r="H695" s="119"/>
      <c r="I695" s="119"/>
      <c r="J695" s="119"/>
      <c r="K695" s="119"/>
      <c r="L695" s="119"/>
      <c r="M695" s="119"/>
      <c r="N695" s="476"/>
      <c r="O695" s="476"/>
      <c r="P695" s="476"/>
      <c r="Q695" s="476"/>
      <c r="R695" s="119"/>
      <c r="S695" s="119"/>
      <c r="T695" s="119"/>
      <c r="U695" s="119"/>
      <c r="V695" s="477"/>
      <c r="W695" s="477"/>
      <c r="X695" s="119"/>
    </row>
    <row r="696">
      <c r="A696" s="119"/>
      <c r="B696" s="119"/>
      <c r="C696" s="119"/>
      <c r="D696" s="119"/>
      <c r="E696" s="119"/>
      <c r="F696" s="119"/>
      <c r="G696" s="119"/>
      <c r="H696" s="119"/>
      <c r="I696" s="119"/>
      <c r="J696" s="119"/>
      <c r="K696" s="119"/>
      <c r="L696" s="119"/>
      <c r="M696" s="119"/>
      <c r="N696" s="476"/>
      <c r="O696" s="476"/>
      <c r="P696" s="476"/>
      <c r="Q696" s="476"/>
      <c r="R696" s="119"/>
      <c r="S696" s="119"/>
      <c r="T696" s="119"/>
      <c r="U696" s="119"/>
      <c r="V696" s="477"/>
      <c r="W696" s="477"/>
      <c r="X696" s="119"/>
    </row>
    <row r="697">
      <c r="A697" s="119"/>
      <c r="B697" s="119"/>
      <c r="C697" s="119"/>
      <c r="D697" s="119"/>
      <c r="E697" s="119"/>
      <c r="F697" s="119"/>
      <c r="G697" s="119"/>
      <c r="H697" s="119"/>
      <c r="I697" s="119"/>
      <c r="J697" s="119"/>
      <c r="K697" s="119"/>
      <c r="L697" s="119"/>
      <c r="M697" s="119"/>
      <c r="N697" s="476"/>
      <c r="O697" s="476"/>
      <c r="P697" s="476"/>
      <c r="Q697" s="476"/>
      <c r="R697" s="119"/>
      <c r="S697" s="119"/>
      <c r="T697" s="119"/>
      <c r="U697" s="119"/>
      <c r="V697" s="477"/>
      <c r="W697" s="477"/>
      <c r="X697" s="119"/>
    </row>
    <row r="698">
      <c r="A698" s="119"/>
      <c r="B698" s="119"/>
      <c r="C698" s="119"/>
      <c r="D698" s="119"/>
      <c r="E698" s="119"/>
      <c r="F698" s="119"/>
      <c r="G698" s="119"/>
      <c r="H698" s="119"/>
      <c r="I698" s="119"/>
      <c r="J698" s="119"/>
      <c r="K698" s="119"/>
      <c r="L698" s="119"/>
      <c r="M698" s="119"/>
      <c r="N698" s="476"/>
      <c r="O698" s="476"/>
      <c r="P698" s="476"/>
      <c r="Q698" s="476"/>
      <c r="R698" s="119"/>
      <c r="S698" s="119"/>
      <c r="T698" s="119"/>
      <c r="U698" s="119"/>
      <c r="V698" s="477"/>
      <c r="W698" s="477"/>
      <c r="X698" s="119"/>
    </row>
    <row r="699">
      <c r="A699" s="119"/>
      <c r="B699" s="119"/>
      <c r="C699" s="119"/>
      <c r="D699" s="119"/>
      <c r="E699" s="119"/>
      <c r="F699" s="119"/>
      <c r="G699" s="119"/>
      <c r="H699" s="119"/>
      <c r="I699" s="119"/>
      <c r="J699" s="119"/>
      <c r="K699" s="119"/>
      <c r="L699" s="119"/>
      <c r="M699" s="119"/>
      <c r="N699" s="476"/>
      <c r="O699" s="476"/>
      <c r="P699" s="476"/>
      <c r="Q699" s="476"/>
      <c r="R699" s="119"/>
      <c r="S699" s="119"/>
      <c r="T699" s="119"/>
      <c r="U699" s="119"/>
      <c r="V699" s="477"/>
      <c r="W699" s="477"/>
      <c r="X699" s="119"/>
    </row>
    <row r="700">
      <c r="A700" s="119"/>
      <c r="B700" s="119"/>
      <c r="C700" s="119"/>
      <c r="D700" s="119"/>
      <c r="E700" s="119"/>
      <c r="F700" s="119"/>
      <c r="G700" s="119"/>
      <c r="H700" s="119"/>
      <c r="I700" s="119"/>
      <c r="J700" s="119"/>
      <c r="K700" s="119"/>
      <c r="L700" s="119"/>
      <c r="M700" s="119"/>
      <c r="N700" s="476"/>
      <c r="O700" s="476"/>
      <c r="P700" s="476"/>
      <c r="Q700" s="476"/>
      <c r="R700" s="119"/>
      <c r="S700" s="119"/>
      <c r="T700" s="119"/>
      <c r="U700" s="119"/>
      <c r="V700" s="477"/>
      <c r="W700" s="477"/>
      <c r="X700" s="119"/>
    </row>
    <row r="701">
      <c r="A701" s="119"/>
      <c r="B701" s="119"/>
      <c r="C701" s="119"/>
      <c r="D701" s="119"/>
      <c r="E701" s="119"/>
      <c r="F701" s="119"/>
      <c r="G701" s="119"/>
      <c r="H701" s="119"/>
      <c r="I701" s="119"/>
      <c r="J701" s="119"/>
      <c r="K701" s="119"/>
      <c r="L701" s="119"/>
      <c r="M701" s="119"/>
      <c r="N701" s="476"/>
      <c r="O701" s="476"/>
      <c r="P701" s="476"/>
      <c r="Q701" s="476"/>
      <c r="R701" s="119"/>
      <c r="S701" s="119"/>
      <c r="T701" s="119"/>
      <c r="U701" s="119"/>
      <c r="V701" s="477"/>
      <c r="W701" s="477"/>
      <c r="X701" s="119"/>
    </row>
    <row r="702">
      <c r="A702" s="119"/>
      <c r="B702" s="119"/>
      <c r="C702" s="119"/>
      <c r="D702" s="119"/>
      <c r="E702" s="119"/>
      <c r="F702" s="119"/>
      <c r="G702" s="119"/>
      <c r="H702" s="119"/>
      <c r="I702" s="119"/>
      <c r="J702" s="119"/>
      <c r="K702" s="119"/>
      <c r="L702" s="119"/>
      <c r="M702" s="119"/>
      <c r="N702" s="476"/>
      <c r="O702" s="476"/>
      <c r="P702" s="476"/>
      <c r="Q702" s="476"/>
      <c r="R702" s="119"/>
      <c r="S702" s="119"/>
      <c r="T702" s="119"/>
      <c r="U702" s="119"/>
      <c r="V702" s="477"/>
      <c r="W702" s="477"/>
      <c r="X702" s="119"/>
    </row>
    <row r="703">
      <c r="A703" s="119"/>
      <c r="B703" s="119"/>
      <c r="C703" s="119"/>
      <c r="D703" s="119"/>
      <c r="E703" s="119"/>
      <c r="F703" s="119"/>
      <c r="G703" s="119"/>
      <c r="H703" s="119"/>
      <c r="I703" s="119"/>
      <c r="J703" s="119"/>
      <c r="K703" s="119"/>
      <c r="L703" s="119"/>
      <c r="M703" s="119"/>
      <c r="N703" s="476"/>
      <c r="O703" s="476"/>
      <c r="P703" s="476"/>
      <c r="Q703" s="476"/>
      <c r="R703" s="119"/>
      <c r="S703" s="119"/>
      <c r="T703" s="119"/>
      <c r="U703" s="119"/>
      <c r="V703" s="477"/>
      <c r="W703" s="477"/>
      <c r="X703" s="119"/>
    </row>
    <row r="704">
      <c r="A704" s="119"/>
      <c r="B704" s="119"/>
      <c r="C704" s="119"/>
      <c r="D704" s="119"/>
      <c r="E704" s="119"/>
      <c r="F704" s="119"/>
      <c r="G704" s="119"/>
      <c r="H704" s="119"/>
      <c r="I704" s="119"/>
      <c r="J704" s="119"/>
      <c r="K704" s="119"/>
      <c r="L704" s="119"/>
      <c r="M704" s="119"/>
      <c r="N704" s="476"/>
      <c r="O704" s="476"/>
      <c r="P704" s="476"/>
      <c r="Q704" s="476"/>
      <c r="R704" s="119"/>
      <c r="S704" s="119"/>
      <c r="T704" s="119"/>
      <c r="U704" s="119"/>
      <c r="V704" s="477"/>
      <c r="W704" s="477"/>
      <c r="X704" s="119"/>
    </row>
    <row r="705">
      <c r="A705" s="119"/>
      <c r="B705" s="119"/>
      <c r="C705" s="119"/>
      <c r="D705" s="119"/>
      <c r="E705" s="119"/>
      <c r="F705" s="119"/>
      <c r="G705" s="119"/>
      <c r="H705" s="119"/>
      <c r="I705" s="119"/>
      <c r="J705" s="119"/>
      <c r="K705" s="119"/>
      <c r="L705" s="119"/>
      <c r="M705" s="119"/>
      <c r="N705" s="476"/>
      <c r="O705" s="476"/>
      <c r="P705" s="476"/>
      <c r="Q705" s="476"/>
      <c r="R705" s="119"/>
      <c r="S705" s="119"/>
      <c r="T705" s="119"/>
      <c r="U705" s="119"/>
      <c r="V705" s="477"/>
      <c r="W705" s="477"/>
      <c r="X705" s="119"/>
    </row>
    <row r="706">
      <c r="A706" s="119"/>
      <c r="B706" s="119"/>
      <c r="C706" s="119"/>
      <c r="D706" s="119"/>
      <c r="E706" s="119"/>
      <c r="F706" s="119"/>
      <c r="G706" s="119"/>
      <c r="H706" s="119"/>
      <c r="I706" s="119"/>
      <c r="J706" s="119"/>
      <c r="K706" s="119"/>
      <c r="L706" s="119"/>
      <c r="M706" s="119"/>
      <c r="N706" s="476"/>
      <c r="O706" s="476"/>
      <c r="P706" s="476"/>
      <c r="Q706" s="476"/>
      <c r="R706" s="119"/>
      <c r="S706" s="119"/>
      <c r="T706" s="119"/>
      <c r="U706" s="119"/>
      <c r="V706" s="477"/>
      <c r="W706" s="477"/>
      <c r="X706" s="119"/>
    </row>
    <row r="707">
      <c r="A707" s="119"/>
      <c r="B707" s="119"/>
      <c r="C707" s="119"/>
      <c r="D707" s="119"/>
      <c r="E707" s="119"/>
      <c r="F707" s="119"/>
      <c r="G707" s="119"/>
      <c r="H707" s="119"/>
      <c r="I707" s="119"/>
      <c r="J707" s="119"/>
      <c r="K707" s="119"/>
      <c r="L707" s="119"/>
      <c r="M707" s="119"/>
      <c r="N707" s="476"/>
      <c r="O707" s="476"/>
      <c r="P707" s="476"/>
      <c r="Q707" s="476"/>
      <c r="R707" s="119"/>
      <c r="S707" s="119"/>
      <c r="T707" s="119"/>
      <c r="U707" s="119"/>
      <c r="V707" s="477"/>
      <c r="W707" s="477"/>
      <c r="X707" s="119"/>
    </row>
    <row r="708">
      <c r="A708" s="119"/>
      <c r="B708" s="119"/>
      <c r="C708" s="119"/>
      <c r="D708" s="119"/>
      <c r="E708" s="119"/>
      <c r="F708" s="119"/>
      <c r="G708" s="119"/>
      <c r="H708" s="119"/>
      <c r="I708" s="119"/>
      <c r="J708" s="119"/>
      <c r="K708" s="119"/>
      <c r="L708" s="119"/>
      <c r="M708" s="119"/>
      <c r="N708" s="476"/>
      <c r="O708" s="476"/>
      <c r="P708" s="476"/>
      <c r="Q708" s="476"/>
      <c r="R708" s="119"/>
      <c r="S708" s="119"/>
      <c r="T708" s="119"/>
      <c r="U708" s="119"/>
      <c r="V708" s="477"/>
      <c r="W708" s="477"/>
      <c r="X708" s="119"/>
    </row>
    <row r="709">
      <c r="A709" s="119"/>
      <c r="B709" s="119"/>
      <c r="C709" s="119"/>
      <c r="D709" s="119"/>
      <c r="E709" s="119"/>
      <c r="F709" s="119"/>
      <c r="G709" s="119"/>
      <c r="H709" s="119"/>
      <c r="I709" s="119"/>
      <c r="J709" s="119"/>
      <c r="K709" s="119"/>
      <c r="L709" s="119"/>
      <c r="M709" s="119"/>
      <c r="N709" s="476"/>
      <c r="O709" s="476"/>
      <c r="P709" s="476"/>
      <c r="Q709" s="476"/>
      <c r="R709" s="119"/>
      <c r="S709" s="119"/>
      <c r="T709" s="119"/>
      <c r="U709" s="119"/>
      <c r="V709" s="477"/>
      <c r="W709" s="477"/>
      <c r="X709" s="119"/>
    </row>
    <row r="710">
      <c r="A710" s="119"/>
      <c r="B710" s="119"/>
      <c r="C710" s="119"/>
      <c r="D710" s="119"/>
      <c r="E710" s="119"/>
      <c r="F710" s="119"/>
      <c r="G710" s="119"/>
      <c r="H710" s="119"/>
      <c r="I710" s="119"/>
      <c r="J710" s="119"/>
      <c r="K710" s="119"/>
      <c r="L710" s="119"/>
      <c r="M710" s="119"/>
      <c r="N710" s="476"/>
      <c r="O710" s="476"/>
      <c r="P710" s="476"/>
      <c r="Q710" s="476"/>
      <c r="R710" s="119"/>
      <c r="S710" s="119"/>
      <c r="T710" s="119"/>
      <c r="U710" s="119"/>
      <c r="V710" s="477"/>
      <c r="W710" s="477"/>
      <c r="X710" s="119"/>
    </row>
    <row r="711">
      <c r="A711" s="119"/>
      <c r="B711" s="119"/>
      <c r="C711" s="119"/>
      <c r="D711" s="119"/>
      <c r="E711" s="119"/>
      <c r="F711" s="119"/>
      <c r="G711" s="119"/>
      <c r="H711" s="119"/>
      <c r="I711" s="119"/>
      <c r="J711" s="119"/>
      <c r="K711" s="119"/>
      <c r="L711" s="119"/>
      <c r="M711" s="119"/>
      <c r="N711" s="476"/>
      <c r="O711" s="476"/>
      <c r="P711" s="476"/>
      <c r="Q711" s="476"/>
      <c r="R711" s="119"/>
      <c r="S711" s="119"/>
      <c r="T711" s="119"/>
      <c r="U711" s="119"/>
      <c r="V711" s="477"/>
      <c r="W711" s="477"/>
      <c r="X711" s="119"/>
    </row>
    <row r="712">
      <c r="A712" s="119"/>
      <c r="B712" s="119"/>
      <c r="C712" s="119"/>
      <c r="D712" s="119"/>
      <c r="E712" s="119"/>
      <c r="F712" s="119"/>
      <c r="G712" s="119"/>
      <c r="H712" s="119"/>
      <c r="I712" s="119"/>
      <c r="J712" s="119"/>
      <c r="K712" s="119"/>
      <c r="L712" s="119"/>
      <c r="M712" s="119"/>
      <c r="N712" s="476"/>
      <c r="O712" s="476"/>
      <c r="P712" s="476"/>
      <c r="Q712" s="476"/>
      <c r="R712" s="119"/>
      <c r="S712" s="119"/>
      <c r="T712" s="119"/>
      <c r="U712" s="119"/>
      <c r="V712" s="477"/>
      <c r="W712" s="477"/>
      <c r="X712" s="119"/>
    </row>
    <row r="713">
      <c r="A713" s="119"/>
      <c r="B713" s="119"/>
      <c r="C713" s="119"/>
      <c r="D713" s="119"/>
      <c r="E713" s="119"/>
      <c r="F713" s="119"/>
      <c r="G713" s="119"/>
      <c r="H713" s="119"/>
      <c r="I713" s="119"/>
      <c r="J713" s="119"/>
      <c r="K713" s="119"/>
      <c r="L713" s="119"/>
      <c r="M713" s="119"/>
      <c r="N713" s="476"/>
      <c r="O713" s="476"/>
      <c r="P713" s="476"/>
      <c r="Q713" s="476"/>
      <c r="R713" s="119"/>
      <c r="S713" s="119"/>
      <c r="T713" s="119"/>
      <c r="U713" s="119"/>
      <c r="V713" s="477"/>
      <c r="W713" s="477"/>
      <c r="X713" s="119"/>
    </row>
    <row r="714">
      <c r="A714" s="119"/>
      <c r="B714" s="119"/>
      <c r="C714" s="119"/>
      <c r="D714" s="119"/>
      <c r="E714" s="119"/>
      <c r="F714" s="119"/>
      <c r="G714" s="119"/>
      <c r="H714" s="119"/>
      <c r="I714" s="119"/>
      <c r="J714" s="119"/>
      <c r="K714" s="119"/>
      <c r="L714" s="119"/>
      <c r="M714" s="119"/>
      <c r="N714" s="476"/>
      <c r="O714" s="476"/>
      <c r="P714" s="476"/>
      <c r="Q714" s="476"/>
      <c r="R714" s="119"/>
      <c r="S714" s="119"/>
      <c r="T714" s="119"/>
      <c r="U714" s="119"/>
      <c r="V714" s="477"/>
      <c r="W714" s="477"/>
      <c r="X714" s="119"/>
    </row>
    <row r="715">
      <c r="A715" s="119"/>
      <c r="B715" s="119"/>
      <c r="C715" s="119"/>
      <c r="D715" s="119"/>
      <c r="E715" s="119"/>
      <c r="F715" s="119"/>
      <c r="G715" s="119"/>
      <c r="H715" s="119"/>
      <c r="I715" s="119"/>
      <c r="J715" s="119"/>
      <c r="K715" s="119"/>
      <c r="L715" s="119"/>
      <c r="M715" s="119"/>
      <c r="N715" s="476"/>
      <c r="O715" s="476"/>
      <c r="P715" s="476"/>
      <c r="Q715" s="476"/>
      <c r="R715" s="119"/>
      <c r="S715" s="119"/>
      <c r="T715" s="119"/>
      <c r="U715" s="119"/>
      <c r="V715" s="477"/>
      <c r="W715" s="477"/>
      <c r="X715" s="119"/>
    </row>
    <row r="716">
      <c r="A716" s="119"/>
      <c r="B716" s="119"/>
      <c r="C716" s="119"/>
      <c r="D716" s="119"/>
      <c r="E716" s="119"/>
      <c r="F716" s="119"/>
      <c r="G716" s="119"/>
      <c r="H716" s="119"/>
      <c r="I716" s="119"/>
      <c r="J716" s="119"/>
      <c r="K716" s="119"/>
      <c r="L716" s="119"/>
      <c r="M716" s="119"/>
      <c r="N716" s="476"/>
      <c r="O716" s="476"/>
      <c r="P716" s="476"/>
      <c r="Q716" s="476"/>
      <c r="R716" s="119"/>
      <c r="S716" s="119"/>
      <c r="T716" s="119"/>
      <c r="U716" s="119"/>
      <c r="V716" s="477"/>
      <c r="W716" s="477"/>
      <c r="X716" s="119"/>
    </row>
    <row r="717">
      <c r="A717" s="119"/>
      <c r="B717" s="119"/>
      <c r="C717" s="119"/>
      <c r="D717" s="119"/>
      <c r="E717" s="119"/>
      <c r="F717" s="119"/>
      <c r="G717" s="119"/>
      <c r="H717" s="119"/>
      <c r="I717" s="119"/>
      <c r="J717" s="119"/>
      <c r="K717" s="119"/>
      <c r="L717" s="119"/>
      <c r="M717" s="119"/>
      <c r="N717" s="476"/>
      <c r="O717" s="476"/>
      <c r="P717" s="476"/>
      <c r="Q717" s="476"/>
      <c r="R717" s="119"/>
      <c r="S717" s="119"/>
      <c r="T717" s="119"/>
      <c r="U717" s="119"/>
      <c r="V717" s="477"/>
      <c r="W717" s="477"/>
      <c r="X717" s="119"/>
    </row>
    <row r="718">
      <c r="A718" s="119"/>
      <c r="B718" s="119"/>
      <c r="C718" s="119"/>
      <c r="D718" s="119"/>
      <c r="E718" s="119"/>
      <c r="F718" s="119"/>
      <c r="G718" s="119"/>
      <c r="H718" s="119"/>
      <c r="I718" s="119"/>
      <c r="J718" s="119"/>
      <c r="K718" s="119"/>
      <c r="L718" s="119"/>
      <c r="M718" s="119"/>
      <c r="N718" s="476"/>
      <c r="O718" s="476"/>
      <c r="P718" s="476"/>
      <c r="Q718" s="476"/>
      <c r="R718" s="119"/>
      <c r="S718" s="119"/>
      <c r="T718" s="119"/>
      <c r="U718" s="119"/>
      <c r="V718" s="477"/>
      <c r="W718" s="477"/>
      <c r="X718" s="119"/>
    </row>
    <row r="719">
      <c r="A719" s="119"/>
      <c r="B719" s="119"/>
      <c r="C719" s="119"/>
      <c r="D719" s="119"/>
      <c r="E719" s="119"/>
      <c r="F719" s="119"/>
      <c r="G719" s="119"/>
      <c r="H719" s="119"/>
      <c r="I719" s="119"/>
      <c r="J719" s="119"/>
      <c r="K719" s="119"/>
      <c r="L719" s="119"/>
      <c r="M719" s="119"/>
      <c r="N719" s="476"/>
      <c r="O719" s="476"/>
      <c r="P719" s="476"/>
      <c r="Q719" s="476"/>
      <c r="R719" s="119"/>
      <c r="S719" s="119"/>
      <c r="T719" s="119"/>
      <c r="U719" s="119"/>
      <c r="V719" s="477"/>
      <c r="W719" s="477"/>
      <c r="X719" s="119"/>
    </row>
    <row r="720">
      <c r="A720" s="119"/>
      <c r="B720" s="119"/>
      <c r="C720" s="119"/>
      <c r="D720" s="119"/>
      <c r="E720" s="119"/>
      <c r="F720" s="119"/>
      <c r="G720" s="119"/>
      <c r="H720" s="119"/>
      <c r="I720" s="119"/>
      <c r="J720" s="119"/>
      <c r="K720" s="119"/>
      <c r="L720" s="119"/>
      <c r="M720" s="119"/>
      <c r="N720" s="476"/>
      <c r="O720" s="476"/>
      <c r="P720" s="476"/>
      <c r="Q720" s="476"/>
      <c r="R720" s="119"/>
      <c r="S720" s="119"/>
      <c r="T720" s="119"/>
      <c r="U720" s="119"/>
      <c r="V720" s="477"/>
      <c r="W720" s="477"/>
      <c r="X720" s="119"/>
    </row>
    <row r="721">
      <c r="A721" s="119"/>
      <c r="B721" s="119"/>
      <c r="C721" s="119"/>
      <c r="D721" s="119"/>
      <c r="E721" s="119"/>
      <c r="F721" s="119"/>
      <c r="G721" s="119"/>
      <c r="H721" s="119"/>
      <c r="I721" s="119"/>
      <c r="J721" s="119"/>
      <c r="K721" s="119"/>
      <c r="L721" s="119"/>
      <c r="M721" s="119"/>
      <c r="N721" s="476"/>
      <c r="O721" s="476"/>
      <c r="P721" s="476"/>
      <c r="Q721" s="476"/>
      <c r="R721" s="119"/>
      <c r="S721" s="119"/>
      <c r="T721" s="119"/>
      <c r="U721" s="119"/>
      <c r="V721" s="477"/>
      <c r="W721" s="477"/>
      <c r="X721" s="119"/>
    </row>
    <row r="722">
      <c r="A722" s="119"/>
      <c r="B722" s="119"/>
      <c r="C722" s="119"/>
      <c r="D722" s="119"/>
      <c r="E722" s="119"/>
      <c r="F722" s="119"/>
      <c r="G722" s="119"/>
      <c r="H722" s="119"/>
      <c r="I722" s="119"/>
      <c r="J722" s="119"/>
      <c r="K722" s="119"/>
      <c r="L722" s="119"/>
      <c r="M722" s="119"/>
      <c r="N722" s="476"/>
      <c r="O722" s="476"/>
      <c r="P722" s="476"/>
      <c r="Q722" s="476"/>
      <c r="R722" s="119"/>
      <c r="S722" s="119"/>
      <c r="T722" s="119"/>
      <c r="U722" s="119"/>
      <c r="V722" s="477"/>
      <c r="W722" s="477"/>
      <c r="X722" s="119"/>
    </row>
    <row r="723">
      <c r="A723" s="119"/>
      <c r="B723" s="119"/>
      <c r="C723" s="119"/>
      <c r="D723" s="119"/>
      <c r="E723" s="119"/>
      <c r="F723" s="119"/>
      <c r="G723" s="119"/>
      <c r="H723" s="119"/>
      <c r="I723" s="119"/>
      <c r="J723" s="119"/>
      <c r="K723" s="119"/>
      <c r="L723" s="119"/>
      <c r="M723" s="119"/>
      <c r="N723" s="476"/>
      <c r="O723" s="476"/>
      <c r="P723" s="476"/>
      <c r="Q723" s="476"/>
      <c r="R723" s="119"/>
      <c r="S723" s="119"/>
      <c r="T723" s="119"/>
      <c r="U723" s="119"/>
      <c r="V723" s="477"/>
      <c r="W723" s="477"/>
      <c r="X723" s="119"/>
    </row>
    <row r="724">
      <c r="A724" s="119"/>
      <c r="B724" s="119"/>
      <c r="C724" s="119"/>
      <c r="D724" s="119"/>
      <c r="E724" s="119"/>
      <c r="F724" s="119"/>
      <c r="G724" s="119"/>
      <c r="H724" s="119"/>
      <c r="I724" s="119"/>
      <c r="J724" s="119"/>
      <c r="K724" s="119"/>
      <c r="L724" s="119"/>
      <c r="M724" s="119"/>
      <c r="N724" s="476"/>
      <c r="O724" s="476"/>
      <c r="P724" s="476"/>
      <c r="Q724" s="476"/>
      <c r="R724" s="119"/>
      <c r="S724" s="119"/>
      <c r="T724" s="119"/>
      <c r="U724" s="119"/>
      <c r="V724" s="477"/>
      <c r="W724" s="477"/>
      <c r="X724" s="119"/>
    </row>
    <row r="725">
      <c r="A725" s="119"/>
      <c r="B725" s="119"/>
      <c r="C725" s="119"/>
      <c r="D725" s="119"/>
      <c r="E725" s="119"/>
      <c r="F725" s="119"/>
      <c r="G725" s="119"/>
      <c r="H725" s="119"/>
      <c r="I725" s="119"/>
      <c r="J725" s="119"/>
      <c r="K725" s="119"/>
      <c r="L725" s="119"/>
      <c r="M725" s="119"/>
      <c r="N725" s="476"/>
      <c r="O725" s="476"/>
      <c r="P725" s="476"/>
      <c r="Q725" s="476"/>
      <c r="R725" s="119"/>
      <c r="S725" s="119"/>
      <c r="T725" s="119"/>
      <c r="U725" s="119"/>
      <c r="V725" s="477"/>
      <c r="W725" s="477"/>
      <c r="X725" s="119"/>
    </row>
    <row r="726">
      <c r="A726" s="119"/>
      <c r="B726" s="119"/>
      <c r="C726" s="119"/>
      <c r="D726" s="119"/>
      <c r="E726" s="119"/>
      <c r="F726" s="119"/>
      <c r="G726" s="119"/>
      <c r="H726" s="119"/>
      <c r="I726" s="119"/>
      <c r="J726" s="119"/>
      <c r="K726" s="119"/>
      <c r="L726" s="119"/>
      <c r="M726" s="119"/>
      <c r="N726" s="476"/>
      <c r="O726" s="476"/>
      <c r="P726" s="476"/>
      <c r="Q726" s="476"/>
      <c r="R726" s="119"/>
      <c r="S726" s="119"/>
      <c r="T726" s="119"/>
      <c r="U726" s="119"/>
      <c r="V726" s="477"/>
      <c r="W726" s="477"/>
      <c r="X726" s="119"/>
    </row>
    <row r="727">
      <c r="A727" s="119"/>
      <c r="B727" s="119"/>
      <c r="C727" s="119"/>
      <c r="D727" s="119"/>
      <c r="E727" s="119"/>
      <c r="F727" s="119"/>
      <c r="G727" s="119"/>
      <c r="H727" s="119"/>
      <c r="I727" s="119"/>
      <c r="J727" s="119"/>
      <c r="K727" s="119"/>
      <c r="L727" s="119"/>
      <c r="M727" s="119"/>
      <c r="N727" s="476"/>
      <c r="O727" s="476"/>
      <c r="P727" s="476"/>
      <c r="Q727" s="476"/>
      <c r="R727" s="119"/>
      <c r="S727" s="119"/>
      <c r="T727" s="119"/>
      <c r="U727" s="119"/>
      <c r="V727" s="477"/>
      <c r="W727" s="477"/>
      <c r="X727" s="119"/>
    </row>
    <row r="728">
      <c r="A728" s="119"/>
      <c r="B728" s="119"/>
      <c r="C728" s="119"/>
      <c r="D728" s="119"/>
      <c r="E728" s="119"/>
      <c r="F728" s="119"/>
      <c r="G728" s="119"/>
      <c r="H728" s="119"/>
      <c r="I728" s="119"/>
      <c r="J728" s="119"/>
      <c r="K728" s="119"/>
      <c r="L728" s="119"/>
      <c r="M728" s="119"/>
      <c r="N728" s="476"/>
      <c r="O728" s="476"/>
      <c r="P728" s="476"/>
      <c r="Q728" s="476"/>
      <c r="R728" s="119"/>
      <c r="S728" s="119"/>
      <c r="T728" s="119"/>
      <c r="U728" s="119"/>
      <c r="V728" s="477"/>
      <c r="W728" s="477"/>
      <c r="X728" s="119"/>
    </row>
    <row r="729">
      <c r="A729" s="119"/>
      <c r="B729" s="119"/>
      <c r="C729" s="119"/>
      <c r="D729" s="119"/>
      <c r="E729" s="119"/>
      <c r="F729" s="119"/>
      <c r="G729" s="119"/>
      <c r="H729" s="119"/>
      <c r="I729" s="119"/>
      <c r="J729" s="119"/>
      <c r="K729" s="119"/>
      <c r="L729" s="119"/>
      <c r="M729" s="119"/>
      <c r="N729" s="476"/>
      <c r="O729" s="476"/>
      <c r="P729" s="476"/>
      <c r="Q729" s="476"/>
      <c r="R729" s="119"/>
      <c r="S729" s="119"/>
      <c r="T729" s="119"/>
      <c r="U729" s="119"/>
      <c r="V729" s="477"/>
      <c r="W729" s="477"/>
      <c r="X729" s="119"/>
    </row>
    <row r="730">
      <c r="A730" s="119"/>
      <c r="B730" s="119"/>
      <c r="C730" s="119"/>
      <c r="D730" s="119"/>
      <c r="E730" s="119"/>
      <c r="F730" s="119"/>
      <c r="G730" s="119"/>
      <c r="H730" s="119"/>
      <c r="I730" s="119"/>
      <c r="J730" s="119"/>
      <c r="K730" s="119"/>
      <c r="L730" s="119"/>
      <c r="M730" s="119"/>
      <c r="N730" s="476"/>
      <c r="O730" s="476"/>
      <c r="P730" s="476"/>
      <c r="Q730" s="476"/>
      <c r="R730" s="119"/>
      <c r="S730" s="119"/>
      <c r="T730" s="119"/>
      <c r="U730" s="119"/>
      <c r="V730" s="477"/>
      <c r="W730" s="477"/>
      <c r="X730" s="119"/>
    </row>
    <row r="731">
      <c r="A731" s="119"/>
      <c r="B731" s="119"/>
      <c r="C731" s="119"/>
      <c r="D731" s="119"/>
      <c r="E731" s="119"/>
      <c r="F731" s="119"/>
      <c r="G731" s="119"/>
      <c r="H731" s="119"/>
      <c r="I731" s="119"/>
      <c r="J731" s="119"/>
      <c r="K731" s="119"/>
      <c r="L731" s="119"/>
      <c r="M731" s="119"/>
      <c r="N731" s="476"/>
      <c r="O731" s="476"/>
      <c r="P731" s="476"/>
      <c r="Q731" s="476"/>
      <c r="R731" s="119"/>
      <c r="S731" s="119"/>
      <c r="T731" s="119"/>
      <c r="U731" s="119"/>
      <c r="V731" s="477"/>
      <c r="W731" s="477"/>
      <c r="X731" s="119"/>
    </row>
    <row r="732">
      <c r="A732" s="119"/>
      <c r="B732" s="119"/>
      <c r="C732" s="119"/>
      <c r="D732" s="119"/>
      <c r="E732" s="119"/>
      <c r="F732" s="119"/>
      <c r="G732" s="119"/>
      <c r="H732" s="119"/>
      <c r="I732" s="119"/>
      <c r="J732" s="119"/>
      <c r="K732" s="119"/>
      <c r="L732" s="119"/>
      <c r="M732" s="119"/>
      <c r="N732" s="476"/>
      <c r="O732" s="476"/>
      <c r="P732" s="476"/>
      <c r="Q732" s="476"/>
      <c r="R732" s="119"/>
      <c r="S732" s="119"/>
      <c r="T732" s="119"/>
      <c r="U732" s="119"/>
      <c r="V732" s="477"/>
      <c r="W732" s="477"/>
      <c r="X732" s="119"/>
    </row>
    <row r="733">
      <c r="A733" s="119"/>
      <c r="B733" s="119"/>
      <c r="C733" s="119"/>
      <c r="D733" s="119"/>
      <c r="E733" s="119"/>
      <c r="F733" s="119"/>
      <c r="G733" s="119"/>
      <c r="H733" s="119"/>
      <c r="I733" s="119"/>
      <c r="J733" s="119"/>
      <c r="K733" s="119"/>
      <c r="L733" s="119"/>
      <c r="M733" s="119"/>
      <c r="N733" s="476"/>
      <c r="O733" s="476"/>
      <c r="P733" s="476"/>
      <c r="Q733" s="476"/>
      <c r="R733" s="119"/>
      <c r="S733" s="119"/>
      <c r="T733" s="119"/>
      <c r="U733" s="119"/>
      <c r="V733" s="477"/>
      <c r="W733" s="477"/>
      <c r="X733" s="119"/>
    </row>
    <row r="734">
      <c r="A734" s="119"/>
      <c r="B734" s="119"/>
      <c r="C734" s="119"/>
      <c r="D734" s="119"/>
      <c r="E734" s="119"/>
      <c r="F734" s="119"/>
      <c r="G734" s="119"/>
      <c r="H734" s="119"/>
      <c r="I734" s="119"/>
      <c r="J734" s="119"/>
      <c r="K734" s="119"/>
      <c r="L734" s="119"/>
      <c r="M734" s="119"/>
      <c r="N734" s="476"/>
      <c r="O734" s="476"/>
      <c r="P734" s="476"/>
      <c r="Q734" s="476"/>
      <c r="R734" s="119"/>
      <c r="S734" s="119"/>
      <c r="T734" s="119"/>
      <c r="U734" s="119"/>
      <c r="V734" s="477"/>
      <c r="W734" s="477"/>
      <c r="X734" s="119"/>
    </row>
    <row r="735">
      <c r="A735" s="119"/>
      <c r="B735" s="119"/>
      <c r="C735" s="119"/>
      <c r="D735" s="119"/>
      <c r="E735" s="119"/>
      <c r="F735" s="119"/>
      <c r="G735" s="119"/>
      <c r="H735" s="119"/>
      <c r="I735" s="119"/>
      <c r="J735" s="119"/>
      <c r="K735" s="119"/>
      <c r="L735" s="119"/>
      <c r="M735" s="119"/>
      <c r="N735" s="476"/>
      <c r="O735" s="476"/>
      <c r="P735" s="476"/>
      <c r="Q735" s="476"/>
      <c r="R735" s="119"/>
      <c r="S735" s="119"/>
      <c r="T735" s="119"/>
      <c r="U735" s="119"/>
      <c r="V735" s="477"/>
      <c r="W735" s="477"/>
      <c r="X735" s="119"/>
    </row>
    <row r="736">
      <c r="A736" s="119"/>
      <c r="B736" s="119"/>
      <c r="C736" s="119"/>
      <c r="D736" s="119"/>
      <c r="E736" s="119"/>
      <c r="F736" s="119"/>
      <c r="G736" s="119"/>
      <c r="H736" s="119"/>
      <c r="I736" s="119"/>
      <c r="J736" s="119"/>
      <c r="K736" s="119"/>
      <c r="L736" s="119"/>
      <c r="M736" s="119"/>
      <c r="N736" s="476"/>
      <c r="O736" s="476"/>
      <c r="P736" s="476"/>
      <c r="Q736" s="476"/>
      <c r="R736" s="119"/>
      <c r="S736" s="119"/>
      <c r="T736" s="119"/>
      <c r="U736" s="119"/>
      <c r="V736" s="477"/>
      <c r="W736" s="477"/>
      <c r="X736" s="119"/>
    </row>
    <row r="737">
      <c r="A737" s="119"/>
      <c r="B737" s="119"/>
      <c r="C737" s="119"/>
      <c r="D737" s="119"/>
      <c r="E737" s="119"/>
      <c r="F737" s="119"/>
      <c r="G737" s="119"/>
      <c r="H737" s="119"/>
      <c r="I737" s="119"/>
      <c r="J737" s="119"/>
      <c r="K737" s="119"/>
      <c r="L737" s="119"/>
      <c r="M737" s="119"/>
      <c r="N737" s="476"/>
      <c r="O737" s="476"/>
      <c r="P737" s="476"/>
      <c r="Q737" s="476"/>
      <c r="R737" s="119"/>
      <c r="S737" s="119"/>
      <c r="T737" s="119"/>
      <c r="U737" s="119"/>
      <c r="V737" s="477"/>
      <c r="W737" s="477"/>
      <c r="X737" s="119"/>
    </row>
    <row r="738">
      <c r="A738" s="119"/>
      <c r="B738" s="119"/>
      <c r="C738" s="119"/>
      <c r="D738" s="119"/>
      <c r="E738" s="119"/>
      <c r="F738" s="119"/>
      <c r="G738" s="119"/>
      <c r="H738" s="119"/>
      <c r="I738" s="119"/>
      <c r="J738" s="119"/>
      <c r="K738" s="119"/>
      <c r="L738" s="119"/>
      <c r="M738" s="119"/>
      <c r="N738" s="476"/>
      <c r="O738" s="476"/>
      <c r="P738" s="476"/>
      <c r="Q738" s="476"/>
      <c r="R738" s="119"/>
      <c r="S738" s="119"/>
      <c r="T738" s="119"/>
      <c r="U738" s="119"/>
      <c r="V738" s="477"/>
      <c r="W738" s="477"/>
      <c r="X738" s="119"/>
    </row>
    <row r="739">
      <c r="A739" s="119"/>
      <c r="B739" s="119"/>
      <c r="C739" s="119"/>
      <c r="D739" s="119"/>
      <c r="E739" s="119"/>
      <c r="F739" s="119"/>
      <c r="G739" s="119"/>
      <c r="H739" s="119"/>
      <c r="I739" s="119"/>
      <c r="J739" s="119"/>
      <c r="K739" s="119"/>
      <c r="L739" s="119"/>
      <c r="M739" s="119"/>
      <c r="N739" s="476"/>
      <c r="O739" s="476"/>
      <c r="P739" s="476"/>
      <c r="Q739" s="476"/>
      <c r="R739" s="119"/>
      <c r="S739" s="119"/>
      <c r="T739" s="119"/>
      <c r="U739" s="119"/>
      <c r="V739" s="477"/>
      <c r="W739" s="477"/>
      <c r="X739" s="119"/>
    </row>
    <row r="740">
      <c r="A740" s="119"/>
      <c r="B740" s="119"/>
      <c r="C740" s="119"/>
      <c r="D740" s="119"/>
      <c r="E740" s="119"/>
      <c r="F740" s="119"/>
      <c r="G740" s="119"/>
      <c r="H740" s="119"/>
      <c r="I740" s="119"/>
      <c r="J740" s="119"/>
      <c r="K740" s="119"/>
      <c r="L740" s="119"/>
      <c r="M740" s="119"/>
      <c r="N740" s="476"/>
      <c r="O740" s="476"/>
      <c r="P740" s="476"/>
      <c r="Q740" s="476"/>
      <c r="R740" s="119"/>
      <c r="S740" s="119"/>
      <c r="T740" s="119"/>
      <c r="U740" s="119"/>
      <c r="V740" s="477"/>
      <c r="W740" s="477"/>
      <c r="X740" s="119"/>
    </row>
    <row r="741">
      <c r="A741" s="119"/>
      <c r="B741" s="119"/>
      <c r="C741" s="119"/>
      <c r="D741" s="119"/>
      <c r="E741" s="119"/>
      <c r="F741" s="119"/>
      <c r="G741" s="119"/>
      <c r="H741" s="119"/>
      <c r="I741" s="119"/>
      <c r="J741" s="119"/>
      <c r="K741" s="119"/>
      <c r="L741" s="119"/>
      <c r="M741" s="119"/>
      <c r="N741" s="476"/>
      <c r="O741" s="476"/>
      <c r="P741" s="476"/>
      <c r="Q741" s="476"/>
      <c r="R741" s="119"/>
      <c r="S741" s="119"/>
      <c r="T741" s="119"/>
      <c r="U741" s="119"/>
      <c r="V741" s="477"/>
      <c r="W741" s="477"/>
      <c r="X741" s="119"/>
    </row>
    <row r="742">
      <c r="A742" s="119"/>
      <c r="B742" s="119"/>
      <c r="C742" s="119"/>
      <c r="D742" s="119"/>
      <c r="E742" s="119"/>
      <c r="F742" s="119"/>
      <c r="G742" s="119"/>
      <c r="H742" s="119"/>
      <c r="I742" s="119"/>
      <c r="J742" s="119"/>
      <c r="K742" s="119"/>
      <c r="L742" s="119"/>
      <c r="M742" s="119"/>
      <c r="N742" s="476"/>
      <c r="O742" s="476"/>
      <c r="P742" s="476"/>
      <c r="Q742" s="476"/>
      <c r="R742" s="119"/>
      <c r="S742" s="119"/>
      <c r="T742" s="119"/>
      <c r="U742" s="119"/>
      <c r="V742" s="477"/>
      <c r="W742" s="477"/>
      <c r="X742" s="119"/>
    </row>
    <row r="743">
      <c r="A743" s="119"/>
      <c r="B743" s="119"/>
      <c r="C743" s="119"/>
      <c r="D743" s="119"/>
      <c r="E743" s="119"/>
      <c r="F743" s="119"/>
      <c r="G743" s="119"/>
      <c r="H743" s="119"/>
      <c r="I743" s="119"/>
      <c r="J743" s="119"/>
      <c r="K743" s="119"/>
      <c r="L743" s="119"/>
      <c r="M743" s="119"/>
      <c r="N743" s="476"/>
      <c r="O743" s="476"/>
      <c r="P743" s="476"/>
      <c r="Q743" s="476"/>
      <c r="R743" s="119"/>
      <c r="S743" s="119"/>
      <c r="T743" s="119"/>
      <c r="U743" s="119"/>
      <c r="V743" s="477"/>
      <c r="W743" s="477"/>
      <c r="X743" s="119"/>
    </row>
    <row r="744">
      <c r="A744" s="119"/>
      <c r="B744" s="119"/>
      <c r="C744" s="119"/>
      <c r="D744" s="119"/>
      <c r="E744" s="119"/>
      <c r="F744" s="119"/>
      <c r="G744" s="119"/>
      <c r="H744" s="119"/>
      <c r="I744" s="119"/>
      <c r="J744" s="119"/>
      <c r="K744" s="119"/>
      <c r="L744" s="119"/>
      <c r="M744" s="119"/>
      <c r="N744" s="476"/>
      <c r="O744" s="476"/>
      <c r="P744" s="476"/>
      <c r="Q744" s="476"/>
      <c r="R744" s="119"/>
      <c r="S744" s="119"/>
      <c r="T744" s="119"/>
      <c r="U744" s="119"/>
      <c r="V744" s="477"/>
      <c r="W744" s="477"/>
      <c r="X744" s="119"/>
    </row>
    <row r="745">
      <c r="A745" s="119"/>
      <c r="B745" s="119"/>
      <c r="C745" s="119"/>
      <c r="D745" s="119"/>
      <c r="E745" s="119"/>
      <c r="F745" s="119"/>
      <c r="G745" s="119"/>
      <c r="H745" s="119"/>
      <c r="I745" s="119"/>
      <c r="J745" s="119"/>
      <c r="K745" s="119"/>
      <c r="L745" s="119"/>
      <c r="M745" s="119"/>
      <c r="N745" s="476"/>
      <c r="O745" s="476"/>
      <c r="P745" s="476"/>
      <c r="Q745" s="476"/>
      <c r="R745" s="119"/>
      <c r="S745" s="119"/>
      <c r="T745" s="119"/>
      <c r="U745" s="119"/>
      <c r="V745" s="477"/>
      <c r="W745" s="477"/>
      <c r="X745" s="119"/>
    </row>
    <row r="746">
      <c r="A746" s="119"/>
      <c r="B746" s="119"/>
      <c r="C746" s="119"/>
      <c r="D746" s="119"/>
      <c r="E746" s="119"/>
      <c r="F746" s="119"/>
      <c r="G746" s="119"/>
      <c r="H746" s="119"/>
      <c r="I746" s="119"/>
      <c r="J746" s="119"/>
      <c r="K746" s="119"/>
      <c r="L746" s="119"/>
      <c r="M746" s="119"/>
      <c r="N746" s="476"/>
      <c r="O746" s="476"/>
      <c r="P746" s="476"/>
      <c r="Q746" s="476"/>
      <c r="R746" s="119"/>
      <c r="S746" s="119"/>
      <c r="T746" s="119"/>
      <c r="U746" s="119"/>
      <c r="V746" s="477"/>
      <c r="W746" s="477"/>
      <c r="X746" s="119"/>
    </row>
    <row r="747">
      <c r="A747" s="119"/>
      <c r="B747" s="119"/>
      <c r="C747" s="119"/>
      <c r="D747" s="119"/>
      <c r="E747" s="119"/>
      <c r="F747" s="119"/>
      <c r="G747" s="119"/>
      <c r="H747" s="119"/>
      <c r="I747" s="119"/>
      <c r="J747" s="119"/>
      <c r="K747" s="119"/>
      <c r="L747" s="119"/>
      <c r="M747" s="119"/>
      <c r="N747" s="476"/>
      <c r="O747" s="476"/>
      <c r="P747" s="476"/>
      <c r="Q747" s="476"/>
      <c r="R747" s="119"/>
      <c r="S747" s="119"/>
      <c r="T747" s="119"/>
      <c r="U747" s="119"/>
      <c r="V747" s="477"/>
      <c r="W747" s="477"/>
      <c r="X747" s="119"/>
    </row>
    <row r="748">
      <c r="A748" s="119"/>
      <c r="B748" s="119"/>
      <c r="C748" s="119"/>
      <c r="D748" s="119"/>
      <c r="E748" s="119"/>
      <c r="F748" s="119"/>
      <c r="G748" s="119"/>
      <c r="H748" s="119"/>
      <c r="I748" s="119"/>
      <c r="J748" s="119"/>
      <c r="K748" s="119"/>
      <c r="L748" s="119"/>
      <c r="M748" s="119"/>
      <c r="N748" s="476"/>
      <c r="O748" s="476"/>
      <c r="P748" s="476"/>
      <c r="Q748" s="476"/>
      <c r="R748" s="119"/>
      <c r="S748" s="119"/>
      <c r="T748" s="119"/>
      <c r="U748" s="119"/>
      <c r="V748" s="477"/>
      <c r="W748" s="477"/>
      <c r="X748" s="119"/>
    </row>
    <row r="749">
      <c r="A749" s="119"/>
      <c r="B749" s="119"/>
      <c r="C749" s="119"/>
      <c r="D749" s="119"/>
      <c r="E749" s="119"/>
      <c r="F749" s="119"/>
      <c r="G749" s="119"/>
      <c r="H749" s="119"/>
      <c r="I749" s="119"/>
      <c r="J749" s="119"/>
      <c r="K749" s="119"/>
      <c r="L749" s="119"/>
      <c r="M749" s="119"/>
      <c r="N749" s="476"/>
      <c r="O749" s="476"/>
      <c r="P749" s="476"/>
      <c r="Q749" s="476"/>
      <c r="R749" s="119"/>
      <c r="S749" s="119"/>
      <c r="T749" s="119"/>
      <c r="U749" s="119"/>
      <c r="V749" s="477"/>
      <c r="W749" s="477"/>
      <c r="X749" s="119"/>
    </row>
    <row r="750">
      <c r="A750" s="119"/>
      <c r="B750" s="119"/>
      <c r="C750" s="119"/>
      <c r="D750" s="119"/>
      <c r="E750" s="119"/>
      <c r="F750" s="119"/>
      <c r="G750" s="119"/>
      <c r="H750" s="119"/>
      <c r="I750" s="119"/>
      <c r="J750" s="119"/>
      <c r="K750" s="119"/>
      <c r="L750" s="119"/>
      <c r="M750" s="119"/>
      <c r="N750" s="476"/>
      <c r="O750" s="476"/>
      <c r="P750" s="476"/>
      <c r="Q750" s="476"/>
      <c r="R750" s="119"/>
      <c r="S750" s="119"/>
      <c r="T750" s="119"/>
      <c r="U750" s="119"/>
      <c r="V750" s="477"/>
      <c r="W750" s="477"/>
      <c r="X750" s="119"/>
    </row>
    <row r="751">
      <c r="A751" s="119"/>
      <c r="B751" s="119"/>
      <c r="C751" s="119"/>
      <c r="D751" s="119"/>
      <c r="E751" s="119"/>
      <c r="F751" s="119"/>
      <c r="G751" s="119"/>
      <c r="H751" s="119"/>
      <c r="I751" s="119"/>
      <c r="J751" s="119"/>
      <c r="K751" s="119"/>
      <c r="L751" s="119"/>
      <c r="M751" s="119"/>
      <c r="N751" s="476"/>
      <c r="O751" s="476"/>
      <c r="P751" s="476"/>
      <c r="Q751" s="476"/>
      <c r="R751" s="119"/>
      <c r="S751" s="119"/>
      <c r="T751" s="119"/>
      <c r="U751" s="119"/>
      <c r="V751" s="477"/>
      <c r="W751" s="477"/>
      <c r="X751" s="119"/>
    </row>
    <row r="752">
      <c r="A752" s="119"/>
      <c r="B752" s="119"/>
      <c r="C752" s="119"/>
      <c r="D752" s="119"/>
      <c r="E752" s="119"/>
      <c r="F752" s="119"/>
      <c r="G752" s="119"/>
      <c r="H752" s="119"/>
      <c r="I752" s="119"/>
      <c r="J752" s="119"/>
      <c r="K752" s="119"/>
      <c r="L752" s="119"/>
      <c r="M752" s="119"/>
      <c r="N752" s="476"/>
      <c r="O752" s="476"/>
      <c r="P752" s="476"/>
      <c r="Q752" s="476"/>
      <c r="R752" s="119"/>
      <c r="S752" s="119"/>
      <c r="T752" s="119"/>
      <c r="U752" s="119"/>
      <c r="V752" s="477"/>
      <c r="W752" s="477"/>
      <c r="X752" s="119"/>
    </row>
    <row r="753">
      <c r="A753" s="119"/>
      <c r="B753" s="119"/>
      <c r="C753" s="119"/>
      <c r="D753" s="119"/>
      <c r="E753" s="119"/>
      <c r="F753" s="119"/>
      <c r="G753" s="119"/>
      <c r="H753" s="119"/>
      <c r="I753" s="119"/>
      <c r="J753" s="119"/>
      <c r="K753" s="119"/>
      <c r="L753" s="119"/>
      <c r="M753" s="119"/>
      <c r="N753" s="476"/>
      <c r="O753" s="476"/>
      <c r="P753" s="476"/>
      <c r="Q753" s="476"/>
      <c r="R753" s="119"/>
      <c r="S753" s="119"/>
      <c r="T753" s="119"/>
      <c r="U753" s="119"/>
      <c r="V753" s="477"/>
      <c r="W753" s="477"/>
      <c r="X753" s="119"/>
    </row>
    <row r="754">
      <c r="A754" s="119"/>
      <c r="B754" s="119"/>
      <c r="C754" s="119"/>
      <c r="D754" s="119"/>
      <c r="E754" s="119"/>
      <c r="F754" s="119"/>
      <c r="G754" s="119"/>
      <c r="H754" s="119"/>
      <c r="I754" s="119"/>
      <c r="J754" s="119"/>
      <c r="K754" s="119"/>
      <c r="L754" s="119"/>
      <c r="M754" s="119"/>
      <c r="N754" s="476"/>
      <c r="O754" s="476"/>
      <c r="P754" s="476"/>
      <c r="Q754" s="476"/>
      <c r="R754" s="119"/>
      <c r="S754" s="119"/>
      <c r="T754" s="119"/>
      <c r="U754" s="119"/>
      <c r="V754" s="477"/>
      <c r="W754" s="477"/>
      <c r="X754" s="119"/>
    </row>
    <row r="755">
      <c r="A755" s="119"/>
      <c r="B755" s="119"/>
      <c r="C755" s="119"/>
      <c r="D755" s="119"/>
      <c r="E755" s="119"/>
      <c r="F755" s="119"/>
      <c r="G755" s="119"/>
      <c r="H755" s="119"/>
      <c r="I755" s="119"/>
      <c r="J755" s="119"/>
      <c r="K755" s="119"/>
      <c r="L755" s="119"/>
      <c r="M755" s="119"/>
      <c r="N755" s="476"/>
      <c r="O755" s="476"/>
      <c r="P755" s="476"/>
      <c r="Q755" s="476"/>
      <c r="R755" s="119"/>
      <c r="S755" s="119"/>
      <c r="T755" s="119"/>
      <c r="U755" s="119"/>
      <c r="V755" s="477"/>
      <c r="W755" s="477"/>
      <c r="X755" s="119"/>
    </row>
    <row r="756">
      <c r="A756" s="119"/>
      <c r="B756" s="119"/>
      <c r="C756" s="119"/>
      <c r="D756" s="119"/>
      <c r="E756" s="119"/>
      <c r="F756" s="119"/>
      <c r="G756" s="119"/>
      <c r="H756" s="119"/>
      <c r="I756" s="119"/>
      <c r="J756" s="119"/>
      <c r="K756" s="119"/>
      <c r="L756" s="119"/>
      <c r="M756" s="119"/>
      <c r="N756" s="476"/>
      <c r="O756" s="476"/>
      <c r="P756" s="476"/>
      <c r="Q756" s="476"/>
      <c r="R756" s="119"/>
      <c r="S756" s="119"/>
      <c r="T756" s="119"/>
      <c r="U756" s="119"/>
      <c r="V756" s="477"/>
      <c r="W756" s="477"/>
      <c r="X756" s="119"/>
    </row>
    <row r="757">
      <c r="A757" s="119"/>
      <c r="B757" s="119"/>
      <c r="C757" s="119"/>
      <c r="D757" s="119"/>
      <c r="E757" s="119"/>
      <c r="F757" s="119"/>
      <c r="G757" s="119"/>
      <c r="H757" s="119"/>
      <c r="I757" s="119"/>
      <c r="J757" s="119"/>
      <c r="K757" s="119"/>
      <c r="L757" s="119"/>
      <c r="M757" s="119"/>
      <c r="N757" s="476"/>
      <c r="O757" s="476"/>
      <c r="P757" s="476"/>
      <c r="Q757" s="476"/>
      <c r="R757" s="119"/>
      <c r="S757" s="119"/>
      <c r="T757" s="119"/>
      <c r="U757" s="119"/>
      <c r="V757" s="477"/>
      <c r="W757" s="477"/>
      <c r="X757" s="119"/>
    </row>
    <row r="758">
      <c r="A758" s="119"/>
      <c r="B758" s="119"/>
      <c r="C758" s="119"/>
      <c r="D758" s="119"/>
      <c r="E758" s="119"/>
      <c r="F758" s="119"/>
      <c r="G758" s="119"/>
      <c r="H758" s="119"/>
      <c r="I758" s="119"/>
      <c r="J758" s="119"/>
      <c r="K758" s="119"/>
      <c r="L758" s="119"/>
      <c r="M758" s="119"/>
      <c r="N758" s="476"/>
      <c r="O758" s="476"/>
      <c r="P758" s="476"/>
      <c r="Q758" s="476"/>
      <c r="R758" s="119"/>
      <c r="S758" s="119"/>
      <c r="T758" s="119"/>
      <c r="U758" s="119"/>
      <c r="V758" s="477"/>
      <c r="W758" s="477"/>
      <c r="X758" s="119"/>
    </row>
    <row r="759">
      <c r="A759" s="119"/>
      <c r="B759" s="119"/>
      <c r="C759" s="119"/>
      <c r="D759" s="119"/>
      <c r="E759" s="119"/>
      <c r="F759" s="119"/>
      <c r="G759" s="119"/>
      <c r="H759" s="119"/>
      <c r="I759" s="119"/>
      <c r="J759" s="119"/>
      <c r="K759" s="119"/>
      <c r="L759" s="119"/>
      <c r="M759" s="119"/>
      <c r="N759" s="476"/>
      <c r="O759" s="476"/>
      <c r="P759" s="476"/>
      <c r="Q759" s="476"/>
      <c r="R759" s="119"/>
      <c r="S759" s="119"/>
      <c r="T759" s="119"/>
      <c r="U759" s="119"/>
      <c r="V759" s="477"/>
      <c r="W759" s="477"/>
      <c r="X759" s="119"/>
    </row>
    <row r="760">
      <c r="A760" s="119"/>
      <c r="B760" s="119"/>
      <c r="C760" s="119"/>
      <c r="D760" s="119"/>
      <c r="E760" s="119"/>
      <c r="F760" s="119"/>
      <c r="G760" s="119"/>
      <c r="H760" s="119"/>
      <c r="I760" s="119"/>
      <c r="J760" s="119"/>
      <c r="K760" s="119"/>
      <c r="L760" s="119"/>
      <c r="M760" s="119"/>
      <c r="N760" s="476"/>
      <c r="O760" s="476"/>
      <c r="P760" s="476"/>
      <c r="Q760" s="476"/>
      <c r="R760" s="119"/>
      <c r="S760" s="119"/>
      <c r="T760" s="119"/>
      <c r="U760" s="119"/>
      <c r="V760" s="477"/>
      <c r="W760" s="477"/>
      <c r="X760" s="119"/>
    </row>
    <row r="761">
      <c r="A761" s="119"/>
      <c r="B761" s="119"/>
      <c r="C761" s="119"/>
      <c r="D761" s="119"/>
      <c r="E761" s="119"/>
      <c r="F761" s="119"/>
      <c r="G761" s="119"/>
      <c r="H761" s="119"/>
      <c r="I761" s="119"/>
      <c r="J761" s="119"/>
      <c r="K761" s="119"/>
      <c r="L761" s="119"/>
      <c r="M761" s="119"/>
      <c r="N761" s="476"/>
      <c r="O761" s="476"/>
      <c r="P761" s="476"/>
      <c r="Q761" s="476"/>
      <c r="R761" s="119"/>
      <c r="S761" s="119"/>
      <c r="T761" s="119"/>
      <c r="U761" s="119"/>
      <c r="V761" s="477"/>
      <c r="W761" s="477"/>
      <c r="X761" s="119"/>
    </row>
    <row r="762">
      <c r="A762" s="119"/>
      <c r="B762" s="119"/>
      <c r="C762" s="119"/>
      <c r="D762" s="119"/>
      <c r="E762" s="119"/>
      <c r="F762" s="119"/>
      <c r="G762" s="119"/>
      <c r="H762" s="119"/>
      <c r="I762" s="119"/>
      <c r="J762" s="119"/>
      <c r="K762" s="119"/>
      <c r="L762" s="119"/>
      <c r="M762" s="119"/>
      <c r="N762" s="476"/>
      <c r="O762" s="476"/>
      <c r="P762" s="476"/>
      <c r="Q762" s="476"/>
      <c r="R762" s="119"/>
      <c r="S762" s="119"/>
      <c r="T762" s="119"/>
      <c r="U762" s="119"/>
      <c r="V762" s="477"/>
      <c r="W762" s="477"/>
      <c r="X762" s="119"/>
    </row>
    <row r="763">
      <c r="A763" s="119"/>
      <c r="B763" s="119"/>
      <c r="C763" s="119"/>
      <c r="D763" s="119"/>
      <c r="E763" s="119"/>
      <c r="F763" s="119"/>
      <c r="G763" s="119"/>
      <c r="H763" s="119"/>
      <c r="I763" s="119"/>
      <c r="J763" s="119"/>
      <c r="K763" s="119"/>
      <c r="L763" s="119"/>
      <c r="M763" s="119"/>
      <c r="N763" s="476"/>
      <c r="O763" s="476"/>
      <c r="P763" s="476"/>
      <c r="Q763" s="476"/>
      <c r="R763" s="119"/>
      <c r="S763" s="119"/>
      <c r="T763" s="119"/>
      <c r="U763" s="119"/>
      <c r="V763" s="477"/>
      <c r="W763" s="477"/>
      <c r="X763" s="119"/>
    </row>
    <row r="764">
      <c r="A764" s="119"/>
      <c r="B764" s="119"/>
      <c r="C764" s="119"/>
      <c r="D764" s="119"/>
      <c r="E764" s="119"/>
      <c r="F764" s="119"/>
      <c r="G764" s="119"/>
      <c r="H764" s="119"/>
      <c r="I764" s="119"/>
      <c r="J764" s="119"/>
      <c r="K764" s="119"/>
      <c r="L764" s="119"/>
      <c r="M764" s="119"/>
      <c r="N764" s="476"/>
      <c r="O764" s="476"/>
      <c r="P764" s="476"/>
      <c r="Q764" s="476"/>
      <c r="R764" s="119"/>
      <c r="S764" s="119"/>
      <c r="T764" s="119"/>
      <c r="U764" s="119"/>
      <c r="V764" s="477"/>
      <c r="W764" s="477"/>
      <c r="X764" s="119"/>
    </row>
    <row r="765">
      <c r="A765" s="119"/>
      <c r="B765" s="119"/>
      <c r="C765" s="119"/>
      <c r="D765" s="119"/>
      <c r="E765" s="119"/>
      <c r="F765" s="119"/>
      <c r="G765" s="119"/>
      <c r="H765" s="119"/>
      <c r="I765" s="119"/>
      <c r="J765" s="119"/>
      <c r="K765" s="119"/>
      <c r="L765" s="119"/>
      <c r="M765" s="119"/>
      <c r="N765" s="476"/>
      <c r="O765" s="476"/>
      <c r="P765" s="476"/>
      <c r="Q765" s="476"/>
      <c r="R765" s="119"/>
      <c r="S765" s="119"/>
      <c r="T765" s="119"/>
      <c r="U765" s="119"/>
      <c r="V765" s="477"/>
      <c r="W765" s="477"/>
      <c r="X765" s="119"/>
    </row>
    <row r="766">
      <c r="A766" s="119"/>
      <c r="B766" s="119"/>
      <c r="C766" s="119"/>
      <c r="D766" s="119"/>
      <c r="E766" s="119"/>
      <c r="F766" s="119"/>
      <c r="G766" s="119"/>
      <c r="H766" s="119"/>
      <c r="I766" s="119"/>
      <c r="J766" s="119"/>
      <c r="K766" s="119"/>
      <c r="L766" s="119"/>
      <c r="M766" s="119"/>
      <c r="N766" s="476"/>
      <c r="O766" s="476"/>
      <c r="P766" s="476"/>
      <c r="Q766" s="476"/>
      <c r="R766" s="119"/>
      <c r="S766" s="119"/>
      <c r="T766" s="119"/>
      <c r="U766" s="119"/>
      <c r="V766" s="477"/>
      <c r="W766" s="477"/>
      <c r="X766" s="119"/>
    </row>
    <row r="767">
      <c r="A767" s="119"/>
      <c r="B767" s="119"/>
      <c r="C767" s="119"/>
      <c r="D767" s="119"/>
      <c r="E767" s="119"/>
      <c r="F767" s="119"/>
      <c r="G767" s="119"/>
      <c r="H767" s="119"/>
      <c r="I767" s="119"/>
      <c r="J767" s="119"/>
      <c r="K767" s="119"/>
      <c r="L767" s="119"/>
      <c r="M767" s="119"/>
      <c r="N767" s="476"/>
      <c r="O767" s="476"/>
      <c r="P767" s="476"/>
      <c r="Q767" s="476"/>
      <c r="R767" s="119"/>
      <c r="S767" s="119"/>
      <c r="T767" s="119"/>
      <c r="U767" s="119"/>
      <c r="V767" s="477"/>
      <c r="W767" s="477"/>
      <c r="X767" s="119"/>
    </row>
    <row r="768">
      <c r="A768" s="119"/>
      <c r="B768" s="119"/>
      <c r="C768" s="119"/>
      <c r="D768" s="119"/>
      <c r="E768" s="119"/>
      <c r="F768" s="119"/>
      <c r="G768" s="119"/>
      <c r="H768" s="119"/>
      <c r="I768" s="119"/>
      <c r="J768" s="119"/>
      <c r="K768" s="119"/>
      <c r="L768" s="119"/>
      <c r="M768" s="119"/>
      <c r="N768" s="476"/>
      <c r="O768" s="476"/>
      <c r="P768" s="476"/>
      <c r="Q768" s="476"/>
      <c r="R768" s="119"/>
      <c r="S768" s="119"/>
      <c r="T768" s="119"/>
      <c r="U768" s="119"/>
      <c r="V768" s="477"/>
      <c r="W768" s="477"/>
      <c r="X768" s="119"/>
    </row>
    <row r="769">
      <c r="A769" s="119"/>
      <c r="B769" s="119"/>
      <c r="C769" s="119"/>
      <c r="D769" s="119"/>
      <c r="E769" s="119"/>
      <c r="F769" s="119"/>
      <c r="G769" s="119"/>
      <c r="H769" s="119"/>
      <c r="I769" s="119"/>
      <c r="J769" s="119"/>
      <c r="K769" s="119"/>
      <c r="L769" s="119"/>
      <c r="M769" s="119"/>
      <c r="N769" s="476"/>
      <c r="O769" s="476"/>
      <c r="P769" s="476"/>
      <c r="Q769" s="476"/>
      <c r="R769" s="119"/>
      <c r="S769" s="119"/>
      <c r="T769" s="119"/>
      <c r="U769" s="119"/>
      <c r="V769" s="477"/>
      <c r="W769" s="477"/>
      <c r="X769" s="119"/>
    </row>
    <row r="770">
      <c r="A770" s="119"/>
      <c r="B770" s="119"/>
      <c r="C770" s="119"/>
      <c r="D770" s="119"/>
      <c r="E770" s="119"/>
      <c r="F770" s="119"/>
      <c r="G770" s="119"/>
      <c r="H770" s="119"/>
      <c r="I770" s="119"/>
      <c r="J770" s="119"/>
      <c r="K770" s="119"/>
      <c r="L770" s="119"/>
      <c r="M770" s="119"/>
      <c r="N770" s="476"/>
      <c r="O770" s="476"/>
      <c r="P770" s="476"/>
      <c r="Q770" s="476"/>
      <c r="R770" s="119"/>
      <c r="S770" s="119"/>
      <c r="T770" s="119"/>
      <c r="U770" s="119"/>
      <c r="V770" s="477"/>
      <c r="W770" s="477"/>
      <c r="X770" s="119"/>
    </row>
    <row r="771">
      <c r="A771" s="119"/>
      <c r="B771" s="119"/>
      <c r="C771" s="119"/>
      <c r="D771" s="119"/>
      <c r="E771" s="119"/>
      <c r="F771" s="119"/>
      <c r="G771" s="119"/>
      <c r="H771" s="119"/>
      <c r="I771" s="119"/>
      <c r="J771" s="119"/>
      <c r="K771" s="119"/>
      <c r="L771" s="119"/>
      <c r="M771" s="119"/>
      <c r="N771" s="476"/>
      <c r="O771" s="476"/>
      <c r="P771" s="476"/>
      <c r="Q771" s="476"/>
      <c r="R771" s="119"/>
      <c r="S771" s="119"/>
      <c r="T771" s="119"/>
      <c r="U771" s="119"/>
      <c r="V771" s="477"/>
      <c r="W771" s="477"/>
      <c r="X771" s="119"/>
    </row>
    <row r="772">
      <c r="A772" s="119"/>
      <c r="B772" s="119"/>
      <c r="C772" s="119"/>
      <c r="D772" s="119"/>
      <c r="E772" s="119"/>
      <c r="F772" s="119"/>
      <c r="G772" s="119"/>
      <c r="H772" s="119"/>
      <c r="I772" s="119"/>
      <c r="J772" s="119"/>
      <c r="K772" s="119"/>
      <c r="L772" s="119"/>
      <c r="M772" s="119"/>
      <c r="N772" s="476"/>
      <c r="O772" s="476"/>
      <c r="P772" s="476"/>
      <c r="Q772" s="476"/>
      <c r="R772" s="119"/>
      <c r="S772" s="119"/>
      <c r="T772" s="119"/>
      <c r="U772" s="119"/>
      <c r="V772" s="477"/>
      <c r="W772" s="477"/>
      <c r="X772" s="119"/>
    </row>
    <row r="773">
      <c r="A773" s="119"/>
      <c r="B773" s="119"/>
      <c r="C773" s="119"/>
      <c r="D773" s="119"/>
      <c r="E773" s="119"/>
      <c r="F773" s="119"/>
      <c r="G773" s="119"/>
      <c r="H773" s="119"/>
      <c r="I773" s="119"/>
      <c r="J773" s="119"/>
      <c r="K773" s="119"/>
      <c r="L773" s="119"/>
      <c r="M773" s="119"/>
      <c r="N773" s="476"/>
      <c r="O773" s="476"/>
      <c r="P773" s="476"/>
      <c r="Q773" s="476"/>
      <c r="R773" s="119"/>
      <c r="S773" s="119"/>
      <c r="T773" s="119"/>
      <c r="U773" s="119"/>
      <c r="V773" s="477"/>
      <c r="W773" s="477"/>
      <c r="X773" s="119"/>
    </row>
    <row r="774">
      <c r="A774" s="119"/>
      <c r="B774" s="119"/>
      <c r="C774" s="119"/>
      <c r="D774" s="119"/>
      <c r="E774" s="119"/>
      <c r="F774" s="119"/>
      <c r="G774" s="119"/>
      <c r="H774" s="119"/>
      <c r="I774" s="119"/>
      <c r="J774" s="119"/>
      <c r="K774" s="119"/>
      <c r="L774" s="119"/>
      <c r="M774" s="119"/>
      <c r="N774" s="476"/>
      <c r="O774" s="476"/>
      <c r="P774" s="476"/>
      <c r="Q774" s="476"/>
      <c r="R774" s="119"/>
      <c r="S774" s="119"/>
      <c r="T774" s="119"/>
      <c r="U774" s="119"/>
      <c r="V774" s="477"/>
      <c r="W774" s="477"/>
      <c r="X774" s="119"/>
    </row>
    <row r="775">
      <c r="A775" s="119"/>
      <c r="B775" s="119"/>
      <c r="C775" s="119"/>
      <c r="D775" s="119"/>
      <c r="E775" s="119"/>
      <c r="F775" s="119"/>
      <c r="G775" s="119"/>
      <c r="H775" s="119"/>
      <c r="I775" s="119"/>
      <c r="J775" s="119"/>
      <c r="K775" s="119"/>
      <c r="L775" s="119"/>
      <c r="M775" s="119"/>
      <c r="N775" s="476"/>
      <c r="O775" s="476"/>
      <c r="P775" s="476"/>
      <c r="Q775" s="476"/>
      <c r="R775" s="119"/>
      <c r="S775" s="119"/>
      <c r="T775" s="119"/>
      <c r="U775" s="119"/>
      <c r="V775" s="477"/>
      <c r="W775" s="477"/>
      <c r="X775" s="119"/>
    </row>
    <row r="776">
      <c r="A776" s="119"/>
      <c r="B776" s="119"/>
      <c r="C776" s="119"/>
      <c r="D776" s="119"/>
      <c r="E776" s="119"/>
      <c r="F776" s="119"/>
      <c r="G776" s="119"/>
      <c r="H776" s="119"/>
      <c r="I776" s="119"/>
      <c r="J776" s="119"/>
      <c r="K776" s="119"/>
      <c r="L776" s="119"/>
      <c r="M776" s="119"/>
      <c r="N776" s="476"/>
      <c r="O776" s="476"/>
      <c r="P776" s="476"/>
      <c r="Q776" s="476"/>
      <c r="R776" s="119"/>
      <c r="S776" s="119"/>
      <c r="T776" s="119"/>
      <c r="U776" s="119"/>
      <c r="V776" s="477"/>
      <c r="W776" s="477"/>
      <c r="X776" s="119"/>
    </row>
    <row r="777">
      <c r="A777" s="119"/>
      <c r="B777" s="119"/>
      <c r="C777" s="119"/>
      <c r="D777" s="119"/>
      <c r="E777" s="119"/>
      <c r="F777" s="119"/>
      <c r="G777" s="119"/>
      <c r="H777" s="119"/>
      <c r="I777" s="119"/>
      <c r="J777" s="119"/>
      <c r="K777" s="119"/>
      <c r="L777" s="119"/>
      <c r="M777" s="119"/>
      <c r="N777" s="476"/>
      <c r="O777" s="476"/>
      <c r="P777" s="476"/>
      <c r="Q777" s="476"/>
      <c r="R777" s="119"/>
      <c r="S777" s="119"/>
      <c r="T777" s="119"/>
      <c r="U777" s="119"/>
      <c r="V777" s="477"/>
      <c r="W777" s="477"/>
      <c r="X777" s="119"/>
    </row>
    <row r="778">
      <c r="A778" s="119"/>
      <c r="B778" s="119"/>
      <c r="C778" s="119"/>
      <c r="D778" s="119"/>
      <c r="E778" s="119"/>
      <c r="F778" s="119"/>
      <c r="G778" s="119"/>
      <c r="H778" s="119"/>
      <c r="I778" s="119"/>
      <c r="J778" s="119"/>
      <c r="K778" s="119"/>
      <c r="L778" s="119"/>
      <c r="M778" s="119"/>
      <c r="N778" s="476"/>
      <c r="O778" s="476"/>
      <c r="P778" s="476"/>
      <c r="Q778" s="476"/>
      <c r="R778" s="119"/>
      <c r="S778" s="119"/>
      <c r="T778" s="119"/>
      <c r="U778" s="119"/>
      <c r="V778" s="477"/>
      <c r="W778" s="477"/>
      <c r="X778" s="119"/>
    </row>
    <row r="779">
      <c r="A779" s="119"/>
      <c r="B779" s="119"/>
      <c r="C779" s="119"/>
      <c r="D779" s="119"/>
      <c r="E779" s="119"/>
      <c r="F779" s="119"/>
      <c r="G779" s="119"/>
      <c r="H779" s="119"/>
      <c r="I779" s="119"/>
      <c r="J779" s="119"/>
      <c r="K779" s="119"/>
      <c r="L779" s="119"/>
      <c r="M779" s="119"/>
      <c r="N779" s="476"/>
      <c r="O779" s="476"/>
      <c r="P779" s="476"/>
      <c r="Q779" s="476"/>
      <c r="R779" s="119"/>
      <c r="S779" s="119"/>
      <c r="T779" s="119"/>
      <c r="U779" s="119"/>
      <c r="V779" s="477"/>
      <c r="W779" s="477"/>
      <c r="X779" s="119"/>
    </row>
    <row r="780">
      <c r="A780" s="119"/>
      <c r="B780" s="119"/>
      <c r="C780" s="119"/>
      <c r="D780" s="119"/>
      <c r="E780" s="119"/>
      <c r="F780" s="119"/>
      <c r="G780" s="119"/>
      <c r="H780" s="119"/>
      <c r="I780" s="119"/>
      <c r="J780" s="119"/>
      <c r="K780" s="119"/>
      <c r="L780" s="119"/>
      <c r="M780" s="119"/>
      <c r="N780" s="476"/>
      <c r="O780" s="476"/>
      <c r="P780" s="476"/>
      <c r="Q780" s="476"/>
      <c r="R780" s="119"/>
      <c r="S780" s="119"/>
      <c r="T780" s="119"/>
      <c r="U780" s="119"/>
      <c r="V780" s="477"/>
      <c r="W780" s="477"/>
      <c r="X780" s="119"/>
    </row>
    <row r="781">
      <c r="A781" s="119"/>
      <c r="B781" s="119"/>
      <c r="C781" s="119"/>
      <c r="D781" s="119"/>
      <c r="E781" s="119"/>
      <c r="F781" s="119"/>
      <c r="G781" s="119"/>
      <c r="H781" s="119"/>
      <c r="I781" s="119"/>
      <c r="J781" s="119"/>
      <c r="K781" s="119"/>
      <c r="L781" s="119"/>
      <c r="M781" s="119"/>
      <c r="N781" s="476"/>
      <c r="O781" s="476"/>
      <c r="P781" s="476"/>
      <c r="Q781" s="476"/>
      <c r="R781" s="119"/>
      <c r="S781" s="119"/>
      <c r="T781" s="119"/>
      <c r="U781" s="119"/>
      <c r="V781" s="477"/>
      <c r="W781" s="477"/>
      <c r="X781" s="119"/>
    </row>
    <row r="782">
      <c r="A782" s="119"/>
      <c r="B782" s="119"/>
      <c r="C782" s="119"/>
      <c r="D782" s="119"/>
      <c r="E782" s="119"/>
      <c r="F782" s="119"/>
      <c r="G782" s="119"/>
      <c r="H782" s="119"/>
      <c r="I782" s="119"/>
      <c r="J782" s="119"/>
      <c r="K782" s="119"/>
      <c r="L782" s="119"/>
      <c r="M782" s="119"/>
      <c r="N782" s="476"/>
      <c r="O782" s="476"/>
      <c r="P782" s="476"/>
      <c r="Q782" s="476"/>
      <c r="R782" s="119"/>
      <c r="S782" s="119"/>
      <c r="T782" s="119"/>
      <c r="U782" s="119"/>
      <c r="V782" s="477"/>
      <c r="W782" s="477"/>
      <c r="X782" s="119"/>
    </row>
    <row r="783">
      <c r="A783" s="119"/>
      <c r="B783" s="119"/>
      <c r="C783" s="119"/>
      <c r="D783" s="119"/>
      <c r="E783" s="119"/>
      <c r="F783" s="119"/>
      <c r="G783" s="119"/>
      <c r="H783" s="119"/>
      <c r="I783" s="119"/>
      <c r="J783" s="119"/>
      <c r="K783" s="119"/>
      <c r="L783" s="119"/>
      <c r="M783" s="119"/>
      <c r="N783" s="476"/>
      <c r="O783" s="476"/>
      <c r="P783" s="476"/>
      <c r="Q783" s="476"/>
      <c r="R783" s="119"/>
      <c r="S783" s="119"/>
      <c r="T783" s="119"/>
      <c r="U783" s="119"/>
      <c r="V783" s="477"/>
      <c r="W783" s="477"/>
      <c r="X783" s="119"/>
    </row>
    <row r="784">
      <c r="A784" s="119"/>
      <c r="B784" s="119"/>
      <c r="C784" s="119"/>
      <c r="D784" s="119"/>
      <c r="E784" s="119"/>
      <c r="F784" s="119"/>
      <c r="G784" s="119"/>
      <c r="H784" s="119"/>
      <c r="I784" s="119"/>
      <c r="J784" s="119"/>
      <c r="K784" s="119"/>
      <c r="L784" s="119"/>
      <c r="M784" s="119"/>
      <c r="N784" s="476"/>
      <c r="O784" s="476"/>
      <c r="P784" s="476"/>
      <c r="Q784" s="476"/>
      <c r="R784" s="119"/>
      <c r="S784" s="119"/>
      <c r="T784" s="119"/>
      <c r="U784" s="119"/>
      <c r="V784" s="477"/>
      <c r="W784" s="477"/>
      <c r="X784" s="119"/>
    </row>
    <row r="785">
      <c r="A785" s="119"/>
      <c r="B785" s="119"/>
      <c r="C785" s="119"/>
      <c r="D785" s="119"/>
      <c r="E785" s="119"/>
      <c r="F785" s="119"/>
      <c r="G785" s="119"/>
      <c r="H785" s="119"/>
      <c r="I785" s="119"/>
      <c r="J785" s="119"/>
      <c r="K785" s="119"/>
      <c r="L785" s="119"/>
      <c r="M785" s="119"/>
      <c r="N785" s="476"/>
      <c r="O785" s="476"/>
      <c r="P785" s="476"/>
      <c r="Q785" s="476"/>
      <c r="R785" s="119"/>
      <c r="S785" s="119"/>
      <c r="T785" s="119"/>
      <c r="U785" s="119"/>
      <c r="V785" s="477"/>
      <c r="W785" s="477"/>
      <c r="X785" s="119"/>
    </row>
    <row r="786">
      <c r="A786" s="119"/>
      <c r="B786" s="119"/>
      <c r="C786" s="119"/>
      <c r="D786" s="119"/>
      <c r="E786" s="119"/>
      <c r="F786" s="119"/>
      <c r="G786" s="119"/>
      <c r="H786" s="119"/>
      <c r="I786" s="119"/>
      <c r="J786" s="119"/>
      <c r="K786" s="119"/>
      <c r="L786" s="119"/>
      <c r="M786" s="119"/>
      <c r="N786" s="476"/>
      <c r="O786" s="476"/>
      <c r="P786" s="476"/>
      <c r="Q786" s="476"/>
      <c r="R786" s="119"/>
      <c r="S786" s="119"/>
      <c r="T786" s="119"/>
      <c r="U786" s="119"/>
      <c r="V786" s="477"/>
      <c r="W786" s="477"/>
      <c r="X786" s="119"/>
    </row>
    <row r="787">
      <c r="A787" s="119"/>
      <c r="B787" s="119"/>
      <c r="C787" s="119"/>
      <c r="D787" s="119"/>
      <c r="E787" s="119"/>
      <c r="F787" s="119"/>
      <c r="G787" s="119"/>
      <c r="H787" s="119"/>
      <c r="I787" s="119"/>
      <c r="J787" s="119"/>
      <c r="K787" s="119"/>
      <c r="L787" s="119"/>
      <c r="M787" s="119"/>
      <c r="N787" s="476"/>
      <c r="O787" s="476"/>
      <c r="P787" s="476"/>
      <c r="Q787" s="476"/>
      <c r="R787" s="119"/>
      <c r="S787" s="119"/>
      <c r="T787" s="119"/>
      <c r="U787" s="119"/>
      <c r="V787" s="477"/>
      <c r="W787" s="477"/>
      <c r="X787" s="119"/>
    </row>
    <row r="788">
      <c r="A788" s="119"/>
      <c r="B788" s="119"/>
      <c r="C788" s="119"/>
      <c r="D788" s="119"/>
      <c r="E788" s="119"/>
      <c r="F788" s="119"/>
      <c r="G788" s="119"/>
      <c r="H788" s="119"/>
      <c r="I788" s="119"/>
      <c r="J788" s="119"/>
      <c r="K788" s="119"/>
      <c r="L788" s="119"/>
      <c r="M788" s="119"/>
      <c r="N788" s="476"/>
      <c r="O788" s="476"/>
      <c r="P788" s="476"/>
      <c r="Q788" s="476"/>
      <c r="R788" s="119"/>
      <c r="S788" s="119"/>
      <c r="T788" s="119"/>
      <c r="U788" s="119"/>
      <c r="V788" s="477"/>
      <c r="W788" s="477"/>
      <c r="X788" s="119"/>
    </row>
    <row r="789">
      <c r="A789" s="119"/>
      <c r="B789" s="119"/>
      <c r="C789" s="119"/>
      <c r="D789" s="119"/>
      <c r="E789" s="119"/>
      <c r="F789" s="119"/>
      <c r="G789" s="119"/>
      <c r="H789" s="119"/>
      <c r="I789" s="119"/>
      <c r="J789" s="119"/>
      <c r="K789" s="119"/>
      <c r="L789" s="119"/>
      <c r="M789" s="119"/>
      <c r="N789" s="476"/>
      <c r="O789" s="476"/>
      <c r="P789" s="476"/>
      <c r="Q789" s="476"/>
      <c r="R789" s="119"/>
      <c r="S789" s="119"/>
      <c r="T789" s="119"/>
      <c r="U789" s="119"/>
      <c r="V789" s="477"/>
      <c r="W789" s="477"/>
      <c r="X789" s="119"/>
    </row>
    <row r="790">
      <c r="A790" s="119"/>
      <c r="B790" s="119"/>
      <c r="C790" s="119"/>
      <c r="D790" s="119"/>
      <c r="E790" s="119"/>
      <c r="F790" s="119"/>
      <c r="G790" s="119"/>
      <c r="H790" s="119"/>
      <c r="I790" s="119"/>
      <c r="J790" s="119"/>
      <c r="K790" s="119"/>
      <c r="L790" s="119"/>
      <c r="M790" s="119"/>
      <c r="N790" s="476"/>
      <c r="O790" s="476"/>
      <c r="P790" s="476"/>
      <c r="Q790" s="476"/>
      <c r="R790" s="119"/>
      <c r="S790" s="119"/>
      <c r="T790" s="119"/>
      <c r="U790" s="119"/>
      <c r="V790" s="477"/>
      <c r="W790" s="477"/>
      <c r="X790" s="119"/>
    </row>
    <row r="791">
      <c r="A791" s="119"/>
      <c r="B791" s="119"/>
      <c r="C791" s="119"/>
      <c r="D791" s="119"/>
      <c r="E791" s="119"/>
      <c r="F791" s="119"/>
      <c r="G791" s="119"/>
      <c r="H791" s="119"/>
      <c r="I791" s="119"/>
      <c r="J791" s="119"/>
      <c r="K791" s="119"/>
      <c r="L791" s="119"/>
      <c r="M791" s="119"/>
      <c r="N791" s="476"/>
      <c r="O791" s="476"/>
      <c r="P791" s="476"/>
      <c r="Q791" s="476"/>
      <c r="R791" s="119"/>
      <c r="S791" s="119"/>
      <c r="T791" s="119"/>
      <c r="U791" s="119"/>
      <c r="V791" s="477"/>
      <c r="W791" s="477"/>
      <c r="X791" s="119"/>
    </row>
    <row r="792">
      <c r="A792" s="119"/>
      <c r="B792" s="119"/>
      <c r="C792" s="119"/>
      <c r="D792" s="119"/>
      <c r="E792" s="119"/>
      <c r="F792" s="119"/>
      <c r="G792" s="119"/>
      <c r="H792" s="119"/>
      <c r="I792" s="119"/>
      <c r="J792" s="119"/>
      <c r="K792" s="119"/>
      <c r="L792" s="119"/>
      <c r="M792" s="119"/>
      <c r="N792" s="476"/>
      <c r="O792" s="476"/>
      <c r="P792" s="476"/>
      <c r="Q792" s="476"/>
      <c r="R792" s="119"/>
      <c r="S792" s="119"/>
      <c r="T792" s="119"/>
      <c r="U792" s="119"/>
      <c r="V792" s="477"/>
      <c r="W792" s="477"/>
      <c r="X792" s="119"/>
    </row>
    <row r="793">
      <c r="A793" s="119"/>
      <c r="B793" s="119"/>
      <c r="C793" s="119"/>
      <c r="D793" s="119"/>
      <c r="E793" s="119"/>
      <c r="F793" s="119"/>
      <c r="G793" s="119"/>
      <c r="H793" s="119"/>
      <c r="I793" s="119"/>
      <c r="J793" s="119"/>
      <c r="K793" s="119"/>
      <c r="L793" s="119"/>
      <c r="M793" s="119"/>
      <c r="N793" s="476"/>
      <c r="O793" s="476"/>
      <c r="P793" s="476"/>
      <c r="Q793" s="476"/>
      <c r="R793" s="119"/>
      <c r="S793" s="119"/>
      <c r="T793" s="119"/>
      <c r="U793" s="119"/>
      <c r="V793" s="477"/>
      <c r="W793" s="477"/>
      <c r="X793" s="119"/>
    </row>
    <row r="794">
      <c r="A794" s="119"/>
      <c r="B794" s="119"/>
      <c r="C794" s="119"/>
      <c r="D794" s="119"/>
      <c r="E794" s="119"/>
      <c r="F794" s="119"/>
      <c r="G794" s="119"/>
      <c r="H794" s="119"/>
      <c r="I794" s="119"/>
      <c r="J794" s="119"/>
      <c r="K794" s="119"/>
      <c r="L794" s="119"/>
      <c r="M794" s="119"/>
      <c r="N794" s="476"/>
      <c r="O794" s="476"/>
      <c r="P794" s="476"/>
      <c r="Q794" s="476"/>
      <c r="R794" s="119"/>
      <c r="S794" s="119"/>
      <c r="T794" s="119"/>
      <c r="U794" s="119"/>
      <c r="V794" s="477"/>
      <c r="W794" s="477"/>
      <c r="X794" s="119"/>
    </row>
    <row r="795">
      <c r="A795" s="119"/>
      <c r="B795" s="119"/>
      <c r="C795" s="119"/>
      <c r="D795" s="119"/>
      <c r="E795" s="119"/>
      <c r="F795" s="119"/>
      <c r="G795" s="119"/>
      <c r="H795" s="119"/>
      <c r="I795" s="119"/>
      <c r="J795" s="119"/>
      <c r="K795" s="119"/>
      <c r="L795" s="119"/>
      <c r="M795" s="119"/>
      <c r="N795" s="476"/>
      <c r="O795" s="476"/>
      <c r="P795" s="476"/>
      <c r="Q795" s="476"/>
      <c r="R795" s="119"/>
      <c r="S795" s="119"/>
      <c r="T795" s="119"/>
      <c r="U795" s="119"/>
      <c r="V795" s="477"/>
      <c r="W795" s="477"/>
      <c r="X795" s="119"/>
    </row>
    <row r="796">
      <c r="A796" s="119"/>
      <c r="B796" s="119"/>
      <c r="C796" s="119"/>
      <c r="D796" s="119"/>
      <c r="E796" s="119"/>
      <c r="F796" s="119"/>
      <c r="G796" s="119"/>
      <c r="H796" s="119"/>
      <c r="I796" s="119"/>
      <c r="J796" s="119"/>
      <c r="K796" s="119"/>
      <c r="L796" s="119"/>
      <c r="M796" s="119"/>
      <c r="N796" s="476"/>
      <c r="O796" s="476"/>
      <c r="P796" s="476"/>
      <c r="Q796" s="476"/>
      <c r="R796" s="119"/>
      <c r="S796" s="119"/>
      <c r="T796" s="119"/>
      <c r="U796" s="119"/>
      <c r="V796" s="477"/>
      <c r="W796" s="477"/>
      <c r="X796" s="119"/>
    </row>
    <row r="797">
      <c r="A797" s="119"/>
      <c r="B797" s="119"/>
      <c r="C797" s="119"/>
      <c r="D797" s="119"/>
      <c r="E797" s="119"/>
      <c r="F797" s="119"/>
      <c r="G797" s="119"/>
      <c r="H797" s="119"/>
      <c r="I797" s="119"/>
      <c r="J797" s="119"/>
      <c r="K797" s="119"/>
      <c r="L797" s="119"/>
      <c r="M797" s="119"/>
      <c r="N797" s="476"/>
      <c r="O797" s="476"/>
      <c r="P797" s="476"/>
      <c r="Q797" s="476"/>
      <c r="R797" s="119"/>
      <c r="S797" s="119"/>
      <c r="T797" s="119"/>
      <c r="U797" s="119"/>
      <c r="V797" s="477"/>
      <c r="W797" s="477"/>
      <c r="X797" s="119"/>
    </row>
    <row r="798">
      <c r="A798" s="119"/>
      <c r="B798" s="119"/>
      <c r="C798" s="119"/>
      <c r="D798" s="119"/>
      <c r="E798" s="119"/>
      <c r="F798" s="119"/>
      <c r="G798" s="119"/>
      <c r="H798" s="119"/>
      <c r="I798" s="119"/>
      <c r="J798" s="119"/>
      <c r="K798" s="119"/>
      <c r="L798" s="119"/>
      <c r="M798" s="119"/>
      <c r="N798" s="476"/>
      <c r="O798" s="476"/>
      <c r="P798" s="476"/>
      <c r="Q798" s="476"/>
      <c r="R798" s="119"/>
      <c r="S798" s="119"/>
      <c r="T798" s="119"/>
      <c r="U798" s="119"/>
      <c r="V798" s="477"/>
      <c r="W798" s="477"/>
      <c r="X798" s="119"/>
    </row>
    <row r="799">
      <c r="A799" s="119"/>
      <c r="B799" s="119"/>
      <c r="C799" s="119"/>
      <c r="D799" s="119"/>
      <c r="E799" s="119"/>
      <c r="F799" s="119"/>
      <c r="G799" s="119"/>
      <c r="H799" s="119"/>
      <c r="I799" s="119"/>
      <c r="J799" s="119"/>
      <c r="K799" s="119"/>
      <c r="L799" s="119"/>
      <c r="M799" s="119"/>
      <c r="N799" s="476"/>
      <c r="O799" s="476"/>
      <c r="P799" s="476"/>
      <c r="Q799" s="476"/>
      <c r="R799" s="119"/>
      <c r="S799" s="119"/>
      <c r="T799" s="119"/>
      <c r="U799" s="119"/>
      <c r="V799" s="477"/>
      <c r="W799" s="477"/>
      <c r="X799" s="119"/>
    </row>
    <row r="800">
      <c r="A800" s="119"/>
      <c r="B800" s="119"/>
      <c r="C800" s="119"/>
      <c r="D800" s="119"/>
      <c r="E800" s="119"/>
      <c r="F800" s="119"/>
      <c r="G800" s="119"/>
      <c r="H800" s="119"/>
      <c r="I800" s="119"/>
      <c r="J800" s="119"/>
      <c r="K800" s="119"/>
      <c r="L800" s="119"/>
      <c r="M800" s="119"/>
      <c r="N800" s="476"/>
      <c r="O800" s="476"/>
      <c r="P800" s="476"/>
      <c r="Q800" s="476"/>
      <c r="R800" s="119"/>
      <c r="S800" s="119"/>
      <c r="T800" s="119"/>
      <c r="U800" s="119"/>
      <c r="V800" s="477"/>
      <c r="W800" s="477"/>
      <c r="X800" s="119"/>
    </row>
    <row r="801">
      <c r="A801" s="119"/>
      <c r="B801" s="119"/>
      <c r="C801" s="119"/>
      <c r="D801" s="119"/>
      <c r="E801" s="119"/>
      <c r="F801" s="119"/>
      <c r="G801" s="119"/>
      <c r="H801" s="119"/>
      <c r="I801" s="119"/>
      <c r="J801" s="119"/>
      <c r="K801" s="119"/>
      <c r="L801" s="119"/>
      <c r="M801" s="119"/>
      <c r="N801" s="476"/>
      <c r="O801" s="476"/>
      <c r="P801" s="476"/>
      <c r="Q801" s="476"/>
      <c r="R801" s="119"/>
      <c r="S801" s="119"/>
      <c r="T801" s="119"/>
      <c r="U801" s="119"/>
      <c r="V801" s="477"/>
      <c r="W801" s="477"/>
      <c r="X801" s="119"/>
    </row>
    <row r="802">
      <c r="A802" s="119"/>
      <c r="B802" s="119"/>
      <c r="C802" s="119"/>
      <c r="D802" s="119"/>
      <c r="E802" s="119"/>
      <c r="F802" s="119"/>
      <c r="G802" s="119"/>
      <c r="H802" s="119"/>
      <c r="I802" s="119"/>
      <c r="J802" s="119"/>
      <c r="K802" s="119"/>
      <c r="L802" s="119"/>
      <c r="M802" s="119"/>
      <c r="N802" s="476"/>
      <c r="O802" s="476"/>
      <c r="P802" s="476"/>
      <c r="Q802" s="476"/>
      <c r="R802" s="119"/>
      <c r="S802" s="119"/>
      <c r="T802" s="119"/>
      <c r="U802" s="119"/>
      <c r="V802" s="477"/>
      <c r="W802" s="477"/>
      <c r="X802" s="119"/>
    </row>
    <row r="803">
      <c r="A803" s="119"/>
      <c r="B803" s="119"/>
      <c r="C803" s="119"/>
      <c r="D803" s="119"/>
      <c r="E803" s="119"/>
      <c r="F803" s="119"/>
      <c r="G803" s="119"/>
      <c r="H803" s="119"/>
      <c r="I803" s="119"/>
      <c r="J803" s="119"/>
      <c r="K803" s="119"/>
      <c r="L803" s="119"/>
      <c r="M803" s="119"/>
      <c r="N803" s="476"/>
      <c r="O803" s="476"/>
      <c r="P803" s="476"/>
      <c r="Q803" s="476"/>
      <c r="R803" s="119"/>
      <c r="S803" s="119"/>
      <c r="T803" s="119"/>
      <c r="U803" s="119"/>
      <c r="V803" s="477"/>
      <c r="W803" s="477"/>
      <c r="X803" s="119"/>
    </row>
    <row r="804">
      <c r="A804" s="119"/>
      <c r="B804" s="119"/>
      <c r="C804" s="119"/>
      <c r="D804" s="119"/>
      <c r="E804" s="119"/>
      <c r="F804" s="119"/>
      <c r="G804" s="119"/>
      <c r="H804" s="119"/>
      <c r="I804" s="119"/>
      <c r="J804" s="119"/>
      <c r="K804" s="119"/>
      <c r="L804" s="119"/>
      <c r="M804" s="119"/>
      <c r="N804" s="476"/>
      <c r="O804" s="476"/>
      <c r="P804" s="476"/>
      <c r="Q804" s="476"/>
      <c r="R804" s="119"/>
      <c r="S804" s="119"/>
      <c r="T804" s="119"/>
      <c r="U804" s="119"/>
      <c r="V804" s="477"/>
      <c r="W804" s="477"/>
      <c r="X804" s="119"/>
    </row>
    <row r="805">
      <c r="A805" s="119"/>
      <c r="B805" s="119"/>
      <c r="C805" s="119"/>
      <c r="D805" s="119"/>
      <c r="E805" s="119"/>
      <c r="F805" s="119"/>
      <c r="G805" s="119"/>
      <c r="H805" s="119"/>
      <c r="I805" s="119"/>
      <c r="J805" s="119"/>
      <c r="K805" s="119"/>
      <c r="L805" s="119"/>
      <c r="M805" s="119"/>
      <c r="N805" s="476"/>
      <c r="O805" s="476"/>
      <c r="P805" s="476"/>
      <c r="Q805" s="476"/>
      <c r="R805" s="119"/>
      <c r="S805" s="119"/>
      <c r="T805" s="119"/>
      <c r="U805" s="119"/>
      <c r="V805" s="477"/>
      <c r="W805" s="477"/>
      <c r="X805" s="119"/>
    </row>
    <row r="806">
      <c r="A806" s="119"/>
      <c r="B806" s="119"/>
      <c r="C806" s="119"/>
      <c r="D806" s="119"/>
      <c r="E806" s="119"/>
      <c r="F806" s="119"/>
      <c r="G806" s="119"/>
      <c r="H806" s="119"/>
      <c r="I806" s="119"/>
      <c r="J806" s="119"/>
      <c r="K806" s="119"/>
      <c r="L806" s="119"/>
      <c r="M806" s="119"/>
      <c r="N806" s="476"/>
      <c r="O806" s="476"/>
      <c r="P806" s="476"/>
      <c r="Q806" s="476"/>
      <c r="R806" s="119"/>
      <c r="S806" s="119"/>
      <c r="T806" s="119"/>
      <c r="U806" s="119"/>
      <c r="V806" s="477"/>
      <c r="W806" s="477"/>
      <c r="X806" s="119"/>
    </row>
    <row r="807">
      <c r="A807" s="119"/>
      <c r="B807" s="119"/>
      <c r="C807" s="119"/>
      <c r="D807" s="119"/>
      <c r="E807" s="119"/>
      <c r="F807" s="119"/>
      <c r="G807" s="119"/>
      <c r="H807" s="119"/>
      <c r="I807" s="119"/>
      <c r="J807" s="119"/>
      <c r="K807" s="119"/>
      <c r="L807" s="119"/>
      <c r="M807" s="119"/>
      <c r="N807" s="476"/>
      <c r="O807" s="476"/>
      <c r="P807" s="476"/>
      <c r="Q807" s="476"/>
      <c r="R807" s="119"/>
      <c r="S807" s="119"/>
      <c r="T807" s="119"/>
      <c r="U807" s="119"/>
      <c r="V807" s="477"/>
      <c r="W807" s="477"/>
      <c r="X807" s="119"/>
    </row>
    <row r="808">
      <c r="A808" s="119"/>
      <c r="B808" s="119"/>
      <c r="C808" s="119"/>
      <c r="D808" s="119"/>
      <c r="E808" s="119"/>
      <c r="F808" s="119"/>
      <c r="G808" s="119"/>
      <c r="H808" s="119"/>
      <c r="I808" s="119"/>
      <c r="J808" s="119"/>
      <c r="K808" s="119"/>
      <c r="L808" s="119"/>
      <c r="M808" s="119"/>
      <c r="N808" s="476"/>
      <c r="O808" s="476"/>
      <c r="P808" s="476"/>
      <c r="Q808" s="476"/>
      <c r="R808" s="119"/>
      <c r="S808" s="119"/>
      <c r="T808" s="119"/>
      <c r="U808" s="119"/>
      <c r="V808" s="477"/>
      <c r="W808" s="477"/>
      <c r="X808" s="119"/>
    </row>
    <row r="809">
      <c r="A809" s="119"/>
      <c r="B809" s="119"/>
      <c r="C809" s="119"/>
      <c r="D809" s="119"/>
      <c r="E809" s="119"/>
      <c r="F809" s="119"/>
      <c r="G809" s="119"/>
      <c r="H809" s="119"/>
      <c r="I809" s="119"/>
      <c r="J809" s="119"/>
      <c r="K809" s="119"/>
      <c r="L809" s="119"/>
      <c r="M809" s="119"/>
      <c r="N809" s="476"/>
      <c r="O809" s="476"/>
      <c r="P809" s="476"/>
      <c r="Q809" s="476"/>
      <c r="R809" s="119"/>
      <c r="S809" s="119"/>
      <c r="T809" s="119"/>
      <c r="U809" s="119"/>
      <c r="V809" s="477"/>
      <c r="W809" s="477"/>
      <c r="X809" s="119"/>
    </row>
    <row r="810">
      <c r="A810" s="119"/>
      <c r="B810" s="119"/>
      <c r="C810" s="119"/>
      <c r="D810" s="119"/>
      <c r="E810" s="119"/>
      <c r="F810" s="119"/>
      <c r="G810" s="119"/>
      <c r="H810" s="119"/>
      <c r="I810" s="119"/>
      <c r="J810" s="119"/>
      <c r="K810" s="119"/>
      <c r="L810" s="119"/>
      <c r="M810" s="119"/>
      <c r="N810" s="476"/>
      <c r="O810" s="476"/>
      <c r="P810" s="476"/>
      <c r="Q810" s="476"/>
      <c r="R810" s="119"/>
      <c r="S810" s="119"/>
      <c r="T810" s="119"/>
      <c r="U810" s="119"/>
      <c r="V810" s="477"/>
      <c r="W810" s="477"/>
      <c r="X810" s="119"/>
    </row>
    <row r="811">
      <c r="A811" s="119"/>
      <c r="B811" s="119"/>
      <c r="C811" s="119"/>
      <c r="D811" s="119"/>
      <c r="E811" s="119"/>
      <c r="F811" s="119"/>
      <c r="G811" s="119"/>
      <c r="H811" s="119"/>
      <c r="I811" s="119"/>
      <c r="J811" s="119"/>
      <c r="K811" s="119"/>
      <c r="L811" s="119"/>
      <c r="M811" s="119"/>
      <c r="N811" s="476"/>
      <c r="O811" s="476"/>
      <c r="P811" s="476"/>
      <c r="Q811" s="476"/>
      <c r="R811" s="119"/>
      <c r="S811" s="119"/>
      <c r="T811" s="119"/>
      <c r="U811" s="119"/>
      <c r="V811" s="477"/>
      <c r="W811" s="477"/>
      <c r="X811" s="119"/>
    </row>
    <row r="812">
      <c r="A812" s="119"/>
      <c r="B812" s="119"/>
      <c r="C812" s="119"/>
      <c r="D812" s="119"/>
      <c r="E812" s="119"/>
      <c r="F812" s="119"/>
      <c r="G812" s="119"/>
      <c r="H812" s="119"/>
      <c r="I812" s="119"/>
      <c r="J812" s="119"/>
      <c r="K812" s="119"/>
      <c r="L812" s="119"/>
      <c r="M812" s="119"/>
      <c r="N812" s="476"/>
      <c r="O812" s="476"/>
      <c r="P812" s="476"/>
      <c r="Q812" s="476"/>
      <c r="R812" s="119"/>
      <c r="S812" s="119"/>
      <c r="T812" s="119"/>
      <c r="U812" s="119"/>
      <c r="V812" s="477"/>
      <c r="W812" s="477"/>
      <c r="X812" s="119"/>
    </row>
    <row r="813">
      <c r="A813" s="119"/>
      <c r="B813" s="119"/>
      <c r="C813" s="119"/>
      <c r="D813" s="119"/>
      <c r="E813" s="119"/>
      <c r="F813" s="119"/>
      <c r="G813" s="119"/>
      <c r="H813" s="119"/>
      <c r="I813" s="119"/>
      <c r="J813" s="119"/>
      <c r="K813" s="119"/>
      <c r="L813" s="119"/>
      <c r="M813" s="119"/>
      <c r="N813" s="476"/>
      <c r="O813" s="476"/>
      <c r="P813" s="476"/>
      <c r="Q813" s="476"/>
      <c r="R813" s="119"/>
      <c r="S813" s="119"/>
      <c r="T813" s="119"/>
      <c r="U813" s="119"/>
      <c r="V813" s="477"/>
      <c r="W813" s="477"/>
      <c r="X813" s="119"/>
    </row>
    <row r="814">
      <c r="A814" s="119"/>
      <c r="B814" s="119"/>
      <c r="C814" s="119"/>
      <c r="D814" s="119"/>
      <c r="E814" s="119"/>
      <c r="F814" s="119"/>
      <c r="G814" s="119"/>
      <c r="H814" s="119"/>
      <c r="I814" s="119"/>
      <c r="J814" s="119"/>
      <c r="K814" s="119"/>
      <c r="L814" s="119"/>
      <c r="M814" s="119"/>
      <c r="N814" s="476"/>
      <c r="O814" s="476"/>
      <c r="P814" s="476"/>
      <c r="Q814" s="476"/>
      <c r="R814" s="119"/>
      <c r="S814" s="119"/>
      <c r="T814" s="119"/>
      <c r="U814" s="119"/>
      <c r="V814" s="477"/>
      <c r="W814" s="477"/>
      <c r="X814" s="119"/>
    </row>
    <row r="815">
      <c r="A815" s="119"/>
      <c r="B815" s="119"/>
      <c r="C815" s="119"/>
      <c r="D815" s="119"/>
      <c r="E815" s="119"/>
      <c r="F815" s="119"/>
      <c r="G815" s="119"/>
      <c r="H815" s="119"/>
      <c r="I815" s="119"/>
      <c r="J815" s="119"/>
      <c r="K815" s="119"/>
      <c r="L815" s="119"/>
      <c r="M815" s="119"/>
      <c r="N815" s="476"/>
      <c r="O815" s="476"/>
      <c r="P815" s="476"/>
      <c r="Q815" s="476"/>
      <c r="R815" s="119"/>
      <c r="S815" s="119"/>
      <c r="T815" s="119"/>
      <c r="U815" s="119"/>
      <c r="V815" s="477"/>
      <c r="W815" s="477"/>
      <c r="X815" s="119"/>
    </row>
    <row r="816">
      <c r="A816" s="119"/>
      <c r="B816" s="119"/>
      <c r="C816" s="119"/>
      <c r="D816" s="119"/>
      <c r="E816" s="119"/>
      <c r="F816" s="119"/>
      <c r="G816" s="119"/>
      <c r="H816" s="119"/>
      <c r="I816" s="119"/>
      <c r="J816" s="119"/>
      <c r="K816" s="119"/>
      <c r="L816" s="119"/>
      <c r="M816" s="119"/>
      <c r="N816" s="476"/>
      <c r="O816" s="476"/>
      <c r="P816" s="476"/>
      <c r="Q816" s="476"/>
      <c r="R816" s="119"/>
      <c r="S816" s="119"/>
      <c r="T816" s="119"/>
      <c r="U816" s="119"/>
      <c r="V816" s="477"/>
      <c r="W816" s="477"/>
      <c r="X816" s="119"/>
    </row>
    <row r="817">
      <c r="A817" s="119"/>
      <c r="B817" s="119"/>
      <c r="C817" s="119"/>
      <c r="D817" s="119"/>
      <c r="E817" s="119"/>
      <c r="F817" s="119"/>
      <c r="G817" s="119"/>
      <c r="H817" s="119"/>
      <c r="I817" s="119"/>
      <c r="J817" s="119"/>
      <c r="K817" s="119"/>
      <c r="L817" s="119"/>
      <c r="M817" s="119"/>
      <c r="N817" s="476"/>
      <c r="O817" s="476"/>
      <c r="P817" s="476"/>
      <c r="Q817" s="476"/>
      <c r="R817" s="119"/>
      <c r="S817" s="119"/>
      <c r="T817" s="119"/>
      <c r="U817" s="119"/>
      <c r="V817" s="477"/>
      <c r="W817" s="477"/>
      <c r="X817" s="119"/>
    </row>
    <row r="818">
      <c r="A818" s="119"/>
      <c r="B818" s="119"/>
      <c r="C818" s="119"/>
      <c r="D818" s="119"/>
      <c r="E818" s="119"/>
      <c r="F818" s="119"/>
      <c r="G818" s="119"/>
      <c r="H818" s="119"/>
      <c r="I818" s="119"/>
      <c r="J818" s="119"/>
      <c r="K818" s="119"/>
      <c r="L818" s="119"/>
      <c r="M818" s="119"/>
      <c r="N818" s="476"/>
      <c r="O818" s="476"/>
      <c r="P818" s="476"/>
      <c r="Q818" s="476"/>
      <c r="R818" s="119"/>
      <c r="S818" s="119"/>
      <c r="T818" s="119"/>
      <c r="U818" s="119"/>
      <c r="V818" s="477"/>
      <c r="W818" s="477"/>
      <c r="X818" s="119"/>
    </row>
    <row r="819">
      <c r="A819" s="119"/>
      <c r="B819" s="119"/>
      <c r="C819" s="119"/>
      <c r="D819" s="119"/>
      <c r="E819" s="119"/>
      <c r="F819" s="119"/>
      <c r="G819" s="119"/>
      <c r="H819" s="119"/>
      <c r="I819" s="119"/>
      <c r="J819" s="119"/>
      <c r="K819" s="119"/>
      <c r="L819" s="119"/>
      <c r="M819" s="119"/>
      <c r="N819" s="476"/>
      <c r="O819" s="476"/>
      <c r="P819" s="476"/>
      <c r="Q819" s="476"/>
      <c r="R819" s="119"/>
      <c r="S819" s="119"/>
      <c r="T819" s="119"/>
      <c r="U819" s="119"/>
      <c r="V819" s="477"/>
      <c r="W819" s="477"/>
      <c r="X819" s="119"/>
    </row>
    <row r="820">
      <c r="A820" s="119"/>
      <c r="B820" s="119"/>
      <c r="C820" s="119"/>
      <c r="D820" s="119"/>
      <c r="E820" s="119"/>
      <c r="F820" s="119"/>
      <c r="G820" s="119"/>
      <c r="H820" s="119"/>
      <c r="I820" s="119"/>
      <c r="J820" s="119"/>
      <c r="K820" s="119"/>
      <c r="L820" s="119"/>
      <c r="M820" s="119"/>
      <c r="N820" s="476"/>
      <c r="O820" s="476"/>
      <c r="P820" s="476"/>
      <c r="Q820" s="476"/>
      <c r="R820" s="119"/>
      <c r="S820" s="119"/>
      <c r="T820" s="119"/>
      <c r="U820" s="119"/>
      <c r="V820" s="477"/>
      <c r="W820" s="477"/>
      <c r="X820" s="119"/>
    </row>
    <row r="821">
      <c r="A821" s="119"/>
      <c r="B821" s="119"/>
      <c r="C821" s="119"/>
      <c r="D821" s="119"/>
      <c r="E821" s="119"/>
      <c r="F821" s="119"/>
      <c r="G821" s="119"/>
      <c r="H821" s="119"/>
      <c r="I821" s="119"/>
      <c r="J821" s="119"/>
      <c r="K821" s="119"/>
      <c r="L821" s="119"/>
      <c r="M821" s="119"/>
      <c r="N821" s="476"/>
      <c r="O821" s="476"/>
      <c r="P821" s="476"/>
      <c r="Q821" s="476"/>
      <c r="R821" s="119"/>
      <c r="S821" s="119"/>
      <c r="T821" s="119"/>
      <c r="U821" s="119"/>
      <c r="V821" s="477"/>
      <c r="W821" s="477"/>
      <c r="X821" s="119"/>
    </row>
    <row r="822">
      <c r="A822" s="119"/>
      <c r="B822" s="119"/>
      <c r="C822" s="119"/>
      <c r="D822" s="119"/>
      <c r="E822" s="119"/>
      <c r="F822" s="119"/>
      <c r="G822" s="119"/>
      <c r="H822" s="119"/>
      <c r="I822" s="119"/>
      <c r="J822" s="119"/>
      <c r="K822" s="119"/>
      <c r="L822" s="119"/>
      <c r="M822" s="119"/>
      <c r="N822" s="476"/>
      <c r="O822" s="476"/>
      <c r="P822" s="476"/>
      <c r="Q822" s="476"/>
      <c r="R822" s="119"/>
      <c r="S822" s="119"/>
      <c r="T822" s="119"/>
      <c r="U822" s="119"/>
      <c r="V822" s="477"/>
      <c r="W822" s="477"/>
      <c r="X822" s="119"/>
    </row>
    <row r="823">
      <c r="A823" s="119"/>
      <c r="B823" s="119"/>
      <c r="C823" s="119"/>
      <c r="D823" s="119"/>
      <c r="E823" s="119"/>
      <c r="F823" s="119"/>
      <c r="G823" s="119"/>
      <c r="H823" s="119"/>
      <c r="I823" s="119"/>
      <c r="J823" s="119"/>
      <c r="K823" s="119"/>
      <c r="L823" s="119"/>
      <c r="M823" s="119"/>
      <c r="N823" s="476"/>
      <c r="O823" s="476"/>
      <c r="P823" s="476"/>
      <c r="Q823" s="476"/>
      <c r="R823" s="119"/>
      <c r="S823" s="119"/>
      <c r="T823" s="119"/>
      <c r="U823" s="119"/>
      <c r="V823" s="477"/>
      <c r="W823" s="477"/>
      <c r="X823" s="119"/>
    </row>
    <row r="824">
      <c r="A824" s="119"/>
      <c r="B824" s="119"/>
      <c r="C824" s="119"/>
      <c r="D824" s="119"/>
      <c r="E824" s="119"/>
      <c r="F824" s="119"/>
      <c r="G824" s="119"/>
      <c r="H824" s="119"/>
      <c r="I824" s="119"/>
      <c r="J824" s="119"/>
      <c r="K824" s="119"/>
      <c r="L824" s="119"/>
      <c r="M824" s="119"/>
      <c r="N824" s="476"/>
      <c r="O824" s="476"/>
      <c r="P824" s="476"/>
      <c r="Q824" s="476"/>
      <c r="R824" s="119"/>
      <c r="S824" s="119"/>
      <c r="T824" s="119"/>
      <c r="U824" s="119"/>
      <c r="V824" s="477"/>
      <c r="W824" s="477"/>
      <c r="X824" s="119"/>
    </row>
    <row r="825">
      <c r="A825" s="119"/>
      <c r="B825" s="119"/>
      <c r="C825" s="119"/>
      <c r="D825" s="119"/>
      <c r="E825" s="119"/>
      <c r="F825" s="119"/>
      <c r="G825" s="119"/>
      <c r="H825" s="119"/>
      <c r="I825" s="119"/>
      <c r="J825" s="119"/>
      <c r="K825" s="119"/>
      <c r="L825" s="119"/>
      <c r="M825" s="119"/>
      <c r="N825" s="476"/>
      <c r="O825" s="476"/>
      <c r="P825" s="476"/>
      <c r="Q825" s="476"/>
      <c r="R825" s="119"/>
      <c r="S825" s="119"/>
      <c r="T825" s="119"/>
      <c r="U825" s="119"/>
      <c r="V825" s="477"/>
      <c r="W825" s="477"/>
      <c r="X825" s="119"/>
    </row>
    <row r="826">
      <c r="A826" s="119"/>
      <c r="B826" s="119"/>
      <c r="C826" s="119"/>
      <c r="D826" s="119"/>
      <c r="E826" s="119"/>
      <c r="F826" s="119"/>
      <c r="G826" s="119"/>
      <c r="H826" s="119"/>
      <c r="I826" s="119"/>
      <c r="J826" s="119"/>
      <c r="K826" s="119"/>
      <c r="L826" s="119"/>
      <c r="M826" s="119"/>
      <c r="N826" s="476"/>
      <c r="O826" s="476"/>
      <c r="P826" s="476"/>
      <c r="Q826" s="476"/>
      <c r="R826" s="119"/>
      <c r="S826" s="119"/>
      <c r="T826" s="119"/>
      <c r="U826" s="119"/>
      <c r="V826" s="477"/>
      <c r="W826" s="477"/>
      <c r="X826" s="119"/>
    </row>
    <row r="827">
      <c r="A827" s="119"/>
      <c r="B827" s="119"/>
      <c r="C827" s="119"/>
      <c r="D827" s="119"/>
      <c r="E827" s="119"/>
      <c r="F827" s="119"/>
      <c r="G827" s="119"/>
      <c r="H827" s="119"/>
      <c r="I827" s="119"/>
      <c r="J827" s="119"/>
      <c r="K827" s="119"/>
      <c r="L827" s="119"/>
      <c r="M827" s="119"/>
      <c r="N827" s="476"/>
      <c r="O827" s="476"/>
      <c r="P827" s="476"/>
      <c r="Q827" s="476"/>
      <c r="R827" s="119"/>
      <c r="S827" s="119"/>
      <c r="T827" s="119"/>
      <c r="U827" s="119"/>
      <c r="V827" s="477"/>
      <c r="W827" s="477"/>
      <c r="X827" s="119"/>
    </row>
    <row r="828">
      <c r="A828" s="119"/>
      <c r="B828" s="119"/>
      <c r="C828" s="119"/>
      <c r="D828" s="119"/>
      <c r="E828" s="119"/>
      <c r="F828" s="119"/>
      <c r="G828" s="119"/>
      <c r="H828" s="119"/>
      <c r="I828" s="119"/>
      <c r="J828" s="119"/>
      <c r="K828" s="119"/>
      <c r="L828" s="119"/>
      <c r="M828" s="119"/>
      <c r="N828" s="476"/>
      <c r="O828" s="476"/>
      <c r="P828" s="476"/>
      <c r="Q828" s="476"/>
      <c r="R828" s="119"/>
      <c r="S828" s="119"/>
      <c r="T828" s="119"/>
      <c r="U828" s="119"/>
      <c r="V828" s="477"/>
      <c r="W828" s="477"/>
      <c r="X828" s="119"/>
    </row>
    <row r="829">
      <c r="A829" s="119"/>
      <c r="B829" s="119"/>
      <c r="C829" s="119"/>
      <c r="D829" s="119"/>
      <c r="E829" s="119"/>
      <c r="F829" s="119"/>
      <c r="G829" s="119"/>
      <c r="H829" s="119"/>
      <c r="I829" s="119"/>
      <c r="J829" s="119"/>
      <c r="K829" s="119"/>
      <c r="L829" s="119"/>
      <c r="M829" s="119"/>
      <c r="N829" s="476"/>
      <c r="O829" s="476"/>
      <c r="P829" s="476"/>
      <c r="Q829" s="476"/>
      <c r="R829" s="119"/>
      <c r="S829" s="119"/>
      <c r="T829" s="119"/>
      <c r="U829" s="119"/>
      <c r="V829" s="477"/>
      <c r="W829" s="477"/>
      <c r="X829" s="119"/>
    </row>
    <row r="830">
      <c r="A830" s="119"/>
      <c r="B830" s="119"/>
      <c r="C830" s="119"/>
      <c r="D830" s="119"/>
      <c r="E830" s="119"/>
      <c r="F830" s="119"/>
      <c r="G830" s="119"/>
      <c r="H830" s="119"/>
      <c r="I830" s="119"/>
      <c r="J830" s="119"/>
      <c r="K830" s="119"/>
      <c r="L830" s="119"/>
      <c r="M830" s="119"/>
      <c r="N830" s="476"/>
      <c r="O830" s="476"/>
      <c r="P830" s="476"/>
      <c r="Q830" s="476"/>
      <c r="R830" s="119"/>
      <c r="S830" s="119"/>
      <c r="T830" s="119"/>
      <c r="U830" s="119"/>
      <c r="V830" s="477"/>
      <c r="W830" s="477"/>
      <c r="X830" s="119"/>
    </row>
    <row r="831">
      <c r="A831" s="119"/>
      <c r="B831" s="119"/>
      <c r="C831" s="119"/>
      <c r="D831" s="119"/>
      <c r="E831" s="119"/>
      <c r="F831" s="119"/>
      <c r="G831" s="119"/>
      <c r="H831" s="119"/>
      <c r="I831" s="119"/>
      <c r="J831" s="119"/>
      <c r="K831" s="119"/>
      <c r="L831" s="119"/>
      <c r="M831" s="119"/>
      <c r="N831" s="476"/>
      <c r="O831" s="476"/>
      <c r="P831" s="476"/>
      <c r="Q831" s="476"/>
      <c r="R831" s="119"/>
      <c r="S831" s="119"/>
      <c r="T831" s="119"/>
      <c r="U831" s="119"/>
      <c r="V831" s="477"/>
      <c r="W831" s="477"/>
      <c r="X831" s="119"/>
    </row>
    <row r="832">
      <c r="A832" s="119"/>
      <c r="B832" s="119"/>
      <c r="C832" s="119"/>
      <c r="D832" s="119"/>
      <c r="E832" s="119"/>
      <c r="F832" s="119"/>
      <c r="G832" s="119"/>
      <c r="H832" s="119"/>
      <c r="I832" s="119"/>
      <c r="J832" s="119"/>
      <c r="K832" s="119"/>
      <c r="L832" s="119"/>
      <c r="M832" s="119"/>
      <c r="N832" s="476"/>
      <c r="O832" s="476"/>
      <c r="P832" s="476"/>
      <c r="Q832" s="476"/>
      <c r="R832" s="119"/>
      <c r="S832" s="119"/>
      <c r="T832" s="119"/>
      <c r="U832" s="119"/>
      <c r="V832" s="477"/>
      <c r="W832" s="477"/>
      <c r="X832" s="119"/>
    </row>
    <row r="833">
      <c r="A833" s="119"/>
      <c r="B833" s="119"/>
      <c r="C833" s="119"/>
      <c r="D833" s="119"/>
      <c r="E833" s="119"/>
      <c r="F833" s="119"/>
      <c r="G833" s="119"/>
      <c r="H833" s="119"/>
      <c r="I833" s="119"/>
      <c r="J833" s="119"/>
      <c r="K833" s="119"/>
      <c r="L833" s="119"/>
      <c r="M833" s="119"/>
      <c r="N833" s="476"/>
      <c r="O833" s="476"/>
      <c r="P833" s="476"/>
      <c r="Q833" s="476"/>
      <c r="R833" s="119"/>
      <c r="S833" s="119"/>
      <c r="T833" s="119"/>
      <c r="U833" s="119"/>
      <c r="V833" s="477"/>
      <c r="W833" s="477"/>
      <c r="X833" s="119"/>
    </row>
    <row r="834">
      <c r="A834" s="119"/>
      <c r="B834" s="119"/>
      <c r="C834" s="119"/>
      <c r="D834" s="119"/>
      <c r="E834" s="119"/>
      <c r="F834" s="119"/>
      <c r="G834" s="119"/>
      <c r="H834" s="119"/>
      <c r="I834" s="119"/>
      <c r="J834" s="119"/>
      <c r="K834" s="119"/>
      <c r="L834" s="119"/>
      <c r="M834" s="119"/>
      <c r="N834" s="476"/>
      <c r="O834" s="476"/>
      <c r="P834" s="476"/>
      <c r="Q834" s="476"/>
      <c r="R834" s="119"/>
      <c r="S834" s="119"/>
      <c r="T834" s="119"/>
      <c r="U834" s="119"/>
      <c r="V834" s="477"/>
      <c r="W834" s="477"/>
      <c r="X834" s="119"/>
    </row>
    <row r="835">
      <c r="A835" s="119"/>
      <c r="B835" s="119"/>
      <c r="C835" s="119"/>
      <c r="D835" s="119"/>
      <c r="E835" s="119"/>
      <c r="F835" s="119"/>
      <c r="G835" s="119"/>
      <c r="H835" s="119"/>
      <c r="I835" s="119"/>
      <c r="J835" s="119"/>
      <c r="K835" s="119"/>
      <c r="L835" s="119"/>
      <c r="M835" s="119"/>
      <c r="N835" s="476"/>
      <c r="O835" s="476"/>
      <c r="P835" s="476"/>
      <c r="Q835" s="476"/>
      <c r="R835" s="119"/>
      <c r="S835" s="119"/>
      <c r="T835" s="119"/>
      <c r="U835" s="119"/>
      <c r="V835" s="477"/>
      <c r="W835" s="477"/>
      <c r="X835" s="119"/>
    </row>
    <row r="836">
      <c r="A836" s="119"/>
      <c r="B836" s="119"/>
      <c r="C836" s="119"/>
      <c r="D836" s="119"/>
      <c r="E836" s="119"/>
      <c r="F836" s="119"/>
      <c r="G836" s="119"/>
      <c r="H836" s="119"/>
      <c r="I836" s="119"/>
      <c r="J836" s="119"/>
      <c r="K836" s="119"/>
      <c r="L836" s="119"/>
      <c r="M836" s="119"/>
      <c r="N836" s="476"/>
      <c r="O836" s="476"/>
      <c r="P836" s="476"/>
      <c r="Q836" s="476"/>
      <c r="R836" s="119"/>
      <c r="S836" s="119"/>
      <c r="T836" s="119"/>
      <c r="U836" s="119"/>
      <c r="V836" s="477"/>
      <c r="W836" s="477"/>
      <c r="X836" s="119"/>
    </row>
    <row r="837">
      <c r="A837" s="119"/>
      <c r="B837" s="119"/>
      <c r="C837" s="119"/>
      <c r="D837" s="119"/>
      <c r="E837" s="119"/>
      <c r="F837" s="119"/>
      <c r="G837" s="119"/>
      <c r="H837" s="119"/>
      <c r="I837" s="119"/>
      <c r="J837" s="119"/>
      <c r="K837" s="119"/>
      <c r="L837" s="119"/>
      <c r="M837" s="119"/>
      <c r="N837" s="476"/>
      <c r="O837" s="476"/>
      <c r="P837" s="476"/>
      <c r="Q837" s="476"/>
      <c r="R837" s="119"/>
      <c r="S837" s="119"/>
      <c r="T837" s="119"/>
      <c r="U837" s="119"/>
      <c r="V837" s="477"/>
      <c r="W837" s="477"/>
      <c r="X837" s="119"/>
    </row>
    <row r="838">
      <c r="A838" s="119"/>
      <c r="B838" s="119"/>
      <c r="C838" s="119"/>
      <c r="D838" s="119"/>
      <c r="E838" s="119"/>
      <c r="F838" s="119"/>
      <c r="G838" s="119"/>
      <c r="H838" s="119"/>
      <c r="I838" s="119"/>
      <c r="J838" s="119"/>
      <c r="K838" s="119"/>
      <c r="L838" s="119"/>
      <c r="M838" s="119"/>
      <c r="N838" s="476"/>
      <c r="O838" s="476"/>
      <c r="P838" s="476"/>
      <c r="Q838" s="476"/>
      <c r="R838" s="119"/>
      <c r="S838" s="119"/>
      <c r="T838" s="119"/>
      <c r="U838" s="119"/>
      <c r="V838" s="477"/>
      <c r="W838" s="477"/>
      <c r="X838" s="119"/>
    </row>
    <row r="839">
      <c r="A839" s="119"/>
      <c r="B839" s="119"/>
      <c r="C839" s="119"/>
      <c r="D839" s="119"/>
      <c r="E839" s="119"/>
      <c r="F839" s="119"/>
      <c r="G839" s="119"/>
      <c r="H839" s="119"/>
      <c r="I839" s="119"/>
      <c r="J839" s="119"/>
      <c r="K839" s="119"/>
      <c r="L839" s="119"/>
      <c r="M839" s="119"/>
      <c r="N839" s="476"/>
      <c r="O839" s="476"/>
      <c r="P839" s="476"/>
      <c r="Q839" s="476"/>
      <c r="R839" s="119"/>
      <c r="S839" s="119"/>
      <c r="T839" s="119"/>
      <c r="U839" s="119"/>
      <c r="V839" s="477"/>
      <c r="W839" s="477"/>
      <c r="X839" s="119"/>
    </row>
    <row r="840">
      <c r="A840" s="119"/>
      <c r="B840" s="119"/>
      <c r="C840" s="119"/>
      <c r="D840" s="119"/>
      <c r="E840" s="119"/>
      <c r="F840" s="119"/>
      <c r="G840" s="119"/>
      <c r="H840" s="119"/>
      <c r="I840" s="119"/>
      <c r="J840" s="119"/>
      <c r="K840" s="119"/>
      <c r="L840" s="119"/>
      <c r="M840" s="119"/>
      <c r="N840" s="476"/>
      <c r="O840" s="476"/>
      <c r="P840" s="476"/>
      <c r="Q840" s="476"/>
      <c r="R840" s="119"/>
      <c r="S840" s="119"/>
      <c r="T840" s="119"/>
      <c r="U840" s="119"/>
      <c r="V840" s="477"/>
      <c r="W840" s="477"/>
      <c r="X840" s="119"/>
    </row>
    <row r="841">
      <c r="A841" s="119"/>
      <c r="B841" s="119"/>
      <c r="C841" s="119"/>
      <c r="D841" s="119"/>
      <c r="E841" s="119"/>
      <c r="F841" s="119"/>
      <c r="G841" s="119"/>
      <c r="H841" s="119"/>
      <c r="I841" s="119"/>
      <c r="J841" s="119"/>
      <c r="K841" s="119"/>
      <c r="L841" s="119"/>
      <c r="M841" s="119"/>
      <c r="N841" s="476"/>
      <c r="O841" s="476"/>
      <c r="P841" s="476"/>
      <c r="Q841" s="476"/>
      <c r="R841" s="119"/>
      <c r="S841" s="119"/>
      <c r="T841" s="119"/>
      <c r="U841" s="119"/>
      <c r="V841" s="477"/>
      <c r="W841" s="477"/>
      <c r="X841" s="119"/>
    </row>
    <row r="842">
      <c r="A842" s="119"/>
      <c r="B842" s="119"/>
      <c r="C842" s="119"/>
      <c r="D842" s="119"/>
      <c r="E842" s="119"/>
      <c r="F842" s="119"/>
      <c r="G842" s="119"/>
      <c r="H842" s="119"/>
      <c r="I842" s="119"/>
      <c r="J842" s="119"/>
      <c r="K842" s="119"/>
      <c r="L842" s="119"/>
      <c r="M842" s="119"/>
      <c r="N842" s="476"/>
      <c r="O842" s="476"/>
      <c r="P842" s="476"/>
      <c r="Q842" s="476"/>
      <c r="R842" s="119"/>
      <c r="S842" s="119"/>
      <c r="T842" s="119"/>
      <c r="U842" s="119"/>
      <c r="V842" s="477"/>
      <c r="W842" s="477"/>
      <c r="X842" s="119"/>
    </row>
    <row r="843">
      <c r="A843" s="119"/>
      <c r="B843" s="119"/>
      <c r="C843" s="119"/>
      <c r="D843" s="119"/>
      <c r="E843" s="119"/>
      <c r="F843" s="119"/>
      <c r="G843" s="119"/>
      <c r="H843" s="119"/>
      <c r="I843" s="119"/>
      <c r="J843" s="119"/>
      <c r="K843" s="119"/>
      <c r="L843" s="119"/>
      <c r="M843" s="119"/>
      <c r="N843" s="476"/>
      <c r="O843" s="476"/>
      <c r="P843" s="476"/>
      <c r="Q843" s="476"/>
      <c r="R843" s="119"/>
      <c r="S843" s="119"/>
      <c r="T843" s="119"/>
      <c r="U843" s="119"/>
      <c r="V843" s="477"/>
      <c r="W843" s="477"/>
      <c r="X843" s="119"/>
    </row>
    <row r="844">
      <c r="A844" s="119"/>
      <c r="B844" s="119"/>
      <c r="C844" s="119"/>
      <c r="D844" s="119"/>
      <c r="E844" s="119"/>
      <c r="F844" s="119"/>
      <c r="G844" s="119"/>
      <c r="H844" s="119"/>
      <c r="I844" s="119"/>
      <c r="J844" s="119"/>
      <c r="K844" s="119"/>
      <c r="L844" s="119"/>
      <c r="M844" s="119"/>
      <c r="N844" s="476"/>
      <c r="O844" s="476"/>
      <c r="P844" s="476"/>
      <c r="Q844" s="476"/>
      <c r="R844" s="119"/>
      <c r="S844" s="119"/>
      <c r="T844" s="119"/>
      <c r="U844" s="119"/>
      <c r="V844" s="477"/>
      <c r="W844" s="477"/>
      <c r="X844" s="119"/>
    </row>
    <row r="845">
      <c r="A845" s="119"/>
      <c r="B845" s="119"/>
      <c r="C845" s="119"/>
      <c r="D845" s="119"/>
      <c r="E845" s="119"/>
      <c r="F845" s="119"/>
      <c r="G845" s="119"/>
      <c r="H845" s="119"/>
      <c r="I845" s="119"/>
      <c r="J845" s="119"/>
      <c r="K845" s="119"/>
      <c r="L845" s="119"/>
      <c r="M845" s="119"/>
      <c r="N845" s="476"/>
      <c r="O845" s="476"/>
      <c r="P845" s="476"/>
      <c r="Q845" s="476"/>
      <c r="R845" s="119"/>
      <c r="S845" s="119"/>
      <c r="T845" s="119"/>
      <c r="U845" s="119"/>
      <c r="V845" s="477"/>
      <c r="W845" s="477"/>
      <c r="X845" s="119"/>
    </row>
    <row r="846">
      <c r="A846" s="119"/>
      <c r="B846" s="119"/>
      <c r="C846" s="119"/>
      <c r="D846" s="119"/>
      <c r="E846" s="119"/>
      <c r="F846" s="119"/>
      <c r="G846" s="119"/>
      <c r="H846" s="119"/>
      <c r="I846" s="119"/>
      <c r="J846" s="119"/>
      <c r="K846" s="119"/>
      <c r="L846" s="119"/>
      <c r="M846" s="119"/>
      <c r="N846" s="476"/>
      <c r="O846" s="476"/>
      <c r="P846" s="476"/>
      <c r="Q846" s="476"/>
      <c r="R846" s="119"/>
      <c r="S846" s="119"/>
      <c r="T846" s="119"/>
      <c r="U846" s="119"/>
      <c r="V846" s="477"/>
      <c r="W846" s="477"/>
      <c r="X846" s="119"/>
    </row>
    <row r="847">
      <c r="A847" s="119"/>
      <c r="B847" s="119"/>
      <c r="C847" s="119"/>
      <c r="D847" s="119"/>
      <c r="E847" s="119"/>
      <c r="F847" s="119"/>
      <c r="G847" s="119"/>
      <c r="H847" s="119"/>
      <c r="I847" s="119"/>
      <c r="J847" s="119"/>
      <c r="K847" s="119"/>
      <c r="L847" s="119"/>
      <c r="M847" s="119"/>
      <c r="N847" s="476"/>
      <c r="O847" s="476"/>
      <c r="P847" s="476"/>
      <c r="Q847" s="476"/>
      <c r="R847" s="119"/>
      <c r="S847" s="119"/>
      <c r="T847" s="119"/>
      <c r="U847" s="119"/>
      <c r="V847" s="477"/>
      <c r="W847" s="477"/>
      <c r="X847" s="119"/>
    </row>
    <row r="848">
      <c r="A848" s="119"/>
      <c r="B848" s="119"/>
      <c r="C848" s="119"/>
      <c r="D848" s="119"/>
      <c r="E848" s="119"/>
      <c r="F848" s="119"/>
      <c r="G848" s="119"/>
      <c r="H848" s="119"/>
      <c r="I848" s="119"/>
      <c r="J848" s="119"/>
      <c r="K848" s="119"/>
      <c r="L848" s="119"/>
      <c r="M848" s="119"/>
      <c r="N848" s="476"/>
      <c r="O848" s="476"/>
      <c r="P848" s="476"/>
      <c r="Q848" s="476"/>
      <c r="R848" s="119"/>
      <c r="S848" s="119"/>
      <c r="T848" s="119"/>
      <c r="U848" s="119"/>
      <c r="V848" s="477"/>
      <c r="W848" s="477"/>
      <c r="X848" s="119"/>
    </row>
    <row r="849">
      <c r="A849" s="119"/>
      <c r="B849" s="119"/>
      <c r="C849" s="119"/>
      <c r="D849" s="119"/>
      <c r="E849" s="119"/>
      <c r="F849" s="119"/>
      <c r="G849" s="119"/>
      <c r="H849" s="119"/>
      <c r="I849" s="119"/>
      <c r="J849" s="119"/>
      <c r="K849" s="119"/>
      <c r="L849" s="119"/>
      <c r="M849" s="119"/>
      <c r="N849" s="476"/>
      <c r="O849" s="476"/>
      <c r="P849" s="476"/>
      <c r="Q849" s="476"/>
      <c r="R849" s="119"/>
      <c r="S849" s="119"/>
      <c r="T849" s="119"/>
      <c r="U849" s="119"/>
      <c r="V849" s="477"/>
      <c r="W849" s="477"/>
      <c r="X849" s="119"/>
    </row>
    <row r="850">
      <c r="A850" s="119"/>
      <c r="B850" s="119"/>
      <c r="C850" s="119"/>
      <c r="D850" s="119"/>
      <c r="E850" s="119"/>
      <c r="F850" s="119"/>
      <c r="G850" s="119"/>
      <c r="H850" s="119"/>
      <c r="I850" s="119"/>
      <c r="J850" s="119"/>
      <c r="K850" s="119"/>
      <c r="L850" s="119"/>
      <c r="M850" s="119"/>
      <c r="N850" s="476"/>
      <c r="O850" s="476"/>
      <c r="P850" s="476"/>
      <c r="Q850" s="476"/>
      <c r="R850" s="119"/>
      <c r="S850" s="119"/>
      <c r="T850" s="119"/>
      <c r="U850" s="119"/>
      <c r="V850" s="477"/>
      <c r="W850" s="477"/>
      <c r="X850" s="119"/>
    </row>
    <row r="851">
      <c r="A851" s="119"/>
      <c r="B851" s="119"/>
      <c r="C851" s="119"/>
      <c r="D851" s="119"/>
      <c r="E851" s="119"/>
      <c r="F851" s="119"/>
      <c r="G851" s="119"/>
      <c r="H851" s="119"/>
      <c r="I851" s="119"/>
      <c r="J851" s="119"/>
      <c r="K851" s="119"/>
      <c r="L851" s="119"/>
      <c r="M851" s="119"/>
      <c r="N851" s="476"/>
      <c r="O851" s="476"/>
      <c r="P851" s="476"/>
      <c r="Q851" s="476"/>
      <c r="R851" s="119"/>
      <c r="S851" s="119"/>
      <c r="T851" s="119"/>
      <c r="U851" s="119"/>
      <c r="V851" s="477"/>
      <c r="W851" s="477"/>
      <c r="X851" s="119"/>
    </row>
    <row r="852">
      <c r="A852" s="119"/>
      <c r="B852" s="119"/>
      <c r="C852" s="119"/>
      <c r="D852" s="119"/>
      <c r="E852" s="119"/>
      <c r="F852" s="119"/>
      <c r="G852" s="119"/>
      <c r="H852" s="119"/>
      <c r="I852" s="119"/>
      <c r="J852" s="119"/>
      <c r="K852" s="119"/>
      <c r="L852" s="119"/>
      <c r="M852" s="119"/>
      <c r="N852" s="476"/>
      <c r="O852" s="476"/>
      <c r="P852" s="476"/>
      <c r="Q852" s="476"/>
      <c r="R852" s="119"/>
      <c r="S852" s="119"/>
      <c r="T852" s="119"/>
      <c r="U852" s="119"/>
      <c r="V852" s="477"/>
      <c r="W852" s="477"/>
      <c r="X852" s="119"/>
    </row>
    <row r="853">
      <c r="A853" s="119"/>
      <c r="B853" s="119"/>
      <c r="C853" s="119"/>
      <c r="D853" s="119"/>
      <c r="E853" s="119"/>
      <c r="F853" s="119"/>
      <c r="G853" s="119"/>
      <c r="H853" s="119"/>
      <c r="I853" s="119"/>
      <c r="J853" s="119"/>
      <c r="K853" s="119"/>
      <c r="L853" s="119"/>
      <c r="M853" s="119"/>
      <c r="N853" s="476"/>
      <c r="O853" s="476"/>
      <c r="P853" s="476"/>
      <c r="Q853" s="476"/>
      <c r="R853" s="119"/>
      <c r="S853" s="119"/>
      <c r="T853" s="119"/>
      <c r="U853" s="119"/>
      <c r="V853" s="477"/>
      <c r="W853" s="477"/>
      <c r="X853" s="119"/>
    </row>
    <row r="854">
      <c r="A854" s="119"/>
      <c r="B854" s="119"/>
      <c r="C854" s="119"/>
      <c r="D854" s="119"/>
      <c r="E854" s="119"/>
      <c r="F854" s="119"/>
      <c r="G854" s="119"/>
      <c r="H854" s="119"/>
      <c r="I854" s="119"/>
      <c r="J854" s="119"/>
      <c r="K854" s="119"/>
      <c r="L854" s="119"/>
      <c r="M854" s="119"/>
      <c r="N854" s="476"/>
      <c r="O854" s="476"/>
      <c r="P854" s="476"/>
      <c r="Q854" s="476"/>
      <c r="R854" s="119"/>
      <c r="S854" s="119"/>
      <c r="T854" s="119"/>
      <c r="U854" s="119"/>
      <c r="V854" s="477"/>
      <c r="W854" s="477"/>
      <c r="X854" s="119"/>
    </row>
    <row r="855">
      <c r="A855" s="119"/>
      <c r="B855" s="119"/>
      <c r="C855" s="119"/>
      <c r="D855" s="119"/>
      <c r="E855" s="119"/>
      <c r="F855" s="119"/>
      <c r="G855" s="119"/>
      <c r="H855" s="119"/>
      <c r="I855" s="119"/>
      <c r="J855" s="119"/>
      <c r="K855" s="119"/>
      <c r="L855" s="119"/>
      <c r="M855" s="119"/>
      <c r="N855" s="476"/>
      <c r="O855" s="476"/>
      <c r="P855" s="476"/>
      <c r="Q855" s="476"/>
      <c r="R855" s="119"/>
      <c r="S855" s="119"/>
      <c r="T855" s="119"/>
      <c r="U855" s="119"/>
      <c r="V855" s="477"/>
      <c r="W855" s="477"/>
      <c r="X855" s="119"/>
    </row>
    <row r="856">
      <c r="A856" s="119"/>
      <c r="B856" s="119"/>
      <c r="C856" s="119"/>
      <c r="D856" s="119"/>
      <c r="E856" s="119"/>
      <c r="F856" s="119"/>
      <c r="G856" s="119"/>
      <c r="H856" s="119"/>
      <c r="I856" s="119"/>
      <c r="J856" s="119"/>
      <c r="K856" s="119"/>
      <c r="L856" s="119"/>
      <c r="M856" s="119"/>
      <c r="N856" s="476"/>
      <c r="O856" s="476"/>
      <c r="P856" s="476"/>
      <c r="Q856" s="476"/>
      <c r="R856" s="119"/>
      <c r="S856" s="119"/>
      <c r="T856" s="119"/>
      <c r="U856" s="119"/>
      <c r="V856" s="477"/>
      <c r="W856" s="477"/>
      <c r="X856" s="119"/>
    </row>
    <row r="857">
      <c r="A857" s="119"/>
      <c r="B857" s="119"/>
      <c r="C857" s="119"/>
      <c r="D857" s="119"/>
      <c r="E857" s="119"/>
      <c r="F857" s="119"/>
      <c r="G857" s="119"/>
      <c r="H857" s="119"/>
      <c r="I857" s="119"/>
      <c r="J857" s="119"/>
      <c r="K857" s="119"/>
      <c r="L857" s="119"/>
      <c r="M857" s="119"/>
      <c r="N857" s="476"/>
      <c r="O857" s="476"/>
      <c r="P857" s="476"/>
      <c r="Q857" s="476"/>
      <c r="R857" s="119"/>
      <c r="S857" s="119"/>
      <c r="T857" s="119"/>
      <c r="U857" s="119"/>
      <c r="V857" s="477"/>
      <c r="W857" s="477"/>
      <c r="X857" s="119"/>
    </row>
    <row r="858">
      <c r="A858" s="119"/>
      <c r="B858" s="119"/>
      <c r="C858" s="119"/>
      <c r="D858" s="119"/>
      <c r="E858" s="119"/>
      <c r="F858" s="119"/>
      <c r="G858" s="119"/>
      <c r="H858" s="119"/>
      <c r="I858" s="119"/>
      <c r="J858" s="119"/>
      <c r="K858" s="119"/>
      <c r="L858" s="119"/>
      <c r="M858" s="119"/>
      <c r="N858" s="476"/>
      <c r="O858" s="476"/>
      <c r="P858" s="476"/>
      <c r="Q858" s="476"/>
      <c r="R858" s="119"/>
      <c r="S858" s="119"/>
      <c r="T858" s="119"/>
      <c r="U858" s="119"/>
      <c r="V858" s="477"/>
      <c r="W858" s="477"/>
      <c r="X858" s="119"/>
    </row>
    <row r="859">
      <c r="A859" s="119"/>
      <c r="B859" s="119"/>
      <c r="C859" s="119"/>
      <c r="D859" s="119"/>
      <c r="E859" s="119"/>
      <c r="F859" s="119"/>
      <c r="G859" s="119"/>
      <c r="H859" s="119"/>
      <c r="I859" s="119"/>
      <c r="J859" s="119"/>
      <c r="K859" s="119"/>
      <c r="L859" s="119"/>
      <c r="M859" s="119"/>
      <c r="N859" s="476"/>
      <c r="O859" s="476"/>
      <c r="P859" s="476"/>
      <c r="Q859" s="476"/>
      <c r="R859" s="119"/>
      <c r="S859" s="119"/>
      <c r="T859" s="119"/>
      <c r="U859" s="119"/>
      <c r="V859" s="477"/>
      <c r="W859" s="477"/>
      <c r="X859" s="119"/>
    </row>
    <row r="860">
      <c r="A860" s="119"/>
      <c r="B860" s="119"/>
      <c r="C860" s="119"/>
      <c r="D860" s="119"/>
      <c r="E860" s="119"/>
      <c r="F860" s="119"/>
      <c r="G860" s="119"/>
      <c r="H860" s="119"/>
      <c r="I860" s="119"/>
      <c r="J860" s="119"/>
      <c r="K860" s="119"/>
      <c r="L860" s="119"/>
      <c r="M860" s="119"/>
      <c r="N860" s="476"/>
      <c r="O860" s="476"/>
      <c r="P860" s="476"/>
      <c r="Q860" s="476"/>
      <c r="R860" s="119"/>
      <c r="S860" s="119"/>
      <c r="T860" s="119"/>
      <c r="U860" s="119"/>
      <c r="V860" s="477"/>
      <c r="W860" s="477"/>
      <c r="X860" s="119"/>
    </row>
    <row r="861">
      <c r="A861" s="119"/>
      <c r="B861" s="119"/>
      <c r="C861" s="119"/>
      <c r="D861" s="119"/>
      <c r="E861" s="119"/>
      <c r="F861" s="119"/>
      <c r="G861" s="119"/>
      <c r="H861" s="119"/>
      <c r="I861" s="119"/>
      <c r="J861" s="119"/>
      <c r="K861" s="119"/>
      <c r="L861" s="119"/>
      <c r="M861" s="119"/>
      <c r="N861" s="476"/>
      <c r="O861" s="476"/>
      <c r="P861" s="476"/>
      <c r="Q861" s="476"/>
      <c r="R861" s="119"/>
      <c r="S861" s="119"/>
      <c r="T861" s="119"/>
      <c r="U861" s="119"/>
      <c r="V861" s="477"/>
      <c r="W861" s="477"/>
      <c r="X861" s="119"/>
    </row>
    <row r="862">
      <c r="A862" s="119"/>
      <c r="B862" s="119"/>
      <c r="C862" s="119"/>
      <c r="D862" s="119"/>
      <c r="E862" s="119"/>
      <c r="F862" s="119"/>
      <c r="G862" s="119"/>
      <c r="H862" s="119"/>
      <c r="I862" s="119"/>
      <c r="J862" s="119"/>
      <c r="K862" s="119"/>
      <c r="L862" s="119"/>
      <c r="M862" s="119"/>
      <c r="N862" s="476"/>
      <c r="O862" s="476"/>
      <c r="P862" s="476"/>
      <c r="Q862" s="476"/>
      <c r="R862" s="119"/>
      <c r="S862" s="119"/>
      <c r="T862" s="119"/>
      <c r="U862" s="119"/>
      <c r="V862" s="477"/>
      <c r="W862" s="477"/>
      <c r="X862" s="119"/>
    </row>
    <row r="863">
      <c r="A863" s="119"/>
      <c r="B863" s="119"/>
      <c r="C863" s="119"/>
      <c r="D863" s="119"/>
      <c r="E863" s="119"/>
      <c r="F863" s="119"/>
      <c r="G863" s="119"/>
      <c r="H863" s="119"/>
      <c r="I863" s="119"/>
      <c r="J863" s="119"/>
      <c r="K863" s="119"/>
      <c r="L863" s="119"/>
      <c r="M863" s="119"/>
      <c r="N863" s="476"/>
      <c r="O863" s="476"/>
      <c r="P863" s="476"/>
      <c r="Q863" s="476"/>
      <c r="R863" s="119"/>
      <c r="S863" s="119"/>
      <c r="T863" s="119"/>
      <c r="U863" s="119"/>
      <c r="V863" s="477"/>
      <c r="W863" s="477"/>
      <c r="X863" s="119"/>
    </row>
    <row r="864">
      <c r="A864" s="119"/>
      <c r="B864" s="119"/>
      <c r="C864" s="119"/>
      <c r="D864" s="119"/>
      <c r="E864" s="119"/>
      <c r="F864" s="119"/>
      <c r="G864" s="119"/>
      <c r="H864" s="119"/>
      <c r="I864" s="119"/>
      <c r="J864" s="119"/>
      <c r="K864" s="119"/>
      <c r="L864" s="119"/>
      <c r="M864" s="119"/>
      <c r="N864" s="476"/>
      <c r="O864" s="476"/>
      <c r="P864" s="476"/>
      <c r="Q864" s="476"/>
      <c r="R864" s="119"/>
      <c r="S864" s="119"/>
      <c r="T864" s="119"/>
      <c r="U864" s="119"/>
      <c r="V864" s="477"/>
      <c r="W864" s="477"/>
      <c r="X864" s="119"/>
    </row>
    <row r="865">
      <c r="A865" s="119"/>
      <c r="B865" s="119"/>
      <c r="C865" s="119"/>
      <c r="D865" s="119"/>
      <c r="E865" s="119"/>
      <c r="F865" s="119"/>
      <c r="G865" s="119"/>
      <c r="H865" s="119"/>
      <c r="I865" s="119"/>
      <c r="J865" s="119"/>
      <c r="K865" s="119"/>
      <c r="L865" s="119"/>
      <c r="M865" s="119"/>
      <c r="N865" s="476"/>
      <c r="O865" s="476"/>
      <c r="P865" s="476"/>
      <c r="Q865" s="476"/>
      <c r="R865" s="119"/>
      <c r="S865" s="119"/>
      <c r="T865" s="119"/>
      <c r="U865" s="119"/>
      <c r="V865" s="477"/>
      <c r="W865" s="477"/>
      <c r="X865" s="119"/>
    </row>
    <row r="866">
      <c r="A866" s="119"/>
      <c r="B866" s="119"/>
      <c r="C866" s="119"/>
      <c r="D866" s="119"/>
      <c r="E866" s="119"/>
      <c r="F866" s="119"/>
      <c r="G866" s="119"/>
      <c r="H866" s="119"/>
      <c r="I866" s="119"/>
      <c r="J866" s="119"/>
      <c r="K866" s="119"/>
      <c r="L866" s="119"/>
      <c r="M866" s="119"/>
      <c r="N866" s="476"/>
      <c r="O866" s="476"/>
      <c r="P866" s="476"/>
      <c r="Q866" s="476"/>
      <c r="R866" s="119"/>
      <c r="S866" s="119"/>
      <c r="T866" s="119"/>
      <c r="U866" s="119"/>
      <c r="V866" s="477"/>
      <c r="W866" s="477"/>
      <c r="X866" s="119"/>
    </row>
    <row r="867">
      <c r="A867" s="119"/>
      <c r="B867" s="119"/>
      <c r="C867" s="119"/>
      <c r="D867" s="119"/>
      <c r="E867" s="119"/>
      <c r="F867" s="119"/>
      <c r="G867" s="119"/>
      <c r="H867" s="119"/>
      <c r="I867" s="119"/>
      <c r="J867" s="119"/>
      <c r="K867" s="119"/>
      <c r="L867" s="119"/>
      <c r="M867" s="119"/>
      <c r="N867" s="476"/>
      <c r="O867" s="476"/>
      <c r="P867" s="476"/>
      <c r="Q867" s="476"/>
      <c r="R867" s="119"/>
      <c r="S867" s="119"/>
      <c r="T867" s="119"/>
      <c r="U867" s="119"/>
      <c r="V867" s="477"/>
      <c r="W867" s="477"/>
      <c r="X867" s="119"/>
    </row>
    <row r="868">
      <c r="A868" s="119"/>
      <c r="B868" s="119"/>
      <c r="C868" s="119"/>
      <c r="D868" s="119"/>
      <c r="E868" s="119"/>
      <c r="F868" s="119"/>
      <c r="G868" s="119"/>
      <c r="H868" s="119"/>
      <c r="I868" s="119"/>
      <c r="J868" s="119"/>
      <c r="K868" s="119"/>
      <c r="L868" s="119"/>
      <c r="M868" s="119"/>
      <c r="N868" s="476"/>
      <c r="O868" s="476"/>
      <c r="P868" s="476"/>
      <c r="Q868" s="476"/>
      <c r="R868" s="119"/>
      <c r="S868" s="119"/>
      <c r="T868" s="119"/>
      <c r="U868" s="119"/>
      <c r="V868" s="477"/>
      <c r="W868" s="477"/>
      <c r="X868" s="119"/>
    </row>
    <row r="869">
      <c r="A869" s="119"/>
      <c r="B869" s="119"/>
      <c r="C869" s="119"/>
      <c r="D869" s="119"/>
      <c r="E869" s="119"/>
      <c r="F869" s="119"/>
      <c r="G869" s="119"/>
      <c r="H869" s="119"/>
      <c r="I869" s="119"/>
      <c r="J869" s="119"/>
      <c r="K869" s="119"/>
      <c r="L869" s="119"/>
      <c r="M869" s="119"/>
      <c r="N869" s="476"/>
      <c r="O869" s="476"/>
      <c r="P869" s="476"/>
      <c r="Q869" s="476"/>
      <c r="R869" s="119"/>
      <c r="S869" s="119"/>
      <c r="T869" s="119"/>
      <c r="U869" s="119"/>
      <c r="V869" s="477"/>
      <c r="W869" s="477"/>
      <c r="X869" s="119"/>
    </row>
    <row r="870">
      <c r="A870" s="119"/>
      <c r="B870" s="119"/>
      <c r="C870" s="119"/>
      <c r="D870" s="119"/>
      <c r="E870" s="119"/>
      <c r="F870" s="119"/>
      <c r="G870" s="119"/>
      <c r="H870" s="119"/>
      <c r="I870" s="119"/>
      <c r="J870" s="119"/>
      <c r="K870" s="119"/>
      <c r="L870" s="119"/>
      <c r="M870" s="119"/>
      <c r="N870" s="476"/>
      <c r="O870" s="476"/>
      <c r="P870" s="476"/>
      <c r="Q870" s="476"/>
      <c r="R870" s="119"/>
      <c r="S870" s="119"/>
      <c r="T870" s="119"/>
      <c r="U870" s="119"/>
      <c r="V870" s="477"/>
      <c r="W870" s="477"/>
      <c r="X870" s="119"/>
    </row>
    <row r="871">
      <c r="A871" s="119"/>
      <c r="B871" s="119"/>
      <c r="C871" s="119"/>
      <c r="D871" s="119"/>
      <c r="E871" s="119"/>
      <c r="F871" s="119"/>
      <c r="G871" s="119"/>
      <c r="H871" s="119"/>
      <c r="I871" s="119"/>
      <c r="J871" s="119"/>
      <c r="K871" s="119"/>
      <c r="L871" s="119"/>
      <c r="M871" s="119"/>
      <c r="N871" s="476"/>
      <c r="O871" s="476"/>
      <c r="P871" s="476"/>
      <c r="Q871" s="476"/>
      <c r="R871" s="119"/>
      <c r="S871" s="119"/>
      <c r="T871" s="119"/>
      <c r="U871" s="119"/>
      <c r="V871" s="477"/>
      <c r="W871" s="477"/>
      <c r="X871" s="119"/>
    </row>
    <row r="872">
      <c r="A872" s="119"/>
      <c r="B872" s="119"/>
      <c r="C872" s="119"/>
      <c r="D872" s="119"/>
      <c r="E872" s="119"/>
      <c r="F872" s="119"/>
      <c r="G872" s="119"/>
      <c r="H872" s="119"/>
      <c r="I872" s="119"/>
      <c r="J872" s="119"/>
      <c r="K872" s="119"/>
      <c r="L872" s="119"/>
      <c r="M872" s="119"/>
      <c r="N872" s="476"/>
      <c r="O872" s="476"/>
      <c r="P872" s="476"/>
      <c r="Q872" s="476"/>
      <c r="R872" s="119"/>
      <c r="S872" s="119"/>
      <c r="T872" s="119"/>
      <c r="U872" s="119"/>
      <c r="V872" s="477"/>
      <c r="W872" s="477"/>
      <c r="X872" s="119"/>
    </row>
    <row r="873">
      <c r="A873" s="119"/>
      <c r="B873" s="119"/>
      <c r="C873" s="119"/>
      <c r="D873" s="119"/>
      <c r="E873" s="119"/>
      <c r="F873" s="119"/>
      <c r="G873" s="119"/>
      <c r="H873" s="119"/>
      <c r="I873" s="119"/>
      <c r="J873" s="119"/>
      <c r="K873" s="119"/>
      <c r="L873" s="119"/>
      <c r="M873" s="119"/>
      <c r="N873" s="476"/>
      <c r="O873" s="476"/>
      <c r="P873" s="476"/>
      <c r="Q873" s="476"/>
      <c r="R873" s="119"/>
      <c r="S873" s="119"/>
      <c r="T873" s="119"/>
      <c r="U873" s="119"/>
      <c r="V873" s="477"/>
      <c r="W873" s="477"/>
      <c r="X873" s="119"/>
    </row>
    <row r="874">
      <c r="A874" s="119"/>
      <c r="B874" s="119"/>
      <c r="C874" s="119"/>
      <c r="D874" s="119"/>
      <c r="E874" s="119"/>
      <c r="F874" s="119"/>
      <c r="G874" s="119"/>
      <c r="H874" s="119"/>
      <c r="I874" s="119"/>
      <c r="J874" s="119"/>
      <c r="K874" s="119"/>
      <c r="L874" s="119"/>
      <c r="M874" s="119"/>
      <c r="N874" s="476"/>
      <c r="O874" s="476"/>
      <c r="P874" s="476"/>
      <c r="Q874" s="476"/>
      <c r="R874" s="119"/>
      <c r="S874" s="119"/>
      <c r="T874" s="119"/>
      <c r="U874" s="119"/>
      <c r="V874" s="477"/>
      <c r="W874" s="477"/>
      <c r="X874" s="119"/>
    </row>
    <row r="875">
      <c r="A875" s="119"/>
      <c r="B875" s="119"/>
      <c r="C875" s="119"/>
      <c r="D875" s="119"/>
      <c r="E875" s="119"/>
      <c r="F875" s="119"/>
      <c r="G875" s="119"/>
      <c r="H875" s="119"/>
      <c r="I875" s="119"/>
      <c r="J875" s="119"/>
      <c r="K875" s="119"/>
      <c r="L875" s="119"/>
      <c r="M875" s="119"/>
      <c r="N875" s="476"/>
      <c r="O875" s="476"/>
      <c r="P875" s="476"/>
      <c r="Q875" s="476"/>
      <c r="R875" s="119"/>
      <c r="S875" s="119"/>
      <c r="T875" s="119"/>
      <c r="U875" s="119"/>
      <c r="V875" s="477"/>
      <c r="W875" s="477"/>
      <c r="X875" s="119"/>
    </row>
    <row r="876">
      <c r="A876" s="119"/>
      <c r="B876" s="119"/>
      <c r="C876" s="119"/>
      <c r="D876" s="119"/>
      <c r="E876" s="119"/>
      <c r="F876" s="119"/>
      <c r="G876" s="119"/>
      <c r="H876" s="119"/>
      <c r="I876" s="119"/>
      <c r="J876" s="119"/>
      <c r="K876" s="119"/>
      <c r="L876" s="119"/>
      <c r="M876" s="119"/>
      <c r="N876" s="476"/>
      <c r="O876" s="476"/>
      <c r="P876" s="476"/>
      <c r="Q876" s="476"/>
      <c r="R876" s="119"/>
      <c r="S876" s="119"/>
      <c r="T876" s="119"/>
      <c r="U876" s="119"/>
      <c r="V876" s="477"/>
      <c r="W876" s="477"/>
      <c r="X876" s="119"/>
    </row>
    <row r="877">
      <c r="A877" s="119"/>
      <c r="B877" s="119"/>
      <c r="C877" s="119"/>
      <c r="D877" s="119"/>
      <c r="E877" s="119"/>
      <c r="F877" s="119"/>
      <c r="G877" s="119"/>
      <c r="H877" s="119"/>
      <c r="I877" s="119"/>
      <c r="J877" s="119"/>
      <c r="K877" s="119"/>
      <c r="L877" s="119"/>
      <c r="M877" s="119"/>
      <c r="N877" s="476"/>
      <c r="O877" s="476"/>
      <c r="P877" s="476"/>
      <c r="Q877" s="476"/>
      <c r="R877" s="119"/>
      <c r="S877" s="119"/>
      <c r="T877" s="119"/>
      <c r="U877" s="119"/>
      <c r="V877" s="477"/>
      <c r="W877" s="477"/>
      <c r="X877" s="119"/>
    </row>
    <row r="878">
      <c r="A878" s="119"/>
      <c r="B878" s="119"/>
      <c r="C878" s="119"/>
      <c r="D878" s="119"/>
      <c r="E878" s="119"/>
      <c r="F878" s="119"/>
      <c r="G878" s="119"/>
      <c r="H878" s="119"/>
      <c r="I878" s="119"/>
      <c r="J878" s="119"/>
      <c r="K878" s="119"/>
      <c r="L878" s="119"/>
      <c r="M878" s="119"/>
      <c r="N878" s="476"/>
      <c r="O878" s="476"/>
      <c r="P878" s="476"/>
      <c r="Q878" s="476"/>
      <c r="R878" s="119"/>
      <c r="S878" s="119"/>
      <c r="T878" s="119"/>
      <c r="U878" s="119"/>
      <c r="V878" s="477"/>
      <c r="W878" s="477"/>
      <c r="X878" s="119"/>
    </row>
    <row r="879">
      <c r="A879" s="119"/>
      <c r="B879" s="119"/>
      <c r="C879" s="119"/>
      <c r="D879" s="119"/>
      <c r="E879" s="119"/>
      <c r="F879" s="119"/>
      <c r="G879" s="119"/>
      <c r="H879" s="119"/>
      <c r="I879" s="119"/>
      <c r="J879" s="119"/>
      <c r="K879" s="119"/>
      <c r="L879" s="119"/>
      <c r="M879" s="119"/>
      <c r="N879" s="476"/>
      <c r="O879" s="476"/>
      <c r="P879" s="476"/>
      <c r="Q879" s="476"/>
      <c r="R879" s="119"/>
      <c r="S879" s="119"/>
      <c r="T879" s="119"/>
      <c r="U879" s="119"/>
      <c r="V879" s="477"/>
      <c r="W879" s="477"/>
      <c r="X879" s="119"/>
    </row>
    <row r="880">
      <c r="A880" s="119"/>
      <c r="B880" s="119"/>
      <c r="C880" s="119"/>
      <c r="D880" s="119"/>
      <c r="E880" s="119"/>
      <c r="F880" s="119"/>
      <c r="G880" s="119"/>
      <c r="H880" s="119"/>
      <c r="I880" s="119"/>
      <c r="J880" s="119"/>
      <c r="K880" s="119"/>
      <c r="L880" s="119"/>
      <c r="M880" s="119"/>
      <c r="N880" s="476"/>
      <c r="O880" s="476"/>
      <c r="P880" s="476"/>
      <c r="Q880" s="476"/>
      <c r="R880" s="119"/>
      <c r="S880" s="119"/>
      <c r="T880" s="119"/>
      <c r="U880" s="119"/>
      <c r="V880" s="477"/>
      <c r="W880" s="477"/>
      <c r="X880" s="119"/>
    </row>
    <row r="881">
      <c r="A881" s="119"/>
      <c r="B881" s="119"/>
      <c r="C881" s="119"/>
      <c r="D881" s="119"/>
      <c r="E881" s="119"/>
      <c r="F881" s="119"/>
      <c r="G881" s="119"/>
      <c r="H881" s="119"/>
      <c r="I881" s="119"/>
      <c r="J881" s="119"/>
      <c r="K881" s="119"/>
      <c r="L881" s="119"/>
      <c r="M881" s="119"/>
      <c r="N881" s="476"/>
      <c r="O881" s="476"/>
      <c r="P881" s="476"/>
      <c r="Q881" s="476"/>
      <c r="R881" s="119"/>
      <c r="S881" s="119"/>
      <c r="T881" s="119"/>
      <c r="U881" s="119"/>
      <c r="V881" s="477"/>
      <c r="W881" s="477"/>
      <c r="X881" s="119"/>
    </row>
    <row r="882">
      <c r="A882" s="119"/>
      <c r="B882" s="119"/>
      <c r="C882" s="119"/>
      <c r="D882" s="119"/>
      <c r="E882" s="119"/>
      <c r="F882" s="119"/>
      <c r="G882" s="119"/>
      <c r="H882" s="119"/>
      <c r="I882" s="119"/>
      <c r="J882" s="119"/>
      <c r="K882" s="119"/>
      <c r="L882" s="119"/>
      <c r="M882" s="119"/>
      <c r="N882" s="476"/>
      <c r="O882" s="476"/>
      <c r="P882" s="476"/>
      <c r="Q882" s="476"/>
      <c r="R882" s="119"/>
      <c r="S882" s="119"/>
      <c r="T882" s="119"/>
      <c r="U882" s="119"/>
      <c r="V882" s="477"/>
      <c r="W882" s="477"/>
      <c r="X882" s="119"/>
    </row>
    <row r="883">
      <c r="A883" s="119"/>
      <c r="B883" s="119"/>
      <c r="C883" s="119"/>
      <c r="D883" s="119"/>
      <c r="E883" s="119"/>
      <c r="F883" s="119"/>
      <c r="G883" s="119"/>
      <c r="H883" s="119"/>
      <c r="I883" s="119"/>
      <c r="J883" s="119"/>
      <c r="K883" s="119"/>
      <c r="L883" s="119"/>
      <c r="M883" s="119"/>
      <c r="N883" s="476"/>
      <c r="O883" s="476"/>
      <c r="P883" s="476"/>
      <c r="Q883" s="476"/>
      <c r="R883" s="119"/>
      <c r="S883" s="119"/>
      <c r="T883" s="119"/>
      <c r="U883" s="119"/>
      <c r="V883" s="477"/>
      <c r="W883" s="477"/>
      <c r="X883" s="119"/>
    </row>
    <row r="884">
      <c r="A884" s="119"/>
      <c r="B884" s="119"/>
      <c r="C884" s="119"/>
      <c r="D884" s="119"/>
      <c r="E884" s="119"/>
      <c r="F884" s="119"/>
      <c r="G884" s="119"/>
      <c r="H884" s="119"/>
      <c r="I884" s="119"/>
      <c r="J884" s="119"/>
      <c r="K884" s="119"/>
      <c r="L884" s="119"/>
      <c r="M884" s="119"/>
      <c r="N884" s="476"/>
      <c r="O884" s="476"/>
      <c r="P884" s="476"/>
      <c r="Q884" s="476"/>
      <c r="R884" s="119"/>
      <c r="S884" s="119"/>
      <c r="T884" s="119"/>
      <c r="U884" s="119"/>
      <c r="V884" s="477"/>
      <c r="W884" s="477"/>
      <c r="X884" s="119"/>
    </row>
    <row r="885">
      <c r="A885" s="119"/>
      <c r="B885" s="119"/>
      <c r="C885" s="119"/>
      <c r="D885" s="119"/>
      <c r="E885" s="119"/>
      <c r="F885" s="119"/>
      <c r="G885" s="119"/>
      <c r="H885" s="119"/>
      <c r="I885" s="119"/>
      <c r="J885" s="119"/>
      <c r="K885" s="119"/>
      <c r="L885" s="119"/>
      <c r="M885" s="119"/>
      <c r="N885" s="476"/>
      <c r="O885" s="476"/>
      <c r="P885" s="476"/>
      <c r="Q885" s="476"/>
      <c r="R885" s="119"/>
      <c r="S885" s="119"/>
      <c r="T885" s="119"/>
      <c r="U885" s="119"/>
      <c r="V885" s="477"/>
      <c r="W885" s="477"/>
      <c r="X885" s="119"/>
    </row>
    <row r="886">
      <c r="A886" s="119"/>
      <c r="B886" s="119"/>
      <c r="C886" s="119"/>
      <c r="D886" s="119"/>
      <c r="E886" s="119"/>
      <c r="F886" s="119"/>
      <c r="G886" s="119"/>
      <c r="H886" s="119"/>
      <c r="I886" s="119"/>
      <c r="J886" s="119"/>
      <c r="K886" s="119"/>
      <c r="L886" s="119"/>
      <c r="M886" s="119"/>
      <c r="N886" s="476"/>
      <c r="O886" s="476"/>
      <c r="P886" s="476"/>
      <c r="Q886" s="476"/>
      <c r="R886" s="119"/>
      <c r="S886" s="119"/>
      <c r="T886" s="119"/>
      <c r="U886" s="119"/>
      <c r="V886" s="477"/>
      <c r="W886" s="477"/>
      <c r="X886" s="119"/>
    </row>
    <row r="887">
      <c r="A887" s="119"/>
      <c r="B887" s="119"/>
      <c r="C887" s="119"/>
      <c r="D887" s="119"/>
      <c r="E887" s="119"/>
      <c r="F887" s="119"/>
      <c r="G887" s="119"/>
      <c r="H887" s="119"/>
      <c r="I887" s="119"/>
      <c r="J887" s="119"/>
      <c r="K887" s="119"/>
      <c r="L887" s="119"/>
      <c r="M887" s="119"/>
      <c r="N887" s="476"/>
      <c r="O887" s="476"/>
      <c r="P887" s="476"/>
      <c r="Q887" s="476"/>
      <c r="R887" s="119"/>
      <c r="S887" s="119"/>
      <c r="T887" s="119"/>
      <c r="U887" s="119"/>
      <c r="V887" s="477"/>
      <c r="W887" s="477"/>
      <c r="X887" s="119"/>
    </row>
    <row r="888">
      <c r="A888" s="119"/>
      <c r="B888" s="119"/>
      <c r="C888" s="119"/>
      <c r="D888" s="119"/>
      <c r="E888" s="119"/>
      <c r="F888" s="119"/>
      <c r="G888" s="119"/>
      <c r="H888" s="119"/>
      <c r="I888" s="119"/>
      <c r="J888" s="119"/>
      <c r="K888" s="119"/>
      <c r="L888" s="119"/>
      <c r="M888" s="119"/>
      <c r="N888" s="476"/>
      <c r="O888" s="476"/>
      <c r="P888" s="476"/>
      <c r="Q888" s="476"/>
      <c r="R888" s="119"/>
      <c r="S888" s="119"/>
      <c r="T888" s="119"/>
      <c r="U888" s="119"/>
      <c r="V888" s="477"/>
      <c r="W888" s="477"/>
      <c r="X888" s="119"/>
    </row>
    <row r="889">
      <c r="A889" s="119"/>
      <c r="B889" s="119"/>
      <c r="C889" s="119"/>
      <c r="D889" s="119"/>
      <c r="E889" s="119"/>
      <c r="F889" s="119"/>
      <c r="G889" s="119"/>
      <c r="H889" s="119"/>
      <c r="I889" s="119"/>
      <c r="J889" s="119"/>
      <c r="K889" s="119"/>
      <c r="L889" s="119"/>
      <c r="M889" s="119"/>
      <c r="N889" s="476"/>
      <c r="O889" s="476"/>
      <c r="P889" s="476"/>
      <c r="Q889" s="476"/>
      <c r="R889" s="119"/>
      <c r="S889" s="119"/>
      <c r="T889" s="119"/>
      <c r="U889" s="119"/>
      <c r="V889" s="477"/>
      <c r="W889" s="477"/>
      <c r="X889" s="119"/>
    </row>
    <row r="890">
      <c r="A890" s="119"/>
      <c r="B890" s="119"/>
      <c r="C890" s="119"/>
      <c r="D890" s="119"/>
      <c r="E890" s="119"/>
      <c r="F890" s="119"/>
      <c r="G890" s="119"/>
      <c r="H890" s="119"/>
      <c r="I890" s="119"/>
      <c r="J890" s="119"/>
      <c r="K890" s="119"/>
      <c r="L890" s="119"/>
      <c r="M890" s="119"/>
      <c r="N890" s="476"/>
      <c r="O890" s="476"/>
      <c r="P890" s="476"/>
      <c r="Q890" s="476"/>
      <c r="R890" s="119"/>
      <c r="S890" s="119"/>
      <c r="T890" s="119"/>
      <c r="U890" s="119"/>
      <c r="V890" s="477"/>
      <c r="W890" s="477"/>
      <c r="X890" s="119"/>
    </row>
    <row r="891">
      <c r="A891" s="119"/>
      <c r="B891" s="119"/>
      <c r="C891" s="119"/>
      <c r="D891" s="119"/>
      <c r="E891" s="119"/>
      <c r="F891" s="119"/>
      <c r="G891" s="119"/>
      <c r="H891" s="119"/>
      <c r="I891" s="119"/>
      <c r="J891" s="119"/>
      <c r="K891" s="119"/>
      <c r="L891" s="119"/>
      <c r="M891" s="119"/>
      <c r="N891" s="476"/>
      <c r="O891" s="476"/>
      <c r="P891" s="476"/>
      <c r="Q891" s="476"/>
      <c r="R891" s="119"/>
      <c r="S891" s="119"/>
      <c r="T891" s="119"/>
      <c r="U891" s="119"/>
      <c r="V891" s="477"/>
      <c r="W891" s="477"/>
      <c r="X891" s="119"/>
    </row>
    <row r="892">
      <c r="A892" s="119"/>
      <c r="B892" s="119"/>
      <c r="C892" s="119"/>
      <c r="D892" s="119"/>
      <c r="E892" s="119"/>
      <c r="F892" s="119"/>
      <c r="G892" s="119"/>
      <c r="H892" s="119"/>
      <c r="I892" s="119"/>
      <c r="J892" s="119"/>
      <c r="K892" s="119"/>
      <c r="L892" s="119"/>
      <c r="M892" s="119"/>
      <c r="N892" s="476"/>
      <c r="O892" s="476"/>
      <c r="P892" s="476"/>
      <c r="Q892" s="476"/>
      <c r="R892" s="119"/>
      <c r="S892" s="119"/>
      <c r="T892" s="119"/>
      <c r="U892" s="119"/>
      <c r="V892" s="477"/>
      <c r="W892" s="477"/>
      <c r="X892" s="119"/>
    </row>
    <row r="893">
      <c r="A893" s="119"/>
      <c r="B893" s="119"/>
      <c r="C893" s="119"/>
      <c r="D893" s="119"/>
      <c r="E893" s="119"/>
      <c r="F893" s="119"/>
      <c r="G893" s="119"/>
      <c r="H893" s="119"/>
      <c r="I893" s="119"/>
      <c r="J893" s="119"/>
      <c r="K893" s="119"/>
      <c r="L893" s="119"/>
      <c r="M893" s="119"/>
      <c r="N893" s="476"/>
      <c r="O893" s="476"/>
      <c r="P893" s="476"/>
      <c r="Q893" s="476"/>
      <c r="R893" s="119"/>
      <c r="S893" s="119"/>
      <c r="T893" s="119"/>
      <c r="U893" s="119"/>
      <c r="V893" s="477"/>
      <c r="W893" s="477"/>
      <c r="X893" s="119"/>
    </row>
    <row r="894">
      <c r="A894" s="119"/>
      <c r="B894" s="119"/>
      <c r="C894" s="119"/>
      <c r="D894" s="119"/>
      <c r="E894" s="119"/>
      <c r="F894" s="119"/>
      <c r="G894" s="119"/>
      <c r="H894" s="119"/>
      <c r="I894" s="119"/>
      <c r="J894" s="119"/>
      <c r="K894" s="119"/>
      <c r="L894" s="119"/>
      <c r="M894" s="119"/>
      <c r="N894" s="476"/>
      <c r="O894" s="476"/>
      <c r="P894" s="476"/>
      <c r="Q894" s="476"/>
      <c r="R894" s="119"/>
      <c r="S894" s="119"/>
      <c r="T894" s="119"/>
      <c r="U894" s="119"/>
      <c r="V894" s="477"/>
      <c r="W894" s="477"/>
      <c r="X894" s="119"/>
    </row>
    <row r="895">
      <c r="A895" s="119"/>
      <c r="B895" s="119"/>
      <c r="C895" s="119"/>
      <c r="D895" s="119"/>
      <c r="E895" s="119"/>
      <c r="F895" s="119"/>
      <c r="G895" s="119"/>
      <c r="H895" s="119"/>
      <c r="I895" s="119"/>
      <c r="J895" s="119"/>
      <c r="K895" s="119"/>
      <c r="L895" s="119"/>
      <c r="M895" s="119"/>
      <c r="N895" s="476"/>
      <c r="O895" s="476"/>
      <c r="P895" s="476"/>
      <c r="Q895" s="476"/>
      <c r="R895" s="119"/>
      <c r="S895" s="119"/>
      <c r="T895" s="119"/>
      <c r="U895" s="119"/>
      <c r="V895" s="477"/>
      <c r="W895" s="477"/>
      <c r="X895" s="119"/>
    </row>
    <row r="896">
      <c r="A896" s="119"/>
      <c r="B896" s="119"/>
      <c r="C896" s="119"/>
      <c r="D896" s="119"/>
      <c r="E896" s="119"/>
      <c r="F896" s="119"/>
      <c r="G896" s="119"/>
      <c r="H896" s="119"/>
      <c r="I896" s="119"/>
      <c r="J896" s="119"/>
      <c r="K896" s="119"/>
      <c r="L896" s="119"/>
      <c r="M896" s="119"/>
      <c r="N896" s="476"/>
      <c r="O896" s="476"/>
      <c r="P896" s="476"/>
      <c r="Q896" s="476"/>
      <c r="R896" s="119"/>
      <c r="S896" s="119"/>
      <c r="T896" s="119"/>
      <c r="U896" s="119"/>
      <c r="V896" s="477"/>
      <c r="W896" s="477"/>
      <c r="X896" s="119"/>
    </row>
    <row r="897">
      <c r="A897" s="119"/>
      <c r="B897" s="119"/>
      <c r="C897" s="119"/>
      <c r="D897" s="119"/>
      <c r="E897" s="119"/>
      <c r="F897" s="119"/>
      <c r="G897" s="119"/>
      <c r="H897" s="119"/>
      <c r="I897" s="119"/>
      <c r="J897" s="119"/>
      <c r="K897" s="119"/>
      <c r="L897" s="119"/>
      <c r="M897" s="119"/>
      <c r="N897" s="476"/>
      <c r="O897" s="476"/>
      <c r="P897" s="476"/>
      <c r="Q897" s="476"/>
      <c r="R897" s="119"/>
      <c r="S897" s="119"/>
      <c r="T897" s="119"/>
      <c r="U897" s="119"/>
      <c r="V897" s="477"/>
      <c r="W897" s="477"/>
      <c r="X897" s="119"/>
    </row>
    <row r="898">
      <c r="A898" s="119"/>
      <c r="B898" s="119"/>
      <c r="C898" s="119"/>
      <c r="D898" s="119"/>
      <c r="E898" s="119"/>
      <c r="F898" s="119"/>
      <c r="G898" s="119"/>
      <c r="H898" s="119"/>
      <c r="I898" s="119"/>
      <c r="J898" s="119"/>
      <c r="K898" s="119"/>
      <c r="L898" s="119"/>
      <c r="M898" s="119"/>
      <c r="N898" s="476"/>
      <c r="O898" s="476"/>
      <c r="P898" s="476"/>
      <c r="Q898" s="476"/>
      <c r="R898" s="119"/>
      <c r="S898" s="119"/>
      <c r="T898" s="119"/>
      <c r="U898" s="119"/>
      <c r="V898" s="477"/>
      <c r="W898" s="477"/>
      <c r="X898" s="119"/>
    </row>
    <row r="899">
      <c r="A899" s="119"/>
      <c r="B899" s="119"/>
      <c r="C899" s="119"/>
      <c r="D899" s="119"/>
      <c r="E899" s="119"/>
      <c r="F899" s="119"/>
      <c r="G899" s="119"/>
      <c r="H899" s="119"/>
      <c r="I899" s="119"/>
      <c r="J899" s="119"/>
      <c r="K899" s="119"/>
      <c r="L899" s="119"/>
      <c r="M899" s="119"/>
      <c r="N899" s="476"/>
      <c r="O899" s="476"/>
      <c r="P899" s="476"/>
      <c r="Q899" s="476"/>
      <c r="R899" s="119"/>
      <c r="S899" s="119"/>
      <c r="T899" s="119"/>
      <c r="U899" s="119"/>
      <c r="V899" s="477"/>
      <c r="W899" s="477"/>
      <c r="X899" s="119"/>
    </row>
    <row r="900">
      <c r="A900" s="119"/>
      <c r="B900" s="119"/>
      <c r="C900" s="119"/>
      <c r="D900" s="119"/>
      <c r="E900" s="119"/>
      <c r="F900" s="119"/>
      <c r="G900" s="119"/>
      <c r="H900" s="119"/>
      <c r="I900" s="119"/>
      <c r="J900" s="119"/>
      <c r="K900" s="119"/>
      <c r="L900" s="119"/>
      <c r="M900" s="119"/>
      <c r="N900" s="476"/>
      <c r="O900" s="476"/>
      <c r="P900" s="476"/>
      <c r="Q900" s="476"/>
      <c r="R900" s="119"/>
      <c r="S900" s="119"/>
      <c r="T900" s="119"/>
      <c r="U900" s="119"/>
      <c r="V900" s="477"/>
      <c r="W900" s="477"/>
      <c r="X900" s="119"/>
    </row>
    <row r="901">
      <c r="A901" s="119"/>
      <c r="B901" s="119"/>
      <c r="C901" s="119"/>
      <c r="D901" s="119"/>
      <c r="E901" s="119"/>
      <c r="F901" s="119"/>
      <c r="G901" s="119"/>
      <c r="H901" s="119"/>
      <c r="I901" s="119"/>
      <c r="J901" s="119"/>
      <c r="K901" s="119"/>
      <c r="L901" s="119"/>
      <c r="M901" s="119"/>
      <c r="N901" s="476"/>
      <c r="O901" s="476"/>
      <c r="P901" s="476"/>
      <c r="Q901" s="476"/>
      <c r="R901" s="119"/>
      <c r="S901" s="119"/>
      <c r="T901" s="119"/>
      <c r="U901" s="119"/>
      <c r="V901" s="477"/>
      <c r="W901" s="477"/>
      <c r="X901" s="119"/>
    </row>
    <row r="902">
      <c r="A902" s="119"/>
      <c r="B902" s="119"/>
      <c r="C902" s="119"/>
      <c r="D902" s="119"/>
      <c r="E902" s="119"/>
      <c r="F902" s="119"/>
      <c r="G902" s="119"/>
      <c r="H902" s="119"/>
      <c r="I902" s="119"/>
      <c r="J902" s="119"/>
      <c r="K902" s="119"/>
      <c r="L902" s="119"/>
      <c r="M902" s="119"/>
      <c r="N902" s="476"/>
      <c r="O902" s="476"/>
      <c r="P902" s="476"/>
      <c r="Q902" s="476"/>
      <c r="R902" s="119"/>
      <c r="S902" s="119"/>
      <c r="T902" s="119"/>
      <c r="U902" s="119"/>
      <c r="V902" s="477"/>
      <c r="W902" s="477"/>
      <c r="X902" s="119"/>
    </row>
    <row r="903">
      <c r="A903" s="119"/>
      <c r="B903" s="119"/>
      <c r="C903" s="119"/>
      <c r="D903" s="119"/>
      <c r="E903" s="119"/>
      <c r="F903" s="119"/>
      <c r="G903" s="119"/>
      <c r="H903" s="119"/>
      <c r="I903" s="119"/>
      <c r="J903" s="119"/>
      <c r="K903" s="119"/>
      <c r="L903" s="119"/>
      <c r="M903" s="119"/>
      <c r="N903" s="476"/>
      <c r="O903" s="476"/>
      <c r="P903" s="476"/>
      <c r="Q903" s="476"/>
      <c r="R903" s="119"/>
      <c r="S903" s="119"/>
      <c r="T903" s="119"/>
      <c r="U903" s="119"/>
      <c r="V903" s="477"/>
      <c r="W903" s="477"/>
      <c r="X903" s="119"/>
    </row>
    <row r="904">
      <c r="A904" s="119"/>
      <c r="B904" s="119"/>
      <c r="C904" s="119"/>
      <c r="D904" s="119"/>
      <c r="E904" s="119"/>
      <c r="F904" s="119"/>
      <c r="G904" s="119"/>
      <c r="H904" s="119"/>
      <c r="I904" s="119"/>
      <c r="J904" s="119"/>
      <c r="K904" s="119"/>
      <c r="L904" s="119"/>
      <c r="M904" s="119"/>
      <c r="N904" s="476"/>
      <c r="O904" s="476"/>
      <c r="P904" s="476"/>
      <c r="Q904" s="476"/>
      <c r="R904" s="119"/>
      <c r="S904" s="119"/>
      <c r="T904" s="119"/>
      <c r="U904" s="119"/>
      <c r="V904" s="477"/>
      <c r="W904" s="477"/>
      <c r="X904" s="119"/>
    </row>
    <row r="905">
      <c r="A905" s="119"/>
      <c r="B905" s="119"/>
      <c r="C905" s="119"/>
      <c r="D905" s="119"/>
      <c r="E905" s="119"/>
      <c r="F905" s="119"/>
      <c r="G905" s="119"/>
      <c r="H905" s="119"/>
      <c r="I905" s="119"/>
      <c r="J905" s="119"/>
      <c r="K905" s="119"/>
      <c r="L905" s="119"/>
      <c r="M905" s="119"/>
      <c r="N905" s="476"/>
      <c r="O905" s="476"/>
      <c r="P905" s="476"/>
      <c r="Q905" s="476"/>
      <c r="R905" s="119"/>
      <c r="S905" s="119"/>
      <c r="T905" s="119"/>
      <c r="U905" s="119"/>
      <c r="V905" s="477"/>
      <c r="W905" s="477"/>
      <c r="X905" s="119"/>
    </row>
    <row r="906">
      <c r="A906" s="119"/>
      <c r="B906" s="119"/>
      <c r="C906" s="119"/>
      <c r="D906" s="119"/>
      <c r="E906" s="119"/>
      <c r="F906" s="119"/>
      <c r="G906" s="119"/>
      <c r="H906" s="119"/>
      <c r="I906" s="119"/>
      <c r="J906" s="119"/>
      <c r="K906" s="119"/>
      <c r="L906" s="119"/>
      <c r="M906" s="119"/>
      <c r="N906" s="476"/>
      <c r="O906" s="476"/>
      <c r="P906" s="476"/>
      <c r="Q906" s="476"/>
      <c r="R906" s="119"/>
      <c r="S906" s="119"/>
      <c r="T906" s="119"/>
      <c r="U906" s="119"/>
      <c r="V906" s="477"/>
      <c r="W906" s="477"/>
      <c r="X906" s="119"/>
    </row>
    <row r="907">
      <c r="A907" s="119"/>
      <c r="B907" s="119"/>
      <c r="C907" s="119"/>
      <c r="D907" s="119"/>
      <c r="E907" s="119"/>
      <c r="F907" s="119"/>
      <c r="G907" s="119"/>
      <c r="H907" s="119"/>
      <c r="I907" s="119"/>
      <c r="J907" s="119"/>
      <c r="K907" s="119"/>
      <c r="L907" s="119"/>
      <c r="M907" s="119"/>
      <c r="N907" s="476"/>
      <c r="O907" s="476"/>
      <c r="P907" s="476"/>
      <c r="Q907" s="476"/>
      <c r="R907" s="119"/>
      <c r="S907" s="119"/>
      <c r="T907" s="119"/>
      <c r="U907" s="119"/>
      <c r="V907" s="477"/>
      <c r="W907" s="477"/>
      <c r="X907" s="119"/>
    </row>
    <row r="908">
      <c r="A908" s="119"/>
      <c r="B908" s="119"/>
      <c r="C908" s="119"/>
      <c r="D908" s="119"/>
      <c r="E908" s="119"/>
      <c r="F908" s="119"/>
      <c r="G908" s="119"/>
      <c r="H908" s="119"/>
      <c r="I908" s="119"/>
      <c r="J908" s="119"/>
      <c r="K908" s="119"/>
      <c r="L908" s="119"/>
      <c r="M908" s="119"/>
      <c r="N908" s="476"/>
      <c r="O908" s="476"/>
      <c r="P908" s="476"/>
      <c r="Q908" s="476"/>
      <c r="R908" s="119"/>
      <c r="S908" s="119"/>
      <c r="T908" s="119"/>
      <c r="U908" s="119"/>
      <c r="V908" s="477"/>
      <c r="W908" s="477"/>
      <c r="X908" s="119"/>
    </row>
    <row r="909">
      <c r="A909" s="119"/>
      <c r="B909" s="119"/>
      <c r="C909" s="119"/>
      <c r="D909" s="119"/>
      <c r="E909" s="119"/>
      <c r="F909" s="119"/>
      <c r="G909" s="119"/>
      <c r="H909" s="119"/>
      <c r="I909" s="119"/>
      <c r="J909" s="119"/>
      <c r="K909" s="119"/>
      <c r="L909" s="119"/>
      <c r="M909" s="119"/>
      <c r="N909" s="476"/>
      <c r="O909" s="476"/>
      <c r="P909" s="476"/>
      <c r="Q909" s="476"/>
      <c r="R909" s="119"/>
      <c r="S909" s="119"/>
      <c r="T909" s="119"/>
      <c r="U909" s="119"/>
      <c r="V909" s="477"/>
      <c r="W909" s="477"/>
      <c r="X909" s="119"/>
    </row>
    <row r="910">
      <c r="A910" s="119"/>
      <c r="B910" s="119"/>
      <c r="C910" s="119"/>
      <c r="D910" s="119"/>
      <c r="E910" s="119"/>
      <c r="F910" s="119"/>
      <c r="G910" s="119"/>
      <c r="H910" s="119"/>
      <c r="I910" s="119"/>
      <c r="J910" s="119"/>
      <c r="K910" s="119"/>
      <c r="L910" s="119"/>
      <c r="M910" s="119"/>
      <c r="N910" s="476"/>
      <c r="O910" s="476"/>
      <c r="P910" s="476"/>
      <c r="Q910" s="476"/>
      <c r="R910" s="119"/>
      <c r="S910" s="119"/>
      <c r="T910" s="119"/>
      <c r="U910" s="119"/>
      <c r="V910" s="477"/>
      <c r="W910" s="477"/>
      <c r="X910" s="119"/>
    </row>
    <row r="911">
      <c r="A911" s="119"/>
      <c r="B911" s="119"/>
      <c r="C911" s="119"/>
      <c r="D911" s="119"/>
      <c r="E911" s="119"/>
      <c r="F911" s="119"/>
      <c r="G911" s="119"/>
      <c r="H911" s="119"/>
      <c r="I911" s="119"/>
      <c r="J911" s="119"/>
      <c r="K911" s="119"/>
      <c r="L911" s="119"/>
      <c r="M911" s="119"/>
      <c r="N911" s="476"/>
      <c r="O911" s="476"/>
      <c r="P911" s="476"/>
      <c r="Q911" s="476"/>
      <c r="R911" s="119"/>
      <c r="S911" s="119"/>
      <c r="T911" s="119"/>
      <c r="U911" s="119"/>
      <c r="V911" s="477"/>
      <c r="W911" s="477"/>
      <c r="X911" s="119"/>
    </row>
    <row r="912">
      <c r="A912" s="119"/>
      <c r="B912" s="119"/>
      <c r="C912" s="119"/>
      <c r="D912" s="119"/>
      <c r="E912" s="119"/>
      <c r="F912" s="119"/>
      <c r="G912" s="119"/>
      <c r="H912" s="119"/>
      <c r="I912" s="119"/>
      <c r="J912" s="119"/>
      <c r="K912" s="119"/>
      <c r="L912" s="119"/>
      <c r="M912" s="119"/>
      <c r="N912" s="476"/>
      <c r="O912" s="476"/>
      <c r="P912" s="476"/>
      <c r="Q912" s="476"/>
      <c r="R912" s="119"/>
      <c r="S912" s="119"/>
      <c r="T912" s="119"/>
      <c r="U912" s="119"/>
      <c r="V912" s="477"/>
      <c r="W912" s="477"/>
      <c r="X912" s="119"/>
    </row>
    <row r="913">
      <c r="A913" s="119"/>
      <c r="B913" s="119"/>
      <c r="C913" s="119"/>
      <c r="D913" s="119"/>
      <c r="E913" s="119"/>
      <c r="F913" s="119"/>
      <c r="G913" s="119"/>
      <c r="H913" s="119"/>
      <c r="I913" s="119"/>
      <c r="J913" s="119"/>
      <c r="K913" s="119"/>
      <c r="L913" s="119"/>
      <c r="M913" s="119"/>
      <c r="N913" s="476"/>
      <c r="O913" s="476"/>
      <c r="P913" s="476"/>
      <c r="Q913" s="476"/>
      <c r="R913" s="119"/>
      <c r="S913" s="119"/>
      <c r="T913" s="119"/>
      <c r="U913" s="119"/>
      <c r="V913" s="477"/>
      <c r="W913" s="477"/>
      <c r="X913" s="119"/>
    </row>
    <row r="914">
      <c r="A914" s="119"/>
      <c r="B914" s="119"/>
      <c r="C914" s="119"/>
      <c r="D914" s="119"/>
      <c r="E914" s="119"/>
      <c r="F914" s="119"/>
      <c r="G914" s="119"/>
      <c r="H914" s="119"/>
      <c r="I914" s="119"/>
      <c r="J914" s="119"/>
      <c r="K914" s="119"/>
      <c r="L914" s="119"/>
      <c r="M914" s="119"/>
      <c r="N914" s="476"/>
      <c r="O914" s="476"/>
      <c r="P914" s="476"/>
      <c r="Q914" s="476"/>
      <c r="R914" s="119"/>
      <c r="S914" s="119"/>
      <c r="T914" s="119"/>
      <c r="U914" s="119"/>
      <c r="V914" s="477"/>
      <c r="W914" s="477"/>
      <c r="X914" s="119"/>
    </row>
    <row r="915">
      <c r="A915" s="119"/>
      <c r="B915" s="119"/>
      <c r="C915" s="119"/>
      <c r="D915" s="119"/>
      <c r="E915" s="119"/>
      <c r="F915" s="119"/>
      <c r="G915" s="119"/>
      <c r="H915" s="119"/>
      <c r="I915" s="119"/>
      <c r="J915" s="119"/>
      <c r="K915" s="119"/>
      <c r="L915" s="119"/>
      <c r="M915" s="119"/>
      <c r="N915" s="476"/>
      <c r="O915" s="476"/>
      <c r="P915" s="476"/>
      <c r="Q915" s="476"/>
      <c r="R915" s="119"/>
      <c r="S915" s="119"/>
      <c r="T915" s="119"/>
      <c r="U915" s="119"/>
      <c r="V915" s="477"/>
      <c r="W915" s="477"/>
      <c r="X915" s="119"/>
    </row>
    <row r="916">
      <c r="A916" s="119"/>
      <c r="B916" s="119"/>
      <c r="C916" s="119"/>
      <c r="D916" s="119"/>
      <c r="E916" s="119"/>
      <c r="F916" s="119"/>
      <c r="G916" s="119"/>
      <c r="H916" s="119"/>
      <c r="I916" s="119"/>
      <c r="J916" s="119"/>
      <c r="K916" s="119"/>
      <c r="L916" s="119"/>
      <c r="M916" s="119"/>
      <c r="N916" s="476"/>
      <c r="O916" s="476"/>
      <c r="P916" s="476"/>
      <c r="Q916" s="476"/>
      <c r="R916" s="119"/>
      <c r="S916" s="119"/>
      <c r="T916" s="119"/>
      <c r="U916" s="119"/>
      <c r="V916" s="477"/>
      <c r="W916" s="477"/>
      <c r="X916" s="119"/>
    </row>
    <row r="917">
      <c r="A917" s="119"/>
      <c r="B917" s="119"/>
      <c r="C917" s="119"/>
      <c r="D917" s="119"/>
      <c r="E917" s="119"/>
      <c r="F917" s="119"/>
      <c r="G917" s="119"/>
      <c r="H917" s="119"/>
      <c r="I917" s="119"/>
      <c r="J917" s="119"/>
      <c r="K917" s="119"/>
      <c r="L917" s="119"/>
      <c r="M917" s="119"/>
      <c r="N917" s="476"/>
      <c r="O917" s="476"/>
      <c r="P917" s="476"/>
      <c r="Q917" s="476"/>
      <c r="R917" s="119"/>
      <c r="S917" s="119"/>
      <c r="T917" s="119"/>
      <c r="U917" s="119"/>
      <c r="V917" s="477"/>
      <c r="W917" s="477"/>
      <c r="X917" s="119"/>
    </row>
    <row r="918">
      <c r="A918" s="119"/>
      <c r="B918" s="119"/>
      <c r="C918" s="119"/>
      <c r="D918" s="119"/>
      <c r="E918" s="119"/>
      <c r="F918" s="119"/>
      <c r="G918" s="119"/>
      <c r="H918" s="119"/>
      <c r="I918" s="119"/>
      <c r="J918" s="119"/>
      <c r="K918" s="119"/>
      <c r="L918" s="119"/>
      <c r="M918" s="119"/>
      <c r="N918" s="476"/>
      <c r="O918" s="476"/>
      <c r="P918" s="476"/>
      <c r="Q918" s="476"/>
      <c r="R918" s="119"/>
      <c r="S918" s="119"/>
      <c r="T918" s="119"/>
      <c r="U918" s="119"/>
      <c r="V918" s="477"/>
      <c r="W918" s="477"/>
      <c r="X918" s="119"/>
    </row>
    <row r="919">
      <c r="A919" s="119"/>
      <c r="B919" s="119"/>
      <c r="C919" s="119"/>
      <c r="D919" s="119"/>
      <c r="E919" s="119"/>
      <c r="F919" s="119"/>
      <c r="G919" s="119"/>
      <c r="H919" s="119"/>
      <c r="I919" s="119"/>
      <c r="J919" s="119"/>
      <c r="K919" s="119"/>
      <c r="L919" s="119"/>
      <c r="M919" s="119"/>
      <c r="N919" s="476"/>
      <c r="O919" s="476"/>
      <c r="P919" s="476"/>
      <c r="Q919" s="476"/>
      <c r="R919" s="119"/>
      <c r="S919" s="119"/>
      <c r="T919" s="119"/>
      <c r="U919" s="119"/>
      <c r="V919" s="477"/>
      <c r="W919" s="477"/>
      <c r="X919" s="119"/>
    </row>
    <row r="920">
      <c r="A920" s="119"/>
      <c r="B920" s="119"/>
      <c r="C920" s="119"/>
      <c r="D920" s="119"/>
      <c r="E920" s="119"/>
      <c r="F920" s="119"/>
      <c r="G920" s="119"/>
      <c r="H920" s="119"/>
      <c r="I920" s="119"/>
      <c r="J920" s="119"/>
      <c r="K920" s="119"/>
      <c r="L920" s="119"/>
      <c r="M920" s="119"/>
      <c r="N920" s="476"/>
      <c r="O920" s="476"/>
      <c r="P920" s="476"/>
      <c r="Q920" s="476"/>
      <c r="R920" s="119"/>
      <c r="S920" s="119"/>
      <c r="T920" s="119"/>
      <c r="U920" s="119"/>
      <c r="V920" s="477"/>
      <c r="W920" s="477"/>
      <c r="X920" s="119"/>
    </row>
    <row r="921">
      <c r="A921" s="119"/>
      <c r="B921" s="119"/>
      <c r="C921" s="119"/>
      <c r="D921" s="119"/>
      <c r="E921" s="119"/>
      <c r="F921" s="119"/>
      <c r="G921" s="119"/>
      <c r="H921" s="119"/>
      <c r="I921" s="119"/>
      <c r="J921" s="119"/>
      <c r="K921" s="119"/>
      <c r="L921" s="119"/>
      <c r="M921" s="119"/>
      <c r="N921" s="476"/>
      <c r="O921" s="476"/>
      <c r="P921" s="476"/>
      <c r="Q921" s="476"/>
      <c r="R921" s="119"/>
      <c r="S921" s="119"/>
      <c r="T921" s="119"/>
      <c r="U921" s="119"/>
      <c r="V921" s="477"/>
      <c r="W921" s="477"/>
      <c r="X921" s="119"/>
    </row>
    <row r="922">
      <c r="A922" s="119"/>
      <c r="B922" s="119"/>
      <c r="C922" s="119"/>
      <c r="D922" s="119"/>
      <c r="E922" s="119"/>
      <c r="F922" s="119"/>
      <c r="G922" s="119"/>
      <c r="H922" s="119"/>
      <c r="I922" s="119"/>
      <c r="J922" s="119"/>
      <c r="K922" s="119"/>
      <c r="L922" s="119"/>
      <c r="M922" s="119"/>
      <c r="N922" s="476"/>
      <c r="O922" s="476"/>
      <c r="P922" s="476"/>
      <c r="Q922" s="476"/>
      <c r="R922" s="119"/>
      <c r="S922" s="119"/>
      <c r="T922" s="119"/>
      <c r="U922" s="119"/>
      <c r="V922" s="477"/>
      <c r="W922" s="477"/>
      <c r="X922" s="119"/>
    </row>
    <row r="923">
      <c r="A923" s="119"/>
      <c r="B923" s="119"/>
      <c r="C923" s="119"/>
      <c r="D923" s="119"/>
      <c r="E923" s="119"/>
      <c r="F923" s="119"/>
      <c r="G923" s="119"/>
      <c r="H923" s="119"/>
      <c r="I923" s="119"/>
      <c r="J923" s="119"/>
      <c r="K923" s="119"/>
      <c r="L923" s="119"/>
      <c r="M923" s="119"/>
      <c r="N923" s="476"/>
      <c r="O923" s="476"/>
      <c r="P923" s="476"/>
      <c r="Q923" s="476"/>
      <c r="R923" s="119"/>
      <c r="S923" s="119"/>
      <c r="T923" s="119"/>
      <c r="U923" s="119"/>
      <c r="V923" s="477"/>
      <c r="W923" s="477"/>
      <c r="X923" s="119"/>
    </row>
    <row r="924">
      <c r="A924" s="119"/>
      <c r="B924" s="119"/>
      <c r="C924" s="119"/>
      <c r="D924" s="119"/>
      <c r="E924" s="119"/>
      <c r="F924" s="119"/>
      <c r="G924" s="119"/>
      <c r="H924" s="119"/>
      <c r="I924" s="119"/>
      <c r="J924" s="119"/>
      <c r="K924" s="119"/>
      <c r="L924" s="119"/>
      <c r="M924" s="119"/>
      <c r="N924" s="476"/>
      <c r="O924" s="476"/>
      <c r="P924" s="476"/>
      <c r="Q924" s="476"/>
      <c r="R924" s="119"/>
      <c r="S924" s="119"/>
      <c r="T924" s="119"/>
      <c r="U924" s="119"/>
      <c r="V924" s="477"/>
      <c r="W924" s="477"/>
      <c r="X924" s="119"/>
    </row>
    <row r="925">
      <c r="A925" s="119"/>
      <c r="B925" s="119"/>
      <c r="C925" s="119"/>
      <c r="D925" s="119"/>
      <c r="E925" s="119"/>
      <c r="F925" s="119"/>
      <c r="G925" s="119"/>
      <c r="H925" s="119"/>
      <c r="I925" s="119"/>
      <c r="J925" s="119"/>
      <c r="K925" s="119"/>
      <c r="L925" s="119"/>
      <c r="M925" s="119"/>
      <c r="N925" s="476"/>
      <c r="O925" s="476"/>
      <c r="P925" s="476"/>
      <c r="Q925" s="476"/>
      <c r="R925" s="119"/>
      <c r="S925" s="119"/>
      <c r="T925" s="119"/>
      <c r="U925" s="119"/>
      <c r="V925" s="477"/>
      <c r="W925" s="477"/>
      <c r="X925" s="119"/>
    </row>
    <row r="926">
      <c r="A926" s="119"/>
      <c r="B926" s="119"/>
      <c r="C926" s="119"/>
      <c r="D926" s="119"/>
      <c r="E926" s="119"/>
      <c r="F926" s="119"/>
      <c r="G926" s="119"/>
      <c r="H926" s="119"/>
      <c r="I926" s="119"/>
      <c r="J926" s="119"/>
      <c r="K926" s="119"/>
      <c r="L926" s="119"/>
      <c r="M926" s="119"/>
      <c r="N926" s="476"/>
      <c r="O926" s="476"/>
      <c r="P926" s="476"/>
      <c r="Q926" s="476"/>
      <c r="R926" s="119"/>
      <c r="S926" s="119"/>
      <c r="T926" s="119"/>
      <c r="U926" s="119"/>
      <c r="V926" s="477"/>
      <c r="W926" s="477"/>
      <c r="X926" s="119"/>
    </row>
    <row r="927">
      <c r="A927" s="119"/>
      <c r="B927" s="119"/>
      <c r="C927" s="119"/>
      <c r="D927" s="119"/>
      <c r="E927" s="119"/>
      <c r="F927" s="119"/>
      <c r="G927" s="119"/>
      <c r="H927" s="119"/>
      <c r="I927" s="119"/>
      <c r="J927" s="119"/>
      <c r="K927" s="119"/>
      <c r="L927" s="119"/>
      <c r="M927" s="119"/>
      <c r="N927" s="476"/>
      <c r="O927" s="476"/>
      <c r="P927" s="476"/>
      <c r="Q927" s="476"/>
      <c r="R927" s="119"/>
      <c r="S927" s="119"/>
      <c r="T927" s="119"/>
      <c r="U927" s="119"/>
      <c r="V927" s="477"/>
      <c r="W927" s="477"/>
      <c r="X927" s="119"/>
    </row>
    <row r="928">
      <c r="A928" s="119"/>
      <c r="B928" s="119"/>
      <c r="C928" s="119"/>
      <c r="D928" s="119"/>
      <c r="E928" s="119"/>
      <c r="F928" s="119"/>
      <c r="G928" s="119"/>
      <c r="H928" s="119"/>
      <c r="I928" s="119"/>
      <c r="J928" s="119"/>
      <c r="K928" s="119"/>
      <c r="L928" s="119"/>
      <c r="M928" s="119"/>
      <c r="N928" s="476"/>
      <c r="O928" s="476"/>
      <c r="P928" s="476"/>
      <c r="Q928" s="476"/>
      <c r="R928" s="119"/>
      <c r="S928" s="119"/>
      <c r="T928" s="119"/>
      <c r="U928" s="119"/>
      <c r="V928" s="477"/>
      <c r="W928" s="477"/>
      <c r="X928" s="119"/>
    </row>
    <row r="929">
      <c r="A929" s="119"/>
      <c r="B929" s="119"/>
      <c r="C929" s="119"/>
      <c r="D929" s="119"/>
      <c r="E929" s="119"/>
      <c r="F929" s="119"/>
      <c r="G929" s="119"/>
      <c r="H929" s="119"/>
      <c r="I929" s="119"/>
      <c r="J929" s="119"/>
      <c r="K929" s="119"/>
      <c r="L929" s="119"/>
      <c r="M929" s="119"/>
      <c r="N929" s="476"/>
      <c r="O929" s="476"/>
      <c r="P929" s="476"/>
      <c r="Q929" s="476"/>
      <c r="R929" s="119"/>
      <c r="S929" s="119"/>
      <c r="T929" s="119"/>
      <c r="U929" s="119"/>
      <c r="V929" s="477"/>
      <c r="W929" s="477"/>
      <c r="X929" s="119"/>
    </row>
    <row r="930">
      <c r="A930" s="119"/>
      <c r="B930" s="119"/>
      <c r="C930" s="119"/>
      <c r="D930" s="119"/>
      <c r="E930" s="119"/>
      <c r="F930" s="119"/>
      <c r="G930" s="119"/>
      <c r="H930" s="119"/>
      <c r="I930" s="119"/>
      <c r="J930" s="119"/>
      <c r="K930" s="119"/>
      <c r="L930" s="119"/>
      <c r="M930" s="119"/>
      <c r="N930" s="476"/>
      <c r="O930" s="476"/>
      <c r="P930" s="476"/>
      <c r="Q930" s="476"/>
      <c r="R930" s="119"/>
      <c r="S930" s="119"/>
      <c r="T930" s="119"/>
      <c r="U930" s="119"/>
      <c r="V930" s="477"/>
      <c r="W930" s="477"/>
      <c r="X930" s="119"/>
    </row>
    <row r="931">
      <c r="A931" s="119"/>
      <c r="B931" s="119"/>
      <c r="C931" s="119"/>
      <c r="D931" s="119"/>
      <c r="E931" s="119"/>
      <c r="F931" s="119"/>
      <c r="G931" s="119"/>
      <c r="H931" s="119"/>
      <c r="I931" s="119"/>
      <c r="J931" s="119"/>
      <c r="K931" s="119"/>
      <c r="L931" s="119"/>
      <c r="M931" s="119"/>
      <c r="N931" s="476"/>
      <c r="O931" s="476"/>
      <c r="P931" s="476"/>
      <c r="Q931" s="476"/>
      <c r="R931" s="119"/>
      <c r="S931" s="119"/>
      <c r="T931" s="119"/>
      <c r="U931" s="119"/>
      <c r="V931" s="477"/>
      <c r="W931" s="477"/>
      <c r="X931" s="119"/>
    </row>
    <row r="932">
      <c r="A932" s="119"/>
      <c r="B932" s="119"/>
      <c r="C932" s="119"/>
      <c r="D932" s="119"/>
      <c r="E932" s="119"/>
      <c r="F932" s="119"/>
      <c r="G932" s="119"/>
      <c r="H932" s="119"/>
      <c r="I932" s="119"/>
      <c r="J932" s="119"/>
      <c r="K932" s="119"/>
      <c r="L932" s="119"/>
      <c r="M932" s="119"/>
      <c r="N932" s="476"/>
      <c r="O932" s="476"/>
      <c r="P932" s="476"/>
      <c r="Q932" s="476"/>
      <c r="R932" s="119"/>
      <c r="S932" s="119"/>
      <c r="T932" s="119"/>
      <c r="U932" s="119"/>
      <c r="V932" s="477"/>
      <c r="W932" s="477"/>
      <c r="X932" s="119"/>
    </row>
    <row r="933">
      <c r="A933" s="119"/>
      <c r="B933" s="119"/>
      <c r="C933" s="119"/>
      <c r="D933" s="119"/>
      <c r="E933" s="119"/>
      <c r="F933" s="119"/>
      <c r="G933" s="119"/>
      <c r="H933" s="119"/>
      <c r="I933" s="119"/>
      <c r="J933" s="119"/>
      <c r="K933" s="119"/>
      <c r="L933" s="119"/>
      <c r="M933" s="119"/>
      <c r="N933" s="476"/>
      <c r="O933" s="476"/>
      <c r="P933" s="476"/>
      <c r="Q933" s="476"/>
      <c r="R933" s="119"/>
      <c r="S933" s="119"/>
      <c r="T933" s="119"/>
      <c r="U933" s="119"/>
      <c r="V933" s="477"/>
      <c r="W933" s="477"/>
      <c r="X933" s="119"/>
    </row>
    <row r="934">
      <c r="A934" s="119"/>
      <c r="B934" s="119"/>
      <c r="C934" s="119"/>
      <c r="D934" s="119"/>
      <c r="E934" s="119"/>
      <c r="F934" s="119"/>
      <c r="G934" s="119"/>
      <c r="H934" s="119"/>
      <c r="I934" s="119"/>
      <c r="J934" s="119"/>
      <c r="K934" s="119"/>
      <c r="L934" s="119"/>
      <c r="M934" s="119"/>
      <c r="N934" s="476"/>
      <c r="O934" s="476"/>
      <c r="P934" s="476"/>
      <c r="Q934" s="476"/>
      <c r="R934" s="119"/>
      <c r="S934" s="119"/>
      <c r="T934" s="119"/>
      <c r="U934" s="119"/>
      <c r="V934" s="477"/>
      <c r="W934" s="477"/>
      <c r="X934" s="119"/>
    </row>
    <row r="935">
      <c r="A935" s="119"/>
      <c r="B935" s="119"/>
      <c r="C935" s="119"/>
      <c r="D935" s="119"/>
      <c r="E935" s="119"/>
      <c r="F935" s="119"/>
      <c r="G935" s="119"/>
      <c r="H935" s="119"/>
      <c r="I935" s="119"/>
      <c r="J935" s="119"/>
      <c r="K935" s="119"/>
      <c r="L935" s="119"/>
      <c r="M935" s="119"/>
      <c r="N935" s="476"/>
      <c r="O935" s="476"/>
      <c r="P935" s="476"/>
      <c r="Q935" s="476"/>
      <c r="R935" s="119"/>
      <c r="S935" s="119"/>
      <c r="T935" s="119"/>
      <c r="U935" s="119"/>
      <c r="V935" s="477"/>
      <c r="W935" s="477"/>
      <c r="X935" s="119"/>
    </row>
    <row r="936">
      <c r="A936" s="119"/>
      <c r="B936" s="119"/>
      <c r="C936" s="119"/>
      <c r="D936" s="119"/>
      <c r="E936" s="119"/>
      <c r="F936" s="119"/>
      <c r="G936" s="119"/>
      <c r="H936" s="119"/>
      <c r="I936" s="119"/>
      <c r="J936" s="119"/>
      <c r="K936" s="119"/>
      <c r="L936" s="119"/>
      <c r="M936" s="119"/>
      <c r="N936" s="476"/>
      <c r="O936" s="476"/>
      <c r="P936" s="476"/>
      <c r="Q936" s="476"/>
      <c r="R936" s="119"/>
      <c r="S936" s="119"/>
      <c r="T936" s="119"/>
      <c r="U936" s="119"/>
      <c r="V936" s="477"/>
      <c r="W936" s="477"/>
      <c r="X936" s="119"/>
    </row>
    <row r="937">
      <c r="A937" s="119"/>
      <c r="B937" s="119"/>
      <c r="C937" s="119"/>
      <c r="D937" s="119"/>
      <c r="E937" s="119"/>
      <c r="F937" s="119"/>
      <c r="G937" s="119"/>
      <c r="H937" s="119"/>
      <c r="I937" s="119"/>
      <c r="J937" s="119"/>
      <c r="K937" s="119"/>
      <c r="L937" s="119"/>
      <c r="M937" s="119"/>
      <c r="N937" s="476"/>
      <c r="O937" s="476"/>
      <c r="P937" s="476"/>
      <c r="Q937" s="476"/>
      <c r="R937" s="119"/>
      <c r="S937" s="119"/>
      <c r="T937" s="119"/>
      <c r="U937" s="119"/>
      <c r="V937" s="477"/>
      <c r="W937" s="477"/>
      <c r="X937" s="119"/>
    </row>
    <row r="938">
      <c r="A938" s="119"/>
      <c r="B938" s="119"/>
      <c r="C938" s="119"/>
      <c r="D938" s="119"/>
      <c r="E938" s="119"/>
      <c r="F938" s="119"/>
      <c r="G938" s="119"/>
      <c r="H938" s="119"/>
      <c r="I938" s="119"/>
      <c r="J938" s="119"/>
      <c r="K938" s="119"/>
      <c r="L938" s="119"/>
      <c r="M938" s="119"/>
      <c r="N938" s="476"/>
      <c r="O938" s="476"/>
      <c r="P938" s="476"/>
      <c r="Q938" s="476"/>
      <c r="R938" s="119"/>
      <c r="S938" s="119"/>
      <c r="T938" s="119"/>
      <c r="U938" s="119"/>
      <c r="V938" s="477"/>
      <c r="W938" s="477"/>
      <c r="X938" s="119"/>
    </row>
    <row r="939">
      <c r="A939" s="119"/>
      <c r="B939" s="119"/>
      <c r="C939" s="119"/>
      <c r="D939" s="119"/>
      <c r="E939" s="119"/>
      <c r="F939" s="119"/>
      <c r="G939" s="119"/>
      <c r="H939" s="119"/>
      <c r="I939" s="119"/>
      <c r="J939" s="119"/>
      <c r="K939" s="119"/>
      <c r="L939" s="119"/>
      <c r="M939" s="119"/>
      <c r="N939" s="476"/>
      <c r="O939" s="476"/>
      <c r="P939" s="476"/>
      <c r="Q939" s="476"/>
      <c r="R939" s="119"/>
      <c r="S939" s="119"/>
      <c r="T939" s="119"/>
      <c r="U939" s="119"/>
      <c r="V939" s="477"/>
      <c r="W939" s="477"/>
      <c r="X939" s="119"/>
    </row>
    <row r="940">
      <c r="A940" s="119"/>
      <c r="B940" s="119"/>
      <c r="C940" s="119"/>
      <c r="D940" s="119"/>
      <c r="E940" s="119"/>
      <c r="F940" s="119"/>
      <c r="G940" s="119"/>
      <c r="H940" s="119"/>
      <c r="I940" s="119"/>
      <c r="J940" s="119"/>
      <c r="K940" s="119"/>
      <c r="L940" s="119"/>
      <c r="M940" s="119"/>
      <c r="N940" s="476"/>
      <c r="O940" s="476"/>
      <c r="P940" s="476"/>
      <c r="Q940" s="476"/>
      <c r="R940" s="119"/>
      <c r="S940" s="119"/>
      <c r="T940" s="119"/>
      <c r="U940" s="119"/>
      <c r="V940" s="477"/>
      <c r="W940" s="477"/>
      <c r="X940" s="119"/>
    </row>
    <row r="941">
      <c r="A941" s="119"/>
      <c r="B941" s="119"/>
      <c r="C941" s="119"/>
      <c r="D941" s="119"/>
      <c r="E941" s="119"/>
      <c r="F941" s="119"/>
      <c r="G941" s="119"/>
      <c r="H941" s="119"/>
      <c r="I941" s="119"/>
      <c r="J941" s="119"/>
      <c r="K941" s="119"/>
      <c r="L941" s="119"/>
      <c r="M941" s="119"/>
      <c r="N941" s="476"/>
      <c r="O941" s="476"/>
      <c r="P941" s="476"/>
      <c r="Q941" s="476"/>
      <c r="R941" s="119"/>
      <c r="S941" s="119"/>
      <c r="T941" s="119"/>
      <c r="U941" s="119"/>
      <c r="V941" s="477"/>
      <c r="W941" s="477"/>
      <c r="X941" s="119"/>
    </row>
    <row r="942">
      <c r="A942" s="119"/>
      <c r="B942" s="119"/>
      <c r="C942" s="119"/>
      <c r="D942" s="119"/>
      <c r="E942" s="119"/>
      <c r="F942" s="119"/>
      <c r="G942" s="119"/>
      <c r="H942" s="119"/>
      <c r="I942" s="119"/>
      <c r="J942" s="119"/>
      <c r="K942" s="119"/>
      <c r="L942" s="119"/>
      <c r="M942" s="119"/>
      <c r="N942" s="476"/>
      <c r="O942" s="476"/>
      <c r="P942" s="476"/>
      <c r="Q942" s="476"/>
      <c r="R942" s="119"/>
      <c r="S942" s="119"/>
      <c r="T942" s="119"/>
      <c r="U942" s="119"/>
      <c r="V942" s="477"/>
      <c r="W942" s="477"/>
      <c r="X942" s="119"/>
    </row>
    <row r="943">
      <c r="A943" s="119"/>
      <c r="B943" s="119"/>
      <c r="C943" s="119"/>
      <c r="D943" s="119"/>
      <c r="E943" s="119"/>
      <c r="F943" s="119"/>
      <c r="G943" s="119"/>
      <c r="H943" s="119"/>
      <c r="I943" s="119"/>
      <c r="J943" s="119"/>
      <c r="K943" s="119"/>
      <c r="L943" s="119"/>
      <c r="M943" s="119"/>
      <c r="N943" s="476"/>
      <c r="O943" s="476"/>
      <c r="P943" s="476"/>
      <c r="Q943" s="476"/>
      <c r="R943" s="119"/>
      <c r="S943" s="119"/>
      <c r="T943" s="119"/>
      <c r="U943" s="119"/>
      <c r="V943" s="477"/>
      <c r="W943" s="477"/>
      <c r="X943" s="119"/>
    </row>
    <row r="944">
      <c r="A944" s="119"/>
      <c r="B944" s="119"/>
      <c r="C944" s="119"/>
      <c r="D944" s="119"/>
      <c r="E944" s="119"/>
      <c r="F944" s="119"/>
      <c r="G944" s="119"/>
      <c r="H944" s="119"/>
      <c r="I944" s="119"/>
      <c r="J944" s="119"/>
      <c r="K944" s="119"/>
      <c r="L944" s="119"/>
      <c r="M944" s="119"/>
      <c r="N944" s="476"/>
      <c r="O944" s="476"/>
      <c r="P944" s="476"/>
      <c r="Q944" s="476"/>
      <c r="R944" s="119"/>
      <c r="S944" s="119"/>
      <c r="T944" s="119"/>
      <c r="U944" s="119"/>
      <c r="V944" s="477"/>
      <c r="W944" s="477"/>
      <c r="X944" s="119"/>
    </row>
    <row r="945">
      <c r="A945" s="119"/>
      <c r="B945" s="119"/>
      <c r="C945" s="119"/>
      <c r="D945" s="119"/>
      <c r="E945" s="119"/>
      <c r="F945" s="119"/>
      <c r="G945" s="119"/>
      <c r="H945" s="119"/>
      <c r="I945" s="119"/>
      <c r="J945" s="119"/>
      <c r="K945" s="119"/>
      <c r="L945" s="119"/>
      <c r="M945" s="119"/>
      <c r="N945" s="476"/>
      <c r="O945" s="476"/>
      <c r="P945" s="476"/>
      <c r="Q945" s="476"/>
      <c r="R945" s="119"/>
      <c r="S945" s="119"/>
      <c r="T945" s="119"/>
      <c r="U945" s="119"/>
      <c r="V945" s="477"/>
      <c r="W945" s="477"/>
      <c r="X945" s="119"/>
    </row>
    <row r="946">
      <c r="A946" s="119"/>
      <c r="B946" s="119"/>
      <c r="C946" s="119"/>
      <c r="D946" s="119"/>
      <c r="E946" s="119"/>
      <c r="F946" s="119"/>
      <c r="G946" s="119"/>
      <c r="H946" s="119"/>
      <c r="I946" s="119"/>
      <c r="J946" s="119"/>
      <c r="K946" s="119"/>
      <c r="L946" s="119"/>
      <c r="M946" s="119"/>
      <c r="N946" s="476"/>
      <c r="O946" s="476"/>
      <c r="P946" s="476"/>
      <c r="Q946" s="476"/>
      <c r="R946" s="119"/>
      <c r="S946" s="119"/>
      <c r="T946" s="119"/>
      <c r="U946" s="119"/>
      <c r="V946" s="477"/>
      <c r="W946" s="477"/>
      <c r="X946" s="119"/>
    </row>
    <row r="947">
      <c r="A947" s="119"/>
      <c r="B947" s="119"/>
      <c r="C947" s="119"/>
      <c r="D947" s="119"/>
      <c r="E947" s="119"/>
      <c r="F947" s="119"/>
      <c r="G947" s="119"/>
      <c r="H947" s="119"/>
      <c r="I947" s="119"/>
      <c r="J947" s="119"/>
      <c r="K947" s="119"/>
      <c r="L947" s="119"/>
      <c r="M947" s="119"/>
      <c r="N947" s="476"/>
      <c r="O947" s="476"/>
      <c r="P947" s="476"/>
      <c r="Q947" s="476"/>
      <c r="R947" s="119"/>
      <c r="S947" s="119"/>
      <c r="T947" s="119"/>
      <c r="U947" s="119"/>
      <c r="V947" s="477"/>
      <c r="W947" s="477"/>
      <c r="X947" s="119"/>
    </row>
    <row r="948">
      <c r="A948" s="119"/>
      <c r="B948" s="119"/>
      <c r="C948" s="119"/>
      <c r="D948" s="119"/>
      <c r="E948" s="119"/>
      <c r="F948" s="119"/>
      <c r="G948" s="119"/>
      <c r="H948" s="119"/>
      <c r="I948" s="119"/>
      <c r="J948" s="119"/>
      <c r="K948" s="119"/>
      <c r="L948" s="119"/>
      <c r="M948" s="119"/>
      <c r="N948" s="476"/>
      <c r="O948" s="476"/>
      <c r="P948" s="476"/>
      <c r="Q948" s="476"/>
      <c r="R948" s="119"/>
      <c r="S948" s="119"/>
      <c r="T948" s="119"/>
      <c r="U948" s="119"/>
      <c r="V948" s="477"/>
      <c r="W948" s="477"/>
      <c r="X948" s="119"/>
    </row>
    <row r="949">
      <c r="A949" s="119"/>
      <c r="B949" s="119"/>
      <c r="C949" s="119"/>
      <c r="D949" s="119"/>
      <c r="E949" s="119"/>
      <c r="F949" s="119"/>
      <c r="G949" s="119"/>
      <c r="H949" s="119"/>
      <c r="I949" s="119"/>
      <c r="J949" s="119"/>
      <c r="K949" s="119"/>
      <c r="L949" s="119"/>
      <c r="M949" s="119"/>
      <c r="N949" s="476"/>
      <c r="O949" s="476"/>
      <c r="P949" s="476"/>
      <c r="Q949" s="476"/>
      <c r="R949" s="119"/>
      <c r="S949" s="119"/>
      <c r="T949" s="119"/>
      <c r="U949" s="119"/>
      <c r="V949" s="477"/>
      <c r="W949" s="477"/>
      <c r="X949" s="119"/>
    </row>
    <row r="950">
      <c r="A950" s="119"/>
      <c r="B950" s="119"/>
      <c r="C950" s="119"/>
      <c r="D950" s="119"/>
      <c r="E950" s="119"/>
      <c r="F950" s="119"/>
      <c r="G950" s="119"/>
      <c r="H950" s="119"/>
      <c r="I950" s="119"/>
      <c r="J950" s="119"/>
      <c r="K950" s="119"/>
      <c r="L950" s="119"/>
      <c r="M950" s="119"/>
      <c r="N950" s="476"/>
      <c r="O950" s="476"/>
      <c r="P950" s="476"/>
      <c r="Q950" s="476"/>
      <c r="R950" s="119"/>
      <c r="S950" s="119"/>
      <c r="T950" s="119"/>
      <c r="U950" s="119"/>
      <c r="V950" s="477"/>
      <c r="W950" s="477"/>
      <c r="X950" s="119"/>
    </row>
    <row r="951">
      <c r="A951" s="119"/>
      <c r="B951" s="119"/>
      <c r="C951" s="119"/>
      <c r="D951" s="119"/>
      <c r="E951" s="119"/>
      <c r="F951" s="119"/>
      <c r="G951" s="119"/>
      <c r="H951" s="119"/>
      <c r="I951" s="119"/>
      <c r="J951" s="119"/>
      <c r="K951" s="119"/>
      <c r="L951" s="119"/>
      <c r="M951" s="119"/>
      <c r="N951" s="476"/>
      <c r="O951" s="476"/>
      <c r="P951" s="476"/>
      <c r="Q951" s="476"/>
      <c r="R951" s="119"/>
      <c r="S951" s="119"/>
      <c r="T951" s="119"/>
      <c r="U951" s="119"/>
      <c r="V951" s="477"/>
      <c r="W951" s="477"/>
      <c r="X951" s="119"/>
    </row>
    <row r="952">
      <c r="A952" s="119"/>
      <c r="B952" s="119"/>
      <c r="C952" s="119"/>
      <c r="D952" s="119"/>
      <c r="E952" s="119"/>
      <c r="F952" s="119"/>
      <c r="G952" s="119"/>
      <c r="H952" s="119"/>
      <c r="I952" s="119"/>
      <c r="J952" s="119"/>
      <c r="K952" s="119"/>
      <c r="L952" s="119"/>
      <c r="M952" s="119"/>
      <c r="N952" s="476"/>
      <c r="O952" s="476"/>
      <c r="P952" s="476"/>
      <c r="Q952" s="476"/>
      <c r="R952" s="119"/>
      <c r="S952" s="119"/>
      <c r="T952" s="119"/>
      <c r="U952" s="119"/>
      <c r="V952" s="477"/>
      <c r="W952" s="477"/>
      <c r="X952" s="119"/>
    </row>
    <row r="953">
      <c r="A953" s="119"/>
      <c r="B953" s="119"/>
      <c r="C953" s="119"/>
      <c r="D953" s="119"/>
      <c r="E953" s="119"/>
      <c r="F953" s="119"/>
      <c r="G953" s="119"/>
      <c r="H953" s="119"/>
      <c r="I953" s="119"/>
      <c r="J953" s="119"/>
      <c r="K953" s="119"/>
      <c r="L953" s="119"/>
      <c r="M953" s="119"/>
      <c r="N953" s="476"/>
      <c r="O953" s="476"/>
      <c r="P953" s="476"/>
      <c r="Q953" s="476"/>
      <c r="R953" s="119"/>
      <c r="S953" s="119"/>
      <c r="T953" s="119"/>
      <c r="U953" s="119"/>
      <c r="V953" s="477"/>
      <c r="W953" s="477"/>
      <c r="X953" s="119"/>
    </row>
    <row r="954">
      <c r="A954" s="119"/>
      <c r="B954" s="119"/>
      <c r="C954" s="119"/>
      <c r="D954" s="119"/>
      <c r="E954" s="119"/>
      <c r="F954" s="119"/>
      <c r="G954" s="119"/>
      <c r="H954" s="119"/>
      <c r="I954" s="119"/>
      <c r="J954" s="119"/>
      <c r="K954" s="119"/>
      <c r="L954" s="119"/>
      <c r="M954" s="119"/>
      <c r="N954" s="476"/>
      <c r="O954" s="476"/>
      <c r="P954" s="476"/>
      <c r="Q954" s="476"/>
      <c r="R954" s="119"/>
      <c r="S954" s="119"/>
      <c r="T954" s="119"/>
      <c r="U954" s="119"/>
      <c r="V954" s="477"/>
      <c r="W954" s="477"/>
      <c r="X954" s="119"/>
    </row>
    <row r="955">
      <c r="A955" s="119"/>
      <c r="B955" s="119"/>
      <c r="C955" s="119"/>
      <c r="D955" s="119"/>
      <c r="E955" s="119"/>
      <c r="F955" s="119"/>
      <c r="G955" s="119"/>
      <c r="H955" s="119"/>
      <c r="I955" s="119"/>
      <c r="J955" s="119"/>
      <c r="K955" s="119"/>
      <c r="L955" s="119"/>
      <c r="M955" s="119"/>
      <c r="N955" s="476"/>
      <c r="O955" s="476"/>
      <c r="P955" s="476"/>
      <c r="Q955" s="476"/>
      <c r="R955" s="119"/>
      <c r="S955" s="119"/>
      <c r="T955" s="119"/>
      <c r="U955" s="119"/>
      <c r="V955" s="477"/>
      <c r="W955" s="477"/>
      <c r="X955" s="119"/>
    </row>
    <row r="956">
      <c r="A956" s="119"/>
      <c r="B956" s="119"/>
      <c r="C956" s="119"/>
      <c r="D956" s="119"/>
      <c r="E956" s="119"/>
      <c r="F956" s="119"/>
      <c r="G956" s="119"/>
      <c r="H956" s="119"/>
      <c r="I956" s="119"/>
      <c r="J956" s="119"/>
      <c r="K956" s="119"/>
      <c r="L956" s="119"/>
      <c r="M956" s="119"/>
      <c r="N956" s="476"/>
      <c r="O956" s="476"/>
      <c r="P956" s="476"/>
      <c r="Q956" s="476"/>
      <c r="R956" s="119"/>
      <c r="S956" s="119"/>
      <c r="T956" s="119"/>
      <c r="U956" s="119"/>
      <c r="V956" s="477"/>
      <c r="W956" s="477"/>
      <c r="X956" s="119"/>
    </row>
    <row r="957">
      <c r="A957" s="119"/>
      <c r="B957" s="119"/>
      <c r="C957" s="119"/>
      <c r="D957" s="119"/>
      <c r="E957" s="119"/>
      <c r="F957" s="119"/>
      <c r="G957" s="119"/>
      <c r="H957" s="119"/>
      <c r="I957" s="119"/>
      <c r="J957" s="119"/>
      <c r="K957" s="119"/>
      <c r="L957" s="119"/>
      <c r="M957" s="119"/>
      <c r="N957" s="476"/>
      <c r="O957" s="476"/>
      <c r="P957" s="476"/>
      <c r="Q957" s="476"/>
      <c r="R957" s="119"/>
      <c r="S957" s="119"/>
      <c r="T957" s="119"/>
      <c r="U957" s="119"/>
      <c r="V957" s="477"/>
      <c r="W957" s="477"/>
      <c r="X957" s="119"/>
    </row>
    <row r="958">
      <c r="A958" s="119"/>
      <c r="B958" s="119"/>
      <c r="C958" s="119"/>
      <c r="D958" s="119"/>
      <c r="E958" s="119"/>
      <c r="F958" s="119"/>
      <c r="G958" s="119"/>
      <c r="H958" s="119"/>
      <c r="I958" s="119"/>
      <c r="J958" s="119"/>
      <c r="K958" s="119"/>
      <c r="L958" s="119"/>
      <c r="M958" s="119"/>
      <c r="N958" s="476"/>
      <c r="O958" s="476"/>
      <c r="P958" s="476"/>
      <c r="Q958" s="476"/>
      <c r="R958" s="119"/>
      <c r="S958" s="119"/>
      <c r="T958" s="119"/>
      <c r="U958" s="119"/>
      <c r="V958" s="477"/>
      <c r="W958" s="477"/>
      <c r="X958" s="119"/>
    </row>
    <row r="959">
      <c r="A959" s="119"/>
      <c r="B959" s="119"/>
      <c r="C959" s="119"/>
      <c r="D959" s="119"/>
      <c r="E959" s="119"/>
      <c r="F959" s="119"/>
      <c r="G959" s="119"/>
      <c r="H959" s="119"/>
      <c r="I959" s="119"/>
      <c r="J959" s="119"/>
      <c r="K959" s="119"/>
      <c r="L959" s="119"/>
      <c r="M959" s="119"/>
      <c r="N959" s="476"/>
      <c r="O959" s="476"/>
      <c r="P959" s="476"/>
      <c r="Q959" s="476"/>
      <c r="R959" s="119"/>
      <c r="S959" s="119"/>
      <c r="T959" s="119"/>
      <c r="U959" s="119"/>
      <c r="V959" s="477"/>
      <c r="W959" s="477"/>
      <c r="X959" s="119"/>
    </row>
    <row r="960">
      <c r="A960" s="119"/>
      <c r="B960" s="119"/>
      <c r="C960" s="119"/>
      <c r="D960" s="119"/>
      <c r="E960" s="119"/>
      <c r="F960" s="119"/>
      <c r="G960" s="119"/>
      <c r="H960" s="119"/>
      <c r="I960" s="119"/>
      <c r="J960" s="119"/>
      <c r="K960" s="119"/>
      <c r="L960" s="119"/>
      <c r="M960" s="119"/>
      <c r="N960" s="476"/>
      <c r="O960" s="476"/>
      <c r="P960" s="476"/>
      <c r="Q960" s="476"/>
      <c r="R960" s="119"/>
      <c r="S960" s="119"/>
      <c r="T960" s="119"/>
      <c r="U960" s="119"/>
      <c r="V960" s="477"/>
      <c r="W960" s="477"/>
      <c r="X960" s="119"/>
    </row>
    <row r="961">
      <c r="A961" s="119"/>
      <c r="B961" s="119"/>
      <c r="C961" s="119"/>
      <c r="D961" s="119"/>
      <c r="E961" s="119"/>
      <c r="F961" s="119"/>
      <c r="G961" s="119"/>
      <c r="H961" s="119"/>
      <c r="I961" s="119"/>
      <c r="J961" s="119"/>
      <c r="K961" s="119"/>
      <c r="L961" s="119"/>
      <c r="M961" s="119"/>
      <c r="N961" s="476"/>
      <c r="O961" s="476"/>
      <c r="P961" s="476"/>
      <c r="Q961" s="476"/>
      <c r="R961" s="119"/>
      <c r="S961" s="119"/>
      <c r="T961" s="119"/>
      <c r="U961" s="119"/>
      <c r="V961" s="477"/>
      <c r="W961" s="477"/>
      <c r="X961" s="119"/>
    </row>
    <row r="962">
      <c r="A962" s="119"/>
      <c r="B962" s="119"/>
      <c r="C962" s="119"/>
      <c r="D962" s="119"/>
      <c r="E962" s="119"/>
      <c r="F962" s="119"/>
      <c r="G962" s="119"/>
      <c r="H962" s="119"/>
      <c r="I962" s="119"/>
      <c r="J962" s="119"/>
      <c r="K962" s="119"/>
      <c r="L962" s="119"/>
      <c r="M962" s="119"/>
      <c r="N962" s="476"/>
      <c r="O962" s="476"/>
      <c r="P962" s="476"/>
      <c r="Q962" s="476"/>
      <c r="R962" s="119"/>
      <c r="S962" s="119"/>
      <c r="T962" s="119"/>
      <c r="U962" s="119"/>
      <c r="V962" s="477"/>
      <c r="W962" s="477"/>
      <c r="X962" s="119"/>
    </row>
    <row r="963">
      <c r="A963" s="119"/>
      <c r="B963" s="119"/>
      <c r="C963" s="119"/>
      <c r="D963" s="119"/>
      <c r="E963" s="119"/>
      <c r="F963" s="119"/>
      <c r="G963" s="119"/>
      <c r="H963" s="119"/>
      <c r="I963" s="119"/>
      <c r="J963" s="119"/>
      <c r="K963" s="119"/>
      <c r="L963" s="119"/>
      <c r="M963" s="119"/>
      <c r="N963" s="476"/>
      <c r="O963" s="476"/>
      <c r="P963" s="476"/>
      <c r="Q963" s="476"/>
      <c r="R963" s="119"/>
      <c r="S963" s="119"/>
      <c r="T963" s="119"/>
      <c r="U963" s="119"/>
      <c r="V963" s="477"/>
      <c r="W963" s="477"/>
      <c r="X963" s="119"/>
    </row>
    <row r="964">
      <c r="A964" s="119"/>
      <c r="B964" s="119"/>
      <c r="C964" s="119"/>
      <c r="D964" s="119"/>
      <c r="E964" s="119"/>
      <c r="F964" s="119"/>
      <c r="G964" s="119"/>
      <c r="H964" s="119"/>
      <c r="I964" s="119"/>
      <c r="J964" s="119"/>
      <c r="K964" s="119"/>
      <c r="L964" s="119"/>
      <c r="M964" s="119"/>
      <c r="N964" s="476"/>
      <c r="O964" s="476"/>
      <c r="P964" s="476"/>
      <c r="Q964" s="476"/>
      <c r="R964" s="119"/>
      <c r="S964" s="119"/>
      <c r="T964" s="119"/>
      <c r="U964" s="119"/>
      <c r="V964" s="477"/>
      <c r="W964" s="477"/>
      <c r="X964" s="119"/>
    </row>
    <row r="965">
      <c r="A965" s="119"/>
      <c r="B965" s="119"/>
      <c r="C965" s="119"/>
      <c r="D965" s="119"/>
      <c r="E965" s="119"/>
      <c r="F965" s="119"/>
      <c r="G965" s="119"/>
      <c r="H965" s="119"/>
      <c r="I965" s="119"/>
      <c r="J965" s="119"/>
      <c r="K965" s="119"/>
      <c r="L965" s="119"/>
      <c r="M965" s="119"/>
      <c r="N965" s="476"/>
      <c r="O965" s="476"/>
      <c r="P965" s="476"/>
      <c r="Q965" s="476"/>
      <c r="R965" s="119"/>
      <c r="S965" s="119"/>
      <c r="T965" s="119"/>
      <c r="U965" s="119"/>
      <c r="V965" s="477"/>
      <c r="W965" s="477"/>
      <c r="X965" s="119"/>
    </row>
    <row r="966">
      <c r="A966" s="119"/>
      <c r="B966" s="119"/>
      <c r="C966" s="119"/>
      <c r="D966" s="119"/>
      <c r="E966" s="119"/>
      <c r="F966" s="119"/>
      <c r="G966" s="119"/>
      <c r="H966" s="119"/>
      <c r="I966" s="119"/>
      <c r="J966" s="119"/>
      <c r="K966" s="119"/>
      <c r="L966" s="119"/>
      <c r="M966" s="119"/>
      <c r="N966" s="476"/>
      <c r="O966" s="476"/>
      <c r="P966" s="476"/>
      <c r="Q966" s="476"/>
      <c r="R966" s="119"/>
      <c r="S966" s="119"/>
      <c r="T966" s="119"/>
      <c r="U966" s="119"/>
      <c r="V966" s="477"/>
      <c r="W966" s="477"/>
      <c r="X966" s="119"/>
    </row>
    <row r="967">
      <c r="A967" s="119"/>
      <c r="B967" s="119"/>
      <c r="C967" s="119"/>
      <c r="D967" s="119"/>
      <c r="E967" s="119"/>
      <c r="F967" s="119"/>
      <c r="G967" s="119"/>
      <c r="H967" s="119"/>
      <c r="I967" s="119"/>
      <c r="J967" s="119"/>
      <c r="K967" s="119"/>
      <c r="L967" s="119"/>
      <c r="M967" s="119"/>
      <c r="N967" s="476"/>
      <c r="O967" s="476"/>
      <c r="P967" s="476"/>
      <c r="Q967" s="476"/>
      <c r="R967" s="119"/>
      <c r="S967" s="119"/>
      <c r="T967" s="119"/>
      <c r="U967" s="119"/>
      <c r="V967" s="477"/>
      <c r="W967" s="477"/>
      <c r="X967" s="119"/>
    </row>
    <row r="968">
      <c r="A968" s="119"/>
      <c r="B968" s="119"/>
      <c r="C968" s="119"/>
      <c r="D968" s="119"/>
      <c r="E968" s="119"/>
      <c r="F968" s="119"/>
      <c r="G968" s="119"/>
      <c r="H968" s="119"/>
      <c r="I968" s="119"/>
      <c r="J968" s="119"/>
      <c r="K968" s="119"/>
      <c r="L968" s="119"/>
      <c r="M968" s="119"/>
      <c r="N968" s="476"/>
      <c r="O968" s="476"/>
      <c r="P968" s="476"/>
      <c r="Q968" s="476"/>
      <c r="R968" s="119"/>
      <c r="S968" s="119"/>
      <c r="T968" s="119"/>
      <c r="U968" s="119"/>
      <c r="V968" s="477"/>
      <c r="W968" s="477"/>
      <c r="X968" s="119"/>
    </row>
    <row r="969">
      <c r="A969" s="119"/>
      <c r="B969" s="119"/>
      <c r="C969" s="119"/>
      <c r="D969" s="119"/>
      <c r="E969" s="119"/>
      <c r="F969" s="119"/>
      <c r="G969" s="119"/>
      <c r="H969" s="119"/>
      <c r="I969" s="119"/>
      <c r="J969" s="119"/>
      <c r="K969" s="119"/>
      <c r="L969" s="119"/>
      <c r="M969" s="119"/>
      <c r="N969" s="476"/>
      <c r="O969" s="476"/>
      <c r="P969" s="476"/>
      <c r="Q969" s="476"/>
      <c r="R969" s="119"/>
      <c r="S969" s="119"/>
      <c r="T969" s="119"/>
      <c r="U969" s="119"/>
      <c r="V969" s="477"/>
      <c r="W969" s="477"/>
      <c r="X969" s="119"/>
    </row>
    <row r="970">
      <c r="A970" s="119"/>
      <c r="B970" s="119"/>
      <c r="C970" s="119"/>
      <c r="D970" s="119"/>
      <c r="E970" s="119"/>
      <c r="F970" s="119"/>
      <c r="G970" s="119"/>
      <c r="H970" s="119"/>
      <c r="I970" s="119"/>
      <c r="J970" s="119"/>
      <c r="K970" s="119"/>
      <c r="L970" s="119"/>
      <c r="M970" s="119"/>
      <c r="N970" s="476"/>
      <c r="O970" s="476"/>
      <c r="P970" s="476"/>
      <c r="Q970" s="476"/>
      <c r="R970" s="119"/>
      <c r="S970" s="119"/>
      <c r="T970" s="119"/>
      <c r="U970" s="119"/>
      <c r="V970" s="477"/>
      <c r="W970" s="477"/>
      <c r="X970" s="119"/>
    </row>
    <row r="971">
      <c r="A971" s="119"/>
      <c r="B971" s="119"/>
      <c r="C971" s="119"/>
      <c r="D971" s="119"/>
      <c r="E971" s="119"/>
      <c r="F971" s="119"/>
      <c r="G971" s="119"/>
      <c r="H971" s="119"/>
      <c r="I971" s="119"/>
      <c r="J971" s="119"/>
      <c r="K971" s="119"/>
      <c r="L971" s="119"/>
      <c r="M971" s="119"/>
      <c r="N971" s="476"/>
      <c r="O971" s="476"/>
      <c r="P971" s="476"/>
      <c r="Q971" s="476"/>
      <c r="R971" s="119"/>
      <c r="S971" s="119"/>
      <c r="T971" s="119"/>
      <c r="U971" s="119"/>
      <c r="V971" s="477"/>
      <c r="W971" s="477"/>
      <c r="X971" s="119"/>
    </row>
    <row r="972">
      <c r="A972" s="119"/>
      <c r="B972" s="119"/>
      <c r="C972" s="119"/>
      <c r="D972" s="119"/>
      <c r="E972" s="119"/>
      <c r="F972" s="119"/>
      <c r="G972" s="119"/>
      <c r="H972" s="119"/>
      <c r="I972" s="119"/>
      <c r="J972" s="119"/>
      <c r="K972" s="119"/>
      <c r="L972" s="119"/>
      <c r="M972" s="119"/>
      <c r="N972" s="476"/>
      <c r="O972" s="476"/>
      <c r="P972" s="476"/>
      <c r="Q972" s="476"/>
      <c r="R972" s="119"/>
      <c r="S972" s="119"/>
      <c r="T972" s="119"/>
      <c r="U972" s="119"/>
      <c r="V972" s="477"/>
      <c r="W972" s="477"/>
      <c r="X972" s="119"/>
    </row>
    <row r="973">
      <c r="A973" s="119"/>
      <c r="B973" s="119"/>
      <c r="C973" s="119"/>
      <c r="D973" s="119"/>
      <c r="E973" s="119"/>
      <c r="F973" s="119"/>
      <c r="G973" s="119"/>
      <c r="H973" s="119"/>
      <c r="I973" s="119"/>
      <c r="J973" s="119"/>
      <c r="K973" s="119"/>
      <c r="L973" s="119"/>
      <c r="M973" s="119"/>
      <c r="N973" s="476"/>
      <c r="O973" s="476"/>
      <c r="P973" s="476"/>
      <c r="Q973" s="476"/>
      <c r="R973" s="119"/>
      <c r="S973" s="119"/>
      <c r="T973" s="119"/>
      <c r="U973" s="119"/>
      <c r="V973" s="477"/>
      <c r="W973" s="477"/>
      <c r="X973" s="119"/>
    </row>
    <row r="974">
      <c r="A974" s="119"/>
      <c r="B974" s="119"/>
      <c r="C974" s="119"/>
      <c r="D974" s="119"/>
      <c r="E974" s="119"/>
      <c r="F974" s="119"/>
      <c r="G974" s="119"/>
      <c r="H974" s="119"/>
      <c r="I974" s="119"/>
      <c r="J974" s="119"/>
      <c r="K974" s="119"/>
      <c r="L974" s="119"/>
      <c r="M974" s="119"/>
      <c r="N974" s="476"/>
      <c r="O974" s="476"/>
      <c r="P974" s="476"/>
      <c r="Q974" s="476"/>
      <c r="R974" s="119"/>
      <c r="S974" s="119"/>
      <c r="T974" s="119"/>
      <c r="U974" s="119"/>
      <c r="V974" s="477"/>
      <c r="W974" s="477"/>
      <c r="X974" s="119"/>
    </row>
    <row r="975">
      <c r="A975" s="119"/>
      <c r="B975" s="119"/>
      <c r="C975" s="119"/>
      <c r="D975" s="119"/>
      <c r="E975" s="119"/>
      <c r="F975" s="119"/>
      <c r="G975" s="119"/>
      <c r="H975" s="119"/>
      <c r="I975" s="119"/>
      <c r="J975" s="119"/>
      <c r="K975" s="119"/>
      <c r="L975" s="119"/>
      <c r="M975" s="119"/>
      <c r="N975" s="476"/>
      <c r="O975" s="476"/>
      <c r="P975" s="476"/>
      <c r="Q975" s="476"/>
      <c r="R975" s="119"/>
      <c r="S975" s="119"/>
      <c r="T975" s="119"/>
      <c r="U975" s="119"/>
      <c r="V975" s="477"/>
      <c r="W975" s="477"/>
      <c r="X975" s="119"/>
    </row>
    <row r="976">
      <c r="A976" s="119"/>
      <c r="B976" s="119"/>
      <c r="C976" s="119"/>
      <c r="D976" s="119"/>
      <c r="E976" s="119"/>
      <c r="F976" s="119"/>
      <c r="G976" s="119"/>
      <c r="H976" s="119"/>
      <c r="I976" s="119"/>
      <c r="J976" s="119"/>
      <c r="K976" s="119"/>
      <c r="L976" s="119"/>
      <c r="M976" s="119"/>
      <c r="N976" s="476"/>
      <c r="O976" s="476"/>
      <c r="P976" s="476"/>
      <c r="Q976" s="476"/>
      <c r="R976" s="119"/>
      <c r="S976" s="119"/>
      <c r="T976" s="119"/>
      <c r="U976" s="119"/>
      <c r="V976" s="477"/>
      <c r="W976" s="477"/>
      <c r="X976" s="119"/>
    </row>
    <row r="977">
      <c r="A977" s="119"/>
      <c r="B977" s="119"/>
      <c r="C977" s="119"/>
      <c r="D977" s="119"/>
      <c r="E977" s="119"/>
      <c r="F977" s="119"/>
      <c r="G977" s="119"/>
      <c r="H977" s="119"/>
      <c r="I977" s="119"/>
      <c r="J977" s="119"/>
      <c r="K977" s="119"/>
      <c r="L977" s="119"/>
      <c r="M977" s="119"/>
      <c r="N977" s="476"/>
      <c r="O977" s="476"/>
      <c r="P977" s="476"/>
      <c r="Q977" s="476"/>
      <c r="R977" s="119"/>
      <c r="S977" s="119"/>
      <c r="T977" s="119"/>
      <c r="U977" s="119"/>
      <c r="V977" s="477"/>
      <c r="W977" s="477"/>
      <c r="X977" s="119"/>
    </row>
    <row r="978">
      <c r="A978" s="119"/>
      <c r="B978" s="119"/>
      <c r="C978" s="119"/>
      <c r="D978" s="119"/>
      <c r="E978" s="119"/>
      <c r="F978" s="119"/>
      <c r="G978" s="119"/>
      <c r="H978" s="119"/>
      <c r="I978" s="119"/>
      <c r="J978" s="119"/>
      <c r="K978" s="119"/>
      <c r="L978" s="119"/>
      <c r="M978" s="119"/>
      <c r="N978" s="476"/>
      <c r="O978" s="476"/>
      <c r="P978" s="476"/>
      <c r="Q978" s="476"/>
      <c r="R978" s="119"/>
      <c r="S978" s="119"/>
      <c r="T978" s="119"/>
      <c r="U978" s="119"/>
      <c r="V978" s="477"/>
      <c r="W978" s="477"/>
      <c r="X978" s="119"/>
    </row>
    <row r="979">
      <c r="A979" s="119"/>
      <c r="B979" s="119"/>
      <c r="C979" s="119"/>
      <c r="D979" s="119"/>
      <c r="E979" s="119"/>
      <c r="F979" s="119"/>
      <c r="G979" s="119"/>
      <c r="H979" s="119"/>
      <c r="I979" s="119"/>
      <c r="J979" s="119"/>
      <c r="K979" s="119"/>
      <c r="L979" s="119"/>
      <c r="M979" s="119"/>
      <c r="N979" s="476"/>
      <c r="O979" s="476"/>
      <c r="P979" s="476"/>
      <c r="Q979" s="476"/>
      <c r="R979" s="119"/>
      <c r="S979" s="119"/>
      <c r="T979" s="119"/>
      <c r="U979" s="119"/>
      <c r="V979" s="477"/>
      <c r="W979" s="477"/>
      <c r="X979" s="119"/>
    </row>
    <row r="980">
      <c r="A980" s="119"/>
      <c r="B980" s="119"/>
      <c r="C980" s="119"/>
      <c r="D980" s="119"/>
      <c r="E980" s="119"/>
      <c r="F980" s="119"/>
      <c r="G980" s="119"/>
      <c r="H980" s="119"/>
      <c r="I980" s="119"/>
      <c r="J980" s="119"/>
      <c r="K980" s="119"/>
      <c r="L980" s="119"/>
      <c r="M980" s="119"/>
      <c r="N980" s="476"/>
      <c r="O980" s="476"/>
      <c r="P980" s="476"/>
      <c r="Q980" s="476"/>
      <c r="R980" s="119"/>
      <c r="S980" s="119"/>
      <c r="T980" s="119"/>
      <c r="U980" s="119"/>
      <c r="V980" s="477"/>
      <c r="W980" s="477"/>
      <c r="X980" s="119"/>
    </row>
    <row r="981">
      <c r="A981" s="119"/>
      <c r="B981" s="119"/>
      <c r="C981" s="119"/>
      <c r="D981" s="119"/>
      <c r="E981" s="119"/>
      <c r="F981" s="119"/>
      <c r="G981" s="119"/>
      <c r="H981" s="119"/>
      <c r="I981" s="119"/>
      <c r="J981" s="119"/>
      <c r="K981" s="119"/>
      <c r="L981" s="119"/>
      <c r="M981" s="119"/>
      <c r="N981" s="476"/>
      <c r="O981" s="476"/>
      <c r="P981" s="476"/>
      <c r="Q981" s="476"/>
      <c r="R981" s="119"/>
      <c r="S981" s="119"/>
      <c r="T981" s="119"/>
      <c r="U981" s="119"/>
      <c r="V981" s="477"/>
      <c r="W981" s="477"/>
      <c r="X981" s="119"/>
    </row>
    <row r="982">
      <c r="A982" s="119"/>
      <c r="B982" s="119"/>
      <c r="C982" s="119"/>
      <c r="D982" s="119"/>
      <c r="E982" s="119"/>
      <c r="F982" s="119"/>
      <c r="G982" s="119"/>
      <c r="H982" s="119"/>
      <c r="I982" s="119"/>
      <c r="J982" s="119"/>
      <c r="K982" s="119"/>
      <c r="L982" s="119"/>
      <c r="M982" s="119"/>
      <c r="N982" s="476"/>
      <c r="O982" s="476"/>
      <c r="P982" s="476"/>
      <c r="Q982" s="476"/>
      <c r="R982" s="119"/>
      <c r="S982" s="119"/>
      <c r="T982" s="119"/>
      <c r="U982" s="119"/>
      <c r="V982" s="477"/>
      <c r="W982" s="477"/>
      <c r="X982" s="119"/>
    </row>
    <row r="983">
      <c r="A983" s="119"/>
      <c r="B983" s="119"/>
      <c r="C983" s="119"/>
      <c r="D983" s="119"/>
      <c r="E983" s="119"/>
      <c r="F983" s="119"/>
      <c r="G983" s="119"/>
      <c r="H983" s="119"/>
      <c r="I983" s="119"/>
      <c r="J983" s="119"/>
      <c r="K983" s="119"/>
      <c r="L983" s="119"/>
      <c r="M983" s="119"/>
      <c r="N983" s="476"/>
      <c r="O983" s="476"/>
      <c r="P983" s="476"/>
      <c r="Q983" s="476"/>
      <c r="R983" s="119"/>
      <c r="S983" s="119"/>
      <c r="T983" s="119"/>
      <c r="U983" s="119"/>
      <c r="V983" s="477"/>
      <c r="W983" s="477"/>
      <c r="X983" s="119"/>
    </row>
    <row r="984">
      <c r="A984" s="119"/>
      <c r="B984" s="119"/>
      <c r="C984" s="119"/>
      <c r="D984" s="119"/>
      <c r="E984" s="119"/>
      <c r="F984" s="119"/>
      <c r="G984" s="119"/>
      <c r="H984" s="119"/>
      <c r="I984" s="119"/>
      <c r="J984" s="119"/>
      <c r="K984" s="119"/>
      <c r="L984" s="119"/>
      <c r="M984" s="119"/>
      <c r="N984" s="476"/>
      <c r="O984" s="476"/>
      <c r="P984" s="476"/>
      <c r="Q984" s="476"/>
      <c r="R984" s="119"/>
      <c r="S984" s="119"/>
      <c r="T984" s="119"/>
      <c r="U984" s="119"/>
      <c r="V984" s="477"/>
      <c r="W984" s="477"/>
      <c r="X984" s="119"/>
    </row>
    <row r="985">
      <c r="A985" s="119"/>
      <c r="B985" s="119"/>
      <c r="C985" s="119"/>
      <c r="D985" s="119"/>
      <c r="E985" s="119"/>
      <c r="F985" s="119"/>
      <c r="G985" s="119"/>
      <c r="H985" s="119"/>
      <c r="I985" s="119"/>
      <c r="J985" s="119"/>
      <c r="K985" s="119"/>
      <c r="L985" s="119"/>
      <c r="M985" s="119"/>
      <c r="N985" s="476"/>
      <c r="O985" s="476"/>
      <c r="P985" s="476"/>
      <c r="Q985" s="476"/>
      <c r="R985" s="119"/>
      <c r="S985" s="119"/>
      <c r="T985" s="119"/>
      <c r="U985" s="119"/>
      <c r="V985" s="477"/>
      <c r="W985" s="477"/>
      <c r="X985" s="119"/>
    </row>
    <row r="986">
      <c r="A986" s="119"/>
      <c r="B986" s="119"/>
      <c r="C986" s="119"/>
      <c r="D986" s="119"/>
      <c r="E986" s="119"/>
      <c r="F986" s="119"/>
      <c r="G986" s="119"/>
      <c r="H986" s="119"/>
      <c r="I986" s="119"/>
      <c r="J986" s="119"/>
      <c r="K986" s="119"/>
      <c r="L986" s="119"/>
      <c r="M986" s="119"/>
      <c r="N986" s="476"/>
      <c r="O986" s="476"/>
      <c r="P986" s="476"/>
      <c r="Q986" s="476"/>
      <c r="R986" s="119"/>
      <c r="S986" s="119"/>
      <c r="T986" s="119"/>
      <c r="U986" s="119"/>
      <c r="V986" s="477"/>
      <c r="W986" s="477"/>
      <c r="X986" s="119"/>
    </row>
    <row r="987">
      <c r="A987" s="119"/>
      <c r="B987" s="119"/>
      <c r="C987" s="119"/>
      <c r="D987" s="119"/>
      <c r="E987" s="119"/>
      <c r="F987" s="119"/>
      <c r="G987" s="119"/>
      <c r="H987" s="119"/>
      <c r="I987" s="119"/>
      <c r="J987" s="119"/>
      <c r="K987" s="119"/>
      <c r="L987" s="119"/>
      <c r="M987" s="119"/>
      <c r="N987" s="476"/>
      <c r="O987" s="476"/>
      <c r="P987" s="476"/>
      <c r="Q987" s="476"/>
      <c r="R987" s="119"/>
      <c r="S987" s="119"/>
      <c r="T987" s="119"/>
      <c r="U987" s="119"/>
      <c r="V987" s="477"/>
      <c r="W987" s="477"/>
      <c r="X987" s="119"/>
    </row>
    <row r="988">
      <c r="A988" s="119"/>
      <c r="B988" s="119"/>
      <c r="C988" s="119"/>
      <c r="D988" s="119"/>
      <c r="E988" s="119"/>
      <c r="F988" s="119"/>
      <c r="G988" s="119"/>
      <c r="H988" s="119"/>
      <c r="I988" s="119"/>
      <c r="J988" s="119"/>
      <c r="K988" s="119"/>
      <c r="L988" s="119"/>
      <c r="M988" s="119"/>
      <c r="N988" s="476"/>
      <c r="O988" s="476"/>
      <c r="P988" s="476"/>
      <c r="Q988" s="476"/>
      <c r="R988" s="119"/>
      <c r="S988" s="119"/>
      <c r="T988" s="119"/>
      <c r="U988" s="119"/>
      <c r="V988" s="477"/>
      <c r="W988" s="477"/>
      <c r="X988" s="119"/>
    </row>
    <row r="989">
      <c r="A989" s="119"/>
      <c r="B989" s="119"/>
      <c r="C989" s="119"/>
      <c r="D989" s="119"/>
      <c r="E989" s="119"/>
      <c r="F989" s="119"/>
      <c r="G989" s="119"/>
      <c r="H989" s="119"/>
      <c r="I989" s="119"/>
      <c r="J989" s="119"/>
      <c r="K989" s="119"/>
      <c r="L989" s="119"/>
      <c r="M989" s="119"/>
      <c r="N989" s="476"/>
      <c r="O989" s="476"/>
      <c r="P989" s="476"/>
      <c r="Q989" s="476"/>
      <c r="R989" s="119"/>
      <c r="S989" s="119"/>
      <c r="T989" s="119"/>
      <c r="U989" s="119"/>
      <c r="V989" s="477"/>
      <c r="W989" s="477"/>
      <c r="X989" s="119"/>
    </row>
    <row r="990">
      <c r="A990" s="119"/>
      <c r="B990" s="119"/>
      <c r="C990" s="119"/>
      <c r="D990" s="119"/>
      <c r="E990" s="119"/>
      <c r="F990" s="119"/>
      <c r="G990" s="119"/>
      <c r="H990" s="119"/>
      <c r="I990" s="119"/>
      <c r="J990" s="119"/>
      <c r="K990" s="119"/>
      <c r="L990" s="119"/>
      <c r="M990" s="119"/>
      <c r="N990" s="476"/>
      <c r="O990" s="476"/>
      <c r="P990" s="476"/>
      <c r="Q990" s="476"/>
      <c r="R990" s="119"/>
      <c r="S990" s="119"/>
      <c r="T990" s="119"/>
      <c r="U990" s="119"/>
      <c r="V990" s="477"/>
      <c r="W990" s="477"/>
      <c r="X990" s="119"/>
    </row>
    <row r="991">
      <c r="A991" s="119"/>
      <c r="B991" s="119"/>
      <c r="C991" s="119"/>
      <c r="D991" s="119"/>
      <c r="E991" s="119"/>
      <c r="F991" s="119"/>
      <c r="G991" s="119"/>
      <c r="H991" s="119"/>
      <c r="I991" s="119"/>
      <c r="J991" s="119"/>
      <c r="K991" s="119"/>
      <c r="L991" s="119"/>
      <c r="M991" s="119"/>
      <c r="N991" s="476"/>
      <c r="O991" s="476"/>
      <c r="P991" s="476"/>
      <c r="Q991" s="476"/>
      <c r="R991" s="119"/>
      <c r="S991" s="119"/>
      <c r="T991" s="119"/>
      <c r="U991" s="119"/>
      <c r="V991" s="477"/>
      <c r="W991" s="477"/>
      <c r="X991" s="119"/>
    </row>
    <row r="992">
      <c r="A992" s="119"/>
      <c r="B992" s="119"/>
      <c r="C992" s="119"/>
      <c r="D992" s="119"/>
      <c r="E992" s="119"/>
      <c r="F992" s="119"/>
      <c r="G992" s="119"/>
      <c r="H992" s="119"/>
      <c r="I992" s="119"/>
      <c r="J992" s="119"/>
      <c r="K992" s="119"/>
      <c r="L992" s="119"/>
      <c r="M992" s="119"/>
      <c r="N992" s="476"/>
      <c r="O992" s="476"/>
      <c r="P992" s="476"/>
      <c r="Q992" s="476"/>
      <c r="R992" s="119"/>
      <c r="S992" s="119"/>
      <c r="T992" s="119"/>
      <c r="U992" s="119"/>
      <c r="V992" s="477"/>
      <c r="W992" s="477"/>
      <c r="X992" s="119"/>
    </row>
    <row r="993">
      <c r="A993" s="119"/>
      <c r="B993" s="119"/>
      <c r="C993" s="119"/>
      <c r="D993" s="119"/>
      <c r="E993" s="119"/>
      <c r="F993" s="119"/>
      <c r="G993" s="119"/>
      <c r="H993" s="119"/>
      <c r="I993" s="119"/>
      <c r="J993" s="119"/>
      <c r="K993" s="119"/>
      <c r="L993" s="119"/>
      <c r="M993" s="119"/>
      <c r="N993" s="476"/>
      <c r="O993" s="476"/>
      <c r="P993" s="476"/>
      <c r="Q993" s="476"/>
      <c r="R993" s="119"/>
      <c r="S993" s="119"/>
      <c r="T993" s="119"/>
      <c r="U993" s="119"/>
      <c r="V993" s="477"/>
      <c r="W993" s="477"/>
      <c r="X993" s="119"/>
    </row>
    <row r="994">
      <c r="A994" s="119"/>
      <c r="B994" s="119"/>
      <c r="C994" s="119"/>
      <c r="D994" s="119"/>
      <c r="E994" s="119"/>
      <c r="F994" s="119"/>
      <c r="G994" s="119"/>
      <c r="H994" s="119"/>
      <c r="I994" s="119"/>
      <c r="J994" s="119"/>
      <c r="K994" s="119"/>
      <c r="L994" s="119"/>
      <c r="M994" s="119"/>
      <c r="N994" s="476"/>
      <c r="O994" s="476"/>
      <c r="P994" s="476"/>
      <c r="Q994" s="476"/>
      <c r="R994" s="119"/>
      <c r="S994" s="119"/>
      <c r="T994" s="119"/>
      <c r="U994" s="119"/>
      <c r="V994" s="477"/>
      <c r="W994" s="477"/>
      <c r="X994" s="119"/>
    </row>
    <row r="995">
      <c r="A995" s="119"/>
      <c r="B995" s="119"/>
      <c r="C995" s="119"/>
      <c r="D995" s="119"/>
      <c r="E995" s="119"/>
      <c r="F995" s="119"/>
      <c r="G995" s="119"/>
      <c r="H995" s="119"/>
      <c r="I995" s="119"/>
      <c r="J995" s="119"/>
      <c r="K995" s="119"/>
      <c r="L995" s="119"/>
      <c r="M995" s="119"/>
      <c r="N995" s="476"/>
      <c r="O995" s="476"/>
      <c r="P995" s="476"/>
      <c r="Q995" s="476"/>
      <c r="R995" s="119"/>
      <c r="S995" s="119"/>
      <c r="T995" s="119"/>
      <c r="U995" s="119"/>
      <c r="V995" s="477"/>
      <c r="W995" s="477"/>
      <c r="X995" s="119"/>
    </row>
    <row r="996">
      <c r="A996" s="119"/>
      <c r="B996" s="119"/>
      <c r="C996" s="119"/>
      <c r="D996" s="119"/>
      <c r="E996" s="119"/>
      <c r="F996" s="119"/>
      <c r="G996" s="119"/>
      <c r="H996" s="119"/>
      <c r="I996" s="119"/>
      <c r="J996" s="119"/>
      <c r="K996" s="119"/>
      <c r="L996" s="119"/>
      <c r="M996" s="119"/>
      <c r="N996" s="476"/>
      <c r="O996" s="476"/>
      <c r="P996" s="476"/>
      <c r="Q996" s="476"/>
      <c r="R996" s="119"/>
      <c r="S996" s="119"/>
      <c r="T996" s="119"/>
      <c r="U996" s="119"/>
      <c r="V996" s="477"/>
      <c r="W996" s="477"/>
      <c r="X996" s="119"/>
    </row>
    <row r="997">
      <c r="A997" s="119"/>
      <c r="B997" s="119"/>
      <c r="C997" s="119"/>
      <c r="D997" s="119"/>
      <c r="E997" s="119"/>
      <c r="F997" s="119"/>
      <c r="G997" s="119"/>
      <c r="H997" s="119"/>
      <c r="I997" s="119"/>
      <c r="J997" s="119"/>
      <c r="K997" s="119"/>
      <c r="L997" s="119"/>
      <c r="M997" s="119"/>
      <c r="N997" s="476"/>
      <c r="O997" s="476"/>
      <c r="P997" s="476"/>
      <c r="Q997" s="476"/>
      <c r="R997" s="119"/>
      <c r="S997" s="119"/>
      <c r="T997" s="119"/>
      <c r="U997" s="119"/>
      <c r="V997" s="477"/>
      <c r="W997" s="477"/>
      <c r="X997" s="119"/>
    </row>
    <row r="998">
      <c r="A998" s="119"/>
      <c r="B998" s="119"/>
      <c r="C998" s="119"/>
      <c r="D998" s="119"/>
      <c r="E998" s="119"/>
      <c r="F998" s="119"/>
      <c r="G998" s="119"/>
      <c r="H998" s="119"/>
      <c r="I998" s="119"/>
      <c r="J998" s="119"/>
      <c r="K998" s="119"/>
      <c r="L998" s="119"/>
      <c r="M998" s="119"/>
      <c r="N998" s="476"/>
      <c r="O998" s="476"/>
      <c r="P998" s="476"/>
      <c r="Q998" s="476"/>
      <c r="R998" s="119"/>
      <c r="S998" s="119"/>
      <c r="T998" s="119"/>
      <c r="U998" s="119"/>
      <c r="V998" s="477"/>
      <c r="W998" s="477"/>
      <c r="X998" s="119"/>
    </row>
    <row r="999">
      <c r="A999" s="119"/>
      <c r="B999" s="119"/>
      <c r="C999" s="119"/>
      <c r="D999" s="119"/>
      <c r="E999" s="119"/>
      <c r="F999" s="119"/>
      <c r="G999" s="119"/>
      <c r="H999" s="119"/>
      <c r="I999" s="119"/>
      <c r="J999" s="119"/>
      <c r="K999" s="119"/>
      <c r="L999" s="119"/>
      <c r="M999" s="119"/>
      <c r="N999" s="476"/>
      <c r="O999" s="476"/>
      <c r="P999" s="476"/>
      <c r="Q999" s="476"/>
      <c r="R999" s="119"/>
      <c r="S999" s="119"/>
      <c r="T999" s="119"/>
      <c r="U999" s="119"/>
      <c r="V999" s="477"/>
      <c r="W999" s="477"/>
      <c r="X999" s="119"/>
    </row>
    <row r="1000">
      <c r="A1000" s="119"/>
      <c r="B1000" s="119"/>
      <c r="C1000" s="119"/>
      <c r="D1000" s="119"/>
      <c r="E1000" s="119"/>
      <c r="F1000" s="119"/>
      <c r="G1000" s="119"/>
      <c r="H1000" s="119"/>
      <c r="I1000" s="119"/>
      <c r="J1000" s="119"/>
      <c r="K1000" s="119"/>
      <c r="L1000" s="119"/>
      <c r="M1000" s="119"/>
      <c r="N1000" s="476"/>
      <c r="O1000" s="476"/>
      <c r="P1000" s="476"/>
      <c r="Q1000" s="476"/>
      <c r="R1000" s="119"/>
      <c r="S1000" s="119"/>
      <c r="T1000" s="119"/>
      <c r="U1000" s="119"/>
      <c r="V1000" s="477"/>
      <c r="W1000" s="477"/>
      <c r="X1000" s="119"/>
    </row>
    <row r="1001">
      <c r="A1001" s="119"/>
      <c r="B1001" s="119"/>
      <c r="C1001" s="119"/>
      <c r="D1001" s="119"/>
      <c r="E1001" s="119"/>
      <c r="F1001" s="119"/>
      <c r="G1001" s="119"/>
      <c r="H1001" s="119"/>
      <c r="I1001" s="119"/>
      <c r="J1001" s="119"/>
      <c r="K1001" s="119"/>
      <c r="L1001" s="119"/>
      <c r="M1001" s="119"/>
      <c r="N1001" s="476"/>
      <c r="O1001" s="476"/>
      <c r="P1001" s="476"/>
      <c r="Q1001" s="476"/>
      <c r="R1001" s="119"/>
      <c r="S1001" s="119"/>
      <c r="T1001" s="119"/>
      <c r="U1001" s="119"/>
      <c r="V1001" s="477"/>
      <c r="W1001" s="477"/>
      <c r="X1001" s="119"/>
    </row>
  </sheetData>
  <mergeCells count="12">
    <mergeCell ref="T1:T2"/>
    <mergeCell ref="V1:X1"/>
    <mergeCell ref="H50:I50"/>
    <mergeCell ref="H76:I76"/>
    <mergeCell ref="H78:I78"/>
    <mergeCell ref="B1:K1"/>
    <mergeCell ref="L1:L2"/>
    <mergeCell ref="M1:M2"/>
    <mergeCell ref="N1:N2"/>
    <mergeCell ref="P1:P2"/>
    <mergeCell ref="R1:R2"/>
    <mergeCell ref="S1:S2"/>
  </mergeCells>
  <conditionalFormatting sqref="N3:Q33 N49:Q49 N51:Q66 N68:N71 O68:Q68 O70:Q71 N75:N80 O75:Q78 O80:Q80 N83:Q84 N86:Q93 N95:Q95 N97:Q101 N110:Q1001">
    <cfRule type="notContainsBlanks" dxfId="0" priority="1">
      <formula>LEN(TRIM(N3))&gt;0</formula>
    </cfRule>
  </conditionalFormatting>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9" t="s">
        <v>3693</v>
      </c>
      <c r="B1" s="29" t="s">
        <v>4446</v>
      </c>
      <c r="C1" s="29" t="s">
        <v>4731</v>
      </c>
      <c r="D1" s="29" t="s">
        <v>3697</v>
      </c>
      <c r="F1" s="29" t="s">
        <v>4317</v>
      </c>
      <c r="G1" s="29" t="s">
        <v>4732</v>
      </c>
      <c r="H1" s="29" t="s">
        <v>4733</v>
      </c>
      <c r="I1" s="29" t="s">
        <v>37</v>
      </c>
      <c r="J1" s="29" t="s">
        <v>8</v>
      </c>
      <c r="K1" s="29" t="s">
        <v>4547</v>
      </c>
    </row>
    <row r="2" ht="15.75" customHeight="1">
      <c r="A2" s="115">
        <v>537.0</v>
      </c>
      <c r="B2" s="111" t="s">
        <v>2503</v>
      </c>
      <c r="C2" s="111">
        <v>1.003399019E9</v>
      </c>
      <c r="D2" s="382">
        <v>9.93346915E8</v>
      </c>
      <c r="E2" s="81"/>
      <c r="F2" s="111" t="s">
        <v>2500</v>
      </c>
      <c r="G2" s="111" t="s">
        <v>2504</v>
      </c>
      <c r="H2" s="111" t="s">
        <v>2505</v>
      </c>
      <c r="I2" s="13" t="s">
        <v>37</v>
      </c>
      <c r="J2" s="111" t="s">
        <v>2506</v>
      </c>
      <c r="K2" s="82" t="s">
        <v>4734</v>
      </c>
      <c r="L2" s="121"/>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2021-08-19T15:05:22Z</dcterms:created>
  <dc:creator>pauls</dc:creator>
</cp:coreProperties>
</file>