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10" windowWidth="11580" windowHeight="7950" tabRatio="762" activeTab="1"/>
  </bookViews>
  <sheets>
    <sheet name="Check List" sheetId="24" r:id="rId1"/>
    <sheet name="PRINCIPAL" sheetId="13" r:id="rId2"/>
    <sheet name="Datos" sheetId="16" state="veryHidden" r:id="rId3"/>
    <sheet name="Hoja1" sheetId="19" state="veryHidden" r:id="rId4"/>
    <sheet name="Gestión del control de proyecto" sheetId="30" r:id="rId5"/>
    <sheet name="Gestión de riesgos" sheetId="28" r:id="rId6"/>
    <sheet name="Gestión de recursos" sheetId="29" r:id="rId7"/>
  </sheets>
  <externalReferences>
    <externalReference r:id="rId8"/>
    <externalReference r:id="rId9"/>
  </externalReferences>
  <definedNames>
    <definedName name="_xlnm._FilterDatabase" localSheetId="5" hidden="1">'Gestión de riesgos'!$B$11:$H$29</definedName>
    <definedName name="Afganistán">Datos!$AA$2:$AA$216</definedName>
    <definedName name="Agropecuario_silvícola">Datos!$D$2:$D$21</definedName>
    <definedName name="Analista">Datos!$E$2:$E$20</definedName>
    <definedName name="anio_nac">Datos!$AJ$2:$AJ$83</definedName>
    <definedName name="Anos" localSheetId="2">Datos!$C$2:$C$59</definedName>
    <definedName name="Anos">Datos!$C$2:$C$55</definedName>
    <definedName name="_xlnm.Print_Area" localSheetId="0">'Check List'!$A$10:$J$41</definedName>
    <definedName name="area1">Datos!$F$2:$F$43</definedName>
    <definedName name="áreas_empresa" localSheetId="2">Datos!$F$2:$F$43</definedName>
    <definedName name="áreas_empresa">Datos!$F$2:$F$43</definedName>
    <definedName name="Departamento">[1]DatosPostulante!$AN$2:$AN$26</definedName>
    <definedName name="dia_nac">Datos!$A$2:$A$32</definedName>
    <definedName name="Divisiones" localSheetId="2">Datos!$AB$2:$AB$33</definedName>
    <definedName name="Divisiones">Datos!$AB$2:$AB$33</definedName>
    <definedName name="Doc_Identidad" localSheetId="2">Datos!$AG$1:$AG$6</definedName>
    <definedName name="Doc_Identidad">Datos!$AG$1:$AG$6</definedName>
    <definedName name="Empresas" localSheetId="2">Datos!$AC$1:$AC$8</definedName>
    <definedName name="Empresas">Datos!$AC$1:$AC$8</definedName>
    <definedName name="Especialiacion" localSheetId="2">Datos!$I$3:$I$107</definedName>
    <definedName name="Especialiacion">Datos!$I$3:$I$107</definedName>
    <definedName name="estado_civil" localSheetId="2">Datos!$AL$2:$AL$7</definedName>
    <definedName name="estado_civil">Datos!$AL$2:$AL$7</definedName>
    <definedName name="f.ingreso">[2]PRINCIPAL!$D$21</definedName>
    <definedName name="Familia" localSheetId="2">Datos!$E$3:$E$19</definedName>
    <definedName name="Familia">Datos!$E$3:$E$19</definedName>
    <definedName name="fin_ano" localSheetId="2">Datos!$Y$2:$Y$686</definedName>
    <definedName name="fin_ano">Datos!$Y$2:$Y$686</definedName>
    <definedName name="inicio_ano" localSheetId="2">Datos!$AE$2:$AE$685</definedName>
    <definedName name="inicio_ano">Datos!$AE$2:$AE$687</definedName>
    <definedName name="lista_jhor">Datos!$AG$9:$AG$11</definedName>
    <definedName name="mes_nac">Datos!$B$2:$B$13</definedName>
    <definedName name="Niveles">Datos!$E$3:$E$20</definedName>
    <definedName name="PAIS_2" localSheetId="2">Datos!$AA$2:$AA$216</definedName>
    <definedName name="PAIS_2">Datos!$AA$2:$AA$216</definedName>
    <definedName name="Paises" localSheetId="2">Datos!$AA$3:$AA$216</definedName>
    <definedName name="Paises">Datos!$AA$3:$AA$216</definedName>
    <definedName name="parentesco" localSheetId="2">Datos!$AD$1:$AD$9</definedName>
    <definedName name="parentesco">Datos!$AD$1:$AD$9</definedName>
    <definedName name="Razon_Externa" localSheetId="2">Datos!$AH$2:$AH$13</definedName>
    <definedName name="Razon_Externa">Datos!$AH$2:$AH$13</definedName>
    <definedName name="Razon_Interna" localSheetId="2">Datos!$Z$2:$Z$10</definedName>
    <definedName name="Razon_Interna">Datos!$Z$2:$Z$10</definedName>
    <definedName name="Sector" localSheetId="2">Datos!$D$2:$D$14</definedName>
    <definedName name="Sector">Datos!$D$2:$D$14</definedName>
    <definedName name="Seleccione">Datos!$F$2:$F$43</definedName>
    <definedName name="Si_No" localSheetId="2">Datos!$AF$2:$AF$3</definedName>
    <definedName name="Si_No">Datos!$AF$2:$AF$3</definedName>
    <definedName name="tipo_certificacion" localSheetId="2">Datos!$AK$2:$AK$11</definedName>
    <definedName name="tipo_certificacion">Datos!$AK$2:$AK$11</definedName>
    <definedName name="Universidades" localSheetId="2">Datos!$H$3:$H$77</definedName>
    <definedName name="Universidades">Datos!$H$3:$H$77</definedName>
  </definedNames>
  <calcPr calcId="145621"/>
</workbook>
</file>

<file path=xl/calcChain.xml><?xml version="1.0" encoding="utf-8"?>
<calcChain xmlns="http://schemas.openxmlformats.org/spreadsheetml/2006/main">
  <c r="H13" i="28" l="1"/>
  <c r="H14" i="28"/>
  <c r="H15" i="28"/>
  <c r="H33" i="28" l="1"/>
  <c r="H35" i="28"/>
  <c r="H34" i="28"/>
  <c r="J12" i="30"/>
  <c r="J13" i="30"/>
  <c r="J14" i="30"/>
  <c r="J15" i="30"/>
  <c r="J16" i="30"/>
  <c r="J17" i="30"/>
  <c r="J18" i="30"/>
  <c r="H12" i="30"/>
  <c r="H13" i="30"/>
  <c r="H14" i="30"/>
  <c r="H15" i="30"/>
  <c r="H16" i="30"/>
  <c r="H17" i="30"/>
  <c r="H18" i="30"/>
  <c r="R51" i="16"/>
  <c r="Q51" i="16"/>
  <c r="R48" i="16"/>
  <c r="Q48" i="16"/>
  <c r="R47" i="16"/>
  <c r="Q47" i="16"/>
  <c r="R43" i="16"/>
  <c r="Q43" i="16"/>
  <c r="R22" i="16"/>
  <c r="Q22" i="16"/>
  <c r="R21" i="16"/>
  <c r="Q21" i="16"/>
  <c r="R15" i="16"/>
  <c r="Q15" i="16"/>
  <c r="R14" i="16"/>
  <c r="Q14" i="16"/>
  <c r="R33" i="16"/>
  <c r="Q33" i="16"/>
  <c r="R26" i="16"/>
  <c r="Q26" i="16"/>
  <c r="R19" i="16"/>
  <c r="Q19" i="16"/>
  <c r="R12" i="16"/>
  <c r="Q12" i="16"/>
  <c r="P62" i="19"/>
  <c r="Q62" i="19"/>
  <c r="R62" i="19"/>
  <c r="M60" i="19"/>
  <c r="M59" i="19"/>
  <c r="M58" i="19"/>
  <c r="M57" i="19"/>
  <c r="V54" i="19"/>
  <c r="R54" i="19"/>
  <c r="Q54" i="19"/>
  <c r="P54" i="19"/>
  <c r="M54" i="19"/>
  <c r="V53" i="19"/>
  <c r="R53" i="19"/>
  <c r="Q53" i="19"/>
  <c r="P53" i="19"/>
  <c r="M53" i="19"/>
  <c r="V52" i="19"/>
  <c r="R52" i="19"/>
  <c r="Q52" i="19"/>
  <c r="P52" i="19"/>
  <c r="M52" i="19"/>
  <c r="V51" i="19"/>
  <c r="R51" i="19"/>
  <c r="Q51" i="19"/>
  <c r="P51" i="19"/>
  <c r="M51" i="19"/>
  <c r="R49" i="19"/>
  <c r="Q49" i="19"/>
  <c r="P49" i="19"/>
  <c r="M49" i="19"/>
  <c r="R48" i="19"/>
  <c r="Q48" i="19"/>
  <c r="P48" i="19"/>
  <c r="M48" i="19"/>
  <c r="R47" i="19"/>
  <c r="Q47" i="19"/>
  <c r="P47" i="19"/>
  <c r="M47" i="19"/>
  <c r="R43" i="19"/>
  <c r="Q43" i="19"/>
  <c r="P43" i="19"/>
  <c r="M43" i="19"/>
  <c r="R42" i="19"/>
  <c r="Q42" i="19"/>
  <c r="P42" i="19"/>
  <c r="M42" i="19"/>
  <c r="R41" i="19"/>
  <c r="Q41" i="19"/>
  <c r="P41" i="19"/>
  <c r="M41" i="19"/>
  <c r="R37" i="19"/>
  <c r="Q37" i="19"/>
  <c r="P37" i="19"/>
  <c r="M37" i="19"/>
  <c r="R36" i="19"/>
  <c r="Q36" i="19"/>
  <c r="P36" i="19"/>
  <c r="M36" i="19"/>
  <c r="R35" i="19"/>
  <c r="Q35" i="19"/>
  <c r="P35" i="19"/>
  <c r="M35" i="19"/>
  <c r="R33" i="19"/>
  <c r="Q33" i="19"/>
  <c r="P33" i="19"/>
  <c r="M33" i="19"/>
  <c r="R30" i="19"/>
  <c r="Q30" i="19"/>
  <c r="P30" i="19"/>
  <c r="M30" i="19"/>
  <c r="R29" i="19"/>
  <c r="Q29" i="19"/>
  <c r="P29" i="19"/>
  <c r="M29" i="19"/>
  <c r="R28" i="19"/>
  <c r="Q28" i="19"/>
  <c r="P28" i="19"/>
  <c r="M28" i="19"/>
  <c r="R26" i="19"/>
  <c r="Q26" i="19"/>
  <c r="P26" i="19"/>
  <c r="M26" i="19"/>
  <c r="R23" i="19"/>
  <c r="Q23" i="19"/>
  <c r="P23" i="19"/>
  <c r="M23" i="19"/>
  <c r="R22" i="19"/>
  <c r="Q22" i="19"/>
  <c r="P22" i="19"/>
  <c r="M22" i="19"/>
  <c r="R21" i="19"/>
  <c r="Q21" i="19"/>
  <c r="P21" i="19"/>
  <c r="M21" i="19"/>
  <c r="R19" i="19"/>
  <c r="Q19" i="19"/>
  <c r="P19" i="19"/>
  <c r="M19" i="19"/>
  <c r="R16" i="19"/>
  <c r="Q16" i="19"/>
  <c r="P16" i="19"/>
  <c r="M16" i="19"/>
  <c r="R15" i="19"/>
  <c r="Q15" i="19"/>
  <c r="P15" i="19"/>
  <c r="M15" i="19"/>
  <c r="R14" i="19"/>
  <c r="Q14" i="19"/>
  <c r="P14" i="19"/>
  <c r="M14" i="19"/>
  <c r="R12" i="19"/>
  <c r="Q12" i="19"/>
  <c r="P12" i="19"/>
  <c r="M12" i="19"/>
  <c r="R7" i="19"/>
  <c r="Q7" i="19"/>
  <c r="R6" i="19"/>
  <c r="Q6" i="19"/>
  <c r="R5" i="19"/>
  <c r="Q5" i="19"/>
  <c r="R4" i="19"/>
  <c r="Q4" i="19"/>
  <c r="R3" i="19"/>
  <c r="Q3" i="19"/>
  <c r="Q3" i="16"/>
  <c r="R3" i="16"/>
  <c r="Q4" i="16"/>
  <c r="R4" i="16"/>
  <c r="Q5" i="16"/>
  <c r="R5" i="16"/>
  <c r="Q6" i="16"/>
  <c r="R6" i="16"/>
  <c r="Q7" i="16"/>
  <c r="R7" i="16"/>
  <c r="M12" i="16"/>
  <c r="P12" i="16"/>
  <c r="M14" i="16"/>
  <c r="P14" i="16"/>
  <c r="M15" i="16"/>
  <c r="P15" i="16"/>
  <c r="M16" i="16"/>
  <c r="P16" i="16"/>
  <c r="Q16" i="16"/>
  <c r="R16" i="16"/>
  <c r="M19" i="16"/>
  <c r="P19" i="16"/>
  <c r="M21" i="16"/>
  <c r="P21" i="16"/>
  <c r="M22" i="16"/>
  <c r="P22" i="16"/>
  <c r="M23" i="16"/>
  <c r="P23" i="16"/>
  <c r="Q23" i="16"/>
  <c r="R23" i="16"/>
  <c r="M26" i="16"/>
  <c r="P26" i="16"/>
  <c r="M28" i="16"/>
  <c r="P28" i="16"/>
  <c r="Q28" i="16"/>
  <c r="R28" i="16"/>
  <c r="M29" i="16"/>
  <c r="P29" i="16"/>
  <c r="Q29" i="16"/>
  <c r="R29" i="16"/>
  <c r="M30" i="16"/>
  <c r="P30" i="16"/>
  <c r="Q30" i="16"/>
  <c r="R30" i="16"/>
  <c r="M33" i="16"/>
  <c r="P33" i="16"/>
  <c r="M35" i="16"/>
  <c r="P35" i="16"/>
  <c r="Q35" i="16"/>
  <c r="R35" i="16"/>
  <c r="M36" i="16"/>
  <c r="P36" i="16"/>
  <c r="Q36" i="16"/>
  <c r="R36" i="16"/>
  <c r="M37" i="16"/>
  <c r="P37" i="16"/>
  <c r="Q37" i="16"/>
  <c r="R37" i="16"/>
  <c r="M41" i="16"/>
  <c r="P41" i="16"/>
  <c r="Q41" i="16"/>
  <c r="R41" i="16"/>
  <c r="M42" i="16"/>
  <c r="P42" i="16"/>
  <c r="Q42" i="16"/>
  <c r="R42" i="16"/>
  <c r="M43" i="16"/>
  <c r="P43" i="16"/>
  <c r="M47" i="16"/>
  <c r="P47" i="16"/>
  <c r="M48" i="16"/>
  <c r="P48" i="16"/>
  <c r="M49" i="16"/>
  <c r="P49" i="16"/>
  <c r="Q49" i="16"/>
  <c r="R49" i="16"/>
  <c r="M51" i="16"/>
  <c r="P51" i="16"/>
  <c r="V51" i="16"/>
  <c r="M52" i="16"/>
  <c r="P52" i="16"/>
  <c r="Q52" i="16"/>
  <c r="R52" i="16"/>
  <c r="V52" i="16"/>
  <c r="M53" i="16"/>
  <c r="P53" i="16"/>
  <c r="Q53" i="16"/>
  <c r="R53" i="16"/>
  <c r="V53" i="16"/>
  <c r="M54" i="16"/>
  <c r="P54" i="16"/>
  <c r="Q54" i="16"/>
  <c r="R54" i="16"/>
  <c r="V54" i="16"/>
  <c r="M57" i="16"/>
  <c r="M58" i="16"/>
  <c r="M59" i="16"/>
  <c r="M60" i="16"/>
  <c r="P62" i="16"/>
  <c r="Q62" i="16"/>
  <c r="R62" i="16"/>
</calcChain>
</file>

<file path=xl/comments1.xml><?xml version="1.0" encoding="utf-8"?>
<comments xmlns="http://schemas.openxmlformats.org/spreadsheetml/2006/main">
  <authors>
    <author>Jennifer</author>
  </authors>
  <commentList>
    <comment ref="M14" authorId="0">
      <text>
        <r>
          <rPr>
            <b/>
            <sz val="9"/>
            <color indexed="81"/>
            <rFont val="Tahoma"/>
            <family val="2"/>
          </rPr>
          <t>Jennifer:</t>
        </r>
        <r>
          <rPr>
            <sz val="9"/>
            <color indexed="81"/>
            <rFont val="Tahoma"/>
            <family val="2"/>
          </rPr>
          <t xml:space="preserve">
PROPIO DISEÑO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Jennifer:</t>
        </r>
        <r>
          <rPr>
            <sz val="9"/>
            <color indexed="81"/>
            <rFont val="Tahoma"/>
            <family val="2"/>
          </rPr>
          <t xml:space="preserve">
FORMATO  DE  LA PAG WEB PROPIA DE LA METODOLOGIA</t>
        </r>
      </text>
    </comment>
    <comment ref="M18" authorId="0">
      <text>
        <r>
          <rPr>
            <b/>
            <sz val="9"/>
            <color indexed="81"/>
            <rFont val="Tahoma"/>
            <family val="2"/>
          </rPr>
          <t>Jennifer:</t>
        </r>
        <r>
          <rPr>
            <sz val="9"/>
            <color indexed="81"/>
            <rFont val="Tahoma"/>
            <family val="2"/>
          </rPr>
          <t xml:space="preserve">
ENTREGABLE Q NO PERTENECE A LA METODOLOGIA</t>
        </r>
      </text>
    </comment>
  </commentList>
</comments>
</file>

<file path=xl/comments2.xml><?xml version="1.0" encoding="utf-8"?>
<comments xmlns="http://schemas.openxmlformats.org/spreadsheetml/2006/main">
  <authors>
    <author>Jennifer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Jennifer:</t>
        </r>
        <r>
          <rPr>
            <sz val="9"/>
            <color indexed="81"/>
            <rFont val="Tahoma"/>
            <charset val="1"/>
          </rPr>
          <t xml:space="preserve">
Una breve descripción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>Jennifer:</t>
        </r>
        <r>
          <rPr>
            <sz val="9"/>
            <color indexed="81"/>
            <rFont val="Tahoma"/>
            <charset val="1"/>
          </rPr>
          <t xml:space="preserve">
Una breve descripción</t>
        </r>
      </text>
    </comment>
    <comment ref="D11" authorId="0">
      <text>
        <r>
          <rPr>
            <b/>
            <sz val="9"/>
            <color indexed="81"/>
            <rFont val="Tahoma"/>
            <charset val="1"/>
          </rPr>
          <t>Jennifer:</t>
        </r>
        <r>
          <rPr>
            <sz val="9"/>
            <color indexed="81"/>
            <rFont val="Tahoma"/>
            <charset val="1"/>
          </rPr>
          <t xml:space="preserve">
1 = RIESGO EXTERNO
2 =RIESGO TECNICO
3= RIESGO INTERNO
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 xml:space="preserve">Jennifer: ALTERNATIVAS:
</t>
        </r>
        <r>
          <rPr>
            <sz val="9"/>
            <color indexed="81"/>
            <rFont val="Tahoma"/>
            <charset val="1"/>
          </rPr>
          <t xml:space="preserve">
- fase # 1(por ejemplo)
- En todas las fases
- fase #1, 2 y 3 (pero no todas)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Jennifer:</t>
        </r>
        <r>
          <rPr>
            <sz val="9"/>
            <color indexed="81"/>
            <rFont val="Tahoma"/>
            <family val="2"/>
          </rPr>
          <t xml:space="preserve">
1=  muy alto
2= alto
3= moderado
4= bajo
5= muy bajo</t>
        </r>
      </text>
    </comment>
    <comment ref="H11" authorId="0">
      <text>
        <r>
          <rPr>
            <b/>
            <sz val="9"/>
            <color indexed="81"/>
            <rFont val="Tahoma"/>
            <charset val="1"/>
          </rPr>
          <t>Jennifer:</t>
        </r>
        <r>
          <rPr>
            <sz val="9"/>
            <color indexed="81"/>
            <rFont val="Tahoma"/>
            <charset val="1"/>
          </rPr>
          <t xml:space="preserve">
Dejar este campo filtrado  DESCENDENTEMENTE (PRIORIDAD DE RIESGOS)</t>
        </r>
      </text>
    </comment>
    <comment ref="I12" authorId="0">
      <text>
        <r>
          <rPr>
            <b/>
            <sz val="9"/>
            <color indexed="81"/>
            <rFont val="Tahoma"/>
            <charset val="1"/>
          </rPr>
          <t>Jennifer:</t>
        </r>
        <r>
          <rPr>
            <sz val="9"/>
            <color indexed="81"/>
            <rFont val="Tahoma"/>
            <charset val="1"/>
          </rPr>
          <t xml:space="preserve">
MITIGAR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Jennifer:</t>
        </r>
        <r>
          <rPr>
            <sz val="9"/>
            <color indexed="81"/>
            <rFont val="Tahoma"/>
            <charset val="1"/>
          </rPr>
          <t xml:space="preserve">
EVITAR=  no asumir la responsabilidad</t>
        </r>
      </text>
    </comment>
    <comment ref="K12" authorId="0">
      <text>
        <r>
          <rPr>
            <b/>
            <sz val="9"/>
            <color indexed="81"/>
            <rFont val="Tahoma"/>
            <charset val="1"/>
          </rPr>
          <t>Jennifer:</t>
        </r>
        <r>
          <rPr>
            <sz val="9"/>
            <color indexed="81"/>
            <rFont val="Tahoma"/>
            <charset val="1"/>
          </rPr>
          <t xml:space="preserve">
TRANSFERIR=dar la responsabilidad a otros</t>
        </r>
      </text>
    </comment>
  </commentList>
</comments>
</file>

<file path=xl/sharedStrings.xml><?xml version="1.0" encoding="utf-8"?>
<sst xmlns="http://schemas.openxmlformats.org/spreadsheetml/2006/main" count="1699" uniqueCount="734">
  <si>
    <t>---- Seleccione ----</t>
  </si>
  <si>
    <t>Recursos Humanos</t>
  </si>
  <si>
    <t xml:space="preserve">Para mayor información puedes contactarnos al correo: </t>
  </si>
  <si>
    <t>Lima,</t>
  </si>
  <si>
    <t>Estado Civil</t>
  </si>
  <si>
    <t>Soltero</t>
  </si>
  <si>
    <t xml:space="preserve">Perú </t>
  </si>
  <si>
    <t>Tío (a)</t>
  </si>
  <si>
    <t>SCI</t>
  </si>
  <si>
    <t>Sobrino (a)</t>
  </si>
  <si>
    <t>FECHA DE INGRESO</t>
  </si>
  <si>
    <t>ACUSO RECIBO DE REGLAMENTO</t>
  </si>
  <si>
    <t>FICHA PERSONAL DE INGRESO</t>
  </si>
  <si>
    <t>ANTECEDENTES PENALES</t>
  </si>
  <si>
    <t>ANTECEDENTES POLICIALES</t>
  </si>
  <si>
    <t>CERTIFICADO DE SALUD</t>
  </si>
  <si>
    <t>CERTIFICADO DE ESTUDIOS</t>
  </si>
  <si>
    <t>RECIBO AGUA, LUZ, ETC.</t>
  </si>
  <si>
    <t>FOTOS (2)</t>
  </si>
  <si>
    <t>DECLARACIÓN PATRIMONIAL</t>
  </si>
  <si>
    <t>RELACIÓN DE FAMILIARES</t>
  </si>
  <si>
    <t>Orden</t>
  </si>
  <si>
    <t>Documentos</t>
  </si>
  <si>
    <t>Check  List</t>
  </si>
  <si>
    <t>:</t>
  </si>
  <si>
    <t>N/A : No Aplicable</t>
  </si>
  <si>
    <r>
      <t>ü</t>
    </r>
    <r>
      <rPr>
        <sz val="10"/>
        <rFont val="Tahoma"/>
        <family val="2"/>
      </rPr>
      <t xml:space="preserve"> : Si entregó documento</t>
    </r>
  </si>
  <si>
    <t>Scotia Bolsa</t>
  </si>
  <si>
    <t>Cuñado (a)</t>
  </si>
  <si>
    <t>Profuturo</t>
  </si>
  <si>
    <t>Día</t>
  </si>
  <si>
    <t>Seleccione Sector</t>
  </si>
  <si>
    <t>Seleccione Familia</t>
  </si>
  <si>
    <t>Laborum</t>
  </si>
  <si>
    <t>listado</t>
  </si>
  <si>
    <t>Fecha_Fin</t>
  </si>
  <si>
    <t>Razón Interna</t>
  </si>
  <si>
    <t>Seleccione el País</t>
  </si>
  <si>
    <t>Divisiones</t>
  </si>
  <si>
    <t>Fecha inicio</t>
  </si>
  <si>
    <t>Si/NO</t>
  </si>
  <si>
    <t>Razón Externa</t>
  </si>
  <si>
    <t>Tipo Certificacion</t>
  </si>
  <si>
    <t>Enero</t>
  </si>
  <si>
    <t>Seleccione Area de Estudios</t>
  </si>
  <si>
    <t>Seleccione Instituto o Universidad</t>
  </si>
  <si>
    <t>Seleccione Especialización</t>
  </si>
  <si>
    <t>Experiencia Interna</t>
  </si>
  <si>
    <t>Scotiabank Perú</t>
  </si>
  <si>
    <t>Esposo (a)</t>
  </si>
  <si>
    <t>Carnet de Extranjería</t>
  </si>
  <si>
    <t>Febrero</t>
  </si>
  <si>
    <t>Agropecuario-silvícola</t>
  </si>
  <si>
    <t>Acuicultura</t>
  </si>
  <si>
    <t>Abaco</t>
  </si>
  <si>
    <t>Cross Training</t>
  </si>
  <si>
    <t xml:space="preserve">Afganistán </t>
  </si>
  <si>
    <t>Asesoria Legal Y Secretaria General</t>
  </si>
  <si>
    <t>Hermano (a)</t>
  </si>
  <si>
    <t>No</t>
  </si>
  <si>
    <t>Carrera Corta</t>
  </si>
  <si>
    <t>Marzo</t>
  </si>
  <si>
    <t>Comercio</t>
  </si>
  <si>
    <t>Agronomía</t>
  </si>
  <si>
    <t>Adm. y Gestión Pública</t>
  </si>
  <si>
    <t xml:space="preserve">La Cantuta </t>
  </si>
  <si>
    <t>Expatriación</t>
  </si>
  <si>
    <t xml:space="preserve">África del Sur </t>
  </si>
  <si>
    <t>Auditoria, Seguridad E Investigaciones</t>
  </si>
  <si>
    <t>Scotia Fondos</t>
  </si>
  <si>
    <t>Hijo (a)</t>
  </si>
  <si>
    <t>Carnet Fuerzas Armadas</t>
  </si>
  <si>
    <t>Despido Arbitrario</t>
  </si>
  <si>
    <t>Certificación</t>
  </si>
  <si>
    <t>Casado</t>
  </si>
  <si>
    <t>Abril</t>
  </si>
  <si>
    <t>Construcción</t>
  </si>
  <si>
    <t>Auxiliar</t>
  </si>
  <si>
    <t>Arquitectura</t>
  </si>
  <si>
    <t>Administración de Empresas</t>
  </si>
  <si>
    <t xml:space="preserve">La Privada </t>
  </si>
  <si>
    <t>Movimiento Lateral</t>
  </si>
  <si>
    <t xml:space="preserve">Albania </t>
  </si>
  <si>
    <t>Banca Corporativa Y Mercado De Capitales</t>
  </si>
  <si>
    <t>Abuelo (a)</t>
  </si>
  <si>
    <t>Carnet Fuerzas Policiales</t>
  </si>
  <si>
    <t>Conferencia</t>
  </si>
  <si>
    <t xml:space="preserve">Viudo </t>
  </si>
  <si>
    <t>Mayo</t>
  </si>
  <si>
    <t>Electricidad, gas y agua</t>
  </si>
  <si>
    <t>Digitador</t>
  </si>
  <si>
    <t>Atención al Cliente</t>
  </si>
  <si>
    <t>Agronegocios</t>
  </si>
  <si>
    <t>CEPEA</t>
  </si>
  <si>
    <t xml:space="preserve">Alemania </t>
  </si>
  <si>
    <t>Banca Empresa</t>
  </si>
  <si>
    <t>RECSA</t>
  </si>
  <si>
    <t>Pasaporte</t>
  </si>
  <si>
    <t>Congreso</t>
  </si>
  <si>
    <t>Divorciado</t>
  </si>
  <si>
    <t>Junio</t>
  </si>
  <si>
    <t>Energía</t>
  </si>
  <si>
    <t>Director</t>
  </si>
  <si>
    <t>Auditoría</t>
  </si>
  <si>
    <t>CESCA</t>
  </si>
  <si>
    <t>Reclasificación de Puesto</t>
  </si>
  <si>
    <t xml:space="preserve">Andorra </t>
  </si>
  <si>
    <t>Banca Especial</t>
  </si>
  <si>
    <t>Plan de Retiro</t>
  </si>
  <si>
    <t>Curso</t>
  </si>
  <si>
    <t>Conviviente</t>
  </si>
  <si>
    <t>Julio</t>
  </si>
  <si>
    <t>Cajero</t>
  </si>
  <si>
    <t>Capacitación</t>
  </si>
  <si>
    <t>Análisis de Sistemas</t>
  </si>
  <si>
    <t>Cibertec</t>
  </si>
  <si>
    <t>Reorganización del área</t>
  </si>
  <si>
    <t xml:space="preserve">Angola </t>
  </si>
  <si>
    <t>Banca Retail</t>
  </si>
  <si>
    <t>Banco del Trabajo</t>
  </si>
  <si>
    <t>Agosto</t>
  </si>
  <si>
    <t>Experto</t>
  </si>
  <si>
    <t>Comercial</t>
  </si>
  <si>
    <t>Antropología</t>
  </si>
  <si>
    <t>IFB</t>
  </si>
  <si>
    <t>Repatriación</t>
  </si>
  <si>
    <t xml:space="preserve">Antigua y Barbuda </t>
  </si>
  <si>
    <t>Banca Retail - Banca Institucional</t>
  </si>
  <si>
    <t>Nieto (a)</t>
  </si>
  <si>
    <t>Septiembre</t>
  </si>
  <si>
    <t>Industria Manufacturera</t>
  </si>
  <si>
    <t>Funcionario</t>
  </si>
  <si>
    <t>Comercio Exterior</t>
  </si>
  <si>
    <t>Arqueología</t>
  </si>
  <si>
    <t>IDAT</t>
  </si>
  <si>
    <t>Experiencia Externa</t>
  </si>
  <si>
    <t>Otros</t>
  </si>
  <si>
    <t xml:space="preserve">Antillas Holandesas </t>
  </si>
  <si>
    <t>Banca Retail - Banca Patrimonial</t>
  </si>
  <si>
    <t>Foro</t>
  </si>
  <si>
    <t>Octubre</t>
  </si>
  <si>
    <t>Minería</t>
  </si>
  <si>
    <t>Gerente</t>
  </si>
  <si>
    <t>Compras</t>
  </si>
  <si>
    <t>IPAE</t>
  </si>
  <si>
    <t>Empresa 1</t>
  </si>
  <si>
    <t xml:space="preserve">Arabia Saudita </t>
  </si>
  <si>
    <t>Banca Retail - Comercialización Y Ventas</t>
  </si>
  <si>
    <t>Seminario</t>
  </si>
  <si>
    <t>Noviembre</t>
  </si>
  <si>
    <t>Pesca</t>
  </si>
  <si>
    <t>Gerente General</t>
  </si>
  <si>
    <t>Comunicaciones/RRPP</t>
  </si>
  <si>
    <t>Arte Dramático</t>
  </si>
  <si>
    <t>IPP</t>
  </si>
  <si>
    <t xml:space="preserve">Argelia </t>
  </si>
  <si>
    <t>Banca Retail - Negocios Consumo</t>
  </si>
  <si>
    <t>Diciembre</t>
  </si>
  <si>
    <t>Jefe</t>
  </si>
  <si>
    <t>Astronomía</t>
  </si>
  <si>
    <t>IPM</t>
  </si>
  <si>
    <t>Familia</t>
  </si>
  <si>
    <t>Área de empresa</t>
  </si>
  <si>
    <t xml:space="preserve">Argentina </t>
  </si>
  <si>
    <t>Banca Retail - Negocios Inmobiliarios</t>
  </si>
  <si>
    <t>Restructuración de la Empresa</t>
  </si>
  <si>
    <t>Transporte y comunicaciones</t>
  </si>
  <si>
    <t>Operario</t>
  </si>
  <si>
    <t>Bellas Artes</t>
  </si>
  <si>
    <t>Inst. Julio C. Tello</t>
  </si>
  <si>
    <t xml:space="preserve">Armenia </t>
  </si>
  <si>
    <t>Banca Retail - Red De Sucursales Y Agencias</t>
  </si>
  <si>
    <t>Contabilidad</t>
  </si>
  <si>
    <t>Bibliotecología</t>
  </si>
  <si>
    <t>Inst. San Ignacio del Loyola</t>
  </si>
  <si>
    <t xml:space="preserve">Aruba </t>
  </si>
  <si>
    <t>Banca Retail - Segmentos Retail</t>
  </si>
  <si>
    <t>Secretaria</t>
  </si>
  <si>
    <t>Control de Calidad</t>
  </si>
  <si>
    <t>Biología</t>
  </si>
  <si>
    <t>Nobert Wierner</t>
  </si>
  <si>
    <t xml:space="preserve">Australia </t>
  </si>
  <si>
    <t>Banca Retail - Ventas Y Servicios</t>
  </si>
  <si>
    <t>Supervisor</t>
  </si>
  <si>
    <t>Crédito y Cobranzas</t>
  </si>
  <si>
    <t>Biología Marina</t>
  </si>
  <si>
    <t>Tecsup</t>
  </si>
  <si>
    <t xml:space="preserve">Austria </t>
  </si>
  <si>
    <t>Créditos</t>
  </si>
  <si>
    <t>Técnico</t>
  </si>
  <si>
    <t>Desarrollo</t>
  </si>
  <si>
    <t>Bioquímica</t>
  </si>
  <si>
    <t xml:space="preserve">Pontificia Universidad Católica del Perú </t>
  </si>
  <si>
    <t>Empresa 2</t>
  </si>
  <si>
    <t xml:space="preserve">Azerbaijan </t>
  </si>
  <si>
    <t>Cumplimiento Y Control</t>
  </si>
  <si>
    <t>Vendedor</t>
  </si>
  <si>
    <t>Diseño</t>
  </si>
  <si>
    <t>Cartografía</t>
  </si>
  <si>
    <t xml:space="preserve">U. Alas Peruanas </t>
  </si>
  <si>
    <t xml:space="preserve">Bahamas </t>
  </si>
  <si>
    <t>Customer Ombuds Office</t>
  </si>
  <si>
    <t>Distribución</t>
  </si>
  <si>
    <t>Ciencias Físicas</t>
  </si>
  <si>
    <t xml:space="preserve">U. Andina "Néstor Cáceres Velásquez" </t>
  </si>
  <si>
    <t xml:space="preserve">Bahrain </t>
  </si>
  <si>
    <t>Finanzas</t>
  </si>
  <si>
    <t>Edición</t>
  </si>
  <si>
    <t>Ciencias Políticas</t>
  </si>
  <si>
    <t xml:space="preserve">U. Andina del Cusco </t>
  </si>
  <si>
    <t xml:space="preserve">Bangladesh </t>
  </si>
  <si>
    <t>Gerencia General</t>
  </si>
  <si>
    <t>Estudios</t>
  </si>
  <si>
    <t>U. Católica Santa María</t>
  </si>
  <si>
    <t xml:space="preserve">Barbados </t>
  </si>
  <si>
    <t>Marketing</t>
  </si>
  <si>
    <t>Computación</t>
  </si>
  <si>
    <t xml:space="preserve">U. César Vallejo </t>
  </si>
  <si>
    <t xml:space="preserve">Belarusia </t>
  </si>
  <si>
    <t>Operaciones y Administración</t>
  </si>
  <si>
    <t>Informática y Sistemas</t>
  </si>
  <si>
    <t>Comunicación Audiovisual</t>
  </si>
  <si>
    <t xml:space="preserve">U. Científica del Sur </t>
  </si>
  <si>
    <t>Computación Especializada</t>
  </si>
  <si>
    <t xml:space="preserve">Bélgica </t>
  </si>
  <si>
    <t>Operaciones y Administración - Administración</t>
  </si>
  <si>
    <t>Ingeniería</t>
  </si>
  <si>
    <t xml:space="preserve">U. de Chiclayo </t>
  </si>
  <si>
    <t>Empresa 3</t>
  </si>
  <si>
    <t xml:space="preserve">Belice </t>
  </si>
  <si>
    <t>Operaciones y Administración - Banca De Servicios</t>
  </si>
  <si>
    <t>Investigación</t>
  </si>
  <si>
    <t>Contabilidad/Auditoría</t>
  </si>
  <si>
    <t xml:space="preserve">U. de Lima </t>
  </si>
  <si>
    <t xml:space="preserve">Benin </t>
  </si>
  <si>
    <t>Operaciones y Administración - Organización</t>
  </si>
  <si>
    <t>Legal/Fiscalía</t>
  </si>
  <si>
    <t>Danza</t>
  </si>
  <si>
    <t xml:space="preserve">U. de Piura </t>
  </si>
  <si>
    <t xml:space="preserve">Bermudas </t>
  </si>
  <si>
    <t>Operaciones y Administración - Sistemas</t>
  </si>
  <si>
    <t>Logística/Distribución</t>
  </si>
  <si>
    <t>Derecho</t>
  </si>
  <si>
    <t xml:space="preserve">U. del Pacífico </t>
  </si>
  <si>
    <t xml:space="preserve">Bolivia </t>
  </si>
  <si>
    <t>Planeamiento Estratégico</t>
  </si>
  <si>
    <t>Mantenimiento</t>
  </si>
  <si>
    <t>Dibujo Técnico</t>
  </si>
  <si>
    <t xml:space="preserve">U. Femenina del Sagrado Corazón - Unifé </t>
  </si>
  <si>
    <t xml:space="preserve">Bosnia </t>
  </si>
  <si>
    <t>Prevención Para El Lavado De Activos</t>
  </si>
  <si>
    <t>Diseño de Modas</t>
  </si>
  <si>
    <t xml:space="preserve">Botswana </t>
  </si>
  <si>
    <t>Medicina</t>
  </si>
  <si>
    <t>Diseño Gráfico</t>
  </si>
  <si>
    <t xml:space="preserve">U. José Carlos Mariategui </t>
  </si>
  <si>
    <t xml:space="preserve">Brasil </t>
  </si>
  <si>
    <t>Relaciones Institucionales Y Corporativas</t>
  </si>
  <si>
    <t>Odontología</t>
  </si>
  <si>
    <t>Diseño Industrial</t>
  </si>
  <si>
    <t xml:space="preserve">U. José Faustino Sánchez Carrión </t>
  </si>
  <si>
    <t>Empresa 4</t>
  </si>
  <si>
    <t xml:space="preserve">Brunei Darussulam </t>
  </si>
  <si>
    <t>Soporte Tecnológico Regional</t>
  </si>
  <si>
    <t>Operaciones</t>
  </si>
  <si>
    <t>Ecología</t>
  </si>
  <si>
    <t xml:space="preserve">U. Marcelino Champagnat </t>
  </si>
  <si>
    <t>Diseño Publicitario</t>
  </si>
  <si>
    <t xml:space="preserve">Bulgaria </t>
  </si>
  <si>
    <t>Tarjetas De Crédito Y Debito</t>
  </si>
  <si>
    <t>Economía</t>
  </si>
  <si>
    <t xml:space="preserve">U. Nac. Agraria de la Selva </t>
  </si>
  <si>
    <t xml:space="preserve">Burkina Faso </t>
  </si>
  <si>
    <t>Producción</t>
  </si>
  <si>
    <t>Educación Básica</t>
  </si>
  <si>
    <t xml:space="preserve">U. Nac. Agraria La Molina </t>
  </si>
  <si>
    <t xml:space="preserve">Burundi </t>
  </si>
  <si>
    <t>Educación Inicial</t>
  </si>
  <si>
    <t xml:space="preserve">U. Nac. Alcides Carrión </t>
  </si>
  <si>
    <t xml:space="preserve">Bután </t>
  </si>
  <si>
    <t>Publicidad</t>
  </si>
  <si>
    <t xml:space="preserve">U. Nac. Amazónica de Madre de Dios </t>
  </si>
  <si>
    <t xml:space="preserve">Camboya </t>
  </si>
  <si>
    <t>Electrónica</t>
  </si>
  <si>
    <t xml:space="preserve">U. Nac. de Cajamarca </t>
  </si>
  <si>
    <t xml:space="preserve">Camerún </t>
  </si>
  <si>
    <t>Riesgos</t>
  </si>
  <si>
    <t>Enfermería</t>
  </si>
  <si>
    <t xml:space="preserve">U. Nac. de Educación Enrique Guzmán </t>
  </si>
  <si>
    <t xml:space="preserve">Canadá </t>
  </si>
  <si>
    <t>Psicología</t>
  </si>
  <si>
    <t>Estadísticas</t>
  </si>
  <si>
    <t xml:space="preserve">U. Nac. de Huancavelica </t>
  </si>
  <si>
    <t>Experiencia de docencia</t>
  </si>
  <si>
    <t xml:space="preserve">Cape Verde </t>
  </si>
  <si>
    <t>Transporte</t>
  </si>
  <si>
    <t>Filosofía</t>
  </si>
  <si>
    <t xml:space="preserve">U. Nac. de Ingeniería - UNI </t>
  </si>
  <si>
    <t xml:space="preserve">Chad </t>
  </si>
  <si>
    <t>Ventas</t>
  </si>
  <si>
    <t>Finanzas Bancarias</t>
  </si>
  <si>
    <t xml:space="preserve">U. Nac. de Loreto </t>
  </si>
  <si>
    <t>Estadística</t>
  </si>
  <si>
    <t xml:space="preserve">Chile </t>
  </si>
  <si>
    <t>Otras</t>
  </si>
  <si>
    <t>Fisioterapia</t>
  </si>
  <si>
    <t xml:space="preserve">U. Nac. de Piura </t>
  </si>
  <si>
    <t xml:space="preserve">China </t>
  </si>
  <si>
    <t>Fotografía</t>
  </si>
  <si>
    <t xml:space="preserve">U. Nac. de San Agustín </t>
  </si>
  <si>
    <t xml:space="preserve">Chipre </t>
  </si>
  <si>
    <t>Fuerzas Armadas/Milicia</t>
  </si>
  <si>
    <t>CERTIFICADO DE PRACTICAS/TRABAJO</t>
  </si>
  <si>
    <t>01 COPIA DNI</t>
  </si>
  <si>
    <t>Carta de Presentación de la Universidad o Instituto y Copias Legalizadas de demás estudios (cursos, talleres, etc.)</t>
  </si>
  <si>
    <r>
      <t xml:space="preserve">INSTRUCCIONES  </t>
    </r>
    <r>
      <rPr>
        <b/>
        <sz val="16"/>
        <color indexed="9"/>
        <rFont val="Tahoma"/>
        <family val="2"/>
      </rPr>
      <t xml:space="preserve">                                 
</t>
    </r>
    <r>
      <rPr>
        <b/>
        <sz val="12"/>
        <color indexed="9"/>
        <rFont val="Tahoma"/>
        <family val="2"/>
      </rPr>
      <t xml:space="preserve">
</t>
    </r>
    <r>
      <rPr>
        <b/>
        <sz val="10"/>
        <color indexed="9"/>
        <rFont val="Tahoma"/>
        <family val="2"/>
      </rPr>
      <t xml:space="preserve">El campo CÓDIGO será ingresado por Administración de Personal. 
Imprime esta  hoja, y ordena todos los formatos adjuntos firmados en un folder manila en el orden que se indica en este documento.
</t>
    </r>
  </si>
  <si>
    <t xml:space="preserve">U. Nac. de San Cristóbal de Huamanga </t>
  </si>
  <si>
    <t xml:space="preserve">Colombia </t>
  </si>
  <si>
    <t>Gastronomía/Cocina</t>
  </si>
  <si>
    <t xml:space="preserve">U. Nac. de San Martín </t>
  </si>
  <si>
    <t>Formación</t>
  </si>
  <si>
    <t xml:space="preserve">Comoros </t>
  </si>
  <si>
    <t>Geología</t>
  </si>
  <si>
    <t xml:space="preserve">U. Nac. de Santiago Antúnez de Ancash </t>
  </si>
  <si>
    <t xml:space="preserve">Congo </t>
  </si>
  <si>
    <t>Geomensura/Topografía</t>
  </si>
  <si>
    <t>Aperturar una cuenta planilla de ahorro en soles en cualquier agencia de Scotiabank</t>
  </si>
  <si>
    <t xml:space="preserve">U. Nac. de Trujillo </t>
  </si>
  <si>
    <t xml:space="preserve">Corea del Norte </t>
  </si>
  <si>
    <t>CODIGO</t>
  </si>
  <si>
    <t>Historia y Geografía</t>
  </si>
  <si>
    <t xml:space="preserve">U. Nac. de Tumbes </t>
  </si>
  <si>
    <t xml:space="preserve">Corea del Sur </t>
  </si>
  <si>
    <t>Hotelería</t>
  </si>
  <si>
    <t xml:space="preserve">U. Nac. del Altiplano </t>
  </si>
  <si>
    <t xml:space="preserve">Costa de Marfil </t>
  </si>
  <si>
    <t>Ingeniería Aerospacial</t>
  </si>
  <si>
    <t xml:space="preserve">U. Nac. del Callao </t>
  </si>
  <si>
    <t>Formación Corta</t>
  </si>
  <si>
    <t xml:space="preserve">Costa Rica </t>
  </si>
  <si>
    <t>Ingeniería Ambiental</t>
  </si>
  <si>
    <t xml:space="preserve">U. Nac. del Centro del Perú </t>
  </si>
  <si>
    <t xml:space="preserve">Croacia </t>
  </si>
  <si>
    <t>Ingeniería Civil</t>
  </si>
  <si>
    <t xml:space="preserve">U. Nac. del Santa </t>
  </si>
  <si>
    <t xml:space="preserve">Cuba </t>
  </si>
  <si>
    <t>Ingeniería de Minas</t>
  </si>
  <si>
    <t>U. Nac. Federico Villarreal</t>
  </si>
  <si>
    <t xml:space="preserve">Dinamarca </t>
  </si>
  <si>
    <t xml:space="preserve">U. Nac. Hermilio Valdizán </t>
  </si>
  <si>
    <t xml:space="preserve">Djibouti </t>
  </si>
  <si>
    <t>Ingeniería de Sonido</t>
  </si>
  <si>
    <t xml:space="preserve">U. Nac. Jorge Basadre Grohmann </t>
  </si>
  <si>
    <t>Publicaciones</t>
  </si>
  <si>
    <t xml:space="preserve">Dominica </t>
  </si>
  <si>
    <t>Ingeniería de Transporte</t>
  </si>
  <si>
    <t xml:space="preserve">U. Nac. Mayor de San Marcos </t>
  </si>
  <si>
    <t xml:space="preserve">Ecuador </t>
  </si>
  <si>
    <t>Ingeniería Eléctrica</t>
  </si>
  <si>
    <t xml:space="preserve">U. Nac. Pedro Ruiz Gallo </t>
  </si>
  <si>
    <t xml:space="preserve">Egipto </t>
  </si>
  <si>
    <t>Ingeniería Electrónica</t>
  </si>
  <si>
    <t xml:space="preserve">U. Nac. San Antonio Abad del Cusco </t>
  </si>
  <si>
    <t xml:space="preserve">El Salvador </t>
  </si>
  <si>
    <t>Ingeniería en Alimentos</t>
  </si>
  <si>
    <t>U. N. Toribio Rodríguez de Mendoza</t>
  </si>
  <si>
    <t xml:space="preserve">Emiratos Árabes Unidos </t>
  </si>
  <si>
    <t>Ingeniería en Construcción</t>
  </si>
  <si>
    <t xml:space="preserve">U. Norbert Wiener </t>
  </si>
  <si>
    <t>Fecha Nacimiento</t>
  </si>
  <si>
    <t>DATE</t>
  </si>
  <si>
    <t xml:space="preserve">Eritrea </t>
  </si>
  <si>
    <t>Ingeniería en Telecomunicaciones</t>
  </si>
  <si>
    <t xml:space="preserve">U. Peruana Cayetano Heredia </t>
  </si>
  <si>
    <t xml:space="preserve">Eslovenia </t>
  </si>
  <si>
    <t>Ingeniería Forestal</t>
  </si>
  <si>
    <t xml:space="preserve">U. Peruana de Ciencias Aplicadas </t>
  </si>
  <si>
    <t xml:space="preserve">España </t>
  </si>
  <si>
    <t>Ingeniería Hidráulica</t>
  </si>
  <si>
    <t xml:space="preserve">U. Peruana Los Andes </t>
  </si>
  <si>
    <t xml:space="preserve">Estados Unidos </t>
  </si>
  <si>
    <t>Ingeniería Industrial</t>
  </si>
  <si>
    <t xml:space="preserve">U. Peruana Unión </t>
  </si>
  <si>
    <t xml:space="preserve">Estonia </t>
  </si>
  <si>
    <t>Ingeniería Informática</t>
  </si>
  <si>
    <t xml:space="preserve">U. Privada Antenor Orrego - UPAO </t>
  </si>
  <si>
    <t xml:space="preserve">Etiopia </t>
  </si>
  <si>
    <t>Ingeniería Matemática</t>
  </si>
  <si>
    <t xml:space="preserve">U. Privada de Tacna </t>
  </si>
  <si>
    <t xml:space="preserve">Fiji </t>
  </si>
  <si>
    <t>Ingeniería Mecánica/Metalúrgica</t>
  </si>
  <si>
    <t xml:space="preserve">U. Privada de Ucayali  </t>
  </si>
  <si>
    <t xml:space="preserve">Filipinas </t>
  </si>
  <si>
    <t>Ingeniería Naval</t>
  </si>
  <si>
    <t xml:space="preserve">U. Privada del Norte </t>
  </si>
  <si>
    <t xml:space="preserve">Finlandia </t>
  </si>
  <si>
    <t>Ingeniería Pesquera/Cultivos Marinos</t>
  </si>
  <si>
    <t xml:space="preserve">U. Privada San Pedro </t>
  </si>
  <si>
    <t xml:space="preserve">Francia </t>
  </si>
  <si>
    <t>Ingeniería Química</t>
  </si>
  <si>
    <t xml:space="preserve">U. Ricardo Palma </t>
  </si>
  <si>
    <t xml:space="preserve">Gabon </t>
  </si>
  <si>
    <t>Laboratorio (Mecánica) Dental</t>
  </si>
  <si>
    <t xml:space="preserve">U. San Ignacio de Loyola </t>
  </si>
  <si>
    <t xml:space="preserve">Gambia </t>
  </si>
  <si>
    <t>Literatura</t>
  </si>
  <si>
    <t xml:space="preserve">U. San Luis de Gonzaga </t>
  </si>
  <si>
    <t xml:space="preserve">Georgia </t>
  </si>
  <si>
    <t xml:space="preserve">U. San Martín de Porres </t>
  </si>
  <si>
    <t xml:space="preserve">Ghana </t>
  </si>
  <si>
    <t xml:space="preserve">U. San Pablo </t>
  </si>
  <si>
    <t xml:space="preserve">Granada </t>
  </si>
  <si>
    <t>Mecánica</t>
  </si>
  <si>
    <t xml:space="preserve">U. Tecnológica de los Andes </t>
  </si>
  <si>
    <t xml:space="preserve">Grecia </t>
  </si>
  <si>
    <t xml:space="preserve">U. Tecnológica del Perú - IDAT </t>
  </si>
  <si>
    <t xml:space="preserve">Groenlandia </t>
  </si>
  <si>
    <t>Música</t>
  </si>
  <si>
    <t xml:space="preserve">Guadalupe </t>
  </si>
  <si>
    <t>Nutrición</t>
  </si>
  <si>
    <t xml:space="preserve">Guam </t>
  </si>
  <si>
    <t>Oceanografía</t>
  </si>
  <si>
    <t xml:space="preserve">Guatemala </t>
  </si>
  <si>
    <t xml:space="preserve">Guayana Francesa </t>
  </si>
  <si>
    <t>Orfebrería/Joyería</t>
  </si>
  <si>
    <t xml:space="preserve">Guerney </t>
  </si>
  <si>
    <t>Paisajismo</t>
  </si>
  <si>
    <t xml:space="preserve">Guinea </t>
  </si>
  <si>
    <t>Periodismo/Comunicación Social</t>
  </si>
  <si>
    <t xml:space="preserve">Guinea-Bissau </t>
  </si>
  <si>
    <t>Prevencionista de Riesgos</t>
  </si>
  <si>
    <t xml:space="preserve">Guinea Ecuatorial </t>
  </si>
  <si>
    <t>Programación</t>
  </si>
  <si>
    <t xml:space="preserve">Guyana </t>
  </si>
  <si>
    <t xml:space="preserve">Haití </t>
  </si>
  <si>
    <t xml:space="preserve">Holanda </t>
  </si>
  <si>
    <t>Química</t>
  </si>
  <si>
    <t xml:space="preserve">Honduras </t>
  </si>
  <si>
    <t>Química y Farmacia</t>
  </si>
  <si>
    <t xml:space="preserve">Hong Kong </t>
  </si>
  <si>
    <t>Recursos Humanos/Relac. Ind.</t>
  </si>
  <si>
    <t xml:space="preserve">Hungría </t>
  </si>
  <si>
    <t>Relaciones Internacionales</t>
  </si>
  <si>
    <t xml:space="preserve">India </t>
  </si>
  <si>
    <t>Relaciones Públicas</t>
  </si>
  <si>
    <t xml:space="preserve">Indonesia </t>
  </si>
  <si>
    <t>Secretariado</t>
  </si>
  <si>
    <t xml:space="preserve">Irak </t>
  </si>
  <si>
    <t>Seguridad Industrial</t>
  </si>
  <si>
    <t xml:space="preserve">Irán </t>
  </si>
  <si>
    <t>Psicopedagogía/Ed. Diferencial-Esp.</t>
  </si>
  <si>
    <t xml:space="preserve">Irlanda </t>
  </si>
  <si>
    <t>Sociología</t>
  </si>
  <si>
    <t>Sicología</t>
  </si>
  <si>
    <t xml:space="preserve">Islandia </t>
  </si>
  <si>
    <t>Tecnología Médica/Laboratorio</t>
  </si>
  <si>
    <t xml:space="preserve">Islas Caimán </t>
  </si>
  <si>
    <t>Teología</t>
  </si>
  <si>
    <t xml:space="preserve">Islas Faroe </t>
  </si>
  <si>
    <t>Terapia Ocupacional</t>
  </si>
  <si>
    <t xml:space="preserve">Islas Malvinas </t>
  </si>
  <si>
    <t>Trabajo Social</t>
  </si>
  <si>
    <t xml:space="preserve">Islas Marshall </t>
  </si>
  <si>
    <t>Traducción/Interprete</t>
  </si>
  <si>
    <t xml:space="preserve">Islas Solomon </t>
  </si>
  <si>
    <t>Turismo</t>
  </si>
  <si>
    <t xml:space="preserve">Islas Vírgenes (U.S.) </t>
  </si>
  <si>
    <t>Veterinaria</t>
  </si>
  <si>
    <t xml:space="preserve">Israel </t>
  </si>
  <si>
    <t>Zootecnia</t>
  </si>
  <si>
    <t xml:space="preserve">Italia </t>
  </si>
  <si>
    <t xml:space="preserve">Jamaica </t>
  </si>
  <si>
    <t xml:space="preserve">Japón </t>
  </si>
  <si>
    <t xml:space="preserve">Jersey </t>
  </si>
  <si>
    <t xml:space="preserve">Jordania </t>
  </si>
  <si>
    <t xml:space="preserve">Kazakhstan </t>
  </si>
  <si>
    <t xml:space="preserve">Kenia </t>
  </si>
  <si>
    <t xml:space="preserve">Kiribati </t>
  </si>
  <si>
    <t xml:space="preserve">Kuwait </t>
  </si>
  <si>
    <t xml:space="preserve">Kyrgyzstan </t>
  </si>
  <si>
    <t xml:space="preserve">Laos </t>
  </si>
  <si>
    <t xml:space="preserve">Latvia </t>
  </si>
  <si>
    <t xml:space="preserve">Lesotho </t>
  </si>
  <si>
    <t xml:space="preserve">Líbano </t>
  </si>
  <si>
    <t xml:space="preserve">Liberia </t>
  </si>
  <si>
    <t xml:space="preserve">Libia </t>
  </si>
  <si>
    <t xml:space="preserve">Liechtenstein </t>
  </si>
  <si>
    <t xml:space="preserve">Lituania </t>
  </si>
  <si>
    <t xml:space="preserve">Luxemburgo </t>
  </si>
  <si>
    <t xml:space="preserve">Macao </t>
  </si>
  <si>
    <t xml:space="preserve">Macedonia </t>
  </si>
  <si>
    <t xml:space="preserve">Madagascar </t>
  </si>
  <si>
    <t xml:space="preserve">Malasia </t>
  </si>
  <si>
    <t xml:space="preserve">Malawi </t>
  </si>
  <si>
    <t xml:space="preserve">Maldivas </t>
  </si>
  <si>
    <t xml:space="preserve">Mali </t>
  </si>
  <si>
    <t xml:space="preserve">Malta </t>
  </si>
  <si>
    <t xml:space="preserve">Marruecos </t>
  </si>
  <si>
    <t xml:space="preserve">Martinica </t>
  </si>
  <si>
    <t xml:space="preserve">Mauricio </t>
  </si>
  <si>
    <t xml:space="preserve">Mauritania </t>
  </si>
  <si>
    <t xml:space="preserve">México </t>
  </si>
  <si>
    <t xml:space="preserve">Micronesia </t>
  </si>
  <si>
    <t xml:space="preserve">Moldova </t>
  </si>
  <si>
    <t xml:space="preserve">Mónaco </t>
  </si>
  <si>
    <t xml:space="preserve">Mongolia </t>
  </si>
  <si>
    <t xml:space="preserve">Mozambique </t>
  </si>
  <si>
    <t xml:space="preserve">Myanmar (Burma) </t>
  </si>
  <si>
    <t xml:space="preserve">Namibia </t>
  </si>
  <si>
    <t xml:space="preserve">Nepal </t>
  </si>
  <si>
    <t xml:space="preserve">Nicaragua </t>
  </si>
  <si>
    <t xml:space="preserve">Níger </t>
  </si>
  <si>
    <t xml:space="preserve">Nigeria </t>
  </si>
  <si>
    <t xml:space="preserve">Noruega </t>
  </si>
  <si>
    <t xml:space="preserve">Nueva Caledonia </t>
  </si>
  <si>
    <t xml:space="preserve">Nueva Zelandia </t>
  </si>
  <si>
    <t xml:space="preserve">Omán </t>
  </si>
  <si>
    <t xml:space="preserve">Pakistán </t>
  </si>
  <si>
    <t xml:space="preserve">Palestina </t>
  </si>
  <si>
    <t xml:space="preserve">Panamá </t>
  </si>
  <si>
    <t xml:space="preserve">Papua Nueva Guinea </t>
  </si>
  <si>
    <t xml:space="preserve">Paraguay </t>
  </si>
  <si>
    <t xml:space="preserve">Polinesia Francesa </t>
  </si>
  <si>
    <t xml:space="preserve">Polonia </t>
  </si>
  <si>
    <t xml:space="preserve">Portugal </t>
  </si>
  <si>
    <t xml:space="preserve">Puerto Rico </t>
  </si>
  <si>
    <t xml:space="preserve">Qatar </t>
  </si>
  <si>
    <t xml:space="preserve">Reino Unido </t>
  </si>
  <si>
    <t xml:space="preserve">Republica Centroafricana </t>
  </si>
  <si>
    <t xml:space="preserve">Republica Checa </t>
  </si>
  <si>
    <t xml:space="preserve">Republica Democrática del Congo </t>
  </si>
  <si>
    <t>DECLARACIÓN JURADA DEL ASEGURADO</t>
  </si>
  <si>
    <t xml:space="preserve">Republica Dominicana </t>
  </si>
  <si>
    <t xml:space="preserve">Republica Eslovaca </t>
  </si>
  <si>
    <t xml:space="preserve">Reunión </t>
  </si>
  <si>
    <t xml:space="preserve">Ruanda </t>
  </si>
  <si>
    <t xml:space="preserve">Rumania </t>
  </si>
  <si>
    <t xml:space="preserve">Rusia </t>
  </si>
  <si>
    <t xml:space="preserve">Sahara </t>
  </si>
  <si>
    <t xml:space="preserve">Samoa </t>
  </si>
  <si>
    <t xml:space="preserve">San Cristóbal-Nevis (St. Kitts) </t>
  </si>
  <si>
    <t xml:space="preserve">San Marino </t>
  </si>
  <si>
    <t xml:space="preserve">San Vicente y las Granadinas </t>
  </si>
  <si>
    <t xml:space="preserve">Santa Lucia </t>
  </si>
  <si>
    <t xml:space="preserve">Santa Sede (Vaticano) </t>
  </si>
  <si>
    <t xml:space="preserve">Sao Tome &amp; Príncipe </t>
  </si>
  <si>
    <t xml:space="preserve">Senegal </t>
  </si>
  <si>
    <t xml:space="preserve">Seychelles </t>
  </si>
  <si>
    <t xml:space="preserve">Sierra Leona </t>
  </si>
  <si>
    <t xml:space="preserve">Singapur </t>
  </si>
  <si>
    <t xml:space="preserve">Siria </t>
  </si>
  <si>
    <t xml:space="preserve">Somalia </t>
  </si>
  <si>
    <t xml:space="preserve">Sri Lanka (Ceilán) </t>
  </si>
  <si>
    <t xml:space="preserve">Sudan </t>
  </si>
  <si>
    <t xml:space="preserve">Suecia </t>
  </si>
  <si>
    <t xml:space="preserve">Suiza </t>
  </si>
  <si>
    <t xml:space="preserve">Sur África </t>
  </si>
  <si>
    <t xml:space="preserve">Surinam </t>
  </si>
  <si>
    <t xml:space="preserve">Swazilanda </t>
  </si>
  <si>
    <t xml:space="preserve">Tailandia </t>
  </si>
  <si>
    <t xml:space="preserve">Taiwán </t>
  </si>
  <si>
    <t xml:space="preserve">Tajikistan </t>
  </si>
  <si>
    <t xml:space="preserve">Tanzania </t>
  </si>
  <si>
    <t xml:space="preserve">Timor Oriental </t>
  </si>
  <si>
    <t xml:space="preserve">Togo </t>
  </si>
  <si>
    <t xml:space="preserve">Tonga </t>
  </si>
  <si>
    <t xml:space="preserve">Trinidad &amp; Tobago </t>
  </si>
  <si>
    <t xml:space="preserve">Tunicia </t>
  </si>
  <si>
    <t xml:space="preserve">Turkmenistan </t>
  </si>
  <si>
    <t xml:space="preserve">Turquía </t>
  </si>
  <si>
    <t xml:space="preserve">Ucrania </t>
  </si>
  <si>
    <t xml:space="preserve">Uganda </t>
  </si>
  <si>
    <t xml:space="preserve">Unión Europea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</si>
  <si>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</si>
  <si>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</si>
  <si>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</si>
  <si>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</si>
  <si>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</si>
  <si>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Yemen </t>
  </si>
  <si>
    <t xml:space="preserve">Yugoslavia </t>
  </si>
  <si>
    <t xml:space="preserve">Zambia </t>
  </si>
  <si>
    <t>Zimbabwe</t>
  </si>
  <si>
    <t>Actualmente</t>
  </si>
  <si>
    <t>Especialista en Presupuesto y Proyectos</t>
  </si>
  <si>
    <t>Servicios financieros</t>
  </si>
  <si>
    <t>Asistente</t>
  </si>
  <si>
    <t>Renuncia Voluntaria</t>
  </si>
  <si>
    <t>Practicante</t>
  </si>
  <si>
    <t>Promoción</t>
  </si>
  <si>
    <t>Empresa de Servicios</t>
  </si>
  <si>
    <t>Analista</t>
  </si>
  <si>
    <t>Consultorías</t>
  </si>
  <si>
    <t>Entidades fiscales</t>
  </si>
  <si>
    <t>Administración/Serv. Gen.</t>
  </si>
  <si>
    <t>Planificación y Estrategia</t>
  </si>
  <si>
    <t>I. San Ignacio de Loyola</t>
  </si>
  <si>
    <t>U. Inca  Garcilaso de la Vega</t>
  </si>
  <si>
    <t>Matemáticas</t>
  </si>
  <si>
    <t>UPC</t>
  </si>
  <si>
    <t>Educación Secundaria</t>
  </si>
  <si>
    <t xml:space="preserve">U. Inca Garcilaso de la Vega </t>
  </si>
  <si>
    <t>Ingeniería de Sistemas</t>
  </si>
  <si>
    <t>Indicaciones</t>
  </si>
  <si>
    <t>Llenar los datos y firmar</t>
  </si>
  <si>
    <t>Documento original</t>
  </si>
  <si>
    <t>Copia Simple</t>
  </si>
  <si>
    <t>Diplomado</t>
  </si>
  <si>
    <t>Administracion de Empresas</t>
  </si>
  <si>
    <t>Curso de Especialización</t>
  </si>
  <si>
    <t>Año</t>
  </si>
  <si>
    <t>Sí</t>
  </si>
  <si>
    <t>Proyectos</t>
  </si>
  <si>
    <t>Tamaño Pasaporte</t>
  </si>
  <si>
    <t>CUENTA DE ABONO</t>
  </si>
  <si>
    <t>DNI</t>
  </si>
  <si>
    <t>Edad</t>
  </si>
  <si>
    <t>CARTA DE AUTORIZACIÓN</t>
  </si>
  <si>
    <t>Yo,</t>
  </si>
  <si>
    <t>REGLAMENTO INTERNO DE TRABAJO</t>
  </si>
  <si>
    <t>CUESTIONARIO</t>
  </si>
  <si>
    <t>NOMBRE</t>
  </si>
  <si>
    <t>DECLARACIÓN JURADA</t>
  </si>
  <si>
    <t>Fecha</t>
  </si>
  <si>
    <t>INDICACIONES GENERALES</t>
  </si>
  <si>
    <t>FICHA SOCIAL</t>
  </si>
  <si>
    <t>Jennifer Susana Cáceres Ortiz</t>
  </si>
  <si>
    <t xml:space="preserve">, Jefe de proyecto, quien  laboro dentro de la empresa </t>
  </si>
  <si>
    <t>cumplir fielmente todas la políticas estipuladas dentro de la empresa.</t>
  </si>
  <si>
    <t>Porposito del presente:</t>
  </si>
  <si>
    <t>ssia.educat@gmail.com</t>
  </si>
  <si>
    <t>Gerente de proyectos y recursos</t>
  </si>
  <si>
    <t>03 de Octubre del 2011</t>
  </si>
  <si>
    <t xml:space="preserve">     Firma del Jefe de proyecto</t>
  </si>
  <si>
    <t>AVANCE REAL VS. AVANCE PLANIFICADO DE PROYECTO</t>
  </si>
  <si>
    <t>FASES</t>
  </si>
  <si>
    <t>SEMANA</t>
  </si>
  <si>
    <t>ENTREGABLES</t>
  </si>
  <si>
    <t>FECHAS DEL DESARROLLO DEL ENTREGABLE</t>
  </si>
  <si>
    <t>Horas de trabajo planeado</t>
  </si>
  <si>
    <t>Horas planeadas acumuladas</t>
  </si>
  <si>
    <t>Horas de trabajo real</t>
  </si>
  <si>
    <t>Horas Real Acumuladas</t>
  </si>
  <si>
    <t>%Avance Planificado</t>
  </si>
  <si>
    <t>%Avance Real</t>
  </si>
  <si>
    <t>Usó el formato estándar de QA?</t>
  </si>
  <si>
    <t>INICIO</t>
  </si>
  <si>
    <t>FIN</t>
  </si>
  <si>
    <t>SI</t>
  </si>
  <si>
    <t>E</t>
  </si>
  <si>
    <t>M</t>
  </si>
  <si>
    <t>ENCUESTA LABORAL  2011-02 :  MITAD DE CICLO</t>
  </si>
  <si>
    <t>INSTRUCCIONES:</t>
  </si>
  <si>
    <t>=</t>
  </si>
  <si>
    <t>Incipiente</t>
  </si>
  <si>
    <t>En proceso</t>
  </si>
  <si>
    <t>Dominio</t>
  </si>
  <si>
    <t>Fortaleza</t>
  </si>
  <si>
    <t>NA</t>
  </si>
  <si>
    <t>No aplica</t>
  </si>
  <si>
    <t xml:space="preserve">I. </t>
  </si>
  <si>
    <t>Acerca de la Gerencia de proyectos y recursos</t>
  </si>
  <si>
    <t>Adaptación a la empresa</t>
  </si>
  <si>
    <t>Capacidad de comunión con los integrantes de la empresa</t>
  </si>
  <si>
    <t>Orientación al logro y metas</t>
  </si>
  <si>
    <t>Sentido ético (reconoce, actua y evalúa)</t>
  </si>
  <si>
    <t>Gestión de recursos</t>
  </si>
  <si>
    <t>Trabaja en equipo</t>
  </si>
  <si>
    <t>Liderazgo</t>
  </si>
  <si>
    <t>II.</t>
  </si>
  <si>
    <t>Acerca de la gerencia general</t>
  </si>
  <si>
    <t xml:space="preserve">III. </t>
  </si>
  <si>
    <t>Acerca del comité</t>
  </si>
  <si>
    <t>IV.</t>
  </si>
  <si>
    <t>Acerca de los proveedores</t>
  </si>
  <si>
    <t>Evaluar la Gestión del control de proyectos, gestión de riesgos, gestión de recursos hasta la mitad del ciclo academico 2011-02</t>
  </si>
  <si>
    <t>IMPACTO</t>
  </si>
  <si>
    <t>CAUSA DE RIESGO</t>
  </si>
  <si>
    <t>DESCRIPCION DEL RIESGO</t>
  </si>
  <si>
    <t>CATEGORIA</t>
  </si>
  <si>
    <t>¿EN QUE FASE DEL PROYECTO SE HA IDENTIFICADO O SE PODRIA IDENTIFICAR?</t>
  </si>
  <si>
    <t>%PROBABILIDAD DE QUE OCURRA</t>
  </si>
  <si>
    <t>SEVERIDAD (IMPACTO X PROBABILIDAD)</t>
  </si>
  <si>
    <t>ESTRATEGIA</t>
  </si>
  <si>
    <t>T</t>
  </si>
  <si>
    <t>DESCRIBIR LA ACCION (PLAN DE CONTINGENCIA)</t>
  </si>
  <si>
    <t>x</t>
  </si>
  <si>
    <t>Riesgos del proyecto en el 2011-02</t>
  </si>
  <si>
    <t>Externo</t>
  </si>
  <si>
    <t>Interno</t>
  </si>
  <si>
    <t>conteo</t>
  </si>
  <si>
    <t>categoria</t>
  </si>
  <si>
    <t>CONTEO FORMULA</t>
  </si>
  <si>
    <t>Entendimiento de los procesos del negocio</t>
  </si>
  <si>
    <t>Compromiso con  los integrantes de la empresa y el comité</t>
  </si>
  <si>
    <t>Si la prespuesta es INCIPIENTE, ¿Porque?</t>
  </si>
  <si>
    <t>Nexo efectivo entre comité y alumnos</t>
  </si>
  <si>
    <t>Genera aportes a los proyectos de la empresa</t>
  </si>
  <si>
    <t>Dedica tiempo a la correccion de activos de la empresa</t>
  </si>
  <si>
    <t>Entendimeinto de los procesos del trabajo de las empreas virtuales</t>
  </si>
  <si>
    <t>Competente en habilidades de gestión</t>
  </si>
  <si>
    <t>Fortaleza mental  y psica</t>
  </si>
  <si>
    <t>Orientación a los objetivos de la empresa y las empresas virtuales</t>
  </si>
  <si>
    <t>Uso de canales de comunicación (correo empresa, correo upc, ceular, etc)</t>
  </si>
  <si>
    <t>Espíritu crítico</t>
  </si>
  <si>
    <t>Dedica tiempo a la correccion de activos de SSIA.EDUCAT</t>
  </si>
  <si>
    <t>Orientación a los objetivos de las empresas virtuales</t>
  </si>
  <si>
    <t>Orden en los procesos   de las empresas virtuales</t>
  </si>
  <si>
    <t>Aceptación de los recursos asignados (de QA, SF) con respecto a su calidad y oportunidad.</t>
  </si>
  <si>
    <t>Satisfacción con respecto a la entrega de bienes y servicios de QA por medio de un contrato</t>
  </si>
  <si>
    <t>Satisfacción con respecto a la entrega de bienes y servicios de SF por medio de un contrato</t>
  </si>
  <si>
    <t xml:space="preserve">Satisfacción con respecto a la entrega de bienes y servicios de IT-Expert </t>
  </si>
  <si>
    <t xml:space="preserve">Coorinación pendiente para  poder solicitarlo antestes posible. </t>
  </si>
  <si>
    <t>Josè Fernando Ramos Ramìrez</t>
  </si>
  <si>
    <t>declaro ingresar información verídica bajo el Reglamento Interno de Trabajo de SSIA.EDUCAT UPC; y me comprometo a</t>
  </si>
  <si>
    <t>Para completar la siguiente sección, por favor rellene el círculo que mejor refleje su opinión acerca del desempeño de los siguientes paricipantes. Use la escala de puntaje:</t>
  </si>
  <si>
    <t>Procesos del Macroproceso "Gestión de Orientación Pastoral"</t>
  </si>
  <si>
    <t>Procesos del Macroproceso "Gestión de Proyectos"</t>
  </si>
  <si>
    <t>Procesos de Macroproceso de "Planifiación"</t>
  </si>
  <si>
    <t>Procesos del Macroproceso "Gestión de Educación Rural"</t>
  </si>
  <si>
    <t>Procesos del Macroproceso  "Gestión de Recursos Humanos"</t>
  </si>
  <si>
    <t>Procesos del Macroproceso "Gestión de Imagen Institucional y Donaciones" y "Gestión de Abastecimiento"</t>
  </si>
  <si>
    <t>Carencia de recursos asignados al proyecto por parte de la Gerencia de Proyectos y Recursos Humanos de la Empresa Virtual SSIA.EDUCAT.</t>
  </si>
  <si>
    <t>Cambios radicales en los procesos de la Oficina Central de Fe y Alegría después de que hayan sido modelados.</t>
  </si>
  <si>
    <t>Falta de colaboración por parte de las autoridades de la Oficina Central de Fe y Alegría para ofrecer la información necesaria para el desarrollo del proyecto “Arquitectura de Negocios de la Oficina Central de Fe y Alegría Perú”.</t>
  </si>
  <si>
    <t>Falta de tiempo del Departamento de Administración para brindar información durante el Proyecto Profesional "Modelo de Negocios Empresarial de la Oficina Central Fe y Alegría Perú"</t>
  </si>
  <si>
    <t>Recopilación de Información</t>
  </si>
  <si>
    <t>Insuficiencia de Recursos TP1 y TP2 en la Empresa Virtual SSIA.EDUCAT</t>
  </si>
  <si>
    <t>Carencia de comunicación constante con el Cliente</t>
  </si>
  <si>
    <t>En todo el proyecto</t>
  </si>
  <si>
    <t>Realización de entrevistas programadas para que las personas involucradas verifiquen los procesos que se están modelando y se realicen los cambios a tiempo</t>
  </si>
  <si>
    <t>Solicitar permiso para acceder a la información de los procesos a través de Cartas dirigidas al Director General de la Oficina Central de Fe y Alegría Perú</t>
  </si>
  <si>
    <t>Solicitar un recurso al Gerente de Recursos Humanos de la Empresa Educa-T/SSIA como apoyo para el desarrollo del proyecto</t>
  </si>
  <si>
    <t xml:space="preserve">- Procesos del Macroproceso "Gestión de Aseguramiento de la Calidad" y "Contabilidad y Presupuestos"
- Memoria </t>
  </si>
  <si>
    <t>ARQUITECTURA DE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</si>
</sst>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80A]d&quot; de &quot;mmmm&quot; de &quot;yyyy;@"/>
  </numFmts>
  <fonts count="36" x14ac:knownFonts="1">
    <font>
      <sz val="10"/>
      <name val="Arial"/>
    </font>
    <font>
      <sz val="11"/>
      <color indexed="8"/>
      <name val="Calibri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8"/>
      <name val="Arial"/>
      <family val="2"/>
    </font>
    <font>
      <b/>
      <u/>
      <sz val="15"/>
      <name val="Tahoma"/>
      <family val="2"/>
    </font>
    <font>
      <b/>
      <sz val="15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b/>
      <sz val="12"/>
      <color indexed="9"/>
      <name val="Tahoma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sz val="10"/>
      <color indexed="9"/>
      <name val="Tahoma"/>
      <family val="2"/>
    </font>
    <font>
      <sz val="14"/>
      <name val="Wingdings"/>
      <charset val="2"/>
    </font>
    <font>
      <b/>
      <sz val="16"/>
      <color indexed="9"/>
      <name val="Tahoma"/>
      <family val="2"/>
    </font>
    <font>
      <b/>
      <sz val="15"/>
      <color indexed="9"/>
      <name val="Tahoma"/>
      <family val="2"/>
    </font>
    <font>
      <b/>
      <sz val="11"/>
      <color indexed="8"/>
      <name val="Calibri"/>
      <family val="2"/>
    </font>
    <font>
      <u/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b/>
      <sz val="20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name val="Arial"/>
      <family val="2"/>
    </font>
    <font>
      <b/>
      <sz val="24"/>
      <color indexed="8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color rgb="FF363636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05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 applyFill="1" applyBorder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13" fillId="0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12" fillId="2" borderId="0" xfId="0" applyFont="1" applyFill="1"/>
    <xf numFmtId="0" fontId="12" fillId="0" borderId="0" xfId="0" applyFont="1"/>
    <xf numFmtId="0" fontId="2" fillId="0" borderId="0" xfId="0" quotePrefix="1" applyFont="1" applyProtection="1"/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13" fillId="0" borderId="0" xfId="0" applyFont="1" applyFill="1"/>
    <xf numFmtId="0" fontId="12" fillId="3" borderId="0" xfId="0" applyFont="1" applyFill="1"/>
    <xf numFmtId="0" fontId="2" fillId="3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17" fontId="2" fillId="2" borderId="0" xfId="0" applyNumberFormat="1" applyFont="1" applyFill="1"/>
    <xf numFmtId="0" fontId="2" fillId="0" borderId="0" xfId="0" applyFont="1" applyProtection="1"/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2" xfId="0" applyNumberFormat="1" applyFont="1" applyFill="1" applyBorder="1"/>
    <xf numFmtId="17" fontId="12" fillId="5" borderId="2" xfId="0" applyNumberFormat="1" applyFont="1" applyFill="1" applyBorder="1"/>
    <xf numFmtId="0" fontId="2" fillId="4" borderId="2" xfId="0" applyFont="1" applyFill="1" applyBorder="1"/>
    <xf numFmtId="0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2" fillId="4" borderId="3" xfId="0" applyFont="1" applyFill="1" applyBorder="1"/>
    <xf numFmtId="0" fontId="2" fillId="0" borderId="0" xfId="0" applyFont="1" applyProtection="1">
      <protection hidden="1"/>
    </xf>
    <xf numFmtId="0" fontId="2" fillId="4" borderId="0" xfId="0" applyNumberFormat="1" applyFont="1" applyFill="1" applyBorder="1"/>
    <xf numFmtId="17" fontId="12" fillId="5" borderId="0" xfId="0" applyNumberFormat="1" applyFont="1" applyFill="1" applyBorder="1"/>
    <xf numFmtId="0" fontId="2" fillId="4" borderId="0" xfId="0" applyFont="1" applyFill="1" applyBorder="1"/>
    <xf numFmtId="0" fontId="2" fillId="4" borderId="4" xfId="0" applyFont="1" applyFill="1" applyBorder="1"/>
    <xf numFmtId="0" fontId="2" fillId="4" borderId="5" xfId="0" applyNumberFormat="1" applyFont="1" applyFill="1" applyBorder="1" applyAlignment="1">
      <alignment horizontal="center"/>
    </xf>
    <xf numFmtId="0" fontId="2" fillId="4" borderId="6" xfId="0" applyNumberFormat="1" applyFont="1" applyFill="1" applyBorder="1"/>
    <xf numFmtId="0" fontId="2" fillId="4" borderId="6" xfId="0" applyNumberFormat="1" applyFont="1" applyFill="1" applyBorder="1" applyAlignment="1">
      <alignment horizontal="center"/>
    </xf>
    <xf numFmtId="17" fontId="12" fillId="5" borderId="6" xfId="0" applyNumberFormat="1" applyFont="1" applyFill="1" applyBorder="1"/>
    <xf numFmtId="0" fontId="2" fillId="4" borderId="6" xfId="0" applyFont="1" applyFill="1" applyBorder="1" applyAlignment="1">
      <alignment horizontal="right"/>
    </xf>
    <xf numFmtId="0" fontId="12" fillId="4" borderId="6" xfId="0" applyNumberFormat="1" applyFont="1" applyFill="1" applyBorder="1"/>
    <xf numFmtId="0" fontId="12" fillId="5" borderId="6" xfId="0" applyFont="1" applyFill="1" applyBorder="1" applyAlignment="1">
      <alignment horizontal="left"/>
    </xf>
    <xf numFmtId="17" fontId="2" fillId="0" borderId="0" xfId="0" applyNumberFormat="1" applyFont="1"/>
    <xf numFmtId="0" fontId="12" fillId="0" borderId="0" xfId="0" applyFont="1" applyAlignment="1">
      <alignment horizontal="left"/>
    </xf>
    <xf numFmtId="0" fontId="2" fillId="4" borderId="7" xfId="0" applyNumberFormat="1" applyFont="1" applyFill="1" applyBorder="1"/>
    <xf numFmtId="0" fontId="12" fillId="4" borderId="2" xfId="0" applyNumberFormat="1" applyFont="1" applyFill="1" applyBorder="1"/>
    <xf numFmtId="0" fontId="12" fillId="5" borderId="2" xfId="0" applyFont="1" applyFill="1" applyBorder="1" applyAlignment="1">
      <alignment horizontal="left"/>
    </xf>
    <xf numFmtId="0" fontId="12" fillId="5" borderId="3" xfId="0" applyFont="1" applyFill="1" applyBorder="1" applyAlignment="1">
      <alignment horizontal="left"/>
    </xf>
    <xf numFmtId="0" fontId="2" fillId="4" borderId="8" xfId="0" applyFont="1" applyFill="1" applyBorder="1"/>
    <xf numFmtId="0" fontId="12" fillId="4" borderId="0" xfId="0" applyNumberFormat="1" applyFont="1" applyFill="1" applyBorder="1"/>
    <xf numFmtId="0" fontId="12" fillId="5" borderId="0" xfId="0" applyFont="1" applyFill="1" applyBorder="1" applyAlignment="1">
      <alignment horizontal="left"/>
    </xf>
    <xf numFmtId="0" fontId="12" fillId="5" borderId="4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10" xfId="0" applyFont="1" applyFill="1" applyBorder="1"/>
    <xf numFmtId="0" fontId="2" fillId="4" borderId="10" xfId="0" applyNumberFormat="1" applyFont="1" applyFill="1" applyBorder="1"/>
    <xf numFmtId="17" fontId="12" fillId="4" borderId="10" xfId="0" applyNumberFormat="1" applyFont="1" applyFill="1" applyBorder="1"/>
    <xf numFmtId="0" fontId="12" fillId="4" borderId="10" xfId="0" applyNumberFormat="1" applyFont="1" applyFill="1" applyBorder="1"/>
    <xf numFmtId="0" fontId="12" fillId="4" borderId="10" xfId="0" applyFont="1" applyFill="1" applyBorder="1" applyAlignment="1">
      <alignment horizontal="left"/>
    </xf>
    <xf numFmtId="0" fontId="12" fillId="4" borderId="11" xfId="0" applyFont="1" applyFill="1" applyBorder="1" applyAlignment="1">
      <alignment horizontal="left"/>
    </xf>
    <xf numFmtId="0" fontId="2" fillId="4" borderId="5" xfId="0" applyNumberFormat="1" applyFont="1" applyFill="1" applyBorder="1"/>
    <xf numFmtId="0" fontId="2" fillId="0" borderId="0" xfId="0" applyNumberFormat="1" applyFont="1" applyFill="1" applyBorder="1"/>
    <xf numFmtId="17" fontId="12" fillId="0" borderId="0" xfId="0" applyNumberFormat="1" applyFont="1" applyFill="1" applyBorder="1"/>
    <xf numFmtId="0" fontId="12" fillId="0" borderId="0" xfId="0" applyNumberFormat="1" applyFont="1" applyFill="1" applyBorder="1"/>
    <xf numFmtId="0" fontId="12" fillId="0" borderId="0" xfId="0" applyFont="1" applyFill="1" applyBorder="1" applyAlignment="1">
      <alignment horizontal="left"/>
    </xf>
    <xf numFmtId="0" fontId="12" fillId="5" borderId="2" xfId="0" applyNumberFormat="1" applyFont="1" applyFill="1" applyBorder="1" applyAlignment="1">
      <alignment horizontal="right"/>
    </xf>
    <xf numFmtId="0" fontId="2" fillId="4" borderId="8" xfId="0" applyNumberFormat="1" applyFont="1" applyFill="1" applyBorder="1"/>
    <xf numFmtId="0" fontId="12" fillId="5" borderId="0" xfId="0" applyNumberFormat="1" applyFont="1" applyFill="1" applyBorder="1" applyAlignment="1">
      <alignment horizontal="right"/>
    </xf>
    <xf numFmtId="0" fontId="2" fillId="4" borderId="9" xfId="0" applyNumberFormat="1" applyFont="1" applyFill="1" applyBorder="1"/>
    <xf numFmtId="17" fontId="12" fillId="5" borderId="10" xfId="0" applyNumberFormat="1" applyFont="1" applyFill="1" applyBorder="1"/>
    <xf numFmtId="0" fontId="12" fillId="5" borderId="10" xfId="0" applyFont="1" applyFill="1" applyBorder="1" applyAlignment="1">
      <alignment horizontal="left"/>
    </xf>
    <xf numFmtId="0" fontId="2" fillId="4" borderId="11" xfId="0" applyFont="1" applyFill="1" applyBorder="1"/>
    <xf numFmtId="0" fontId="1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/>
    </xf>
    <xf numFmtId="0" fontId="1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/>
    </xf>
    <xf numFmtId="0" fontId="12" fillId="4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left"/>
    </xf>
    <xf numFmtId="0" fontId="12" fillId="5" borderId="11" xfId="0" applyFont="1" applyFill="1" applyBorder="1" applyAlignment="1">
      <alignment horizontal="left"/>
    </xf>
    <xf numFmtId="0" fontId="2" fillId="6" borderId="1" xfId="0" applyFont="1" applyFill="1" applyBorder="1"/>
    <xf numFmtId="0" fontId="2" fillId="7" borderId="1" xfId="0" applyNumberFormat="1" applyFont="1" applyFill="1" applyBorder="1"/>
    <xf numFmtId="0" fontId="2" fillId="0" borderId="12" xfId="0" applyFont="1" applyBorder="1"/>
    <xf numFmtId="0" fontId="2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14" fontId="2" fillId="10" borderId="1" xfId="0" applyNumberFormat="1" applyFont="1" applyFill="1" applyBorder="1" applyAlignment="1">
      <alignment horizontal="center"/>
    </xf>
    <xf numFmtId="0" fontId="0" fillId="10" borderId="1" xfId="0" quotePrefix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0" borderId="0" xfId="0" quotePrefix="1" applyFont="1" applyFill="1" applyProtection="1"/>
    <xf numFmtId="0" fontId="2" fillId="0" borderId="0" xfId="0" applyFont="1" applyFill="1" applyBorder="1" applyAlignment="1">
      <alignment horizontal="left"/>
    </xf>
    <xf numFmtId="17" fontId="2" fillId="0" borderId="0" xfId="0" applyNumberFormat="1" applyFont="1" applyFill="1"/>
    <xf numFmtId="0" fontId="2" fillId="0" borderId="0" xfId="0" applyFont="1" applyFill="1" applyProtection="1"/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2" xfId="0" applyNumberFormat="1" applyFont="1" applyFill="1" applyBorder="1"/>
    <xf numFmtId="17" fontId="12" fillId="0" borderId="2" xfId="0" applyNumberFormat="1" applyFont="1" applyFill="1" applyBorder="1"/>
    <xf numFmtId="0" fontId="2" fillId="0" borderId="2" xfId="0" applyFont="1" applyFill="1" applyBorder="1"/>
    <xf numFmtId="0" fontId="12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left"/>
    </xf>
    <xf numFmtId="0" fontId="2" fillId="0" borderId="3" xfId="0" applyFont="1" applyFill="1" applyBorder="1"/>
    <xf numFmtId="0" fontId="2" fillId="0" borderId="0" xfId="0" applyFont="1" applyFill="1" applyProtection="1">
      <protection hidden="1"/>
    </xf>
    <xf numFmtId="0" fontId="2" fillId="0" borderId="4" xfId="0" applyFont="1" applyFill="1" applyBorder="1"/>
    <xf numFmtId="0" fontId="2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/>
    <xf numFmtId="0" fontId="2" fillId="0" borderId="6" xfId="0" applyNumberFormat="1" applyFont="1" applyFill="1" applyBorder="1" applyAlignment="1">
      <alignment horizontal="center"/>
    </xf>
    <xf numFmtId="17" fontId="12" fillId="0" borderId="6" xfId="0" applyNumberFormat="1" applyFont="1" applyFill="1" applyBorder="1"/>
    <xf numFmtId="0" fontId="2" fillId="0" borderId="6" xfId="0" applyFont="1" applyFill="1" applyBorder="1" applyAlignment="1">
      <alignment horizontal="right"/>
    </xf>
    <xf numFmtId="0" fontId="12" fillId="0" borderId="6" xfId="0" applyNumberFormat="1" applyFont="1" applyFill="1" applyBorder="1"/>
    <xf numFmtId="0" fontId="12" fillId="0" borderId="6" xfId="0" applyFont="1" applyFill="1" applyBorder="1" applyAlignment="1">
      <alignment horizontal="left"/>
    </xf>
    <xf numFmtId="0" fontId="12" fillId="0" borderId="0" xfId="0" applyFont="1" applyFill="1" applyAlignment="1">
      <alignment horizontal="left"/>
    </xf>
    <xf numFmtId="0" fontId="2" fillId="0" borderId="7" xfId="0" applyNumberFormat="1" applyFont="1" applyFill="1" applyBorder="1"/>
    <xf numFmtId="0" fontId="12" fillId="0" borderId="2" xfId="0" applyNumberFormat="1" applyFont="1" applyFill="1" applyBorder="1"/>
    <xf numFmtId="0" fontId="12" fillId="0" borderId="2" xfId="0" applyFont="1" applyFill="1" applyBorder="1" applyAlignment="1">
      <alignment horizontal="left"/>
    </xf>
    <xf numFmtId="0" fontId="12" fillId="0" borderId="3" xfId="0" applyFont="1" applyFill="1" applyBorder="1" applyAlignment="1">
      <alignment horizontal="left"/>
    </xf>
    <xf numFmtId="0" fontId="2" fillId="0" borderId="8" xfId="0" applyFont="1" applyFill="1" applyBorder="1"/>
    <xf numFmtId="0" fontId="12" fillId="0" borderId="4" xfId="0" applyFont="1" applyFill="1" applyBorder="1" applyAlignment="1">
      <alignment horizontal="left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NumberFormat="1" applyFont="1" applyFill="1" applyBorder="1"/>
    <xf numFmtId="17" fontId="12" fillId="0" borderId="10" xfId="0" applyNumberFormat="1" applyFont="1" applyFill="1" applyBorder="1"/>
    <xf numFmtId="0" fontId="12" fillId="0" borderId="10" xfId="0" applyNumberFormat="1" applyFont="1" applyFill="1" applyBorder="1"/>
    <xf numFmtId="0" fontId="12" fillId="0" borderId="10" xfId="0" applyFont="1" applyFill="1" applyBorder="1" applyAlignment="1">
      <alignment horizontal="left"/>
    </xf>
    <xf numFmtId="0" fontId="12" fillId="0" borderId="11" xfId="0" applyFont="1" applyFill="1" applyBorder="1" applyAlignment="1">
      <alignment horizontal="left"/>
    </xf>
    <xf numFmtId="0" fontId="2" fillId="0" borderId="5" xfId="0" applyNumberFormat="1" applyFont="1" applyFill="1" applyBorder="1"/>
    <xf numFmtId="0" fontId="12" fillId="0" borderId="2" xfId="0" applyNumberFormat="1" applyFont="1" applyFill="1" applyBorder="1" applyAlignment="1">
      <alignment horizontal="right"/>
    </xf>
    <xf numFmtId="0" fontId="2" fillId="0" borderId="8" xfId="0" applyNumberFormat="1" applyFont="1" applyFill="1" applyBorder="1"/>
    <xf numFmtId="0" fontId="12" fillId="0" borderId="0" xfId="0" applyNumberFormat="1" applyFont="1" applyFill="1" applyBorder="1" applyAlignment="1">
      <alignment horizontal="right"/>
    </xf>
    <xf numFmtId="0" fontId="2" fillId="0" borderId="9" xfId="0" applyNumberFormat="1" applyFont="1" applyFill="1" applyBorder="1"/>
    <xf numFmtId="0" fontId="2" fillId="0" borderId="11" xfId="0" applyFont="1" applyFill="1" applyBorder="1"/>
    <xf numFmtId="0" fontId="1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left"/>
    </xf>
    <xf numFmtId="0" fontId="2" fillId="0" borderId="1" xfId="0" applyNumberFormat="1" applyFont="1" applyFill="1" applyBorder="1"/>
    <xf numFmtId="0" fontId="2" fillId="0" borderId="12" xfId="0" applyFont="1" applyFill="1" applyBorder="1"/>
    <xf numFmtId="0" fontId="2" fillId="0" borderId="13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14" fillId="11" borderId="14" xfId="0" applyFont="1" applyFill="1" applyBorder="1"/>
    <xf numFmtId="0" fontId="4" fillId="0" borderId="14" xfId="0" applyFont="1" applyBorder="1"/>
    <xf numFmtId="0" fontId="14" fillId="11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left" vertical="center" wrapText="1" indent="1"/>
    </xf>
    <xf numFmtId="0" fontId="15" fillId="0" borderId="0" xfId="0" applyFont="1"/>
    <xf numFmtId="0" fontId="4" fillId="0" borderId="15" xfId="0" applyFont="1" applyBorder="1"/>
    <xf numFmtId="0" fontId="4" fillId="12" borderId="0" xfId="0" applyFont="1" applyFill="1"/>
    <xf numFmtId="0" fontId="4" fillId="12" borderId="0" xfId="0" applyFont="1" applyFill="1" applyAlignment="1">
      <alignment horizontal="justify"/>
    </xf>
    <xf numFmtId="0" fontId="7" fillId="12" borderId="0" xfId="0" applyFont="1" applyFill="1" applyAlignment="1">
      <alignment horizontal="center"/>
    </xf>
    <xf numFmtId="0" fontId="4" fillId="12" borderId="0" xfId="0" applyFont="1" applyFill="1" applyAlignment="1">
      <alignment wrapText="1"/>
    </xf>
    <xf numFmtId="0" fontId="4" fillId="12" borderId="0" xfId="0" applyFont="1" applyFill="1" applyAlignment="1"/>
    <xf numFmtId="0" fontId="3" fillId="0" borderId="0" xfId="1" applyAlignment="1" applyProtection="1"/>
    <xf numFmtId="0" fontId="5" fillId="12" borderId="0" xfId="0" applyFont="1" applyFill="1" applyAlignment="1">
      <alignment horizontal="right"/>
    </xf>
    <xf numFmtId="0" fontId="4" fillId="12" borderId="0" xfId="0" applyFont="1" applyFill="1" applyAlignment="1">
      <alignment horizontal="left"/>
    </xf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horizontal="left" indent="3"/>
    </xf>
    <xf numFmtId="0" fontId="24" fillId="0" borderId="0" xfId="0" applyFont="1" applyAlignment="1">
      <alignment horizontal="center"/>
    </xf>
    <xf numFmtId="0" fontId="18" fillId="0" borderId="0" xfId="0" applyFont="1" applyAlignment="1">
      <alignment vertical="center" wrapText="1"/>
    </xf>
    <xf numFmtId="0" fontId="25" fillId="0" borderId="0" xfId="0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horizontal="left" vertical="center" indent="1"/>
    </xf>
    <xf numFmtId="0" fontId="0" fillId="12" borderId="0" xfId="0" applyFill="1"/>
    <xf numFmtId="0" fontId="0" fillId="12" borderId="0" xfId="0" applyFont="1" applyFill="1"/>
    <xf numFmtId="0" fontId="19" fillId="12" borderId="0" xfId="0" applyFont="1" applyFill="1" applyAlignment="1">
      <alignment horizontal="left" indent="5"/>
    </xf>
    <xf numFmtId="0" fontId="18" fillId="12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/>
    </xf>
    <xf numFmtId="0" fontId="0" fillId="12" borderId="0" xfId="0" applyFont="1" applyFill="1" applyAlignment="1">
      <alignment horizontal="left" indent="5"/>
    </xf>
    <xf numFmtId="0" fontId="20" fillId="12" borderId="16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0" fillId="12" borderId="0" xfId="0" applyFill="1" applyAlignment="1">
      <alignment vertical="center"/>
    </xf>
    <xf numFmtId="0" fontId="20" fillId="12" borderId="17" xfId="0" applyFont="1" applyFill="1" applyBorder="1" applyAlignment="1">
      <alignment horizontal="center" vertical="center" wrapText="1"/>
    </xf>
    <xf numFmtId="0" fontId="21" fillId="12" borderId="17" xfId="0" applyNumberFormat="1" applyFont="1" applyFill="1" applyBorder="1" applyAlignment="1">
      <alignment horizontal="center" wrapText="1"/>
    </xf>
    <xf numFmtId="0" fontId="21" fillId="12" borderId="17" xfId="0" applyFont="1" applyFill="1" applyBorder="1" applyAlignment="1">
      <alignment horizontal="center" vertical="center" wrapText="1"/>
    </xf>
    <xf numFmtId="9" fontId="21" fillId="12" borderId="17" xfId="0" applyNumberFormat="1" applyFont="1" applyFill="1" applyBorder="1" applyAlignment="1">
      <alignment wrapText="1"/>
    </xf>
    <xf numFmtId="0" fontId="21" fillId="12" borderId="1" xfId="0" applyNumberFormat="1" applyFont="1" applyFill="1" applyBorder="1" applyAlignment="1">
      <alignment horizontal="center" wrapText="1"/>
    </xf>
    <xf numFmtId="0" fontId="21" fillId="12" borderId="1" xfId="0" applyFont="1" applyFill="1" applyBorder="1" applyAlignment="1">
      <alignment wrapText="1"/>
    </xf>
    <xf numFmtId="0" fontId="0" fillId="12" borderId="1" xfId="0" applyFont="1" applyFill="1" applyBorder="1"/>
    <xf numFmtId="14" fontId="21" fillId="12" borderId="1" xfId="0" applyNumberFormat="1" applyFont="1" applyFill="1" applyBorder="1" applyAlignment="1">
      <alignment horizontal="center" wrapText="1"/>
    </xf>
    <xf numFmtId="0" fontId="21" fillId="12" borderId="1" xfId="0" applyFont="1" applyFill="1" applyBorder="1" applyAlignment="1">
      <alignment horizontal="center" vertical="center" wrapText="1"/>
    </xf>
    <xf numFmtId="9" fontId="21" fillId="12" borderId="1" xfId="0" applyNumberFormat="1" applyFont="1" applyFill="1" applyBorder="1" applyAlignment="1">
      <alignment wrapText="1"/>
    </xf>
    <xf numFmtId="9" fontId="0" fillId="12" borderId="0" xfId="0" applyNumberFormat="1" applyFont="1" applyFill="1"/>
    <xf numFmtId="0" fontId="27" fillId="12" borderId="0" xfId="0" applyFont="1" applyFill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12" borderId="1" xfId="0" applyFill="1" applyBorder="1"/>
    <xf numFmtId="0" fontId="31" fillId="12" borderId="1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8" fillId="13" borderId="0" xfId="0" applyFont="1" applyFill="1"/>
    <xf numFmtId="0" fontId="18" fillId="13" borderId="0" xfId="0" applyFont="1" applyFill="1" applyAlignment="1"/>
    <xf numFmtId="0" fontId="24" fillId="13" borderId="0" xfId="0" applyFont="1" applyFill="1" applyAlignment="1">
      <alignment horizontal="center"/>
    </xf>
    <xf numFmtId="0" fontId="0" fillId="13" borderId="1" xfId="0" applyFill="1" applyBorder="1"/>
    <xf numFmtId="0" fontId="18" fillId="14" borderId="1" xfId="0" applyFont="1" applyFill="1" applyBorder="1" applyAlignment="1">
      <alignment horizontal="left"/>
    </xf>
    <xf numFmtId="0" fontId="31" fillId="0" borderId="0" xfId="0" applyFont="1" applyAlignment="1"/>
    <xf numFmtId="0" fontId="0" fillId="13" borderId="0" xfId="0" applyFill="1"/>
    <xf numFmtId="0" fontId="31" fillId="13" borderId="0" xfId="0" applyFont="1" applyFill="1" applyAlignment="1"/>
    <xf numFmtId="0" fontId="24" fillId="13" borderId="1" xfId="0" applyFont="1" applyFill="1" applyBorder="1" applyAlignment="1">
      <alignment horizontal="center"/>
    </xf>
    <xf numFmtId="0" fontId="0" fillId="0" borderId="0" xfId="0" applyFill="1"/>
    <xf numFmtId="0" fontId="31" fillId="0" borderId="0" xfId="0" applyFont="1" applyFill="1" applyAlignment="1"/>
    <xf numFmtId="0" fontId="24" fillId="0" borderId="0" xfId="0" applyFont="1" applyFill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30" fillId="13" borderId="0" xfId="0" applyFont="1" applyFill="1"/>
    <xf numFmtId="0" fontId="30" fillId="13" borderId="0" xfId="0" applyFont="1" applyFill="1" applyAlignment="1"/>
    <xf numFmtId="0" fontId="26" fillId="0" borderId="0" xfId="0" applyFont="1" applyFill="1" applyAlignment="1">
      <alignment horizontal="left" vertical="center" indent="1"/>
    </xf>
    <xf numFmtId="0" fontId="2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12" borderId="17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2" borderId="1" xfId="0" applyFont="1" applyFill="1" applyBorder="1" applyAlignment="1">
      <alignment horizontal="center" vertical="center" wrapText="1"/>
    </xf>
    <xf numFmtId="14" fontId="34" fillId="15" borderId="1" xfId="0" applyNumberFormat="1" applyFont="1" applyFill="1" applyBorder="1" applyAlignment="1">
      <alignment vertical="center" wrapText="1"/>
    </xf>
    <xf numFmtId="0" fontId="0" fillId="16" borderId="0" xfId="0" applyFont="1" applyFill="1"/>
    <xf numFmtId="0" fontId="35" fillId="16" borderId="0" xfId="0" applyFont="1" applyFill="1" applyBorder="1" applyAlignment="1">
      <alignment vertical="center" wrapText="1"/>
    </xf>
    <xf numFmtId="0" fontId="34" fillId="16" borderId="0" xfId="0" applyFont="1" applyFill="1" applyBorder="1" applyAlignment="1">
      <alignment vertical="center" wrapText="1"/>
    </xf>
    <xf numFmtId="0" fontId="0" fillId="16" borderId="0" xfId="0" applyFill="1" applyBorder="1"/>
    <xf numFmtId="0" fontId="0" fillId="16" borderId="0" xfId="0" applyFill="1"/>
    <xf numFmtId="0" fontId="0" fillId="0" borderId="1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0" fontId="1" fillId="12" borderId="1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21" fillId="12" borderId="17" xfId="0" applyNumberFormat="1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" fillId="12" borderId="17" xfId="0" applyNumberFormat="1" applyFont="1" applyFill="1" applyBorder="1" applyAlignment="1">
      <alignment horizontal="center" vertical="center" wrapText="1"/>
    </xf>
    <xf numFmtId="0" fontId="31" fillId="12" borderId="1" xfId="0" applyFont="1" applyFill="1" applyBorder="1"/>
    <xf numFmtId="0" fontId="4" fillId="0" borderId="15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21" xfId="0" applyFont="1" applyBorder="1" applyAlignment="1">
      <alignment horizontal="left" vertical="distributed"/>
    </xf>
    <xf numFmtId="0" fontId="10" fillId="0" borderId="22" xfId="0" applyFont="1" applyBorder="1" applyAlignment="1">
      <alignment horizontal="left" vertical="distributed"/>
    </xf>
    <xf numFmtId="0" fontId="4" fillId="0" borderId="14" xfId="0" applyFont="1" applyBorder="1" applyAlignment="1">
      <alignment horizontal="left" vertical="center" wrapText="1" indent="1"/>
    </xf>
    <xf numFmtId="0" fontId="9" fillId="0" borderId="21" xfId="0" applyFont="1" applyBorder="1" applyAlignment="1">
      <alignment horizontal="left" wrapText="1"/>
    </xf>
    <xf numFmtId="0" fontId="9" fillId="0" borderId="22" xfId="0" applyFont="1" applyBorder="1" applyAlignment="1">
      <alignment horizontal="left" wrapText="1"/>
    </xf>
    <xf numFmtId="0" fontId="4" fillId="0" borderId="19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25" xfId="0" applyFont="1" applyBorder="1" applyAlignment="1">
      <alignment horizontal="left" indent="1"/>
    </xf>
    <xf numFmtId="14" fontId="4" fillId="0" borderId="19" xfId="0" applyNumberFormat="1" applyFont="1" applyBorder="1" applyAlignment="1">
      <alignment horizontal="left" indent="1"/>
    </xf>
    <xf numFmtId="14" fontId="4" fillId="0" borderId="20" xfId="0" applyNumberFormat="1" applyFont="1" applyBorder="1" applyAlignment="1">
      <alignment horizontal="left" indent="1"/>
    </xf>
    <xf numFmtId="14" fontId="4" fillId="0" borderId="25" xfId="0" applyNumberFormat="1" applyFont="1" applyBorder="1" applyAlignment="1">
      <alignment horizontal="left" indent="1"/>
    </xf>
    <xf numFmtId="0" fontId="14" fillId="11" borderId="21" xfId="0" applyFont="1" applyFill="1" applyBorder="1" applyAlignment="1">
      <alignment horizontal="center"/>
    </xf>
    <xf numFmtId="0" fontId="14" fillId="11" borderId="26" xfId="0" applyFont="1" applyFill="1" applyBorder="1" applyAlignment="1">
      <alignment horizontal="center"/>
    </xf>
    <xf numFmtId="0" fontId="14" fillId="11" borderId="22" xfId="0" applyFont="1" applyFill="1" applyBorder="1" applyAlignment="1">
      <alignment horizontal="center"/>
    </xf>
    <xf numFmtId="0" fontId="14" fillId="11" borderId="27" xfId="0" applyFont="1" applyFill="1" applyBorder="1" applyAlignment="1">
      <alignment horizontal="center"/>
    </xf>
    <xf numFmtId="0" fontId="14" fillId="11" borderId="28" xfId="0" applyFont="1" applyFill="1" applyBorder="1" applyAlignment="1">
      <alignment horizontal="center"/>
    </xf>
    <xf numFmtId="0" fontId="17" fillId="11" borderId="0" xfId="0" applyFont="1" applyFill="1" applyAlignment="1">
      <alignment horizontal="center" vertical="top" wrapText="1"/>
    </xf>
    <xf numFmtId="0" fontId="14" fillId="11" borderId="0" xfId="0" applyFont="1" applyFill="1" applyAlignment="1">
      <alignment horizontal="center" vertical="top"/>
    </xf>
    <xf numFmtId="0" fontId="5" fillId="12" borderId="0" xfId="0" applyFont="1" applyFill="1" applyAlignment="1">
      <alignment horizontal="left" vertical="center" wrapText="1"/>
    </xf>
    <xf numFmtId="0" fontId="5" fillId="12" borderId="0" xfId="0" applyFont="1" applyFill="1" applyAlignment="1">
      <alignment horizontal="center"/>
    </xf>
    <xf numFmtId="164" fontId="5" fillId="12" borderId="0" xfId="0" applyNumberFormat="1" applyFont="1" applyFill="1" applyAlignment="1">
      <alignment horizontal="left"/>
    </xf>
    <xf numFmtId="0" fontId="8" fillId="12" borderId="0" xfId="0" applyFont="1" applyFill="1" applyAlignment="1">
      <alignment horizontal="center"/>
    </xf>
    <xf numFmtId="0" fontId="5" fillId="12" borderId="29" xfId="0" applyFont="1" applyFill="1" applyBorder="1" applyAlignment="1">
      <alignment horizontal="center" wrapText="1"/>
    </xf>
    <xf numFmtId="0" fontId="4" fillId="12" borderId="0" xfId="0" applyFont="1" applyFill="1" applyAlignment="1">
      <alignment horizontal="left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33" xfId="0" applyFont="1" applyFill="1" applyBorder="1" applyAlignment="1">
      <alignment horizontal="left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2" fillId="5" borderId="6" xfId="0" applyFont="1" applyFill="1" applyBorder="1" applyAlignment="1">
      <alignment horizontal="left"/>
    </xf>
    <xf numFmtId="0" fontId="12" fillId="5" borderId="33" xfId="0" applyFont="1" applyFill="1" applyBorder="1" applyAlignment="1">
      <alignment horizontal="left"/>
    </xf>
    <xf numFmtId="14" fontId="18" fillId="12" borderId="16" xfId="0" applyNumberFormat="1" applyFont="1" applyFill="1" applyBorder="1" applyAlignment="1">
      <alignment horizontal="center" vertical="center" textRotation="90" wrapText="1"/>
    </xf>
    <xf numFmtId="14" fontId="18" fillId="12" borderId="18" xfId="0" applyNumberFormat="1" applyFont="1" applyFill="1" applyBorder="1" applyAlignment="1">
      <alignment horizontal="center" vertical="center" textRotation="90" wrapText="1"/>
    </xf>
    <xf numFmtId="14" fontId="18" fillId="12" borderId="17" xfId="0" applyNumberFormat="1" applyFont="1" applyFill="1" applyBorder="1" applyAlignment="1">
      <alignment horizontal="center" vertical="center" textRotation="90" wrapText="1"/>
    </xf>
    <xf numFmtId="0" fontId="20" fillId="12" borderId="16" xfId="0" applyFont="1" applyFill="1" applyBorder="1" applyAlignment="1">
      <alignment horizontal="center" vertical="center" wrapText="1"/>
    </xf>
    <xf numFmtId="0" fontId="20" fillId="12" borderId="17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27" fillId="6" borderId="0" xfId="0" applyFont="1" applyFill="1" applyAlignment="1">
      <alignment horizontal="center" vertical="center"/>
    </xf>
    <xf numFmtId="0" fontId="20" fillId="12" borderId="13" xfId="0" applyFont="1" applyFill="1" applyBorder="1" applyAlignment="1">
      <alignment horizontal="center" vertical="center" wrapText="1"/>
    </xf>
    <xf numFmtId="0" fontId="20" fillId="12" borderId="3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31" xfId="0" applyFont="1" applyFill="1" applyBorder="1" applyAlignment="1">
      <alignment horizontal="center" vertical="center" wrapText="1"/>
    </xf>
    <xf numFmtId="0" fontId="1" fillId="12" borderId="32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30" fillId="12" borderId="1" xfId="0" applyFont="1" applyFill="1" applyBorder="1" applyAlignment="1">
      <alignment horizontal="center" vertical="center"/>
    </xf>
    <xf numFmtId="0" fontId="20" fillId="12" borderId="34" xfId="0" applyFont="1" applyFill="1" applyBorder="1" applyAlignment="1">
      <alignment horizontal="center" vertical="center" wrapText="1"/>
    </xf>
    <xf numFmtId="0" fontId="20" fillId="12" borderId="12" xfId="0" applyFont="1" applyFill="1" applyBorder="1" applyAlignment="1">
      <alignment horizontal="center" vertical="center" wrapText="1"/>
    </xf>
    <xf numFmtId="0" fontId="20" fillId="12" borderId="35" xfId="0" applyFont="1" applyFill="1" applyBorder="1" applyAlignment="1">
      <alignment horizontal="center" vertical="center" wrapText="1"/>
    </xf>
    <xf numFmtId="0" fontId="20" fillId="12" borderId="30" xfId="0" applyFont="1" applyFill="1" applyBorder="1" applyAlignment="1">
      <alignment horizontal="center" vertical="center" wrapText="1"/>
    </xf>
    <xf numFmtId="0" fontId="20" fillId="12" borderId="29" xfId="0" applyFont="1" applyFill="1" applyBorder="1" applyAlignment="1">
      <alignment horizontal="center" vertical="center" wrapText="1"/>
    </xf>
    <xf numFmtId="0" fontId="20" fillId="12" borderId="36" xfId="0" applyFont="1" applyFill="1" applyBorder="1" applyAlignment="1">
      <alignment horizontal="center" vertical="center" wrapText="1"/>
    </xf>
    <xf numFmtId="0" fontId="32" fillId="13" borderId="0" xfId="0" applyFont="1" applyFill="1" applyAlignment="1">
      <alignment horizontal="center" vertical="top"/>
    </xf>
    <xf numFmtId="0" fontId="31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30" fillId="14" borderId="1" xfId="0" applyFont="1" applyFill="1" applyBorder="1" applyAlignment="1">
      <alignment horizontal="center"/>
    </xf>
    <xf numFmtId="0" fontId="1" fillId="12" borderId="1" xfId="0" quotePrefix="1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PE"/>
            </a:pPr>
            <a:r>
              <a:rPr lang="en-US"/>
              <a:t>Horas planeadas Vs. Horas Reales</a:t>
            </a:r>
          </a:p>
        </c:rich>
      </c:tx>
      <c:layout>
        <c:manualLayout>
          <c:xMode val="edge"/>
          <c:yMode val="edge"/>
          <c:x val="0.26928299253834398"/>
          <c:y val="2.7491455063787088E-2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24538607055344"/>
          <c:y val="0.13899170118186097"/>
          <c:w val="0.69312410819339132"/>
          <c:h val="0.7449341650021839"/>
        </c:manualLayout>
      </c:layout>
      <c:lineChart>
        <c:grouping val="standard"/>
        <c:varyColors val="0"/>
        <c:ser>
          <c:idx val="0"/>
          <c:order val="0"/>
          <c:tx>
            <c:strRef>
              <c:f>'Gestión del control de proyecto'!$H$10</c:f>
              <c:strCache>
                <c:ptCount val="1"/>
                <c:pt idx="0">
                  <c:v>Horas planeadas acumuladas</c:v>
                </c:pt>
              </c:strCache>
            </c:strRef>
          </c:tx>
          <c:spPr>
            <a:ln w="31750"/>
          </c:spPr>
          <c:val>
            <c:numRef>
              <c:f>'Gestión del control de proyecto'!$H$11:$H$19</c:f>
              <c:numCache>
                <c:formatCode>General</c:formatCode>
                <c:ptCount val="9"/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27</c:v>
                </c:pt>
                <c:pt idx="5">
                  <c:v>33</c:v>
                </c:pt>
                <c:pt idx="6">
                  <c:v>51</c:v>
                </c:pt>
                <c:pt idx="7">
                  <c:v>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'Gestión del control de proyecto'!$J$10</c:f>
              <c:strCache>
                <c:ptCount val="1"/>
                <c:pt idx="0">
                  <c:v>Horas Real Acumuladas</c:v>
                </c:pt>
              </c:strCache>
            </c:strRef>
          </c:tx>
          <c:spPr>
            <a:ln w="31750"/>
          </c:spPr>
          <c:val>
            <c:numRef>
              <c:f>'Gestión del control de proyecto'!$J$11:$J$19</c:f>
              <c:numCache>
                <c:formatCode>General</c:formatCode>
                <c:ptCount val="9"/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27</c:v>
                </c:pt>
                <c:pt idx="5">
                  <c:v>33</c:v>
                </c:pt>
                <c:pt idx="6">
                  <c:v>51</c:v>
                </c:pt>
                <c:pt idx="7">
                  <c:v>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39616"/>
        <c:axId val="125845504"/>
      </c:lineChart>
      <c:catAx>
        <c:axId val="12583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PE" sz="1100" b="1"/>
            </a:pPr>
            <a:endParaRPr lang="es-PE"/>
          </a:p>
        </c:txPr>
        <c:crossAx val="125845504"/>
        <c:crosses val="autoZero"/>
        <c:auto val="1"/>
        <c:lblAlgn val="ctr"/>
        <c:lblOffset val="100"/>
        <c:noMultiLvlLbl val="0"/>
      </c:catAx>
      <c:valAx>
        <c:axId val="12584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PE" sz="1100" b="1"/>
            </a:pPr>
            <a:endParaRPr lang="es-PE"/>
          </a:p>
        </c:txPr>
        <c:crossAx val="125839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385712709394501"/>
          <c:y val="0.45876365637694705"/>
          <c:w val="0.13396490583565857"/>
          <c:h val="0.2010312651539431"/>
        </c:manualLayout>
      </c:layout>
      <c:overlay val="0"/>
      <c:txPr>
        <a:bodyPr/>
        <a:lstStyle/>
        <a:p>
          <a:pPr>
            <a:defRPr lang="es-PE"/>
          </a:pPr>
          <a:endParaRPr lang="es-PE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 lang="es-PE"/>
            </a:pPr>
            <a:r>
              <a:rPr lang="es-PE"/>
              <a:t>Riesgo vs. Severidad</a:t>
            </a:r>
          </a:p>
        </c:rich>
      </c:tx>
      <c:layout>
        <c:manualLayout>
          <c:xMode val="edge"/>
          <c:yMode val="edge"/>
          <c:x val="0.38117128142226148"/>
          <c:y val="3.0303099284080173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177063666764294"/>
          <c:y val="0.13336785754395597"/>
          <c:w val="0.63866165306825895"/>
          <c:h val="0.37031496062992125"/>
        </c:manualLayout>
      </c:layout>
      <c:bar3DChart>
        <c:barDir val="col"/>
        <c:grouping val="clustered"/>
        <c:varyColors val="0"/>
        <c:ser>
          <c:idx val="0"/>
          <c:order val="0"/>
          <c:tx>
            <c:v>Riesgo</c:v>
          </c:tx>
          <c:invertIfNegative val="0"/>
          <c:cat>
            <c:strRef>
              <c:f>'Gestión de riesgos'!$C$13:$C$20</c:f>
              <c:strCache>
                <c:ptCount val="3"/>
                <c:pt idx="0">
                  <c:v>Carencia de recursos asignados al proyecto por parte de la Gerencia de Proyectos y Recursos Humanos de la Empresa Virtual SSIA.EDUCAT.</c:v>
                </c:pt>
                <c:pt idx="1">
                  <c:v>Cambios radicales en los procesos de la Oficina Central de Fe y Alegría después de que hayan sido modelados.</c:v>
                </c:pt>
                <c:pt idx="2">
                  <c:v>Falta de colaboración por parte de las autoridades de la Oficina Central de Fe y Alegría para ofrecer la información necesaria para el desarrollo del proyecto “Arquitectura de Negocios de la Oficina Central de Fe y Alegría Perú”.</c:v>
                </c:pt>
              </c:strCache>
            </c:strRef>
          </c:cat>
          <c:val>
            <c:numRef>
              <c:f>'Gestión de riesgos'!$H$13:$H$20</c:f>
              <c:numCache>
                <c:formatCode>General</c:formatCode>
                <c:ptCount val="8"/>
                <c:pt idx="0">
                  <c:v>1.5</c:v>
                </c:pt>
                <c:pt idx="1">
                  <c:v>0.7</c:v>
                </c:pt>
                <c:pt idx="2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937536"/>
        <c:axId val="125939072"/>
        <c:axId val="0"/>
      </c:bar3DChart>
      <c:catAx>
        <c:axId val="12593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lang="es-PE"/>
            </a:pPr>
            <a:endParaRPr lang="es-PE"/>
          </a:p>
        </c:txPr>
        <c:crossAx val="125939072"/>
        <c:crosses val="autoZero"/>
        <c:auto val="1"/>
        <c:lblAlgn val="ctr"/>
        <c:lblOffset val="100"/>
        <c:noMultiLvlLbl val="0"/>
      </c:catAx>
      <c:valAx>
        <c:axId val="12593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PE"/>
            </a:pPr>
            <a:endParaRPr lang="es-PE"/>
          </a:p>
        </c:txPr>
        <c:crossAx val="1259375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300847569271792"/>
          <c:y val="0.51515268782936297"/>
          <c:w val="6.7738269891305505E-2"/>
          <c:h val="5.5944183293686472E-2"/>
        </c:manualLayout>
      </c:layout>
      <c:overlay val="0"/>
      <c:txPr>
        <a:bodyPr/>
        <a:lstStyle/>
        <a:p>
          <a:pPr>
            <a:defRPr lang="es-PE"/>
          </a:pPr>
          <a:endParaRPr lang="es-PE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 lang="es-PE"/>
            </a:pPr>
            <a:r>
              <a:rPr lang="es-PE"/>
              <a:t>Conteo  de riesgos por Categoría</a:t>
            </a:r>
          </a:p>
        </c:rich>
      </c:tx>
      <c:layout>
        <c:manualLayout>
          <c:xMode val="edge"/>
          <c:yMode val="edge"/>
          <c:x val="0.133630289532294"/>
          <c:y val="3.741509026589826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Categoría</c:v>
          </c:tx>
          <c:invertIfNegative val="0"/>
          <c:cat>
            <c:strRef>
              <c:f>'Gestión de riesgos'!$I$33:$I$35</c:f>
              <c:strCache>
                <c:ptCount val="3"/>
                <c:pt idx="0">
                  <c:v>Externo</c:v>
                </c:pt>
                <c:pt idx="1">
                  <c:v>Técnico</c:v>
                </c:pt>
                <c:pt idx="2">
                  <c:v>Interno</c:v>
                </c:pt>
              </c:strCache>
            </c:strRef>
          </c:cat>
          <c:val>
            <c:numRef>
              <c:f>'Gestión de riesgos'!$J$33:$J$35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648896"/>
        <c:axId val="125650432"/>
        <c:axId val="0"/>
      </c:bar3DChart>
      <c:catAx>
        <c:axId val="12564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PE"/>
            </a:pPr>
            <a:endParaRPr lang="es-PE"/>
          </a:p>
        </c:txPr>
        <c:crossAx val="125650432"/>
        <c:crosses val="autoZero"/>
        <c:auto val="1"/>
        <c:lblAlgn val="ctr"/>
        <c:lblOffset val="100"/>
        <c:noMultiLvlLbl val="0"/>
      </c:catAx>
      <c:valAx>
        <c:axId val="125650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PE"/>
            </a:pPr>
            <a:endParaRPr lang="es-PE"/>
          </a:p>
        </c:txPr>
        <c:crossAx val="1256488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514476614699327"/>
          <c:y val="0.53061400740728437"/>
          <c:w val="0.16703786191536749"/>
          <c:h val="8.1632924216505295E-2"/>
        </c:manualLayout>
      </c:layout>
      <c:overlay val="0"/>
      <c:txPr>
        <a:bodyPr/>
        <a:lstStyle/>
        <a:p>
          <a:pPr>
            <a:defRPr lang="es-PE"/>
          </a:pPr>
          <a:endParaRPr lang="es-PE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1504</xdr:colOff>
      <xdr:row>6</xdr:row>
      <xdr:rowOff>0</xdr:rowOff>
    </xdr:from>
    <xdr:to>
      <xdr:col>10</xdr:col>
      <xdr:colOff>638175</xdr:colOff>
      <xdr:row>9</xdr:row>
      <xdr:rowOff>40105</xdr:rowOff>
    </xdr:to>
    <xdr:sp macro="" textlink="">
      <xdr:nvSpPr>
        <xdr:cNvPr id="12297" name="AutoShape 9" descr="Rectángulo redondeado: Antes de rellenar e imprimir los documentos mencionados, es necesario que llenes tus datos en los recuadros sombreados.&#10;"/>
        <xdr:cNvSpPr>
          <a:spLocks noChangeArrowheads="1"/>
        </xdr:cNvSpPr>
      </xdr:nvSpPr>
      <xdr:spPr bwMode="auto">
        <a:xfrm>
          <a:off x="161925" y="704849"/>
          <a:ext cx="6903118" cy="578519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  <a:alpha val="89999"/>
          </a:schemeClr>
        </a:solidFill>
        <a:ln w="12700">
          <a:solidFill>
            <a:srgbClr val="969696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MX" sz="1400" b="1" i="0" u="none" strike="noStrike" baseline="0">
              <a:solidFill>
                <a:srgbClr val="FFFFFF"/>
              </a:solidFill>
              <a:latin typeface="Tahoma"/>
              <a:cs typeface="Tahoma"/>
            </a:rPr>
            <a:t>Antes de completar  los documentos observados, es necesario que llene sus datos.</a:t>
          </a:r>
          <a:endParaRPr lang="es-MX" sz="1200" b="1" i="0" u="none" strike="noStrike" baseline="0">
            <a:solidFill>
              <a:srgbClr val="FFFFFF"/>
            </a:solidFill>
            <a:latin typeface="Tahoma"/>
            <a:cs typeface="Tahoma"/>
          </a:endParaRPr>
        </a:p>
        <a:p>
          <a:pPr algn="l" rtl="0">
            <a:defRPr sz="1000"/>
          </a:pPr>
          <a:endParaRPr lang="es-MX" sz="1200" b="1" i="0" u="none" strike="noStrike" baseline="0">
            <a:solidFill>
              <a:srgbClr val="FFFFFF"/>
            </a:solidFill>
            <a:latin typeface="Tahoma"/>
            <a:cs typeface="Tahoma"/>
          </a:endParaRPr>
        </a:p>
      </xdr:txBody>
    </xdr:sp>
    <xdr:clientData fLocksWithSheet="0"/>
  </xdr:twoCellAnchor>
  <xdr:twoCellAnchor editAs="oneCell">
    <xdr:from>
      <xdr:col>0</xdr:col>
      <xdr:colOff>123825</xdr:colOff>
      <xdr:row>0</xdr:row>
      <xdr:rowOff>38100</xdr:rowOff>
    </xdr:from>
    <xdr:to>
      <xdr:col>4</xdr:col>
      <xdr:colOff>285750</xdr:colOff>
      <xdr:row>4</xdr:row>
      <xdr:rowOff>123825</xdr:rowOff>
    </xdr:to>
    <xdr:pic>
      <xdr:nvPicPr>
        <xdr:cNvPr id="32770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21621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120316</xdr:colOff>
      <xdr:row>4</xdr:row>
      <xdr:rowOff>140369</xdr:rowOff>
    </xdr:from>
    <xdr:to>
      <xdr:col>11</xdr:col>
      <xdr:colOff>391026</xdr:colOff>
      <xdr:row>4</xdr:row>
      <xdr:rowOff>150395</xdr:rowOff>
    </xdr:to>
    <xdr:cxnSp macro="">
      <xdr:nvCxnSpPr>
        <xdr:cNvPr id="3" name="2 Conector recto"/>
        <xdr:cNvCxnSpPr/>
      </xdr:nvCxnSpPr>
      <xdr:spPr>
        <a:xfrm flipV="1">
          <a:off x="120316" y="782053"/>
          <a:ext cx="7339263" cy="1002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57150</xdr:colOff>
      <xdr:row>26</xdr:row>
      <xdr:rowOff>76200</xdr:rowOff>
    </xdr:from>
    <xdr:to>
      <xdr:col>10</xdr:col>
      <xdr:colOff>571500</xdr:colOff>
      <xdr:row>32</xdr:row>
      <xdr:rowOff>19050</xdr:rowOff>
    </xdr:to>
    <xdr:pic>
      <xdr:nvPicPr>
        <xdr:cNvPr id="32772" name="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4181475"/>
          <a:ext cx="12763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627529</xdr:colOff>
          <xdr:row>27</xdr:row>
          <xdr:rowOff>33618</xdr:rowOff>
        </xdr:from>
        <xdr:to>
          <xdr:col>4</xdr:col>
          <xdr:colOff>560294</xdr:colOff>
          <xdr:row>32</xdr:row>
          <xdr:rowOff>81765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304800</xdr:colOff>
      <xdr:row>4</xdr:row>
      <xdr:rowOff>9525</xdr:rowOff>
    </xdr:to>
    <xdr:pic>
      <xdr:nvPicPr>
        <xdr:cNvPr id="29700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621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27215</xdr:colOff>
      <xdr:row>4</xdr:row>
      <xdr:rowOff>63500</xdr:rowOff>
    </xdr:from>
    <xdr:to>
      <xdr:col>23</xdr:col>
      <xdr:colOff>0</xdr:colOff>
      <xdr:row>4</xdr:row>
      <xdr:rowOff>98831</xdr:rowOff>
    </xdr:to>
    <xdr:cxnSp macro="">
      <xdr:nvCxnSpPr>
        <xdr:cNvPr id="3" name="2 Conector recto"/>
        <xdr:cNvCxnSpPr/>
      </xdr:nvCxnSpPr>
      <xdr:spPr>
        <a:xfrm flipV="1">
          <a:off x="27215" y="762000"/>
          <a:ext cx="18419535" cy="3533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7</xdr:row>
      <xdr:rowOff>104775</xdr:rowOff>
    </xdr:from>
    <xdr:to>
      <xdr:col>22</xdr:col>
      <xdr:colOff>352425</xdr:colOff>
      <xdr:row>37</xdr:row>
      <xdr:rowOff>76200</xdr:rowOff>
    </xdr:to>
    <xdr:graphicFrame macro="">
      <xdr:nvGraphicFramePr>
        <xdr:cNvPr id="29702" name="7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0.02439</cdr:x>
      <cdr:y>0.28492</cdr:y>
    </cdr:from>
    <cdr:to>
      <cdr:x>0.09978</cdr:x>
      <cdr:y>0.61046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174624" y="1625601"/>
          <a:ext cx="539750" cy="1857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s-PE" sz="1600" b="1">
              <a:latin typeface="+mn-lt"/>
              <a:cs typeface="Times New Roman" pitchFamily="18" charset="0"/>
            </a:rPr>
            <a:t>Horas Acumuladas</a:t>
          </a:r>
          <a:r>
            <a:rPr lang="es-PE" sz="1600" b="1" baseline="0">
              <a:latin typeface="+mn-lt"/>
              <a:cs typeface="Times New Roman" pitchFamily="18" charset="0"/>
            </a:rPr>
            <a:t> </a:t>
          </a:r>
          <a:endParaRPr lang="es-PE" sz="1600" b="1">
            <a:latin typeface="+mn-lt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0.35477</cdr:x>
      <cdr:y>0.93044</cdr:y>
    </cdr:from>
    <cdr:to>
      <cdr:x>0.48248</cdr:x>
      <cdr:y>0.98887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2539999" y="5308600"/>
          <a:ext cx="9144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s-PE" sz="1400" b="1"/>
            <a:t>Semanas</a:t>
          </a:r>
          <a:endParaRPr lang="es-PE" sz="1100" b="1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29</xdr:row>
      <xdr:rowOff>152400</xdr:rowOff>
    </xdr:from>
    <xdr:to>
      <xdr:col>6</xdr:col>
      <xdr:colOff>904875</xdr:colOff>
      <xdr:row>65</xdr:row>
      <xdr:rowOff>76200</xdr:rowOff>
    </xdr:to>
    <xdr:graphicFrame macro="">
      <xdr:nvGraphicFramePr>
        <xdr:cNvPr id="27664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301625</xdr:colOff>
      <xdr:row>35</xdr:row>
      <xdr:rowOff>0</xdr:rowOff>
    </xdr:from>
    <xdr:ext cx="435119" cy="2317749"/>
    <xdr:sp macro="" textlink="">
      <xdr:nvSpPr>
        <xdr:cNvPr id="3" name="2 CuadroTexto"/>
        <xdr:cNvSpPr txBox="1"/>
      </xdr:nvSpPr>
      <xdr:spPr>
        <a:xfrm>
          <a:off x="603250" y="7016750"/>
          <a:ext cx="435119" cy="23177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vert270" wrap="square" rtlCol="0" anchor="t">
          <a:spAutoFit/>
        </a:bodyPr>
        <a:lstStyle/>
        <a:p>
          <a:pPr algn="ctr"/>
          <a:r>
            <a:rPr lang="es-PE" sz="1600" b="1"/>
            <a:t>Severidad</a:t>
          </a:r>
        </a:p>
      </xdr:txBody>
    </xdr:sp>
    <xdr:clientData/>
  </xdr:oneCellAnchor>
  <xdr:twoCellAnchor>
    <xdr:from>
      <xdr:col>7</xdr:col>
      <xdr:colOff>400050</xdr:colOff>
      <xdr:row>37</xdr:row>
      <xdr:rowOff>38100</xdr:rowOff>
    </xdr:from>
    <xdr:to>
      <xdr:col>13</xdr:col>
      <xdr:colOff>733425</xdr:colOff>
      <xdr:row>54</xdr:row>
      <xdr:rowOff>85725</xdr:rowOff>
    </xdr:to>
    <xdr:graphicFrame macro="">
      <xdr:nvGraphicFramePr>
        <xdr:cNvPr id="27666" name="1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476250</xdr:colOff>
      <xdr:row>4</xdr:row>
      <xdr:rowOff>76200</xdr:rowOff>
    </xdr:to>
    <xdr:pic>
      <xdr:nvPicPr>
        <xdr:cNvPr id="27667" name="16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621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27215</xdr:colOff>
      <xdr:row>3</xdr:row>
      <xdr:rowOff>111125</xdr:rowOff>
    </xdr:from>
    <xdr:to>
      <xdr:col>18</xdr:col>
      <xdr:colOff>0</xdr:colOff>
      <xdr:row>3</xdr:row>
      <xdr:rowOff>146457</xdr:rowOff>
    </xdr:to>
    <xdr:cxnSp macro="">
      <xdr:nvCxnSpPr>
        <xdr:cNvPr id="18" name="17 Conector recto"/>
        <xdr:cNvCxnSpPr/>
      </xdr:nvCxnSpPr>
      <xdr:spPr>
        <a:xfrm flipV="1">
          <a:off x="27215" y="587375"/>
          <a:ext cx="16832035" cy="3533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pDESARROLLO/curriculumalicor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ramos/Configuraci&#243;n%20local/Archivos%20temporales%20de%20Internet/OLK1/Ingresos%20Practicantes_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Postulante"/>
    </sheetNames>
    <sheetDataSet>
      <sheetData sheetId="0">
        <row r="2">
          <cell r="AN2" t="str">
            <v>Amazonas</v>
          </cell>
        </row>
        <row r="3">
          <cell r="AN3" t="str">
            <v>Ancash</v>
          </cell>
        </row>
        <row r="4">
          <cell r="AN4" t="str">
            <v>Apurimac</v>
          </cell>
        </row>
        <row r="5">
          <cell r="AN5" t="str">
            <v>Arequipa</v>
          </cell>
        </row>
        <row r="6">
          <cell r="AN6" t="str">
            <v>Ayacucho</v>
          </cell>
        </row>
        <row r="7">
          <cell r="AN7" t="str">
            <v>Cajamarca</v>
          </cell>
        </row>
        <row r="8">
          <cell r="AN8" t="str">
            <v>Callao</v>
          </cell>
        </row>
        <row r="9">
          <cell r="AN9" t="str">
            <v>Cusco</v>
          </cell>
        </row>
        <row r="10">
          <cell r="AN10" t="str">
            <v>Huancavelica</v>
          </cell>
        </row>
        <row r="11">
          <cell r="AN11" t="str">
            <v>Huánuco</v>
          </cell>
        </row>
        <row r="12">
          <cell r="AN12" t="str">
            <v>Ica</v>
          </cell>
        </row>
        <row r="13">
          <cell r="AN13" t="str">
            <v>Junín</v>
          </cell>
        </row>
        <row r="14">
          <cell r="AN14" t="str">
            <v>La Libertad</v>
          </cell>
        </row>
        <row r="15">
          <cell r="AN15" t="str">
            <v>Lambayeque</v>
          </cell>
        </row>
        <row r="16">
          <cell r="AN16" t="str">
            <v>Lima</v>
          </cell>
        </row>
        <row r="17">
          <cell r="AN17" t="str">
            <v>Loreto</v>
          </cell>
        </row>
        <row r="18">
          <cell r="AN18" t="str">
            <v>Madre de Dios</v>
          </cell>
        </row>
        <row r="19">
          <cell r="AN19" t="str">
            <v>Moquegua</v>
          </cell>
        </row>
        <row r="20">
          <cell r="AN20" t="str">
            <v>Pasco</v>
          </cell>
        </row>
        <row r="21">
          <cell r="AN21" t="str">
            <v>Piura</v>
          </cell>
        </row>
        <row r="22">
          <cell r="AN22" t="str">
            <v>Puno</v>
          </cell>
        </row>
        <row r="23">
          <cell r="AN23" t="str">
            <v>San Martín</v>
          </cell>
        </row>
        <row r="24">
          <cell r="AN24" t="str">
            <v>Tacna</v>
          </cell>
        </row>
        <row r="25">
          <cell r="AN25" t="str">
            <v>Tumbes</v>
          </cell>
        </row>
        <row r="26">
          <cell r="AN26" t="str">
            <v>Ucayali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List - PRACTICANTE"/>
      <sheetName val="PRINCIPAL"/>
      <sheetName val="1-Acuse Recibo R.Interno"/>
      <sheetName val="2-Ficha Personal"/>
      <sheetName val="3-Declaracion Jurada"/>
      <sheetName val="5-Cuenta abono"/>
      <sheetName val="6-Carta de Autorizacion"/>
      <sheetName val="7-Cuestionario Deontológico"/>
      <sheetName val="8-Declaración Patrimonial"/>
      <sheetName val="9-Familiares del Empleado"/>
      <sheetName val="10-Ficha Social"/>
      <sheetName val="11-Indicaciones Generales"/>
      <sheetName val="Hoja1"/>
      <sheetName val="Datos"/>
    </sheetNames>
    <sheetDataSet>
      <sheetData sheetId="0"/>
      <sheetData sheetId="1">
        <row r="21">
          <cell r="D21" t="str">
            <v>xxx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sia.educat@gmail.com" TargetMode="External"/><Relationship Id="rId6" Type="http://schemas.openxmlformats.org/officeDocument/2006/relationships/image" Target="../media/image1.png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J40"/>
  <sheetViews>
    <sheetView showGridLines="0" zoomScaleNormal="100" workbookViewId="0">
      <selection activeCell="C27" sqref="C27:F27"/>
    </sheetView>
  </sheetViews>
  <sheetFormatPr baseColWidth="10" defaultColWidth="0" defaultRowHeight="12.75" x14ac:dyDescent="0.2"/>
  <cols>
    <col min="1" max="1" width="4.42578125" style="1" customWidth="1"/>
    <col min="2" max="2" width="6.5703125" style="1" bestFit="1" customWidth="1"/>
    <col min="3" max="3" width="13.85546875" style="1" customWidth="1"/>
    <col min="4" max="4" width="2.85546875" style="1" customWidth="1"/>
    <col min="5" max="5" width="11.42578125" style="1" customWidth="1"/>
    <col min="6" max="6" width="9.85546875" style="1" customWidth="1"/>
    <col min="7" max="7" width="11.42578125" style="1" customWidth="1"/>
    <col min="8" max="8" width="13" style="1" customWidth="1"/>
    <col min="9" max="9" width="11.42578125" style="1" customWidth="1"/>
    <col min="10" max="10" width="5.42578125" style="1" customWidth="1"/>
    <col min="11" max="11" width="9.5703125" style="1" customWidth="1"/>
    <col min="12" max="16384" width="0" style="1" hidden="1"/>
  </cols>
  <sheetData>
    <row r="2" spans="2:10" x14ac:dyDescent="0.2">
      <c r="B2" s="259" t="s">
        <v>315</v>
      </c>
      <c r="C2" s="260"/>
      <c r="D2" s="260"/>
      <c r="E2" s="260"/>
      <c r="F2" s="260"/>
      <c r="G2" s="260"/>
      <c r="H2" s="260"/>
      <c r="I2" s="260"/>
      <c r="J2" s="260"/>
    </row>
    <row r="3" spans="2:10" x14ac:dyDescent="0.2">
      <c r="B3" s="260"/>
      <c r="C3" s="260"/>
      <c r="D3" s="260"/>
      <c r="E3" s="260"/>
      <c r="F3" s="260"/>
      <c r="G3" s="260"/>
      <c r="H3" s="260"/>
      <c r="I3" s="260"/>
      <c r="J3" s="260"/>
    </row>
    <row r="4" spans="2:10" x14ac:dyDescent="0.2">
      <c r="B4" s="260"/>
      <c r="C4" s="260"/>
      <c r="D4" s="260"/>
      <c r="E4" s="260"/>
      <c r="F4" s="260"/>
      <c r="G4" s="260"/>
      <c r="H4" s="260"/>
      <c r="I4" s="260"/>
      <c r="J4" s="260"/>
    </row>
    <row r="5" spans="2:10" x14ac:dyDescent="0.2">
      <c r="B5" s="260"/>
      <c r="C5" s="260"/>
      <c r="D5" s="260"/>
      <c r="E5" s="260"/>
      <c r="F5" s="260"/>
      <c r="G5" s="260"/>
      <c r="H5" s="260"/>
      <c r="I5" s="260"/>
      <c r="J5" s="260"/>
    </row>
    <row r="6" spans="2:10" x14ac:dyDescent="0.2">
      <c r="B6" s="260"/>
      <c r="C6" s="260"/>
      <c r="D6" s="260"/>
      <c r="E6" s="260"/>
      <c r="F6" s="260"/>
      <c r="G6" s="260"/>
      <c r="H6" s="260"/>
      <c r="I6" s="260"/>
      <c r="J6" s="260"/>
    </row>
    <row r="7" spans="2:10" ht="13.5" customHeight="1" x14ac:dyDescent="0.2">
      <c r="B7" s="260"/>
      <c r="C7" s="260"/>
      <c r="D7" s="260"/>
      <c r="E7" s="260"/>
      <c r="F7" s="260"/>
      <c r="G7" s="260"/>
      <c r="H7" s="260"/>
      <c r="I7" s="260"/>
      <c r="J7" s="260"/>
    </row>
    <row r="8" spans="2:10" ht="13.5" customHeight="1" x14ac:dyDescent="0.2">
      <c r="B8" s="260"/>
      <c r="C8" s="260"/>
      <c r="D8" s="260"/>
      <c r="E8" s="260"/>
      <c r="F8" s="260"/>
      <c r="G8" s="260"/>
      <c r="H8" s="260"/>
      <c r="I8" s="260"/>
      <c r="J8" s="260"/>
    </row>
    <row r="9" spans="2:10" x14ac:dyDescent="0.2">
      <c r="B9" s="260"/>
      <c r="C9" s="260"/>
      <c r="D9" s="260"/>
      <c r="E9" s="260"/>
      <c r="F9" s="260"/>
      <c r="G9" s="260"/>
      <c r="H9" s="260"/>
      <c r="I9" s="260"/>
      <c r="J9" s="260"/>
    </row>
    <row r="10" spans="2:10" ht="13.5" thickBot="1" x14ac:dyDescent="0.25"/>
    <row r="11" spans="2:10" ht="13.5" thickBot="1" x14ac:dyDescent="0.25">
      <c r="B11" s="2" t="s">
        <v>329</v>
      </c>
      <c r="D11" s="2" t="s">
        <v>24</v>
      </c>
      <c r="E11" s="248"/>
      <c r="F11" s="249"/>
      <c r="G11" s="249"/>
      <c r="H11" s="249"/>
      <c r="I11" s="250"/>
    </row>
    <row r="12" spans="2:10" ht="13.5" thickBot="1" x14ac:dyDescent="0.25">
      <c r="B12" s="2"/>
      <c r="D12" s="2"/>
    </row>
    <row r="13" spans="2:10" ht="13.5" thickBot="1" x14ac:dyDescent="0.25">
      <c r="B13" s="2" t="s">
        <v>620</v>
      </c>
      <c r="D13" s="2" t="s">
        <v>24</v>
      </c>
      <c r="E13" s="248" t="s">
        <v>625</v>
      </c>
      <c r="F13" s="249"/>
      <c r="G13" s="249"/>
      <c r="H13" s="249"/>
      <c r="I13" s="250"/>
    </row>
    <row r="14" spans="2:10" ht="13.5" thickBot="1" x14ac:dyDescent="0.25">
      <c r="B14" s="2"/>
      <c r="D14" s="2"/>
    </row>
    <row r="15" spans="2:10" ht="13.5" thickBot="1" x14ac:dyDescent="0.25">
      <c r="B15" s="2" t="s">
        <v>10</v>
      </c>
      <c r="D15" s="2" t="s">
        <v>24</v>
      </c>
      <c r="E15" s="251"/>
      <c r="F15" s="252"/>
      <c r="G15" s="252"/>
      <c r="H15" s="252"/>
      <c r="I15" s="253"/>
    </row>
    <row r="19" spans="2:9" x14ac:dyDescent="0.2">
      <c r="B19" s="143" t="s">
        <v>21</v>
      </c>
      <c r="C19" s="254" t="s">
        <v>22</v>
      </c>
      <c r="D19" s="255"/>
      <c r="E19" s="255"/>
      <c r="F19" s="256"/>
      <c r="G19" s="257" t="s">
        <v>602</v>
      </c>
      <c r="H19" s="258"/>
      <c r="I19" s="145" t="s">
        <v>23</v>
      </c>
    </row>
    <row r="20" spans="2:9" ht="21.95" customHeight="1" x14ac:dyDescent="0.2">
      <c r="B20" s="146">
        <v>1</v>
      </c>
      <c r="C20" s="245" t="s">
        <v>11</v>
      </c>
      <c r="D20" s="245"/>
      <c r="E20" s="245"/>
      <c r="F20" s="245"/>
      <c r="G20" s="241" t="s">
        <v>603</v>
      </c>
      <c r="H20" s="242"/>
      <c r="I20" s="144"/>
    </row>
    <row r="21" spans="2:9" ht="21.95" customHeight="1" x14ac:dyDescent="0.2">
      <c r="B21" s="146">
        <v>2</v>
      </c>
      <c r="C21" s="245" t="s">
        <v>12</v>
      </c>
      <c r="D21" s="245"/>
      <c r="E21" s="245"/>
      <c r="F21" s="245"/>
      <c r="G21" s="241" t="s">
        <v>603</v>
      </c>
      <c r="H21" s="242"/>
      <c r="I21" s="144"/>
    </row>
    <row r="22" spans="2:9" ht="21.95" customHeight="1" x14ac:dyDescent="0.2">
      <c r="B22" s="146">
        <v>3</v>
      </c>
      <c r="C22" s="245" t="s">
        <v>621</v>
      </c>
      <c r="D22" s="245"/>
      <c r="E22" s="245"/>
      <c r="F22" s="245"/>
      <c r="G22" s="241" t="s">
        <v>603</v>
      </c>
      <c r="H22" s="242"/>
      <c r="I22" s="144"/>
    </row>
    <row r="23" spans="2:9" ht="35.25" customHeight="1" x14ac:dyDescent="0.2">
      <c r="B23" s="146">
        <v>4</v>
      </c>
      <c r="C23" s="245" t="s">
        <v>613</v>
      </c>
      <c r="D23" s="245"/>
      <c r="E23" s="245"/>
      <c r="F23" s="245"/>
      <c r="G23" s="243" t="s">
        <v>326</v>
      </c>
      <c r="H23" s="244"/>
      <c r="I23" s="144"/>
    </row>
    <row r="24" spans="2:9" ht="21.95" customHeight="1" x14ac:dyDescent="0.2">
      <c r="B24" s="146">
        <v>5</v>
      </c>
      <c r="C24" s="245" t="s">
        <v>616</v>
      </c>
      <c r="D24" s="245"/>
      <c r="E24" s="245"/>
      <c r="F24" s="245"/>
      <c r="G24" s="241" t="s">
        <v>603</v>
      </c>
      <c r="H24" s="242"/>
      <c r="I24" s="144"/>
    </row>
    <row r="25" spans="2:9" ht="21.95" customHeight="1" x14ac:dyDescent="0.2">
      <c r="B25" s="146">
        <v>6</v>
      </c>
      <c r="C25" s="245" t="s">
        <v>619</v>
      </c>
      <c r="D25" s="245"/>
      <c r="E25" s="245"/>
      <c r="F25" s="245"/>
      <c r="G25" s="241" t="s">
        <v>603</v>
      </c>
      <c r="H25" s="242"/>
      <c r="I25" s="144"/>
    </row>
    <row r="26" spans="2:9" ht="21.95" customHeight="1" x14ac:dyDescent="0.2">
      <c r="B26" s="146">
        <v>7</v>
      </c>
      <c r="C26" s="245" t="s">
        <v>13</v>
      </c>
      <c r="D26" s="245"/>
      <c r="E26" s="245"/>
      <c r="F26" s="245"/>
      <c r="G26" s="241" t="s">
        <v>604</v>
      </c>
      <c r="H26" s="242"/>
      <c r="I26" s="144"/>
    </row>
    <row r="27" spans="2:9" ht="21.95" customHeight="1" x14ac:dyDescent="0.2">
      <c r="B27" s="146">
        <v>8</v>
      </c>
      <c r="C27" s="245" t="s">
        <v>14</v>
      </c>
      <c r="D27" s="245"/>
      <c r="E27" s="245"/>
      <c r="F27" s="245"/>
      <c r="G27" s="241" t="s">
        <v>604</v>
      </c>
      <c r="H27" s="242"/>
      <c r="I27" s="144"/>
    </row>
    <row r="28" spans="2:9" ht="21.95" customHeight="1" x14ac:dyDescent="0.2">
      <c r="B28" s="146">
        <v>9</v>
      </c>
      <c r="C28" s="245" t="s">
        <v>15</v>
      </c>
      <c r="D28" s="245"/>
      <c r="E28" s="245"/>
      <c r="F28" s="245"/>
      <c r="G28" s="241" t="s">
        <v>604</v>
      </c>
      <c r="H28" s="242"/>
      <c r="I28" s="144"/>
    </row>
    <row r="29" spans="2:9" ht="57" customHeight="1" x14ac:dyDescent="0.2">
      <c r="B29" s="146">
        <v>10</v>
      </c>
      <c r="C29" s="245" t="s">
        <v>16</v>
      </c>
      <c r="D29" s="245"/>
      <c r="E29" s="245"/>
      <c r="F29" s="245"/>
      <c r="G29" s="246" t="s">
        <v>314</v>
      </c>
      <c r="H29" s="247"/>
      <c r="I29" s="144"/>
    </row>
    <row r="30" spans="2:9" ht="21.95" customHeight="1" x14ac:dyDescent="0.2">
      <c r="B30" s="146">
        <v>11</v>
      </c>
      <c r="C30" s="245" t="s">
        <v>312</v>
      </c>
      <c r="D30" s="245"/>
      <c r="E30" s="245"/>
      <c r="F30" s="245"/>
      <c r="G30" s="241" t="s">
        <v>605</v>
      </c>
      <c r="H30" s="242"/>
      <c r="I30" s="144"/>
    </row>
    <row r="31" spans="2:9" ht="21.95" customHeight="1" x14ac:dyDescent="0.2">
      <c r="B31" s="146">
        <v>12</v>
      </c>
      <c r="C31" s="245" t="s">
        <v>313</v>
      </c>
      <c r="D31" s="245"/>
      <c r="E31" s="245"/>
      <c r="F31" s="245"/>
      <c r="G31" s="241" t="s">
        <v>605</v>
      </c>
      <c r="H31" s="242"/>
      <c r="I31" s="144"/>
    </row>
    <row r="32" spans="2:9" ht="21.95" customHeight="1" x14ac:dyDescent="0.2">
      <c r="B32" s="146">
        <v>13</v>
      </c>
      <c r="C32" s="245" t="s">
        <v>17</v>
      </c>
      <c r="D32" s="245"/>
      <c r="E32" s="245"/>
      <c r="F32" s="245"/>
      <c r="G32" s="241" t="s">
        <v>605</v>
      </c>
      <c r="H32" s="242"/>
      <c r="I32" s="144"/>
    </row>
    <row r="33" spans="2:9" ht="21.95" customHeight="1" x14ac:dyDescent="0.2">
      <c r="B33" s="146">
        <v>14</v>
      </c>
      <c r="C33" s="245" t="s">
        <v>18</v>
      </c>
      <c r="D33" s="245"/>
      <c r="E33" s="245"/>
      <c r="F33" s="245"/>
      <c r="G33" s="241" t="s">
        <v>612</v>
      </c>
      <c r="H33" s="242"/>
      <c r="I33" s="144"/>
    </row>
    <row r="34" spans="2:9" ht="21.95" customHeight="1" x14ac:dyDescent="0.2">
      <c r="B34" s="146">
        <v>15</v>
      </c>
      <c r="C34" s="245" t="s">
        <v>19</v>
      </c>
      <c r="D34" s="245"/>
      <c r="E34" s="245"/>
      <c r="F34" s="245"/>
      <c r="G34" s="241" t="s">
        <v>603</v>
      </c>
      <c r="H34" s="242"/>
      <c r="I34" s="144"/>
    </row>
    <row r="35" spans="2:9" ht="21.95" customHeight="1" x14ac:dyDescent="0.2">
      <c r="B35" s="146">
        <v>16</v>
      </c>
      <c r="C35" s="245" t="s">
        <v>20</v>
      </c>
      <c r="D35" s="245"/>
      <c r="E35" s="245"/>
      <c r="F35" s="245"/>
      <c r="G35" s="241" t="s">
        <v>603</v>
      </c>
      <c r="H35" s="242"/>
      <c r="I35" s="144"/>
    </row>
    <row r="36" spans="2:9" ht="21.95" customHeight="1" x14ac:dyDescent="0.2">
      <c r="B36" s="146">
        <v>17</v>
      </c>
      <c r="C36" s="245" t="s">
        <v>623</v>
      </c>
      <c r="D36" s="245"/>
      <c r="E36" s="245"/>
      <c r="F36" s="245"/>
      <c r="G36" s="241" t="s">
        <v>603</v>
      </c>
      <c r="H36" s="242"/>
      <c r="I36" s="144"/>
    </row>
    <row r="37" spans="2:9" ht="21.95" customHeight="1" x14ac:dyDescent="0.2">
      <c r="B37" s="146">
        <v>18</v>
      </c>
      <c r="C37" s="238" t="s">
        <v>624</v>
      </c>
      <c r="D37" s="238"/>
      <c r="E37" s="238"/>
      <c r="F37" s="238"/>
      <c r="G37" s="239" t="s">
        <v>603</v>
      </c>
      <c r="H37" s="240"/>
      <c r="I37" s="148"/>
    </row>
    <row r="38" spans="2:9" ht="21.95" customHeight="1" x14ac:dyDescent="0.2">
      <c r="B38" s="146">
        <v>19</v>
      </c>
      <c r="C38" s="245" t="s">
        <v>531</v>
      </c>
      <c r="D38" s="245"/>
      <c r="E38" s="245"/>
      <c r="F38" s="245"/>
      <c r="G38" s="241" t="s">
        <v>603</v>
      </c>
      <c r="H38" s="242"/>
      <c r="I38" s="144"/>
    </row>
    <row r="39" spans="2:9" ht="18" x14ac:dyDescent="0.25">
      <c r="C39" s="147" t="s">
        <v>26</v>
      </c>
    </row>
    <row r="40" spans="2:9" x14ac:dyDescent="0.2">
      <c r="C40" s="1" t="s">
        <v>25</v>
      </c>
    </row>
  </sheetData>
  <mergeCells count="44">
    <mergeCell ref="B2:J9"/>
    <mergeCell ref="C36:F36"/>
    <mergeCell ref="C30:F30"/>
    <mergeCell ref="C31:F31"/>
    <mergeCell ref="C28:F28"/>
    <mergeCell ref="C29:F29"/>
    <mergeCell ref="C26:F26"/>
    <mergeCell ref="C27:F27"/>
    <mergeCell ref="C34:F34"/>
    <mergeCell ref="C35:F35"/>
    <mergeCell ref="G20:H20"/>
    <mergeCell ref="G21:H21"/>
    <mergeCell ref="G22:H22"/>
    <mergeCell ref="E11:I11"/>
    <mergeCell ref="E15:I15"/>
    <mergeCell ref="C19:F19"/>
    <mergeCell ref="E13:I13"/>
    <mergeCell ref="G19:H19"/>
    <mergeCell ref="C20:F20"/>
    <mergeCell ref="C21:F21"/>
    <mergeCell ref="C22:F22"/>
    <mergeCell ref="G23:H23"/>
    <mergeCell ref="G24:H24"/>
    <mergeCell ref="G25:H25"/>
    <mergeCell ref="C38:F38"/>
    <mergeCell ref="G38:H38"/>
    <mergeCell ref="G33:H33"/>
    <mergeCell ref="G26:H26"/>
    <mergeCell ref="G27:H27"/>
    <mergeCell ref="G28:H28"/>
    <mergeCell ref="G29:H29"/>
    <mergeCell ref="C33:F33"/>
    <mergeCell ref="C25:F25"/>
    <mergeCell ref="C23:F23"/>
    <mergeCell ref="C32:F32"/>
    <mergeCell ref="C24:F24"/>
    <mergeCell ref="C37:F37"/>
    <mergeCell ref="G37:H37"/>
    <mergeCell ref="G30:H30"/>
    <mergeCell ref="G31:H31"/>
    <mergeCell ref="G32:H32"/>
    <mergeCell ref="G34:H34"/>
    <mergeCell ref="G35:H35"/>
    <mergeCell ref="G36:H36"/>
  </mergeCells>
  <phoneticPr fontId="6" type="noConversion"/>
  <printOptions horizontalCentered="1"/>
  <pageMargins left="0.59055118110236227" right="0.59055118110236227" top="0.78740157480314965" bottom="0.78740157480314965" header="0" footer="0"/>
  <pageSetup paperSize="9"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 enableFormatConditionsCalculation="0">
    <tabColor indexed="11"/>
  </sheetPr>
  <dimension ref="A1:L57"/>
  <sheetViews>
    <sheetView showGridLines="0" tabSelected="1" topLeftCell="A4" zoomScale="85" zoomScaleNormal="70" workbookViewId="0">
      <selection activeCell="H29" sqref="H29"/>
    </sheetView>
  </sheetViews>
  <sheetFormatPr baseColWidth="10" defaultColWidth="0" defaultRowHeight="12.75" zeroHeight="1" x14ac:dyDescent="0.2"/>
  <cols>
    <col min="1" max="1" width="2.42578125" style="149" customWidth="1"/>
    <col min="2" max="2" width="4.7109375" style="149" customWidth="1"/>
    <col min="3" max="6" width="11.42578125" style="149" customWidth="1"/>
    <col min="7" max="7" width="7.7109375" style="149" customWidth="1"/>
    <col min="8" max="8" width="13.140625" style="149" customWidth="1"/>
    <col min="9" max="10" width="11.42578125" style="149" customWidth="1"/>
    <col min="11" max="11" width="9.5703125" style="149" customWidth="1"/>
    <col min="12" max="12" width="11.42578125" style="1" customWidth="1"/>
    <col min="13" max="16384" width="0" style="1" hidden="1"/>
  </cols>
  <sheetData>
    <row r="1" spans="2:11" x14ac:dyDescent="0.2"/>
    <row r="2" spans="2:11" x14ac:dyDescent="0.2"/>
    <row r="3" spans="2:11" x14ac:dyDescent="0.2"/>
    <row r="4" spans="2:11" x14ac:dyDescent="0.2"/>
    <row r="5" spans="2:11" x14ac:dyDescent="0.2"/>
    <row r="6" spans="2:11" x14ac:dyDescent="0.2"/>
    <row r="7" spans="2:11" x14ac:dyDescent="0.2"/>
    <row r="8" spans="2:11" x14ac:dyDescent="0.2"/>
    <row r="9" spans="2:11" ht="15" customHeight="1" x14ac:dyDescent="0.2"/>
    <row r="10" spans="2:11" x14ac:dyDescent="0.2"/>
    <row r="11" spans="2:11" ht="5.0999999999999996" customHeight="1" x14ac:dyDescent="0.2"/>
    <row r="12" spans="2:11" ht="18.75" x14ac:dyDescent="0.25">
      <c r="C12" s="150"/>
      <c r="D12" s="264" t="s">
        <v>618</v>
      </c>
      <c r="E12" s="264"/>
      <c r="F12" s="264"/>
      <c r="G12" s="264"/>
      <c r="H12" s="264"/>
      <c r="I12" s="264"/>
    </row>
    <row r="13" spans="2:11" ht="5.0999999999999996" customHeight="1" x14ac:dyDescent="0.25">
      <c r="C13" s="150"/>
      <c r="D13" s="151"/>
      <c r="E13" s="151"/>
      <c r="F13" s="151"/>
      <c r="G13" s="151"/>
      <c r="H13" s="151"/>
      <c r="I13" s="151"/>
    </row>
    <row r="14" spans="2:11" x14ac:dyDescent="0.2">
      <c r="B14" s="152"/>
      <c r="C14" s="152"/>
      <c r="D14" s="152"/>
      <c r="E14" s="152"/>
      <c r="F14" s="152"/>
      <c r="G14" s="152"/>
      <c r="H14" s="152"/>
      <c r="I14" s="152"/>
      <c r="J14" s="152"/>
      <c r="K14" s="152"/>
    </row>
    <row r="15" spans="2:11" x14ac:dyDescent="0.2">
      <c r="B15" s="152" t="s">
        <v>617</v>
      </c>
      <c r="C15" s="265" t="s">
        <v>712</v>
      </c>
      <c r="D15" s="265"/>
      <c r="E15" s="265"/>
      <c r="F15" s="265"/>
      <c r="G15" s="266" t="s">
        <v>626</v>
      </c>
      <c r="H15" s="266"/>
      <c r="I15" s="266"/>
      <c r="J15" s="266"/>
      <c r="K15" s="266"/>
    </row>
    <row r="16" spans="2:11" x14ac:dyDescent="0.2">
      <c r="B16" s="153" t="s">
        <v>713</v>
      </c>
      <c r="C16" s="157"/>
      <c r="D16" s="157"/>
      <c r="E16" s="157"/>
      <c r="F16" s="157"/>
      <c r="G16" s="156"/>
      <c r="H16" s="156"/>
      <c r="I16" s="156"/>
      <c r="J16" s="156"/>
      <c r="K16" s="156"/>
    </row>
    <row r="17" spans="2:11" x14ac:dyDescent="0.2">
      <c r="B17" s="153" t="s">
        <v>627</v>
      </c>
      <c r="C17" s="153"/>
      <c r="D17" s="153"/>
      <c r="E17" s="153"/>
      <c r="F17" s="153"/>
      <c r="G17" s="153"/>
      <c r="H17" s="153"/>
      <c r="I17" s="153"/>
      <c r="J17" s="153"/>
      <c r="K17" s="153"/>
    </row>
    <row r="18" spans="2:11" x14ac:dyDescent="0.2">
      <c r="B18" s="1"/>
      <c r="C18" s="153"/>
      <c r="D18" s="153"/>
      <c r="E18" s="153"/>
      <c r="F18" s="153"/>
      <c r="G18" s="153"/>
      <c r="H18" s="153"/>
      <c r="I18" s="153"/>
      <c r="J18" s="153"/>
      <c r="K18" s="153"/>
    </row>
    <row r="19" spans="2:11" x14ac:dyDescent="0.2">
      <c r="B19" s="153"/>
      <c r="C19" s="153"/>
      <c r="D19" s="153"/>
      <c r="E19" s="153"/>
      <c r="F19" s="153"/>
      <c r="G19" s="153"/>
      <c r="H19" s="153"/>
      <c r="I19" s="153"/>
      <c r="J19" s="153"/>
      <c r="K19" s="153"/>
    </row>
    <row r="20" spans="2:11" x14ac:dyDescent="0.2">
      <c r="B20" s="266" t="s">
        <v>628</v>
      </c>
      <c r="C20" s="266"/>
      <c r="D20" s="266"/>
      <c r="E20" s="266"/>
      <c r="F20" s="266"/>
      <c r="G20" s="266"/>
      <c r="H20" s="266"/>
      <c r="I20" s="266"/>
      <c r="J20" s="266"/>
      <c r="K20" s="152"/>
    </row>
    <row r="21" spans="2:11" x14ac:dyDescent="0.2">
      <c r="B21" s="261" t="s">
        <v>674</v>
      </c>
      <c r="C21" s="261"/>
      <c r="D21" s="261"/>
      <c r="E21" s="261"/>
      <c r="F21" s="261"/>
      <c r="G21" s="261"/>
      <c r="H21" s="261"/>
      <c r="I21" s="261"/>
      <c r="J21" s="261"/>
      <c r="K21" s="261"/>
    </row>
    <row r="22" spans="2:11" x14ac:dyDescent="0.2">
      <c r="B22" s="261"/>
      <c r="C22" s="261"/>
      <c r="D22" s="261"/>
      <c r="E22" s="261"/>
      <c r="F22" s="261"/>
      <c r="G22" s="261"/>
      <c r="H22" s="261"/>
      <c r="I22" s="261"/>
      <c r="J22" s="261"/>
      <c r="K22" s="261"/>
    </row>
    <row r="23" spans="2:11" x14ac:dyDescent="0.2">
      <c r="B23" s="261"/>
      <c r="C23" s="261"/>
      <c r="D23" s="261"/>
      <c r="E23" s="261"/>
      <c r="F23" s="261"/>
      <c r="G23" s="261"/>
      <c r="H23" s="261"/>
      <c r="I23" s="261"/>
      <c r="J23" s="261"/>
      <c r="K23" s="261"/>
    </row>
    <row r="24" spans="2:11" x14ac:dyDescent="0.2">
      <c r="B24" s="1" t="s">
        <v>2</v>
      </c>
      <c r="C24" s="1"/>
      <c r="D24" s="1"/>
      <c r="E24" s="1"/>
      <c r="F24" s="153"/>
      <c r="G24" s="153"/>
      <c r="H24" s="153"/>
      <c r="I24" s="153"/>
    </row>
    <row r="25" spans="2:11" x14ac:dyDescent="0.2">
      <c r="B25" s="154" t="s">
        <v>629</v>
      </c>
      <c r="C25" s="1"/>
      <c r="D25" s="1"/>
      <c r="E25" s="1"/>
      <c r="F25" s="153"/>
      <c r="G25" s="153"/>
      <c r="H25" s="1"/>
      <c r="I25" s="1"/>
      <c r="J25" s="1"/>
      <c r="K25" s="1"/>
    </row>
    <row r="26" spans="2:11" x14ac:dyDescent="0.2">
      <c r="C26" s="150"/>
      <c r="H26" s="1"/>
      <c r="I26" s="1"/>
      <c r="J26" s="1"/>
      <c r="K26" s="1"/>
    </row>
    <row r="27" spans="2:11" x14ac:dyDescent="0.2">
      <c r="C27" s="150"/>
      <c r="H27" s="1"/>
      <c r="I27" s="1"/>
      <c r="J27" s="1"/>
      <c r="K27" s="1"/>
    </row>
    <row r="28" spans="2:11" x14ac:dyDescent="0.2">
      <c r="C28" s="150"/>
      <c r="H28" s="1"/>
      <c r="I28" s="1"/>
      <c r="J28" s="1"/>
      <c r="K28" s="1"/>
    </row>
    <row r="29" spans="2:11" ht="5.0999999999999996" customHeight="1" x14ac:dyDescent="0.2">
      <c r="C29" s="150"/>
      <c r="F29"/>
    </row>
    <row r="30" spans="2:11" x14ac:dyDescent="0.2">
      <c r="C30" s="150"/>
    </row>
    <row r="31" spans="2:11" ht="5.0999999999999996" customHeight="1" x14ac:dyDescent="0.2">
      <c r="C31" s="150"/>
    </row>
    <row r="32" spans="2:11" x14ac:dyDescent="0.2">
      <c r="C32" s="150"/>
    </row>
    <row r="33" spans="3:12" x14ac:dyDescent="0.2">
      <c r="C33" s="1"/>
      <c r="D33" s="1"/>
      <c r="I33" s="153"/>
      <c r="J33" s="153"/>
      <c r="L33" s="149"/>
    </row>
    <row r="34" spans="3:12" x14ac:dyDescent="0.2">
      <c r="C34" s="158" t="s">
        <v>632</v>
      </c>
      <c r="D34" s="158"/>
      <c r="E34" s="2"/>
      <c r="I34" s="262" t="s">
        <v>630</v>
      </c>
      <c r="J34" s="262"/>
      <c r="K34" s="262"/>
      <c r="L34" s="262"/>
    </row>
    <row r="35" spans="3:12" x14ac:dyDescent="0.2">
      <c r="C35" s="1"/>
      <c r="D35" s="1"/>
      <c r="I35" s="1"/>
      <c r="J35" s="1"/>
      <c r="K35" s="1"/>
    </row>
    <row r="36" spans="3:12" ht="9.75" customHeight="1" x14ac:dyDescent="0.2">
      <c r="L36" s="149"/>
    </row>
    <row r="37" spans="3:12" ht="14.25" customHeight="1" x14ac:dyDescent="0.2">
      <c r="I37" s="155" t="s">
        <v>3</v>
      </c>
      <c r="J37" s="263" t="s">
        <v>631</v>
      </c>
      <c r="K37" s="263"/>
      <c r="L37" s="263"/>
    </row>
    <row r="38" spans="3:12" ht="9.6" customHeight="1" x14ac:dyDescent="0.2"/>
    <row r="39" spans="3:12" x14ac:dyDescent="0.2"/>
    <row r="40" spans="3:12" x14ac:dyDescent="0.2"/>
    <row r="41" spans="3:12" x14ac:dyDescent="0.2"/>
    <row r="42" spans="3:12" ht="12.75" hidden="1" customHeight="1" x14ac:dyDescent="0.2"/>
    <row r="43" spans="3:12" ht="12.75" hidden="1" customHeight="1" x14ac:dyDescent="0.2"/>
    <row r="44" spans="3:12" ht="12.75" hidden="1" customHeight="1" x14ac:dyDescent="0.2"/>
    <row r="45" spans="3:12" ht="12.75" hidden="1" customHeight="1" x14ac:dyDescent="0.2"/>
    <row r="46" spans="3:12" ht="36" customHeight="1" x14ac:dyDescent="0.2"/>
    <row r="47" spans="3:12" x14ac:dyDescent="0.2"/>
    <row r="48" spans="3:12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</sheetData>
  <mergeCells count="7">
    <mergeCell ref="B21:K23"/>
    <mergeCell ref="I34:L34"/>
    <mergeCell ref="J37:L37"/>
    <mergeCell ref="D12:I12"/>
    <mergeCell ref="C15:F15"/>
    <mergeCell ref="G15:K15"/>
    <mergeCell ref="B20:J20"/>
  </mergeCells>
  <phoneticPr fontId="6" type="noConversion"/>
  <hyperlinks>
    <hyperlink ref="B25" r:id="rId1"/>
  </hyperlinks>
  <pageMargins left="0.75" right="0.75" top="1" bottom="1" header="0" footer="0"/>
  <pageSetup paperSize="9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PBrush" shapeId="1025" r:id="rId5">
          <objectPr defaultSize="0" autoPict="0" r:id="rId6">
            <anchor moveWithCells="1" sizeWithCells="1">
              <from>
                <xdr:col>2</xdr:col>
                <xdr:colOff>628650</xdr:colOff>
                <xdr:row>27</xdr:row>
                <xdr:rowOff>38100</xdr:rowOff>
              </from>
              <to>
                <xdr:col>4</xdr:col>
                <xdr:colOff>561975</xdr:colOff>
                <xdr:row>32</xdr:row>
                <xdr:rowOff>85725</xdr:rowOff>
              </to>
            </anchor>
          </objectPr>
        </oleObject>
      </mc:Choice>
      <mc:Fallback>
        <oleObject progId="PBrush" shapeId="1025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L686"/>
  <sheetViews>
    <sheetView showGridLines="0" topLeftCell="P1" zoomScale="85" workbookViewId="0">
      <selection activeCell="P2" sqref="P2"/>
    </sheetView>
  </sheetViews>
  <sheetFormatPr baseColWidth="10" defaultRowHeight="12" x14ac:dyDescent="0.2"/>
  <cols>
    <col min="1" max="1" width="3.28515625" style="12" bestFit="1" customWidth="1"/>
    <col min="2" max="2" width="8.7109375" style="12" bestFit="1" customWidth="1"/>
    <col min="3" max="3" width="5" style="12" bestFit="1" customWidth="1"/>
    <col min="4" max="4" width="35.42578125" style="24" bestFit="1" customWidth="1"/>
    <col min="5" max="5" width="19.42578125" style="14" bestFit="1" customWidth="1"/>
    <col min="6" max="7" width="26.7109375" style="14" bestFit="1" customWidth="1"/>
    <col min="8" max="9" width="30.28515625" style="14" bestFit="1" customWidth="1"/>
    <col min="10" max="10" width="10.140625" style="14" bestFit="1" customWidth="1"/>
    <col min="11" max="11" width="5.140625" style="14" customWidth="1"/>
    <col min="12" max="12" width="3" style="14" bestFit="1" customWidth="1"/>
    <col min="13" max="13" width="5" style="14" bestFit="1" customWidth="1"/>
    <col min="14" max="14" width="4" style="14" bestFit="1" customWidth="1"/>
    <col min="15" max="15" width="3" style="14" bestFit="1" customWidth="1"/>
    <col min="16" max="16" width="5" style="14" bestFit="1" customWidth="1"/>
    <col min="17" max="17" width="10.28515625" style="14" bestFit="1" customWidth="1"/>
    <col min="18" max="18" width="7.7109375" style="14" bestFit="1" customWidth="1"/>
    <col min="19" max="19" width="2.7109375" style="14" bestFit="1" customWidth="1"/>
    <col min="20" max="20" width="20.7109375" style="14" bestFit="1" customWidth="1"/>
    <col min="21" max="21" width="39.5703125" style="24" bestFit="1" customWidth="1"/>
    <col min="22" max="22" width="24.85546875" style="14" bestFit="1" customWidth="1"/>
    <col min="23" max="23" width="27" style="14" bestFit="1" customWidth="1"/>
    <col min="24" max="24" width="11.42578125" style="14"/>
    <col min="25" max="25" width="10.7109375" style="14" bestFit="1" customWidth="1"/>
    <col min="26" max="26" width="19.5703125" style="14" bestFit="1" customWidth="1"/>
    <col min="27" max="27" width="25.7109375" style="14" bestFit="1" customWidth="1"/>
    <col min="28" max="28" width="38" style="14" bestFit="1" customWidth="1"/>
    <col min="29" max="29" width="14.7109375" style="14" bestFit="1" customWidth="1"/>
    <col min="30" max="32" width="11.42578125" style="14"/>
    <col min="33" max="33" width="21.140625" style="14" bestFit="1" customWidth="1"/>
    <col min="34" max="34" width="22.85546875" style="14" bestFit="1" customWidth="1"/>
    <col min="35" max="35" width="4.42578125" style="14" customWidth="1"/>
    <col min="36" max="36" width="4.42578125" style="14" bestFit="1" customWidth="1"/>
    <col min="37" max="37" width="19.42578125" style="14" bestFit="1" customWidth="1"/>
    <col min="38" max="16384" width="11.42578125" style="14"/>
  </cols>
  <sheetData>
    <row r="1" spans="1:38" x14ac:dyDescent="0.2">
      <c r="A1" s="4" t="s">
        <v>30</v>
      </c>
      <c r="B1" s="4" t="s">
        <v>622</v>
      </c>
      <c r="C1" s="4" t="s">
        <v>609</v>
      </c>
      <c r="D1" s="6" t="s">
        <v>31</v>
      </c>
      <c r="E1" s="6" t="s">
        <v>32</v>
      </c>
      <c r="F1" s="5" t="s">
        <v>33</v>
      </c>
      <c r="G1" s="5" t="s">
        <v>33</v>
      </c>
      <c r="H1" s="5" t="s">
        <v>34</v>
      </c>
      <c r="I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91" t="s">
        <v>0</v>
      </c>
      <c r="AD1" s="91" t="s">
        <v>0</v>
      </c>
      <c r="AE1" s="5" t="s">
        <v>39</v>
      </c>
      <c r="AF1" s="5" t="s">
        <v>40</v>
      </c>
      <c r="AG1" s="91" t="s">
        <v>0</v>
      </c>
      <c r="AH1" s="5" t="s">
        <v>41</v>
      </c>
      <c r="AI1" s="5"/>
      <c r="AJ1" s="5" t="s">
        <v>609</v>
      </c>
      <c r="AK1" s="5" t="s">
        <v>42</v>
      </c>
      <c r="AL1" s="5" t="s">
        <v>4</v>
      </c>
    </row>
    <row r="2" spans="1:38" ht="12.75" thickBot="1" x14ac:dyDescent="0.25">
      <c r="A2" s="12">
        <v>1</v>
      </c>
      <c r="B2" s="13" t="s">
        <v>43</v>
      </c>
      <c r="C2" s="12">
        <v>1955</v>
      </c>
      <c r="D2" s="91" t="s">
        <v>0</v>
      </c>
      <c r="E2" s="91" t="s">
        <v>0</v>
      </c>
      <c r="F2" s="91" t="s">
        <v>0</v>
      </c>
      <c r="G2" s="15" t="s">
        <v>44</v>
      </c>
      <c r="H2" s="15" t="s">
        <v>45</v>
      </c>
      <c r="I2" s="15" t="s">
        <v>46</v>
      </c>
      <c r="K2" s="5" t="s">
        <v>47</v>
      </c>
      <c r="T2" s="3"/>
      <c r="U2" s="92"/>
      <c r="Y2" s="93">
        <v>20090</v>
      </c>
      <c r="Z2" s="91" t="s">
        <v>0</v>
      </c>
      <c r="AA2" s="91" t="s">
        <v>0</v>
      </c>
      <c r="AB2" s="91" t="s">
        <v>0</v>
      </c>
      <c r="AC2" s="94" t="s">
        <v>48</v>
      </c>
      <c r="AD2" s="94" t="s">
        <v>49</v>
      </c>
      <c r="AE2" s="93">
        <v>20090</v>
      </c>
      <c r="AF2" s="14" t="s">
        <v>610</v>
      </c>
      <c r="AG2" s="14" t="s">
        <v>50</v>
      </c>
      <c r="AH2" s="91" t="s">
        <v>0</v>
      </c>
      <c r="AI2" s="95">
        <v>1</v>
      </c>
      <c r="AJ2" s="23">
        <v>1930</v>
      </c>
      <c r="AK2" s="91" t="s">
        <v>0</v>
      </c>
      <c r="AL2" s="91" t="s">
        <v>0</v>
      </c>
    </row>
    <row r="3" spans="1:38" x14ac:dyDescent="0.2">
      <c r="A3" s="12">
        <v>2</v>
      </c>
      <c r="B3" s="13" t="s">
        <v>51</v>
      </c>
      <c r="C3" s="12">
        <v>1956</v>
      </c>
      <c r="D3" s="24" t="s">
        <v>52</v>
      </c>
      <c r="E3" s="14" t="s">
        <v>590</v>
      </c>
      <c r="F3" s="14" t="s">
        <v>593</v>
      </c>
      <c r="G3" s="14" t="s">
        <v>53</v>
      </c>
      <c r="H3" s="14" t="s">
        <v>54</v>
      </c>
      <c r="I3" s="14" t="s">
        <v>53</v>
      </c>
      <c r="K3" s="96">
        <v>643</v>
      </c>
      <c r="L3" s="97"/>
      <c r="M3" s="97"/>
      <c r="N3" s="96">
        <v>660</v>
      </c>
      <c r="O3" s="97"/>
      <c r="P3" s="97"/>
      <c r="Q3" s="98">
        <f ca="1">IF(K3=661,TODAY(),INDEX($Y$2:$Y$686,K3,1))</f>
        <v>39630</v>
      </c>
      <c r="R3" s="98">
        <f ca="1">IF(N3=661,TODAY(),INDEX($Y$2:$Y$686,N3,1))</f>
        <v>40148</v>
      </c>
      <c r="S3" s="99"/>
      <c r="T3" s="100" t="s">
        <v>583</v>
      </c>
      <c r="U3" s="101" t="s">
        <v>1</v>
      </c>
      <c r="V3" s="99"/>
      <c r="W3" s="102"/>
      <c r="Y3" s="93">
        <v>20121</v>
      </c>
      <c r="Z3" s="14" t="s">
        <v>55</v>
      </c>
      <c r="AA3" s="14" t="s">
        <v>56</v>
      </c>
      <c r="AB3" s="14" t="s">
        <v>57</v>
      </c>
      <c r="AC3" s="94" t="s">
        <v>27</v>
      </c>
      <c r="AD3" s="94" t="s">
        <v>58</v>
      </c>
      <c r="AE3" s="93">
        <v>20121</v>
      </c>
      <c r="AF3" s="14" t="s">
        <v>59</v>
      </c>
      <c r="AG3" s="14" t="s">
        <v>614</v>
      </c>
      <c r="AH3" s="14" t="s">
        <v>55</v>
      </c>
      <c r="AI3" s="95">
        <v>2</v>
      </c>
      <c r="AJ3" s="23">
        <v>1931</v>
      </c>
      <c r="AK3" s="103" t="s">
        <v>60</v>
      </c>
      <c r="AL3" s="103" t="s">
        <v>5</v>
      </c>
    </row>
    <row r="4" spans="1:38" x14ac:dyDescent="0.2">
      <c r="A4" s="12">
        <v>3</v>
      </c>
      <c r="B4" s="13" t="s">
        <v>61</v>
      </c>
      <c r="C4" s="12">
        <v>1957</v>
      </c>
      <c r="D4" s="24" t="s">
        <v>62</v>
      </c>
      <c r="E4" s="14" t="s">
        <v>585</v>
      </c>
      <c r="F4" s="14" t="s">
        <v>63</v>
      </c>
      <c r="G4" s="14" t="s">
        <v>64</v>
      </c>
      <c r="H4" s="14" t="s">
        <v>65</v>
      </c>
      <c r="I4" s="14" t="s">
        <v>64</v>
      </c>
      <c r="K4" s="96">
        <v>660</v>
      </c>
      <c r="L4" s="62"/>
      <c r="M4" s="62"/>
      <c r="N4" s="96">
        <v>661</v>
      </c>
      <c r="O4" s="62"/>
      <c r="P4" s="62"/>
      <c r="Q4" s="63">
        <f ca="1">IF(K4=661,TODAY(),INDEX($Y$2:$Y$686,K4,1))</f>
        <v>40148</v>
      </c>
      <c r="R4" s="63">
        <f ca="1">IF(N4=661,TODAY(),INDEX($Y$2:$Y$686,N4,1))</f>
        <v>40821</v>
      </c>
      <c r="S4" s="3"/>
      <c r="T4" s="100">
        <v>0</v>
      </c>
      <c r="U4" s="101">
        <v>0</v>
      </c>
      <c r="V4" s="3"/>
      <c r="W4" s="104"/>
      <c r="Y4" s="93">
        <v>20149</v>
      </c>
      <c r="Z4" s="14" t="s">
        <v>66</v>
      </c>
      <c r="AA4" s="14" t="s">
        <v>67</v>
      </c>
      <c r="AB4" s="14" t="s">
        <v>68</v>
      </c>
      <c r="AC4" s="94" t="s">
        <v>69</v>
      </c>
      <c r="AD4" s="94" t="s">
        <v>70</v>
      </c>
      <c r="AE4" s="93">
        <v>20149</v>
      </c>
      <c r="AG4" s="14" t="s">
        <v>71</v>
      </c>
      <c r="AH4" s="14" t="s">
        <v>72</v>
      </c>
      <c r="AI4" s="95">
        <v>3</v>
      </c>
      <c r="AJ4" s="23">
        <v>1932</v>
      </c>
      <c r="AK4" s="103" t="s">
        <v>73</v>
      </c>
      <c r="AL4" s="103" t="s">
        <v>74</v>
      </c>
    </row>
    <row r="5" spans="1:38" x14ac:dyDescent="0.2">
      <c r="A5" s="12">
        <v>4</v>
      </c>
      <c r="B5" s="13" t="s">
        <v>75</v>
      </c>
      <c r="C5" s="12">
        <v>1958</v>
      </c>
      <c r="D5" s="24" t="s">
        <v>76</v>
      </c>
      <c r="E5" s="14" t="s">
        <v>77</v>
      </c>
      <c r="F5" s="14" t="s">
        <v>78</v>
      </c>
      <c r="G5" s="14" t="s">
        <v>79</v>
      </c>
      <c r="H5" s="14" t="s">
        <v>80</v>
      </c>
      <c r="I5" s="14" t="s">
        <v>79</v>
      </c>
      <c r="K5" s="96">
        <v>643</v>
      </c>
      <c r="L5" s="62"/>
      <c r="M5" s="62"/>
      <c r="N5" s="96">
        <v>661</v>
      </c>
      <c r="O5" s="62"/>
      <c r="P5" s="62"/>
      <c r="Q5" s="63">
        <f ca="1">IF(K5=661,TODAY(),INDEX($Y$2:$Y$686,K5,1))</f>
        <v>39630</v>
      </c>
      <c r="R5" s="63">
        <f ca="1">IF(N5=661,TODAY(),INDEX($Y$2:$Y$686,N5,1))</f>
        <v>40821</v>
      </c>
      <c r="S5" s="3"/>
      <c r="T5" s="100">
        <v>0</v>
      </c>
      <c r="U5" s="101">
        <v>0</v>
      </c>
      <c r="V5" s="3"/>
      <c r="W5" s="104"/>
      <c r="Y5" s="93">
        <v>20180</v>
      </c>
      <c r="Z5" s="14" t="s">
        <v>81</v>
      </c>
      <c r="AA5" s="14" t="s">
        <v>82</v>
      </c>
      <c r="AB5" s="14" t="s">
        <v>83</v>
      </c>
      <c r="AC5" s="94" t="s">
        <v>8</v>
      </c>
      <c r="AD5" s="94" t="s">
        <v>84</v>
      </c>
      <c r="AE5" s="93">
        <v>20180</v>
      </c>
      <c r="AG5" s="14" t="s">
        <v>85</v>
      </c>
      <c r="AH5" s="14" t="s">
        <v>66</v>
      </c>
      <c r="AI5" s="95">
        <v>4</v>
      </c>
      <c r="AJ5" s="23">
        <v>1933</v>
      </c>
      <c r="AK5" s="103" t="s">
        <v>86</v>
      </c>
      <c r="AL5" s="103" t="s">
        <v>87</v>
      </c>
    </row>
    <row r="6" spans="1:38" x14ac:dyDescent="0.2">
      <c r="A6" s="12">
        <v>5</v>
      </c>
      <c r="B6" s="13" t="s">
        <v>88</v>
      </c>
      <c r="C6" s="12">
        <v>1959</v>
      </c>
      <c r="D6" s="24" t="s">
        <v>89</v>
      </c>
      <c r="E6" s="14" t="s">
        <v>90</v>
      </c>
      <c r="F6" s="14" t="s">
        <v>91</v>
      </c>
      <c r="G6" s="14" t="s">
        <v>92</v>
      </c>
      <c r="H6" s="14" t="s">
        <v>93</v>
      </c>
      <c r="I6" s="14" t="s">
        <v>92</v>
      </c>
      <c r="K6" s="96">
        <v>654</v>
      </c>
      <c r="L6" s="62"/>
      <c r="M6" s="62"/>
      <c r="N6" s="96">
        <v>661</v>
      </c>
      <c r="O6" s="62"/>
      <c r="P6" s="62"/>
      <c r="Q6" s="63">
        <f ca="1">IF(K6=661,TODAY(),INDEX($Y$2:$Y$686,K6,1))</f>
        <v>39965</v>
      </c>
      <c r="R6" s="63">
        <f ca="1">IF(N6=661,TODAY(),INDEX($Y$2:$Y$686,N6,1))</f>
        <v>40821</v>
      </c>
      <c r="S6" s="3"/>
      <c r="T6" s="100">
        <v>0</v>
      </c>
      <c r="U6" s="101">
        <v>0</v>
      </c>
      <c r="V6" s="3"/>
      <c r="W6" s="104"/>
      <c r="Y6" s="93">
        <v>20210</v>
      </c>
      <c r="Z6" s="14" t="s">
        <v>588</v>
      </c>
      <c r="AA6" s="14" t="s">
        <v>94</v>
      </c>
      <c r="AB6" s="14" t="s">
        <v>95</v>
      </c>
      <c r="AC6" s="94" t="s">
        <v>96</v>
      </c>
      <c r="AD6" s="94" t="s">
        <v>7</v>
      </c>
      <c r="AE6" s="93">
        <v>20210</v>
      </c>
      <c r="AG6" s="14" t="s">
        <v>97</v>
      </c>
      <c r="AH6" s="14" t="s">
        <v>81</v>
      </c>
      <c r="AI6" s="95">
        <v>5</v>
      </c>
      <c r="AJ6" s="23">
        <v>1934</v>
      </c>
      <c r="AK6" s="103" t="s">
        <v>98</v>
      </c>
      <c r="AL6" s="103" t="s">
        <v>99</v>
      </c>
    </row>
    <row r="7" spans="1:38" x14ac:dyDescent="0.2">
      <c r="A7" s="12">
        <v>6</v>
      </c>
      <c r="B7" s="13" t="s">
        <v>100</v>
      </c>
      <c r="C7" s="12">
        <v>1960</v>
      </c>
      <c r="D7" s="24" t="s">
        <v>101</v>
      </c>
      <c r="E7" s="14" t="s">
        <v>102</v>
      </c>
      <c r="F7" s="14" t="s">
        <v>103</v>
      </c>
      <c r="G7" s="14" t="s">
        <v>63</v>
      </c>
      <c r="H7" s="14" t="s">
        <v>104</v>
      </c>
      <c r="I7" s="14" t="s">
        <v>63</v>
      </c>
      <c r="K7" s="96">
        <v>657</v>
      </c>
      <c r="L7" s="62"/>
      <c r="M7" s="62"/>
      <c r="N7" s="96">
        <v>660</v>
      </c>
      <c r="O7" s="62"/>
      <c r="P7" s="62"/>
      <c r="Q7" s="63">
        <f ca="1">IF(K7=661,TODAY(),INDEX($Y$2:$Y$686,K7,1))</f>
        <v>40057</v>
      </c>
      <c r="R7" s="63">
        <f ca="1">IF(N7=661,TODAY(),INDEX($Y$2:$Y$686,N7,1))</f>
        <v>40148</v>
      </c>
      <c r="S7" s="3"/>
      <c r="T7" s="100">
        <v>0</v>
      </c>
      <c r="U7" s="101">
        <v>0</v>
      </c>
      <c r="V7" s="3"/>
      <c r="W7" s="104"/>
      <c r="Y7" s="93">
        <v>20241</v>
      </c>
      <c r="Z7" s="14" t="s">
        <v>105</v>
      </c>
      <c r="AA7" s="14" t="s">
        <v>106</v>
      </c>
      <c r="AB7" s="14" t="s">
        <v>107</v>
      </c>
      <c r="AC7" s="94" t="s">
        <v>29</v>
      </c>
      <c r="AD7" s="94" t="s">
        <v>9</v>
      </c>
      <c r="AE7" s="93">
        <v>20241</v>
      </c>
      <c r="AH7" s="14" t="s">
        <v>108</v>
      </c>
      <c r="AI7" s="95">
        <v>6</v>
      </c>
      <c r="AJ7" s="23">
        <v>1935</v>
      </c>
      <c r="AK7" s="103" t="s">
        <v>109</v>
      </c>
      <c r="AL7" s="103" t="s">
        <v>110</v>
      </c>
    </row>
    <row r="8" spans="1:38" x14ac:dyDescent="0.2">
      <c r="A8" s="12">
        <v>7</v>
      </c>
      <c r="B8" s="13" t="s">
        <v>111</v>
      </c>
      <c r="C8" s="12">
        <v>1961</v>
      </c>
      <c r="D8" s="24" t="s">
        <v>592</v>
      </c>
      <c r="E8" s="14" t="s">
        <v>112</v>
      </c>
      <c r="F8" s="14" t="s">
        <v>113</v>
      </c>
      <c r="G8" s="14" t="s">
        <v>114</v>
      </c>
      <c r="H8" s="14" t="s">
        <v>115</v>
      </c>
      <c r="I8" s="14" t="s">
        <v>114</v>
      </c>
      <c r="Y8" s="93">
        <v>20271</v>
      </c>
      <c r="Z8" s="14" t="s">
        <v>116</v>
      </c>
      <c r="AA8" s="14" t="s">
        <v>117</v>
      </c>
      <c r="AB8" s="14" t="s">
        <v>118</v>
      </c>
      <c r="AC8" s="14" t="s">
        <v>119</v>
      </c>
      <c r="AD8" s="14" t="s">
        <v>28</v>
      </c>
      <c r="AE8" s="93">
        <v>20271</v>
      </c>
      <c r="AH8" s="14" t="s">
        <v>588</v>
      </c>
      <c r="AI8" s="95">
        <v>7</v>
      </c>
      <c r="AJ8" s="23">
        <v>1936</v>
      </c>
      <c r="AK8" s="103" t="s">
        <v>608</v>
      </c>
      <c r="AL8" s="103"/>
    </row>
    <row r="9" spans="1:38" x14ac:dyDescent="0.2">
      <c r="A9" s="12">
        <v>8</v>
      </c>
      <c r="B9" s="13" t="s">
        <v>120</v>
      </c>
      <c r="C9" s="12">
        <v>1962</v>
      </c>
      <c r="D9" s="24" t="s">
        <v>589</v>
      </c>
      <c r="E9" s="14" t="s">
        <v>121</v>
      </c>
      <c r="F9" s="14" t="s">
        <v>122</v>
      </c>
      <c r="G9" s="14" t="s">
        <v>123</v>
      </c>
      <c r="H9" s="14" t="s">
        <v>124</v>
      </c>
      <c r="I9" s="14" t="s">
        <v>123</v>
      </c>
      <c r="Y9" s="93">
        <v>20302</v>
      </c>
      <c r="Z9" s="14" t="s">
        <v>125</v>
      </c>
      <c r="AA9" s="14" t="s">
        <v>126</v>
      </c>
      <c r="AB9" s="14" t="s">
        <v>127</v>
      </c>
      <c r="AD9" s="14" t="s">
        <v>128</v>
      </c>
      <c r="AE9" s="93">
        <v>20302</v>
      </c>
      <c r="AH9" s="14" t="s">
        <v>105</v>
      </c>
      <c r="AI9" s="95">
        <v>8</v>
      </c>
      <c r="AJ9" s="23">
        <v>1937</v>
      </c>
      <c r="AK9" s="103" t="s">
        <v>606</v>
      </c>
      <c r="AL9" s="103"/>
    </row>
    <row r="10" spans="1:38" x14ac:dyDescent="0.2">
      <c r="A10" s="12">
        <v>9</v>
      </c>
      <c r="B10" s="13" t="s">
        <v>129</v>
      </c>
      <c r="C10" s="12">
        <v>1963</v>
      </c>
      <c r="D10" s="24" t="s">
        <v>130</v>
      </c>
      <c r="E10" s="14" t="s">
        <v>131</v>
      </c>
      <c r="F10" s="14" t="s">
        <v>132</v>
      </c>
      <c r="G10" s="14" t="s">
        <v>133</v>
      </c>
      <c r="H10" s="14" t="s">
        <v>134</v>
      </c>
      <c r="I10" s="14" t="s">
        <v>133</v>
      </c>
      <c r="K10" s="5" t="s">
        <v>135</v>
      </c>
      <c r="Y10" s="93">
        <v>20333</v>
      </c>
      <c r="Z10" s="14" t="s">
        <v>136</v>
      </c>
      <c r="AA10" s="14" t="s">
        <v>137</v>
      </c>
      <c r="AB10" s="14" t="s">
        <v>138</v>
      </c>
      <c r="AE10" s="93">
        <v>20333</v>
      </c>
      <c r="AH10" s="14" t="s">
        <v>586</v>
      </c>
      <c r="AI10" s="95">
        <v>9</v>
      </c>
      <c r="AJ10" s="23">
        <v>1938</v>
      </c>
      <c r="AK10" s="103" t="s">
        <v>139</v>
      </c>
      <c r="AL10" s="103"/>
    </row>
    <row r="11" spans="1:38" ht="12.75" thickBot="1" x14ac:dyDescent="0.25">
      <c r="A11" s="12">
        <v>10</v>
      </c>
      <c r="B11" s="13" t="s">
        <v>140</v>
      </c>
      <c r="C11" s="12">
        <v>1964</v>
      </c>
      <c r="D11" s="24" t="s">
        <v>141</v>
      </c>
      <c r="E11" s="14" t="s">
        <v>142</v>
      </c>
      <c r="F11" s="14" t="s">
        <v>143</v>
      </c>
      <c r="G11" s="14" t="s">
        <v>78</v>
      </c>
      <c r="H11" s="14" t="s">
        <v>144</v>
      </c>
      <c r="I11" s="14" t="s">
        <v>78</v>
      </c>
      <c r="K11" s="5" t="s">
        <v>145</v>
      </c>
      <c r="Y11" s="93">
        <v>20363</v>
      </c>
      <c r="AA11" s="14" t="s">
        <v>146</v>
      </c>
      <c r="AB11" s="14" t="s">
        <v>147</v>
      </c>
      <c r="AE11" s="93">
        <v>20363</v>
      </c>
      <c r="AH11" s="14" t="s">
        <v>116</v>
      </c>
      <c r="AI11" s="95">
        <v>10</v>
      </c>
      <c r="AJ11" s="23">
        <v>1939</v>
      </c>
      <c r="AK11" s="103" t="s">
        <v>148</v>
      </c>
      <c r="AL11" s="103"/>
    </row>
    <row r="12" spans="1:38" ht="12.75" thickBot="1" x14ac:dyDescent="0.25">
      <c r="A12" s="12">
        <v>11</v>
      </c>
      <c r="B12" s="13" t="s">
        <v>149</v>
      </c>
      <c r="C12" s="12">
        <v>1965</v>
      </c>
      <c r="D12" s="24" t="s">
        <v>150</v>
      </c>
      <c r="E12" s="14" t="s">
        <v>151</v>
      </c>
      <c r="F12" s="14" t="s">
        <v>152</v>
      </c>
      <c r="G12" s="14" t="s">
        <v>153</v>
      </c>
      <c r="H12" s="14" t="s">
        <v>154</v>
      </c>
      <c r="I12" s="14" t="s">
        <v>153</v>
      </c>
      <c r="K12" s="105">
        <v>627</v>
      </c>
      <c r="L12" s="106">
        <v>54</v>
      </c>
      <c r="M12" s="106">
        <f>+L12+1954</f>
        <v>2008</v>
      </c>
      <c r="N12" s="107">
        <v>643</v>
      </c>
      <c r="O12" s="106">
        <v>54</v>
      </c>
      <c r="P12" s="106">
        <f>+O12+1954</f>
        <v>2008</v>
      </c>
      <c r="Q12" s="108">
        <f ca="1">IF(K12=661,TODAY(),INDEX($Y$2:$Y$686,K12,1))</f>
        <v>39142</v>
      </c>
      <c r="R12" s="108">
        <f ca="1">IF(N12=661,TODAY(),INDEX($Y$2:$Y$686,N12,1))</f>
        <v>39630</v>
      </c>
      <c r="S12" s="109"/>
      <c r="T12" s="110"/>
      <c r="U12" s="111" t="s">
        <v>584</v>
      </c>
      <c r="V12" s="270" t="s">
        <v>6</v>
      </c>
      <c r="W12" s="271"/>
      <c r="Y12" s="93">
        <v>20394</v>
      </c>
      <c r="AA12" s="14" t="s">
        <v>155</v>
      </c>
      <c r="AB12" s="14" t="s">
        <v>156</v>
      </c>
      <c r="AE12" s="93">
        <v>20394</v>
      </c>
      <c r="AH12" s="14" t="s">
        <v>125</v>
      </c>
      <c r="AI12" s="95">
        <v>11</v>
      </c>
      <c r="AJ12" s="23">
        <v>1940</v>
      </c>
    </row>
    <row r="13" spans="1:38" ht="12.75" thickBot="1" x14ac:dyDescent="0.25">
      <c r="A13" s="12">
        <v>12</v>
      </c>
      <c r="B13" s="13" t="s">
        <v>157</v>
      </c>
      <c r="C13" s="12">
        <v>1966</v>
      </c>
      <c r="D13" s="24" t="s">
        <v>584</v>
      </c>
      <c r="E13" s="14" t="s">
        <v>158</v>
      </c>
      <c r="F13" s="14" t="s">
        <v>76</v>
      </c>
      <c r="G13" s="14" t="s">
        <v>159</v>
      </c>
      <c r="H13" s="14" t="s">
        <v>160</v>
      </c>
      <c r="I13" s="14" t="s">
        <v>159</v>
      </c>
      <c r="Q13" s="93"/>
      <c r="U13" s="112" t="s">
        <v>161</v>
      </c>
      <c r="W13" s="5" t="s">
        <v>162</v>
      </c>
      <c r="Y13" s="93">
        <v>20424</v>
      </c>
      <c r="AA13" s="14" t="s">
        <v>163</v>
      </c>
      <c r="AB13" s="14" t="s">
        <v>164</v>
      </c>
      <c r="AE13" s="93">
        <v>20424</v>
      </c>
      <c r="AH13" s="14" t="s">
        <v>165</v>
      </c>
      <c r="AI13" s="95">
        <v>12</v>
      </c>
      <c r="AJ13" s="23">
        <v>1941</v>
      </c>
    </row>
    <row r="14" spans="1:38" x14ac:dyDescent="0.2">
      <c r="A14" s="12">
        <v>13</v>
      </c>
      <c r="B14" s="13"/>
      <c r="C14" s="12">
        <v>1967</v>
      </c>
      <c r="D14" s="24" t="s">
        <v>166</v>
      </c>
      <c r="E14" s="14" t="s">
        <v>167</v>
      </c>
      <c r="F14" s="14" t="s">
        <v>591</v>
      </c>
      <c r="G14" s="14" t="s">
        <v>168</v>
      </c>
      <c r="H14" s="14" t="s">
        <v>169</v>
      </c>
      <c r="I14" s="14" t="s">
        <v>168</v>
      </c>
      <c r="K14" s="113">
        <v>626</v>
      </c>
      <c r="L14" s="97">
        <v>47</v>
      </c>
      <c r="M14" s="97">
        <f>+L14+1954</f>
        <v>2001</v>
      </c>
      <c r="N14" s="97">
        <v>638</v>
      </c>
      <c r="O14" s="97">
        <v>50</v>
      </c>
      <c r="P14" s="97">
        <f>+O14+1954</f>
        <v>2004</v>
      </c>
      <c r="Q14" s="98">
        <f ca="1">IF(K14=661,TODAY(),INDEX($Y$2:$Y$686,K14,1))</f>
        <v>39114</v>
      </c>
      <c r="R14" s="98">
        <f ca="1">IF(N14=661,TODAY(),INDEX($Y$2:$Y$686,N14,1))</f>
        <v>39479</v>
      </c>
      <c r="S14" s="99"/>
      <c r="T14" s="114"/>
      <c r="U14" s="115" t="s">
        <v>585</v>
      </c>
      <c r="V14" s="114"/>
      <c r="W14" s="116" t="s">
        <v>1</v>
      </c>
      <c r="Y14" s="93">
        <v>20455</v>
      </c>
      <c r="AA14" s="14" t="s">
        <v>170</v>
      </c>
      <c r="AB14" s="14" t="s">
        <v>171</v>
      </c>
      <c r="AE14" s="93">
        <v>20455</v>
      </c>
      <c r="AI14" s="95">
        <v>13</v>
      </c>
      <c r="AJ14" s="23">
        <v>1942</v>
      </c>
    </row>
    <row r="15" spans="1:38" x14ac:dyDescent="0.2">
      <c r="A15" s="12">
        <v>14</v>
      </c>
      <c r="C15" s="12">
        <v>1968</v>
      </c>
      <c r="E15" s="14" t="s">
        <v>587</v>
      </c>
      <c r="F15" s="14" t="s">
        <v>172</v>
      </c>
      <c r="G15" s="14" t="s">
        <v>173</v>
      </c>
      <c r="H15" s="14" t="s">
        <v>174</v>
      </c>
      <c r="I15" s="14" t="s">
        <v>173</v>
      </c>
      <c r="K15" s="117">
        <v>632</v>
      </c>
      <c r="L15" s="3">
        <v>52</v>
      </c>
      <c r="M15" s="62">
        <f>+L15+1954</f>
        <v>2006</v>
      </c>
      <c r="N15" s="3">
        <v>657</v>
      </c>
      <c r="O15" s="3">
        <v>54</v>
      </c>
      <c r="P15" s="62">
        <f>+O15+1954</f>
        <v>2008</v>
      </c>
      <c r="Q15" s="63">
        <f ca="1">IF(K15=661,TODAY(),INDEX($Y$2:$Y$686,K15,1))</f>
        <v>39295</v>
      </c>
      <c r="R15" s="63">
        <f ca="1">IF(N15=661,TODAY(),INDEX($Y$2:$Y$686,N15,1))</f>
        <v>40057</v>
      </c>
      <c r="S15" s="3"/>
      <c r="T15" s="64"/>
      <c r="U15" s="65" t="s">
        <v>587</v>
      </c>
      <c r="V15" s="64"/>
      <c r="W15" s="118" t="s">
        <v>1</v>
      </c>
      <c r="Y15" s="93">
        <v>20486</v>
      </c>
      <c r="AA15" s="14" t="s">
        <v>175</v>
      </c>
      <c r="AB15" s="14" t="s">
        <v>176</v>
      </c>
      <c r="AE15" s="93">
        <v>20486</v>
      </c>
      <c r="AI15" s="95">
        <v>14</v>
      </c>
      <c r="AJ15" s="23">
        <v>1943</v>
      </c>
    </row>
    <row r="16" spans="1:38" x14ac:dyDescent="0.2">
      <c r="A16" s="12">
        <v>15</v>
      </c>
      <c r="C16" s="12">
        <v>1969</v>
      </c>
      <c r="E16" s="14" t="s">
        <v>177</v>
      </c>
      <c r="F16" s="14" t="s">
        <v>178</v>
      </c>
      <c r="G16" s="14" t="s">
        <v>179</v>
      </c>
      <c r="H16" s="14" t="s">
        <v>180</v>
      </c>
      <c r="I16" s="14" t="s">
        <v>179</v>
      </c>
      <c r="K16" s="117">
        <v>623</v>
      </c>
      <c r="L16" s="3">
        <v>47</v>
      </c>
      <c r="M16" s="62">
        <f>+L16+1954</f>
        <v>2001</v>
      </c>
      <c r="N16" s="3">
        <v>630</v>
      </c>
      <c r="O16" s="3">
        <v>50</v>
      </c>
      <c r="P16" s="62">
        <f>+O16+1954</f>
        <v>2004</v>
      </c>
      <c r="Q16" s="63">
        <f ca="1">IF(K16=661,TODAY(),INDEX($Y$2:$Y$686,K16,1))</f>
        <v>39022</v>
      </c>
      <c r="R16" s="63">
        <f ca="1">IF(N16=661,TODAY(),INDEX($Y$2:$Y$686,N16,1))</f>
        <v>39234</v>
      </c>
      <c r="S16" s="3"/>
      <c r="T16" s="64"/>
      <c r="U16" s="65">
        <v>0</v>
      </c>
      <c r="V16" s="64"/>
      <c r="W16" s="118">
        <v>0</v>
      </c>
      <c r="Y16" s="93">
        <v>20515</v>
      </c>
      <c r="AA16" s="14" t="s">
        <v>181</v>
      </c>
      <c r="AB16" s="14" t="s">
        <v>182</v>
      </c>
      <c r="AE16" s="93">
        <v>20515</v>
      </c>
      <c r="AI16" s="95">
        <v>15</v>
      </c>
      <c r="AJ16" s="23">
        <v>1944</v>
      </c>
    </row>
    <row r="17" spans="1:36" ht="12.75" thickBot="1" x14ac:dyDescent="0.25">
      <c r="A17" s="12">
        <v>16</v>
      </c>
      <c r="C17" s="12">
        <v>1970</v>
      </c>
      <c r="E17" s="14" t="s">
        <v>183</v>
      </c>
      <c r="F17" s="14" t="s">
        <v>184</v>
      </c>
      <c r="G17" s="14" t="s">
        <v>185</v>
      </c>
      <c r="H17" s="14" t="s">
        <v>186</v>
      </c>
      <c r="I17" s="14" t="s">
        <v>185</v>
      </c>
      <c r="K17" s="119"/>
      <c r="L17" s="120"/>
      <c r="M17" s="121"/>
      <c r="N17" s="120"/>
      <c r="O17" s="120"/>
      <c r="P17" s="121"/>
      <c r="Q17" s="122"/>
      <c r="R17" s="122"/>
      <c r="S17" s="120"/>
      <c r="T17" s="123"/>
      <c r="U17" s="124"/>
      <c r="V17" s="123"/>
      <c r="W17" s="125"/>
      <c r="Y17" s="93">
        <v>20546</v>
      </c>
      <c r="AA17" s="14" t="s">
        <v>187</v>
      </c>
      <c r="AB17" s="14" t="s">
        <v>188</v>
      </c>
      <c r="AE17" s="93">
        <v>20546</v>
      </c>
      <c r="AI17" s="95">
        <v>16</v>
      </c>
      <c r="AJ17" s="23">
        <v>1945</v>
      </c>
    </row>
    <row r="18" spans="1:36" ht="12.75" thickBot="1" x14ac:dyDescent="0.25">
      <c r="A18" s="12">
        <v>17</v>
      </c>
      <c r="C18" s="12">
        <v>1971</v>
      </c>
      <c r="E18" s="14" t="s">
        <v>189</v>
      </c>
      <c r="F18" s="14" t="s">
        <v>190</v>
      </c>
      <c r="G18" s="14" t="s">
        <v>191</v>
      </c>
      <c r="H18" s="14" t="s">
        <v>192</v>
      </c>
      <c r="I18" s="14" t="s">
        <v>191</v>
      </c>
      <c r="K18" s="5" t="s">
        <v>193</v>
      </c>
      <c r="Y18" s="93">
        <v>20576</v>
      </c>
      <c r="AA18" s="14" t="s">
        <v>194</v>
      </c>
      <c r="AB18" s="14" t="s">
        <v>195</v>
      </c>
      <c r="AE18" s="93">
        <v>20576</v>
      </c>
      <c r="AI18" s="95">
        <v>17</v>
      </c>
      <c r="AJ18" s="23">
        <v>1946</v>
      </c>
    </row>
    <row r="19" spans="1:36" ht="12.75" customHeight="1" thickBot="1" x14ac:dyDescent="0.25">
      <c r="A19" s="12">
        <v>18</v>
      </c>
      <c r="C19" s="12">
        <v>1972</v>
      </c>
      <c r="E19" s="14" t="s">
        <v>196</v>
      </c>
      <c r="F19" s="14" t="s">
        <v>197</v>
      </c>
      <c r="G19" s="14" t="s">
        <v>198</v>
      </c>
      <c r="H19" s="14" t="s">
        <v>199</v>
      </c>
      <c r="I19" s="14" t="s">
        <v>198</v>
      </c>
      <c r="K19" s="126">
        <v>639</v>
      </c>
      <c r="L19" s="106">
        <v>1</v>
      </c>
      <c r="M19" s="106">
        <f>+L19+1954</f>
        <v>1955</v>
      </c>
      <c r="N19" s="106">
        <v>654</v>
      </c>
      <c r="O19" s="106">
        <v>1</v>
      </c>
      <c r="P19" s="106">
        <f>+O19+1954</f>
        <v>1955</v>
      </c>
      <c r="Q19" s="108">
        <f ca="1">IF(K19=661,TODAY(),INDEX($Y$2:$Y$686,K19,1))</f>
        <v>39508</v>
      </c>
      <c r="R19" s="108">
        <f ca="1">IF(N19=661,TODAY(),INDEX($Y$2:$Y$686,N19,1))</f>
        <v>39965</v>
      </c>
      <c r="S19" s="109"/>
      <c r="T19" s="110"/>
      <c r="U19" s="111" t="s">
        <v>589</v>
      </c>
      <c r="V19" s="270" t="s">
        <v>6</v>
      </c>
      <c r="W19" s="271"/>
      <c r="Y19" s="93">
        <v>20607</v>
      </c>
      <c r="AA19" s="14" t="s">
        <v>200</v>
      </c>
      <c r="AB19" s="14" t="s">
        <v>201</v>
      </c>
      <c r="AE19" s="93">
        <v>20607</v>
      </c>
      <c r="AI19" s="95">
        <v>18</v>
      </c>
      <c r="AJ19" s="23">
        <v>1947</v>
      </c>
    </row>
    <row r="20" spans="1:36" ht="12.75" customHeight="1" thickBot="1" x14ac:dyDescent="0.25">
      <c r="A20" s="12">
        <v>19</v>
      </c>
      <c r="C20" s="12">
        <v>1973</v>
      </c>
      <c r="E20" s="14" t="s">
        <v>136</v>
      </c>
      <c r="F20" s="14" t="s">
        <v>202</v>
      </c>
      <c r="G20" s="14" t="s">
        <v>203</v>
      </c>
      <c r="H20" s="14" t="s">
        <v>204</v>
      </c>
      <c r="I20" s="14" t="s">
        <v>203</v>
      </c>
      <c r="Q20" s="93"/>
      <c r="Y20" s="93">
        <v>20637</v>
      </c>
      <c r="AA20" s="14" t="s">
        <v>205</v>
      </c>
      <c r="AB20" s="14" t="s">
        <v>206</v>
      </c>
      <c r="AE20" s="93">
        <v>20637</v>
      </c>
      <c r="AI20" s="95">
        <v>19</v>
      </c>
      <c r="AJ20" s="23">
        <v>1948</v>
      </c>
    </row>
    <row r="21" spans="1:36" ht="12.75" customHeight="1" x14ac:dyDescent="0.2">
      <c r="A21" s="12">
        <v>20</v>
      </c>
      <c r="C21" s="12">
        <v>1974</v>
      </c>
      <c r="F21" s="14" t="s">
        <v>207</v>
      </c>
      <c r="G21" s="14" t="s">
        <v>208</v>
      </c>
      <c r="H21" s="14" t="s">
        <v>209</v>
      </c>
      <c r="I21" s="14" t="s">
        <v>208</v>
      </c>
      <c r="K21" s="113">
        <v>646</v>
      </c>
      <c r="L21" s="97">
        <v>44</v>
      </c>
      <c r="M21" s="97">
        <f>+L21+1954</f>
        <v>1998</v>
      </c>
      <c r="N21" s="97">
        <v>632</v>
      </c>
      <c r="O21" s="97">
        <v>45</v>
      </c>
      <c r="P21" s="97">
        <f>+O21+1954</f>
        <v>1999</v>
      </c>
      <c r="Q21" s="98">
        <f ca="1">IF(K21=661,TODAY(),INDEX($Y$2:$Y$686,K21,1))</f>
        <v>39722</v>
      </c>
      <c r="R21" s="98">
        <f ca="1">IF(N21=661,TODAY(),INDEX($Y$2:$Y$686,N21,1))</f>
        <v>39295</v>
      </c>
      <c r="S21" s="99"/>
      <c r="T21" s="114"/>
      <c r="U21" s="115" t="s">
        <v>590</v>
      </c>
      <c r="V21" s="114"/>
      <c r="W21" s="116" t="s">
        <v>591</v>
      </c>
      <c r="Y21" s="93">
        <v>20668</v>
      </c>
      <c r="AA21" s="14" t="s">
        <v>210</v>
      </c>
      <c r="AB21" s="14" t="s">
        <v>211</v>
      </c>
      <c r="AE21" s="93">
        <v>20668</v>
      </c>
      <c r="AI21" s="95">
        <v>20</v>
      </c>
      <c r="AJ21" s="23">
        <v>1949</v>
      </c>
    </row>
    <row r="22" spans="1:36" ht="13.5" customHeight="1" x14ac:dyDescent="0.2">
      <c r="A22" s="12">
        <v>21</v>
      </c>
      <c r="C22" s="12">
        <v>1975</v>
      </c>
      <c r="F22" s="14" t="s">
        <v>212</v>
      </c>
      <c r="G22" s="14" t="s">
        <v>132</v>
      </c>
      <c r="H22" s="14" t="s">
        <v>213</v>
      </c>
      <c r="I22" s="14" t="s">
        <v>132</v>
      </c>
      <c r="K22" s="117">
        <v>656</v>
      </c>
      <c r="L22" s="3">
        <v>46</v>
      </c>
      <c r="M22" s="62">
        <f>+L22+1954</f>
        <v>2000</v>
      </c>
      <c r="N22" s="3">
        <v>654</v>
      </c>
      <c r="O22" s="3">
        <v>47</v>
      </c>
      <c r="P22" s="62">
        <f>+O22+1954</f>
        <v>2001</v>
      </c>
      <c r="Q22" s="63">
        <f ca="1">IF(K22=661,TODAY(),INDEX($Y$2:$Y$686,K22,1))</f>
        <v>40026</v>
      </c>
      <c r="R22" s="63">
        <f ca="1">IF(N22=661,TODAY(),INDEX($Y$2:$Y$686,N22,1))</f>
        <v>39965</v>
      </c>
      <c r="S22" s="3"/>
      <c r="T22" s="64"/>
      <c r="U22" s="65">
        <v>0</v>
      </c>
      <c r="V22" s="64"/>
      <c r="W22" s="118">
        <v>0</v>
      </c>
      <c r="Y22" s="93">
        <v>20699</v>
      </c>
      <c r="AA22" s="14" t="s">
        <v>214</v>
      </c>
      <c r="AB22" s="14" t="s">
        <v>215</v>
      </c>
      <c r="AE22" s="93">
        <v>20699</v>
      </c>
      <c r="AI22" s="95">
        <v>21</v>
      </c>
      <c r="AJ22" s="23">
        <v>1950</v>
      </c>
    </row>
    <row r="23" spans="1:36" x14ac:dyDescent="0.2">
      <c r="A23" s="12">
        <v>22</v>
      </c>
      <c r="C23" s="12">
        <v>1976</v>
      </c>
      <c r="F23" s="14" t="s">
        <v>206</v>
      </c>
      <c r="G23" s="14" t="s">
        <v>216</v>
      </c>
      <c r="H23" s="14" t="s">
        <v>217</v>
      </c>
      <c r="I23" s="14" t="s">
        <v>216</v>
      </c>
      <c r="K23" s="117">
        <v>646</v>
      </c>
      <c r="L23" s="3">
        <v>48</v>
      </c>
      <c r="M23" s="62">
        <f>+L23+1954</f>
        <v>2002</v>
      </c>
      <c r="N23" s="3">
        <v>634</v>
      </c>
      <c r="O23" s="3">
        <v>49</v>
      </c>
      <c r="P23" s="62">
        <f>+O23+1954</f>
        <v>2003</v>
      </c>
      <c r="Q23" s="63">
        <f ca="1">IF(K23=661,TODAY(),INDEX($Y$2:$Y$686,K23,1))</f>
        <v>39722</v>
      </c>
      <c r="R23" s="63">
        <f ca="1">IF(N23=661,TODAY(),INDEX($Y$2:$Y$686,N23,1))</f>
        <v>39356</v>
      </c>
      <c r="S23" s="3"/>
      <c r="T23" s="64"/>
      <c r="U23" s="65">
        <v>0</v>
      </c>
      <c r="V23" s="64"/>
      <c r="W23" s="118">
        <v>0</v>
      </c>
      <c r="Y23" s="93">
        <v>20729</v>
      </c>
      <c r="AA23" s="14" t="s">
        <v>218</v>
      </c>
      <c r="AB23" s="14" t="s">
        <v>219</v>
      </c>
      <c r="AE23" s="93">
        <v>20729</v>
      </c>
      <c r="AI23" s="95">
        <v>22</v>
      </c>
      <c r="AJ23" s="23">
        <v>1951</v>
      </c>
    </row>
    <row r="24" spans="1:36" ht="12.75" thickBot="1" x14ac:dyDescent="0.25">
      <c r="A24" s="12">
        <v>23</v>
      </c>
      <c r="C24" s="12">
        <v>1977</v>
      </c>
      <c r="F24" s="14" t="s">
        <v>220</v>
      </c>
      <c r="G24" s="14" t="s">
        <v>221</v>
      </c>
      <c r="H24" s="14" t="s">
        <v>222</v>
      </c>
      <c r="I24" s="14" t="s">
        <v>223</v>
      </c>
      <c r="K24" s="119"/>
      <c r="L24" s="120"/>
      <c r="M24" s="121"/>
      <c r="N24" s="120"/>
      <c r="O24" s="120"/>
      <c r="P24" s="121"/>
      <c r="Q24" s="122"/>
      <c r="R24" s="122"/>
      <c r="S24" s="120"/>
      <c r="T24" s="123"/>
      <c r="U24" s="124"/>
      <c r="V24" s="123"/>
      <c r="W24" s="125"/>
      <c r="Y24" s="93">
        <v>20760</v>
      </c>
      <c r="AA24" s="14" t="s">
        <v>224</v>
      </c>
      <c r="AB24" s="14" t="s">
        <v>225</v>
      </c>
      <c r="AE24" s="93">
        <v>20760</v>
      </c>
      <c r="AI24" s="95">
        <v>23</v>
      </c>
      <c r="AJ24" s="23">
        <v>1952</v>
      </c>
    </row>
    <row r="25" spans="1:36" ht="12.75" thickBot="1" x14ac:dyDescent="0.25">
      <c r="A25" s="12">
        <v>24</v>
      </c>
      <c r="C25" s="12">
        <v>1978</v>
      </c>
      <c r="F25" s="14" t="s">
        <v>226</v>
      </c>
      <c r="G25" s="14" t="s">
        <v>76</v>
      </c>
      <c r="H25" s="14" t="s">
        <v>227</v>
      </c>
      <c r="I25" s="14" t="s">
        <v>221</v>
      </c>
      <c r="K25" s="5" t="s">
        <v>228</v>
      </c>
      <c r="Y25" s="93">
        <v>20790</v>
      </c>
      <c r="AA25" s="14" t="s">
        <v>229</v>
      </c>
      <c r="AB25" s="14" t="s">
        <v>230</v>
      </c>
      <c r="AE25" s="93">
        <v>20790</v>
      </c>
      <c r="AI25" s="95">
        <v>24</v>
      </c>
      <c r="AJ25" s="23">
        <v>1953</v>
      </c>
    </row>
    <row r="26" spans="1:36" ht="12.75" thickBot="1" x14ac:dyDescent="0.25">
      <c r="A26" s="12">
        <v>25</v>
      </c>
      <c r="B26" s="13"/>
      <c r="C26" s="12">
        <v>1979</v>
      </c>
      <c r="F26" s="14" t="s">
        <v>231</v>
      </c>
      <c r="G26" s="14" t="s">
        <v>232</v>
      </c>
      <c r="H26" s="14" t="s">
        <v>233</v>
      </c>
      <c r="I26" s="14" t="s">
        <v>76</v>
      </c>
      <c r="K26" s="126">
        <v>632</v>
      </c>
      <c r="L26" s="106">
        <v>1</v>
      </c>
      <c r="M26" s="106">
        <f>+L26+1954</f>
        <v>1955</v>
      </c>
      <c r="N26" s="106">
        <v>647</v>
      </c>
      <c r="O26" s="106">
        <v>1</v>
      </c>
      <c r="P26" s="106">
        <f>+O26+1954</f>
        <v>1955</v>
      </c>
      <c r="Q26" s="108">
        <f ca="1">IF(K26=661,TODAY(),INDEX($Y$2:$Y$686,K26,1))</f>
        <v>39295</v>
      </c>
      <c r="R26" s="108">
        <f ca="1">IF(N26=661,TODAY(),INDEX($Y$2:$Y$686,N26,1))</f>
        <v>39753</v>
      </c>
      <c r="S26" s="109"/>
      <c r="T26" s="110"/>
      <c r="U26" s="111" t="s">
        <v>592</v>
      </c>
      <c r="V26" s="270" t="s">
        <v>6</v>
      </c>
      <c r="W26" s="271"/>
      <c r="Y26" s="93">
        <v>20821</v>
      </c>
      <c r="AA26" s="14" t="s">
        <v>234</v>
      </c>
      <c r="AB26" s="14" t="s">
        <v>235</v>
      </c>
      <c r="AE26" s="93">
        <v>20821</v>
      </c>
      <c r="AI26" s="95">
        <v>25</v>
      </c>
      <c r="AJ26" s="23">
        <v>1954</v>
      </c>
    </row>
    <row r="27" spans="1:36" ht="12.75" thickBot="1" x14ac:dyDescent="0.25">
      <c r="A27" s="12">
        <v>26</v>
      </c>
      <c r="C27" s="12">
        <v>1980</v>
      </c>
      <c r="F27" s="14" t="s">
        <v>236</v>
      </c>
      <c r="G27" s="14" t="s">
        <v>237</v>
      </c>
      <c r="H27" s="14" t="s">
        <v>238</v>
      </c>
      <c r="I27" s="14" t="s">
        <v>232</v>
      </c>
      <c r="Q27" s="93"/>
      <c r="Y27" s="93">
        <v>20852</v>
      </c>
      <c r="AA27" s="14" t="s">
        <v>239</v>
      </c>
      <c r="AB27" s="14" t="s">
        <v>240</v>
      </c>
      <c r="AE27" s="93">
        <v>20852</v>
      </c>
      <c r="AI27" s="95">
        <v>26</v>
      </c>
      <c r="AJ27" s="23">
        <v>1955</v>
      </c>
    </row>
    <row r="28" spans="1:36" x14ac:dyDescent="0.2">
      <c r="A28" s="12">
        <v>27</v>
      </c>
      <c r="C28" s="12">
        <v>1981</v>
      </c>
      <c r="F28" s="14" t="s">
        <v>241</v>
      </c>
      <c r="G28" s="14" t="s">
        <v>242</v>
      </c>
      <c r="H28" s="14" t="s">
        <v>243</v>
      </c>
      <c r="I28" s="14" t="s">
        <v>237</v>
      </c>
      <c r="K28" s="113">
        <v>625</v>
      </c>
      <c r="L28" s="97">
        <v>44</v>
      </c>
      <c r="M28" s="97">
        <f>+L28+1954</f>
        <v>1998</v>
      </c>
      <c r="N28" s="97">
        <v>631</v>
      </c>
      <c r="O28" s="97">
        <v>45</v>
      </c>
      <c r="P28" s="97">
        <f>+O28+1954</f>
        <v>1999</v>
      </c>
      <c r="Q28" s="98">
        <f ca="1">IF(K28=661,TODAY(),INDEX($Y$2:$Y$686,K28,1))</f>
        <v>39083</v>
      </c>
      <c r="R28" s="98">
        <f ca="1">IF(N28=661,TODAY(),INDEX($Y$2:$Y$686,N28,1))</f>
        <v>39264</v>
      </c>
      <c r="S28" s="99"/>
      <c r="T28" s="114"/>
      <c r="U28" s="115" t="s">
        <v>585</v>
      </c>
      <c r="V28" s="114"/>
      <c r="W28" s="116" t="s">
        <v>593</v>
      </c>
      <c r="Y28" s="93">
        <v>20880</v>
      </c>
      <c r="AA28" s="14" t="s">
        <v>244</v>
      </c>
      <c r="AB28" s="14" t="s">
        <v>245</v>
      </c>
      <c r="AE28" s="93">
        <v>20880</v>
      </c>
      <c r="AI28" s="95">
        <v>27</v>
      </c>
      <c r="AJ28" s="23">
        <v>1956</v>
      </c>
    </row>
    <row r="29" spans="1:36" x14ac:dyDescent="0.2">
      <c r="A29" s="12">
        <v>28</v>
      </c>
      <c r="C29" s="12">
        <v>1982</v>
      </c>
      <c r="F29" s="14" t="s">
        <v>246</v>
      </c>
      <c r="G29" s="14" t="s">
        <v>247</v>
      </c>
      <c r="H29" s="14" t="s">
        <v>248</v>
      </c>
      <c r="I29" s="14" t="s">
        <v>242</v>
      </c>
      <c r="K29" s="117">
        <v>634</v>
      </c>
      <c r="L29" s="3">
        <v>46</v>
      </c>
      <c r="M29" s="62">
        <f>+L29+1954</f>
        <v>2000</v>
      </c>
      <c r="N29" s="3">
        <v>636</v>
      </c>
      <c r="O29" s="3">
        <v>47</v>
      </c>
      <c r="P29" s="62">
        <f>+O29+1954</f>
        <v>2001</v>
      </c>
      <c r="Q29" s="63">
        <f ca="1">IF(K29=661,TODAY(),INDEX($Y$2:$Y$686,K29,1))</f>
        <v>39356</v>
      </c>
      <c r="R29" s="63">
        <f ca="1">IF(N29=661,TODAY(),INDEX($Y$2:$Y$686,N29,1))</f>
        <v>39417</v>
      </c>
      <c r="S29" s="3"/>
      <c r="T29" s="64"/>
      <c r="U29" s="65" t="s">
        <v>585</v>
      </c>
      <c r="V29" s="64"/>
      <c r="W29" s="118" t="s">
        <v>594</v>
      </c>
      <c r="Y29" s="93">
        <v>20911</v>
      </c>
      <c r="AA29" s="14" t="s">
        <v>249</v>
      </c>
      <c r="AB29" s="14" t="s">
        <v>250</v>
      </c>
      <c r="AE29" s="93">
        <v>20911</v>
      </c>
      <c r="AI29" s="95">
        <v>28</v>
      </c>
      <c r="AJ29" s="23">
        <v>1957</v>
      </c>
    </row>
    <row r="30" spans="1:36" x14ac:dyDescent="0.2">
      <c r="A30" s="12">
        <v>29</v>
      </c>
      <c r="B30" s="13"/>
      <c r="C30" s="12">
        <v>1983</v>
      </c>
      <c r="F30" s="14" t="s">
        <v>215</v>
      </c>
      <c r="G30" s="14" t="s">
        <v>251</v>
      </c>
      <c r="H30" s="14" t="s">
        <v>600</v>
      </c>
      <c r="I30" s="14" t="s">
        <v>247</v>
      </c>
      <c r="K30" s="117">
        <v>646</v>
      </c>
      <c r="L30" s="3">
        <v>48</v>
      </c>
      <c r="M30" s="62">
        <f>+L30+1954</f>
        <v>2002</v>
      </c>
      <c r="N30" s="3">
        <v>647</v>
      </c>
      <c r="O30" s="3">
        <v>49</v>
      </c>
      <c r="P30" s="62">
        <f>+O30+1954</f>
        <v>2003</v>
      </c>
      <c r="Q30" s="63">
        <f ca="1">IF(K30=661,TODAY(),INDEX($Y$2:$Y$686,K30,1))</f>
        <v>39722</v>
      </c>
      <c r="R30" s="63">
        <f ca="1">IF(N30=661,TODAY(),INDEX($Y$2:$Y$686,N30,1))</f>
        <v>39753</v>
      </c>
      <c r="S30" s="3"/>
      <c r="T30" s="64"/>
      <c r="U30" s="65">
        <v>0</v>
      </c>
      <c r="V30" s="64"/>
      <c r="W30" s="118">
        <v>0</v>
      </c>
      <c r="Y30" s="93">
        <v>20941</v>
      </c>
      <c r="AA30" s="14" t="s">
        <v>252</v>
      </c>
      <c r="AB30" s="14" t="s">
        <v>1</v>
      </c>
      <c r="AE30" s="93">
        <v>20941</v>
      </c>
      <c r="AI30" s="95">
        <v>29</v>
      </c>
      <c r="AJ30" s="23">
        <v>1958</v>
      </c>
    </row>
    <row r="31" spans="1:36" ht="12.75" thickBot="1" x14ac:dyDescent="0.25">
      <c r="A31" s="12">
        <v>30</v>
      </c>
      <c r="B31" s="13"/>
      <c r="C31" s="12">
        <v>1984</v>
      </c>
      <c r="F31" s="14" t="s">
        <v>253</v>
      </c>
      <c r="G31" s="14" t="s">
        <v>254</v>
      </c>
      <c r="H31" s="14" t="s">
        <v>255</v>
      </c>
      <c r="I31" s="14" t="s">
        <v>251</v>
      </c>
      <c r="K31" s="119"/>
      <c r="L31" s="120"/>
      <c r="M31" s="121"/>
      <c r="N31" s="120"/>
      <c r="O31" s="120"/>
      <c r="P31" s="121"/>
      <c r="Q31" s="122"/>
      <c r="R31" s="122"/>
      <c r="S31" s="120"/>
      <c r="T31" s="123"/>
      <c r="U31" s="124"/>
      <c r="V31" s="123"/>
      <c r="W31" s="125"/>
      <c r="Y31" s="93">
        <v>20972</v>
      </c>
      <c r="AA31" s="14" t="s">
        <v>256</v>
      </c>
      <c r="AB31" s="14" t="s">
        <v>257</v>
      </c>
      <c r="AE31" s="93">
        <v>20972</v>
      </c>
      <c r="AI31" s="95">
        <v>30</v>
      </c>
      <c r="AJ31" s="23">
        <v>1959</v>
      </c>
    </row>
    <row r="32" spans="1:36" ht="12.75" thickBot="1" x14ac:dyDescent="0.25">
      <c r="A32" s="12">
        <v>31</v>
      </c>
      <c r="B32" s="13"/>
      <c r="C32" s="12">
        <v>1985</v>
      </c>
      <c r="F32" s="14" t="s">
        <v>258</v>
      </c>
      <c r="G32" s="14" t="s">
        <v>259</v>
      </c>
      <c r="H32" s="14" t="s">
        <v>260</v>
      </c>
      <c r="I32" s="14" t="s">
        <v>254</v>
      </c>
      <c r="K32" s="5" t="s">
        <v>261</v>
      </c>
      <c r="M32" s="62"/>
      <c r="N32" s="3"/>
      <c r="O32" s="3"/>
      <c r="P32" s="62"/>
      <c r="Q32" s="63"/>
      <c r="R32" s="63"/>
      <c r="S32" s="3"/>
      <c r="T32" s="64"/>
      <c r="U32" s="65"/>
      <c r="V32" s="64"/>
      <c r="W32" s="65"/>
      <c r="Y32" s="93">
        <v>21002</v>
      </c>
      <c r="AA32" s="14" t="s">
        <v>262</v>
      </c>
      <c r="AB32" s="14" t="s">
        <v>263</v>
      </c>
      <c r="AE32" s="93">
        <v>21002</v>
      </c>
      <c r="AI32" s="95">
        <v>31</v>
      </c>
      <c r="AJ32" s="23">
        <v>1960</v>
      </c>
    </row>
    <row r="33" spans="2:36" ht="12.75" thickBot="1" x14ac:dyDescent="0.25">
      <c r="B33" s="13"/>
      <c r="C33" s="12">
        <v>1986</v>
      </c>
      <c r="F33" s="14" t="s">
        <v>264</v>
      </c>
      <c r="G33" s="14" t="s">
        <v>265</v>
      </c>
      <c r="H33" s="14" t="s">
        <v>266</v>
      </c>
      <c r="I33" s="14" t="s">
        <v>267</v>
      </c>
      <c r="K33" s="126">
        <v>614</v>
      </c>
      <c r="L33" s="106">
        <v>1</v>
      </c>
      <c r="M33" s="106">
        <f>+L33+1954</f>
        <v>1955</v>
      </c>
      <c r="N33" s="106">
        <v>641</v>
      </c>
      <c r="O33" s="106">
        <v>1</v>
      </c>
      <c r="P33" s="106">
        <f>+O33+1954</f>
        <v>1955</v>
      </c>
      <c r="Q33" s="108">
        <f ca="1">IF(K33=661,TODAY(),INDEX($Y$2:$Y$686,K33,1))</f>
        <v>38749</v>
      </c>
      <c r="R33" s="108">
        <f ca="1">IF(N33=661,TODAY(),INDEX($Y$2:$Y$686,N33,1))</f>
        <v>39569</v>
      </c>
      <c r="S33" s="109"/>
      <c r="T33" s="110"/>
      <c r="U33" s="111">
        <v>0</v>
      </c>
      <c r="V33" s="270">
        <v>0</v>
      </c>
      <c r="W33" s="271"/>
      <c r="Y33" s="93">
        <v>21033</v>
      </c>
      <c r="AA33" s="14" t="s">
        <v>268</v>
      </c>
      <c r="AB33" s="14" t="s">
        <v>269</v>
      </c>
      <c r="AE33" s="93">
        <v>21033</v>
      </c>
      <c r="AI33" s="95">
        <v>32</v>
      </c>
      <c r="AJ33" s="23">
        <v>1961</v>
      </c>
    </row>
    <row r="34" spans="2:36" ht="12.75" thickBot="1" x14ac:dyDescent="0.25">
      <c r="B34" s="13"/>
      <c r="C34" s="12">
        <v>1987</v>
      </c>
      <c r="F34" s="14" t="s">
        <v>594</v>
      </c>
      <c r="G34" s="14" t="s">
        <v>270</v>
      </c>
      <c r="H34" s="14" t="s">
        <v>271</v>
      </c>
      <c r="I34" s="14" t="s">
        <v>259</v>
      </c>
      <c r="Q34" s="93"/>
      <c r="Y34" s="93">
        <v>21064</v>
      </c>
      <c r="AA34" s="14" t="s">
        <v>272</v>
      </c>
      <c r="AE34" s="93">
        <v>21064</v>
      </c>
      <c r="AI34" s="95">
        <v>33</v>
      </c>
      <c r="AJ34" s="23">
        <v>1962</v>
      </c>
    </row>
    <row r="35" spans="2:36" x14ac:dyDescent="0.2">
      <c r="B35" s="13"/>
      <c r="C35" s="12">
        <v>1988</v>
      </c>
      <c r="F35" s="14" t="s">
        <v>273</v>
      </c>
      <c r="G35" s="14" t="s">
        <v>274</v>
      </c>
      <c r="H35" s="14" t="s">
        <v>275</v>
      </c>
      <c r="I35" s="14" t="s">
        <v>265</v>
      </c>
      <c r="K35" s="113">
        <v>646</v>
      </c>
      <c r="L35" s="97">
        <v>44</v>
      </c>
      <c r="M35" s="97">
        <f>+L35+1954</f>
        <v>1998</v>
      </c>
      <c r="N35" s="97">
        <v>647</v>
      </c>
      <c r="O35" s="97">
        <v>45</v>
      </c>
      <c r="P35" s="97">
        <f>+O35+1954</f>
        <v>1999</v>
      </c>
      <c r="Q35" s="98">
        <f ca="1">IF(K35=661,TODAY(),INDEX($Y$2:$Y$686,K35,1))</f>
        <v>39722</v>
      </c>
      <c r="R35" s="98">
        <f ca="1">IF(N35=661,TODAY(),INDEX($Y$2:$Y$686,N35,1))</f>
        <v>39753</v>
      </c>
      <c r="S35" s="99"/>
      <c r="T35" s="114"/>
      <c r="U35" s="115">
        <v>0</v>
      </c>
      <c r="V35" s="114"/>
      <c r="W35" s="116">
        <v>0</v>
      </c>
      <c r="Y35" s="93">
        <v>21094</v>
      </c>
      <c r="AA35" s="14" t="s">
        <v>276</v>
      </c>
      <c r="AE35" s="93">
        <v>21094</v>
      </c>
      <c r="AI35" s="95">
        <v>34</v>
      </c>
      <c r="AJ35" s="23">
        <v>1963</v>
      </c>
    </row>
    <row r="36" spans="2:36" x14ac:dyDescent="0.2">
      <c r="B36" s="13"/>
      <c r="C36" s="12">
        <v>1989</v>
      </c>
      <c r="F36" s="14" t="s">
        <v>611</v>
      </c>
      <c r="G36" s="14" t="s">
        <v>277</v>
      </c>
      <c r="H36" s="14" t="s">
        <v>278</v>
      </c>
      <c r="I36" s="14" t="s">
        <v>270</v>
      </c>
      <c r="K36" s="117">
        <v>660</v>
      </c>
      <c r="L36" s="3">
        <v>46</v>
      </c>
      <c r="M36" s="62">
        <f>+L36+1954</f>
        <v>2000</v>
      </c>
      <c r="N36" s="3">
        <v>652</v>
      </c>
      <c r="O36" s="3">
        <v>47</v>
      </c>
      <c r="P36" s="62">
        <f>+O36+1954</f>
        <v>2001</v>
      </c>
      <c r="Q36" s="63">
        <f ca="1">IF(K36=661,TODAY(),INDEX($Y$2:$Y$686,K36,1))</f>
        <v>40148</v>
      </c>
      <c r="R36" s="63">
        <f ca="1">IF(N36=661,TODAY(),INDEX($Y$2:$Y$686,N36,1))</f>
        <v>39904</v>
      </c>
      <c r="S36" s="3"/>
      <c r="T36" s="64"/>
      <c r="U36" s="65">
        <v>0</v>
      </c>
      <c r="V36" s="64"/>
      <c r="W36" s="118">
        <v>0</v>
      </c>
      <c r="Y36" s="93">
        <v>21125</v>
      </c>
      <c r="AA36" s="14" t="s">
        <v>279</v>
      </c>
      <c r="AE36" s="93">
        <v>21125</v>
      </c>
      <c r="AI36" s="95">
        <v>35</v>
      </c>
      <c r="AJ36" s="23">
        <v>1964</v>
      </c>
    </row>
    <row r="37" spans="2:36" x14ac:dyDescent="0.2">
      <c r="B37" s="13"/>
      <c r="C37" s="12">
        <v>1990</v>
      </c>
      <c r="F37" s="14" t="s">
        <v>280</v>
      </c>
      <c r="G37" s="14" t="s">
        <v>599</v>
      </c>
      <c r="H37" s="14" t="s">
        <v>281</v>
      </c>
      <c r="I37" s="14" t="s">
        <v>274</v>
      </c>
      <c r="K37" s="117">
        <v>646</v>
      </c>
      <c r="L37" s="3">
        <v>48</v>
      </c>
      <c r="M37" s="62">
        <f>+L37+1954</f>
        <v>2002</v>
      </c>
      <c r="N37" s="3">
        <v>647</v>
      </c>
      <c r="O37" s="3">
        <v>49</v>
      </c>
      <c r="P37" s="62">
        <f>+O37+1954</f>
        <v>2003</v>
      </c>
      <c r="Q37" s="63">
        <f ca="1">IF(K37=661,TODAY(),INDEX($Y$2:$Y$686,K37,1))</f>
        <v>39722</v>
      </c>
      <c r="R37" s="63">
        <f ca="1">IF(N37=661,TODAY(),INDEX($Y$2:$Y$686,N37,1))</f>
        <v>39753</v>
      </c>
      <c r="S37" s="3"/>
      <c r="T37" s="64"/>
      <c r="U37" s="65">
        <v>0</v>
      </c>
      <c r="V37" s="64"/>
      <c r="W37" s="118">
        <v>0</v>
      </c>
      <c r="Y37" s="93">
        <v>21155</v>
      </c>
      <c r="AA37" s="14" t="s">
        <v>282</v>
      </c>
      <c r="AE37" s="93">
        <v>21155</v>
      </c>
      <c r="AI37" s="95">
        <v>36</v>
      </c>
      <c r="AJ37" s="23">
        <v>1965</v>
      </c>
    </row>
    <row r="38" spans="2:36" ht="12.75" thickBot="1" x14ac:dyDescent="0.25">
      <c r="B38" s="13"/>
      <c r="C38" s="12">
        <v>1991</v>
      </c>
      <c r="F38" s="14" t="s">
        <v>1</v>
      </c>
      <c r="G38" s="14" t="s">
        <v>283</v>
      </c>
      <c r="H38" s="14" t="s">
        <v>284</v>
      </c>
      <c r="I38" s="14" t="s">
        <v>277</v>
      </c>
      <c r="K38" s="119"/>
      <c r="L38" s="120"/>
      <c r="M38" s="121"/>
      <c r="N38" s="120"/>
      <c r="O38" s="120"/>
      <c r="P38" s="121"/>
      <c r="Q38" s="122"/>
      <c r="R38" s="122"/>
      <c r="S38" s="120"/>
      <c r="T38" s="123"/>
      <c r="U38" s="124"/>
      <c r="V38" s="123"/>
      <c r="W38" s="125"/>
      <c r="Y38" s="93">
        <v>21186</v>
      </c>
      <c r="AA38" s="14" t="s">
        <v>285</v>
      </c>
      <c r="AE38" s="93">
        <v>21186</v>
      </c>
      <c r="AI38" s="95">
        <v>37</v>
      </c>
      <c r="AJ38" s="23">
        <v>1966</v>
      </c>
    </row>
    <row r="39" spans="2:36" x14ac:dyDescent="0.2">
      <c r="B39" s="13"/>
      <c r="C39" s="12">
        <v>1992</v>
      </c>
      <c r="F39" s="14" t="s">
        <v>286</v>
      </c>
      <c r="G39" s="14" t="s">
        <v>287</v>
      </c>
      <c r="H39" s="14" t="s">
        <v>288</v>
      </c>
      <c r="I39" s="14" t="s">
        <v>599</v>
      </c>
      <c r="Y39" s="93">
        <v>21217</v>
      </c>
      <c r="AA39" s="14" t="s">
        <v>289</v>
      </c>
      <c r="AE39" s="93">
        <v>21217</v>
      </c>
      <c r="AI39" s="95">
        <v>38</v>
      </c>
      <c r="AJ39" s="23">
        <v>1967</v>
      </c>
    </row>
    <row r="40" spans="2:36" ht="12.75" thickBot="1" x14ac:dyDescent="0.25">
      <c r="B40" s="13"/>
      <c r="C40" s="12">
        <v>1993</v>
      </c>
      <c r="F40" s="14" t="s">
        <v>290</v>
      </c>
      <c r="G40" s="14" t="s">
        <v>291</v>
      </c>
      <c r="H40" s="14" t="s">
        <v>292</v>
      </c>
      <c r="I40" s="14" t="s">
        <v>283</v>
      </c>
      <c r="K40" s="5" t="s">
        <v>293</v>
      </c>
      <c r="Y40" s="93">
        <v>21245</v>
      </c>
      <c r="AA40" s="14" t="s">
        <v>294</v>
      </c>
      <c r="AE40" s="93">
        <v>21245</v>
      </c>
      <c r="AI40" s="95">
        <v>39</v>
      </c>
      <c r="AJ40" s="23">
        <v>1968</v>
      </c>
    </row>
    <row r="41" spans="2:36" x14ac:dyDescent="0.2">
      <c r="B41" s="13"/>
      <c r="C41" s="12">
        <v>1994</v>
      </c>
      <c r="F41" s="14" t="s">
        <v>295</v>
      </c>
      <c r="G41" s="14" t="s">
        <v>296</v>
      </c>
      <c r="H41" s="14" t="s">
        <v>297</v>
      </c>
      <c r="I41" s="14" t="s">
        <v>287</v>
      </c>
      <c r="K41" s="113">
        <v>646</v>
      </c>
      <c r="L41" s="97">
        <v>52</v>
      </c>
      <c r="M41" s="97">
        <f>+L41+1954</f>
        <v>2006</v>
      </c>
      <c r="N41" s="97">
        <v>656</v>
      </c>
      <c r="O41" s="97">
        <v>54</v>
      </c>
      <c r="P41" s="97">
        <f>+O41+1954</f>
        <v>2008</v>
      </c>
      <c r="Q41" s="98">
        <f ca="1">IF(K41=661,TODAY(),INDEX($Y$2:$Y$686,K41,1))</f>
        <v>39722</v>
      </c>
      <c r="R41" s="98">
        <f ca="1">IF(N41=661,TODAY(),INDEX($Y$2:$Y$686,N41,1))</f>
        <v>40026</v>
      </c>
      <c r="S41" s="99"/>
      <c r="T41" s="127" t="s">
        <v>595</v>
      </c>
      <c r="U41" s="115" t="e">
        <v>#REF!</v>
      </c>
      <c r="V41" s="99"/>
      <c r="W41" s="102"/>
      <c r="Y41" s="93">
        <v>21276</v>
      </c>
      <c r="AA41" s="14" t="s">
        <v>298</v>
      </c>
      <c r="AE41" s="93">
        <v>21276</v>
      </c>
      <c r="AI41" s="95">
        <v>40</v>
      </c>
      <c r="AJ41" s="23">
        <v>1969</v>
      </c>
    </row>
    <row r="42" spans="2:36" x14ac:dyDescent="0.2">
      <c r="B42" s="13"/>
      <c r="C42" s="12">
        <v>1995</v>
      </c>
      <c r="F42" s="14" t="s">
        <v>299</v>
      </c>
      <c r="G42" s="14" t="s">
        <v>300</v>
      </c>
      <c r="H42" s="14" t="s">
        <v>301</v>
      </c>
      <c r="I42" s="14" t="s">
        <v>302</v>
      </c>
      <c r="K42" s="128">
        <v>631</v>
      </c>
      <c r="L42" s="62">
        <v>52</v>
      </c>
      <c r="M42" s="62">
        <f>+L42+1954</f>
        <v>2006</v>
      </c>
      <c r="N42" s="62">
        <v>642</v>
      </c>
      <c r="O42" s="62">
        <v>54</v>
      </c>
      <c r="P42" s="62">
        <f>+O42+1954</f>
        <v>2008</v>
      </c>
      <c r="Q42" s="63">
        <f ca="1">IF(K42=661,TODAY(),INDEX($Y$2:$Y$686,K42,1))</f>
        <v>39264</v>
      </c>
      <c r="R42" s="63">
        <f ca="1">IF(N42=661,TODAY(),INDEX($Y$2:$Y$686,N42,1))</f>
        <v>39600</v>
      </c>
      <c r="S42" s="3"/>
      <c r="T42" s="129" t="s">
        <v>596</v>
      </c>
      <c r="U42" s="65" t="e">
        <v>#REF!</v>
      </c>
      <c r="V42" s="3"/>
      <c r="W42" s="104"/>
      <c r="Y42" s="93">
        <v>21306</v>
      </c>
      <c r="AA42" s="14" t="s">
        <v>303</v>
      </c>
      <c r="AE42" s="93">
        <v>21306</v>
      </c>
      <c r="AI42" s="95">
        <v>41</v>
      </c>
      <c r="AJ42" s="23">
        <v>1970</v>
      </c>
    </row>
    <row r="43" spans="2:36" ht="12.75" thickBot="1" x14ac:dyDescent="0.25">
      <c r="B43" s="13"/>
      <c r="C43" s="12">
        <v>1996</v>
      </c>
      <c r="F43" s="14" t="s">
        <v>304</v>
      </c>
      <c r="G43" s="14" t="s">
        <v>305</v>
      </c>
      <c r="H43" s="14" t="s">
        <v>306</v>
      </c>
      <c r="I43" s="14" t="s">
        <v>296</v>
      </c>
      <c r="K43" s="130">
        <v>645</v>
      </c>
      <c r="L43" s="121">
        <v>52</v>
      </c>
      <c r="M43" s="121">
        <f>+L43+1954</f>
        <v>2006</v>
      </c>
      <c r="N43" s="121">
        <v>654</v>
      </c>
      <c r="O43" s="121">
        <v>54</v>
      </c>
      <c r="P43" s="121">
        <f>+O43+1954</f>
        <v>2008</v>
      </c>
      <c r="Q43" s="122">
        <f ca="1">IF(K43=661,TODAY(),INDEX($Y$2:$Y$686,K43,1))</f>
        <v>39692</v>
      </c>
      <c r="R43" s="122">
        <f ca="1">IF(N43=661,TODAY(),INDEX($Y$2:$Y$686,N43,1))</f>
        <v>39965</v>
      </c>
      <c r="S43" s="120"/>
      <c r="T43" s="129" t="s">
        <v>598</v>
      </c>
      <c r="U43" s="124" t="e">
        <v>#REF!</v>
      </c>
      <c r="V43" s="120"/>
      <c r="W43" s="131"/>
      <c r="Y43" s="93">
        <v>21337</v>
      </c>
      <c r="AA43" s="14" t="s">
        <v>307</v>
      </c>
      <c r="AE43" s="93">
        <v>21337</v>
      </c>
      <c r="AI43" s="95">
        <v>42</v>
      </c>
      <c r="AJ43" s="23">
        <v>1971</v>
      </c>
    </row>
    <row r="44" spans="2:36" x14ac:dyDescent="0.2">
      <c r="B44" s="13"/>
      <c r="C44" s="12">
        <v>1997</v>
      </c>
      <c r="G44" s="14" t="s">
        <v>308</v>
      </c>
      <c r="H44" s="14" t="s">
        <v>309</v>
      </c>
      <c r="I44" s="14" t="s">
        <v>300</v>
      </c>
      <c r="Y44" s="93">
        <v>21367</v>
      </c>
      <c r="AA44" s="14" t="s">
        <v>310</v>
      </c>
      <c r="AE44" s="93">
        <v>21367</v>
      </c>
      <c r="AI44" s="95">
        <v>43</v>
      </c>
      <c r="AJ44" s="23">
        <v>1972</v>
      </c>
    </row>
    <row r="45" spans="2:36" x14ac:dyDescent="0.2">
      <c r="B45" s="13"/>
      <c r="C45" s="12">
        <v>1998</v>
      </c>
      <c r="G45" s="14" t="s">
        <v>311</v>
      </c>
      <c r="H45" s="14" t="s">
        <v>316</v>
      </c>
      <c r="I45" s="14" t="s">
        <v>305</v>
      </c>
      <c r="Y45" s="93">
        <v>21398</v>
      </c>
      <c r="AA45" s="14" t="s">
        <v>317</v>
      </c>
      <c r="AE45" s="93">
        <v>21398</v>
      </c>
      <c r="AI45" s="95">
        <v>44</v>
      </c>
      <c r="AJ45" s="23">
        <v>1973</v>
      </c>
    </row>
    <row r="46" spans="2:36" ht="12.75" thickBot="1" x14ac:dyDescent="0.25">
      <c r="B46" s="13"/>
      <c r="C46" s="12">
        <v>1999</v>
      </c>
      <c r="G46" s="14" t="s">
        <v>318</v>
      </c>
      <c r="H46" s="14" t="s">
        <v>319</v>
      </c>
      <c r="I46" s="14" t="s">
        <v>308</v>
      </c>
      <c r="K46" s="5" t="s">
        <v>320</v>
      </c>
      <c r="Y46" s="93">
        <v>21429</v>
      </c>
      <c r="AA46" s="14" t="s">
        <v>321</v>
      </c>
      <c r="AE46" s="93">
        <v>21429</v>
      </c>
      <c r="AI46" s="95">
        <v>45</v>
      </c>
      <c r="AJ46" s="23">
        <v>1974</v>
      </c>
    </row>
    <row r="47" spans="2:36" x14ac:dyDescent="0.2">
      <c r="B47" s="13"/>
      <c r="C47" s="12">
        <v>2000</v>
      </c>
      <c r="G47" s="14" t="s">
        <v>322</v>
      </c>
      <c r="H47" s="14" t="s">
        <v>323</v>
      </c>
      <c r="I47" s="14" t="s">
        <v>311</v>
      </c>
      <c r="K47" s="113">
        <v>579</v>
      </c>
      <c r="L47" s="97">
        <v>47</v>
      </c>
      <c r="M47" s="97">
        <f>+L47+1954</f>
        <v>2001</v>
      </c>
      <c r="N47" s="97">
        <v>632</v>
      </c>
      <c r="O47" s="97">
        <v>48</v>
      </c>
      <c r="P47" s="97">
        <f>+O47+1954</f>
        <v>2002</v>
      </c>
      <c r="Q47" s="98">
        <f ca="1">IF(K47=661,TODAY(),INDEX($Y$2:$Y$686,K47,1))</f>
        <v>37681</v>
      </c>
      <c r="R47" s="98">
        <f ca="1">IF(N47=661,TODAY(),INDEX($Y$2:$Y$686,N47,1))</f>
        <v>39295</v>
      </c>
      <c r="S47" s="99"/>
      <c r="T47" s="114"/>
      <c r="U47" s="65" t="s">
        <v>600</v>
      </c>
      <c r="V47" s="114"/>
      <c r="W47" s="65" t="s">
        <v>601</v>
      </c>
      <c r="Y47" s="93">
        <v>21459</v>
      </c>
      <c r="AA47" s="14" t="s">
        <v>324</v>
      </c>
      <c r="AE47" s="93">
        <v>21459</v>
      </c>
      <c r="AI47" s="95">
        <v>46</v>
      </c>
      <c r="AJ47" s="23">
        <v>1975</v>
      </c>
    </row>
    <row r="48" spans="2:36" x14ac:dyDescent="0.2">
      <c r="B48" s="13"/>
      <c r="C48" s="12">
        <v>2001</v>
      </c>
      <c r="G48" s="14" t="s">
        <v>325</v>
      </c>
      <c r="H48" s="14" t="s">
        <v>327</v>
      </c>
      <c r="I48" s="14" t="s">
        <v>318</v>
      </c>
      <c r="K48" s="128">
        <v>659</v>
      </c>
      <c r="L48" s="62">
        <v>47</v>
      </c>
      <c r="M48" s="62">
        <f>+L48+1954</f>
        <v>2001</v>
      </c>
      <c r="N48" s="62">
        <v>651</v>
      </c>
      <c r="O48" s="62">
        <v>48</v>
      </c>
      <c r="P48" s="62">
        <f>+O48+1954</f>
        <v>2002</v>
      </c>
      <c r="Q48" s="63">
        <f ca="1">IF(K48=661,TODAY(),INDEX($Y$2:$Y$686,K48,1))</f>
        <v>40118</v>
      </c>
      <c r="R48" s="63">
        <f ca="1">IF(N48=661,TODAY(),INDEX($Y$2:$Y$686,N48,1))</f>
        <v>39873</v>
      </c>
      <c r="S48" s="3"/>
      <c r="T48" s="64"/>
      <c r="U48" s="65">
        <v>0</v>
      </c>
      <c r="V48" s="64"/>
      <c r="W48" s="65">
        <v>0</v>
      </c>
      <c r="Y48" s="93">
        <v>21490</v>
      </c>
      <c r="AA48" s="14" t="s">
        <v>328</v>
      </c>
      <c r="AE48" s="93">
        <v>21490</v>
      </c>
      <c r="AI48" s="95">
        <v>47</v>
      </c>
      <c r="AJ48" s="23">
        <v>1976</v>
      </c>
    </row>
    <row r="49" spans="2:36" ht="12.75" thickBot="1" x14ac:dyDescent="0.25">
      <c r="B49" s="13"/>
      <c r="C49" s="12">
        <v>2002</v>
      </c>
      <c r="G49" s="14" t="s">
        <v>330</v>
      </c>
      <c r="H49" s="14" t="s">
        <v>331</v>
      </c>
      <c r="I49" s="14" t="s">
        <v>322</v>
      </c>
      <c r="K49" s="130">
        <v>648</v>
      </c>
      <c r="L49" s="121">
        <v>47</v>
      </c>
      <c r="M49" s="121">
        <f>+L49+1954</f>
        <v>2001</v>
      </c>
      <c r="N49" s="121">
        <v>647</v>
      </c>
      <c r="O49" s="121">
        <v>48</v>
      </c>
      <c r="P49" s="121">
        <f>+O49+1954</f>
        <v>2002</v>
      </c>
      <c r="Q49" s="122">
        <f ca="1">IF(K49=661,TODAY(),INDEX($Y$2:$Y$686,K49,1))</f>
        <v>39783</v>
      </c>
      <c r="R49" s="122">
        <f ca="1">IF(N49=661,TODAY(),INDEX($Y$2:$Y$686,N49,1))</f>
        <v>39753</v>
      </c>
      <c r="S49" s="120"/>
      <c r="T49" s="123"/>
      <c r="U49" s="65">
        <v>0</v>
      </c>
      <c r="V49" s="123"/>
      <c r="W49" s="65">
        <v>0</v>
      </c>
      <c r="Y49" s="93">
        <v>21520</v>
      </c>
      <c r="AA49" s="14" t="s">
        <v>332</v>
      </c>
      <c r="AE49" s="93">
        <v>21520</v>
      </c>
      <c r="AI49" s="95">
        <v>48</v>
      </c>
      <c r="AJ49" s="23">
        <v>1977</v>
      </c>
    </row>
    <row r="50" spans="2:36" ht="12.75" thickBot="1" x14ac:dyDescent="0.25">
      <c r="B50" s="13"/>
      <c r="C50" s="12">
        <v>2003</v>
      </c>
      <c r="G50" s="14" t="s">
        <v>333</v>
      </c>
      <c r="H50" s="14" t="s">
        <v>334</v>
      </c>
      <c r="I50" s="14" t="s">
        <v>325</v>
      </c>
      <c r="Y50" s="93">
        <v>21551</v>
      </c>
      <c r="AA50" s="14" t="s">
        <v>335</v>
      </c>
      <c r="AE50" s="93">
        <v>21551</v>
      </c>
      <c r="AI50" s="95">
        <v>49</v>
      </c>
      <c r="AJ50" s="23">
        <v>1978</v>
      </c>
    </row>
    <row r="51" spans="2:36" x14ac:dyDescent="0.2">
      <c r="B51" s="13"/>
      <c r="C51" s="12">
        <v>2004</v>
      </c>
      <c r="G51" s="14" t="s">
        <v>336</v>
      </c>
      <c r="H51" s="14" t="s">
        <v>337</v>
      </c>
      <c r="I51" s="14" t="s">
        <v>330</v>
      </c>
      <c r="K51" s="113">
        <v>645</v>
      </c>
      <c r="L51" s="97">
        <v>47</v>
      </c>
      <c r="M51" s="97">
        <f>+L51+1954</f>
        <v>2001</v>
      </c>
      <c r="N51" s="97">
        <v>652</v>
      </c>
      <c r="O51" s="97">
        <v>48</v>
      </c>
      <c r="P51" s="97">
        <f>+O51+1954</f>
        <v>2002</v>
      </c>
      <c r="Q51" s="98">
        <f ca="1">IF(K51=661,TODAY(),INDEX($Y$2:$Y$686,K51,1))</f>
        <v>39692</v>
      </c>
      <c r="R51" s="98">
        <f ca="1">IF(N51=661,TODAY(),INDEX($Y$2:$Y$686,N51,1))</f>
        <v>39904</v>
      </c>
      <c r="S51" s="132" t="s">
        <v>338</v>
      </c>
      <c r="T51" s="132"/>
      <c r="U51" s="133">
        <v>4</v>
      </c>
      <c r="V51" s="114" t="str">
        <f>INDEX($I$2:$I$108,U51,1)</f>
        <v>Administración de Empresas</v>
      </c>
      <c r="W51" s="116" t="s">
        <v>607</v>
      </c>
      <c r="Y51" s="93">
        <v>21582</v>
      </c>
      <c r="AA51" s="14" t="s">
        <v>339</v>
      </c>
      <c r="AE51" s="93">
        <v>21582</v>
      </c>
      <c r="AI51" s="95">
        <v>50</v>
      </c>
      <c r="AJ51" s="23">
        <v>1979</v>
      </c>
    </row>
    <row r="52" spans="2:36" x14ac:dyDescent="0.2">
      <c r="B52" s="13"/>
      <c r="C52" s="12">
        <v>2005</v>
      </c>
      <c r="G52" s="14" t="s">
        <v>340</v>
      </c>
      <c r="H52" s="14" t="s">
        <v>341</v>
      </c>
      <c r="I52" s="14" t="s">
        <v>333</v>
      </c>
      <c r="K52" s="128">
        <v>638</v>
      </c>
      <c r="L52" s="62">
        <v>47</v>
      </c>
      <c r="M52" s="62">
        <f>+L52+1954</f>
        <v>2001</v>
      </c>
      <c r="N52" s="62">
        <v>642</v>
      </c>
      <c r="O52" s="62">
        <v>48</v>
      </c>
      <c r="P52" s="62">
        <f>+O52+1954</f>
        <v>2002</v>
      </c>
      <c r="Q52" s="63">
        <f ca="1">IF(K52=661,TODAY(),INDEX($Y$2:$Y$686,K52,1))</f>
        <v>39479</v>
      </c>
      <c r="R52" s="63">
        <f ca="1">IF(N52=661,TODAY(),INDEX($Y$2:$Y$686,N52,1))</f>
        <v>39600</v>
      </c>
      <c r="S52" s="134"/>
      <c r="T52" s="134"/>
      <c r="U52" s="92">
        <v>7</v>
      </c>
      <c r="V52" s="64" t="str">
        <f>INDEX($I$2:$I$108,U52,1)</f>
        <v>Análisis de Sistemas</v>
      </c>
      <c r="W52" s="118">
        <v>0</v>
      </c>
      <c r="Y52" s="93">
        <v>21610</v>
      </c>
      <c r="AA52" s="14" t="s">
        <v>342</v>
      </c>
      <c r="AE52" s="93">
        <v>21610</v>
      </c>
      <c r="AI52" s="95">
        <v>51</v>
      </c>
      <c r="AJ52" s="23">
        <v>1980</v>
      </c>
    </row>
    <row r="53" spans="2:36" x14ac:dyDescent="0.2">
      <c r="B53" s="13"/>
      <c r="C53" s="12">
        <v>2006</v>
      </c>
      <c r="G53" s="14" t="s">
        <v>343</v>
      </c>
      <c r="H53" s="14" t="s">
        <v>344</v>
      </c>
      <c r="I53" s="14" t="s">
        <v>336</v>
      </c>
      <c r="K53" s="128">
        <v>655</v>
      </c>
      <c r="L53" s="62">
        <v>47</v>
      </c>
      <c r="M53" s="62">
        <f>+L53+1954</f>
        <v>2001</v>
      </c>
      <c r="N53" s="62">
        <v>661</v>
      </c>
      <c r="O53" s="62">
        <v>48</v>
      </c>
      <c r="P53" s="62">
        <f>+O53+1954</f>
        <v>2002</v>
      </c>
      <c r="Q53" s="63">
        <f ca="1">IF(K53=661,TODAY(),INDEX($Y$2:$Y$686,K53,1))</f>
        <v>39995</v>
      </c>
      <c r="R53" s="63">
        <f ca="1">IF(N53=661,TODAY(),INDEX($Y$2:$Y$686,N53,1))</f>
        <v>40821</v>
      </c>
      <c r="S53" s="134"/>
      <c r="T53" s="134"/>
      <c r="U53" s="92">
        <v>1</v>
      </c>
      <c r="V53" s="64" t="str">
        <f>INDEX($I$2:$I$108,U53,1)</f>
        <v>Seleccione Especialización</v>
      </c>
      <c r="W53" s="118">
        <v>0</v>
      </c>
      <c r="Y53" s="93">
        <v>21641</v>
      </c>
      <c r="AA53" s="14" t="s">
        <v>345</v>
      </c>
      <c r="AE53" s="93">
        <v>21641</v>
      </c>
      <c r="AI53" s="95">
        <v>52</v>
      </c>
      <c r="AJ53" s="23">
        <v>1981</v>
      </c>
    </row>
    <row r="54" spans="2:36" ht="12.75" thickBot="1" x14ac:dyDescent="0.25">
      <c r="B54" s="13"/>
      <c r="C54" s="12">
        <v>2007</v>
      </c>
      <c r="G54" s="14" t="s">
        <v>346</v>
      </c>
      <c r="H54" s="14" t="s">
        <v>347</v>
      </c>
      <c r="I54" s="14" t="s">
        <v>340</v>
      </c>
      <c r="K54" s="130">
        <v>648</v>
      </c>
      <c r="L54" s="121">
        <v>47</v>
      </c>
      <c r="M54" s="121">
        <f>+L54+1954</f>
        <v>2001</v>
      </c>
      <c r="N54" s="121">
        <v>661</v>
      </c>
      <c r="O54" s="121">
        <v>48</v>
      </c>
      <c r="P54" s="121">
        <f>+O54+1954</f>
        <v>2002</v>
      </c>
      <c r="Q54" s="122">
        <f ca="1">IF(K54=661,TODAY(),INDEX($Y$2:$Y$686,K54,1))</f>
        <v>39783</v>
      </c>
      <c r="R54" s="122">
        <f ca="1">IF(N54=661,TODAY(),INDEX($Y$2:$Y$686,N54,1))</f>
        <v>40821</v>
      </c>
      <c r="S54" s="135"/>
      <c r="T54" s="135"/>
      <c r="U54" s="136">
        <v>1</v>
      </c>
      <c r="V54" s="123" t="str">
        <f>INDEX($I$2:$I$108,U54,1)</f>
        <v>Seleccione Especialización</v>
      </c>
      <c r="W54" s="125">
        <v>0</v>
      </c>
      <c r="Y54" s="93">
        <v>21671</v>
      </c>
      <c r="AA54" s="14" t="s">
        <v>348</v>
      </c>
      <c r="AE54" s="93">
        <v>21671</v>
      </c>
      <c r="AI54" s="95">
        <v>53</v>
      </c>
      <c r="AJ54" s="23">
        <v>1982</v>
      </c>
    </row>
    <row r="55" spans="2:36" x14ac:dyDescent="0.2">
      <c r="B55" s="13"/>
      <c r="C55" s="12">
        <v>2008</v>
      </c>
      <c r="G55" s="14" t="s">
        <v>601</v>
      </c>
      <c r="H55" s="14" t="s">
        <v>349</v>
      </c>
      <c r="I55" s="14" t="s">
        <v>343</v>
      </c>
      <c r="Y55" s="93">
        <v>21702</v>
      </c>
      <c r="AA55" s="14" t="s">
        <v>350</v>
      </c>
      <c r="AE55" s="93">
        <v>21702</v>
      </c>
      <c r="AI55" s="95">
        <v>54</v>
      </c>
      <c r="AJ55" s="23">
        <v>1983</v>
      </c>
    </row>
    <row r="56" spans="2:36" x14ac:dyDescent="0.2">
      <c r="B56" s="13"/>
      <c r="C56" s="12">
        <v>2009</v>
      </c>
      <c r="G56" s="14" t="s">
        <v>351</v>
      </c>
      <c r="H56" s="14" t="s">
        <v>352</v>
      </c>
      <c r="I56" s="14" t="s">
        <v>346</v>
      </c>
      <c r="K56" s="5" t="s">
        <v>353</v>
      </c>
      <c r="Y56" s="93">
        <v>21732</v>
      </c>
      <c r="AA56" s="14" t="s">
        <v>354</v>
      </c>
      <c r="AE56" s="93">
        <v>21732</v>
      </c>
      <c r="AI56" s="95">
        <v>55</v>
      </c>
      <c r="AJ56" s="23">
        <v>1984</v>
      </c>
    </row>
    <row r="57" spans="2:36" x14ac:dyDescent="0.2">
      <c r="B57" s="13"/>
      <c r="C57" s="12">
        <v>2010</v>
      </c>
      <c r="G57" s="14" t="s">
        <v>355</v>
      </c>
      <c r="H57" s="14" t="s">
        <v>356</v>
      </c>
      <c r="I57" s="14" t="s">
        <v>601</v>
      </c>
      <c r="L57" s="23">
        <v>54</v>
      </c>
      <c r="M57" s="137">
        <f>+L57+1954</f>
        <v>2008</v>
      </c>
      <c r="Y57" s="93">
        <v>21763</v>
      </c>
      <c r="AA57" s="14" t="s">
        <v>357</v>
      </c>
      <c r="AE57" s="93">
        <v>21763</v>
      </c>
      <c r="AI57" s="95">
        <v>56</v>
      </c>
      <c r="AJ57" s="23">
        <v>1985</v>
      </c>
    </row>
    <row r="58" spans="2:36" x14ac:dyDescent="0.2">
      <c r="B58" s="13"/>
      <c r="C58" s="12">
        <v>2011</v>
      </c>
      <c r="G58" s="14" t="s">
        <v>358</v>
      </c>
      <c r="H58" s="14" t="s">
        <v>359</v>
      </c>
      <c r="I58" s="14" t="s">
        <v>351</v>
      </c>
      <c r="L58" s="23">
        <v>54</v>
      </c>
      <c r="M58" s="137">
        <f>+L58+1954</f>
        <v>2008</v>
      </c>
      <c r="Y58" s="93">
        <v>21794</v>
      </c>
      <c r="AA58" s="14" t="s">
        <v>360</v>
      </c>
      <c r="AE58" s="93">
        <v>21794</v>
      </c>
      <c r="AI58" s="95">
        <v>57</v>
      </c>
      <c r="AJ58" s="23">
        <v>1986</v>
      </c>
    </row>
    <row r="59" spans="2:36" x14ac:dyDescent="0.2">
      <c r="B59" s="13"/>
      <c r="C59" s="12">
        <v>2012</v>
      </c>
      <c r="G59" s="14" t="s">
        <v>361</v>
      </c>
      <c r="H59" s="14" t="s">
        <v>362</v>
      </c>
      <c r="I59" s="14" t="s">
        <v>355</v>
      </c>
      <c r="L59" s="23">
        <v>54</v>
      </c>
      <c r="M59" s="137">
        <f>+L59+1954</f>
        <v>2008</v>
      </c>
      <c r="Y59" s="93">
        <v>21824</v>
      </c>
      <c r="AA59" s="14" t="s">
        <v>363</v>
      </c>
      <c r="AE59" s="93">
        <v>21824</v>
      </c>
      <c r="AI59" s="95">
        <v>58</v>
      </c>
      <c r="AJ59" s="23">
        <v>1987</v>
      </c>
    </row>
    <row r="60" spans="2:36" x14ac:dyDescent="0.2">
      <c r="B60" s="13"/>
      <c r="G60" s="14" t="s">
        <v>364</v>
      </c>
      <c r="H60" s="14" t="s">
        <v>365</v>
      </c>
      <c r="I60" s="14" t="s">
        <v>358</v>
      </c>
      <c r="L60" s="23">
        <v>1</v>
      </c>
      <c r="M60" s="137">
        <f>+L60+1954</f>
        <v>1955</v>
      </c>
      <c r="Y60" s="93">
        <v>21855</v>
      </c>
      <c r="AA60" s="14" t="s">
        <v>366</v>
      </c>
      <c r="AE60" s="93">
        <v>21855</v>
      </c>
      <c r="AI60" s="95">
        <v>59</v>
      </c>
      <c r="AJ60" s="23">
        <v>1988</v>
      </c>
    </row>
    <row r="61" spans="2:36" x14ac:dyDescent="0.2">
      <c r="B61" s="13"/>
      <c r="G61" s="14" t="s">
        <v>367</v>
      </c>
      <c r="H61" s="14" t="s">
        <v>368</v>
      </c>
      <c r="I61" s="14" t="s">
        <v>361</v>
      </c>
      <c r="M61" s="267" t="s">
        <v>369</v>
      </c>
      <c r="N61" s="268"/>
      <c r="O61" s="269"/>
      <c r="P61" s="138"/>
      <c r="Q61" s="95" t="s">
        <v>370</v>
      </c>
      <c r="R61" s="95" t="s">
        <v>615</v>
      </c>
      <c r="Y61" s="93">
        <v>21885</v>
      </c>
      <c r="AA61" s="14" t="s">
        <v>371</v>
      </c>
      <c r="AE61" s="93">
        <v>21885</v>
      </c>
      <c r="AI61" s="95">
        <v>60</v>
      </c>
      <c r="AJ61" s="23">
        <v>1989</v>
      </c>
    </row>
    <row r="62" spans="2:36" ht="12.75" x14ac:dyDescent="0.2">
      <c r="B62" s="13"/>
      <c r="G62" s="14" t="s">
        <v>372</v>
      </c>
      <c r="H62" s="14" t="s">
        <v>373</v>
      </c>
      <c r="I62" s="14" t="s">
        <v>364</v>
      </c>
      <c r="M62" s="95">
        <v>31</v>
      </c>
      <c r="N62" s="95">
        <v>8</v>
      </c>
      <c r="O62" s="95">
        <v>52</v>
      </c>
      <c r="P62" s="139">
        <f>VLOOKUP(O62,AI2:AJ80,2)</f>
        <v>1981</v>
      </c>
      <c r="Q62" s="140">
        <f>DATE(P62,N62,M62)</f>
        <v>29829</v>
      </c>
      <c r="R62" s="141">
        <f ca="1">YEAR(TODAY())-YEAR(Q62)-1 + (MONTH(TODAY())&gt;MONTH(Q62)) + (MONTH(Q62)=MONTH(TODAY()))*(DAY(TODAY())&gt;=DAY(Q62))</f>
        <v>30</v>
      </c>
      <c r="Y62" s="93">
        <v>21916</v>
      </c>
      <c r="AA62" s="14" t="s">
        <v>374</v>
      </c>
      <c r="AE62" s="93">
        <v>21916</v>
      </c>
      <c r="AI62" s="95">
        <v>61</v>
      </c>
      <c r="AJ62" s="23">
        <v>1990</v>
      </c>
    </row>
    <row r="63" spans="2:36" x14ac:dyDescent="0.2">
      <c r="B63" s="13"/>
      <c r="G63" s="14" t="s">
        <v>375</v>
      </c>
      <c r="H63" s="14" t="s">
        <v>376</v>
      </c>
      <c r="I63" s="14" t="s">
        <v>367</v>
      </c>
      <c r="Y63" s="93">
        <v>21947</v>
      </c>
      <c r="AA63" s="14" t="s">
        <v>377</v>
      </c>
      <c r="AE63" s="93">
        <v>21947</v>
      </c>
      <c r="AI63" s="95">
        <v>62</v>
      </c>
      <c r="AJ63" s="23">
        <v>1991</v>
      </c>
    </row>
    <row r="64" spans="2:36" x14ac:dyDescent="0.2">
      <c r="B64" s="13"/>
      <c r="G64" s="14" t="s">
        <v>378</v>
      </c>
      <c r="H64" s="14" t="s">
        <v>379</v>
      </c>
      <c r="I64" s="14" t="s">
        <v>372</v>
      </c>
      <c r="Y64" s="93">
        <v>21976</v>
      </c>
      <c r="AA64" s="14" t="s">
        <v>380</v>
      </c>
      <c r="AE64" s="93">
        <v>21976</v>
      </c>
      <c r="AI64" s="95">
        <v>63</v>
      </c>
      <c r="AJ64" s="23">
        <v>1992</v>
      </c>
    </row>
    <row r="65" spans="2:36" x14ac:dyDescent="0.2">
      <c r="B65" s="13"/>
      <c r="G65" s="14" t="s">
        <v>381</v>
      </c>
      <c r="H65" s="14" t="s">
        <v>382</v>
      </c>
      <c r="I65" s="14" t="s">
        <v>375</v>
      </c>
      <c r="Y65" s="93">
        <v>22007</v>
      </c>
      <c r="AA65" s="14" t="s">
        <v>383</v>
      </c>
      <c r="AE65" s="93">
        <v>22007</v>
      </c>
      <c r="AI65" s="95">
        <v>64</v>
      </c>
      <c r="AJ65" s="23">
        <v>1993</v>
      </c>
    </row>
    <row r="66" spans="2:36" x14ac:dyDescent="0.2">
      <c r="B66" s="13"/>
      <c r="G66" s="14" t="s">
        <v>384</v>
      </c>
      <c r="H66" s="14" t="s">
        <v>385</v>
      </c>
      <c r="I66" s="14" t="s">
        <v>378</v>
      </c>
      <c r="Y66" s="93">
        <v>22037</v>
      </c>
      <c r="AA66" s="14" t="s">
        <v>386</v>
      </c>
      <c r="AE66" s="93">
        <v>22037</v>
      </c>
      <c r="AI66" s="95">
        <v>65</v>
      </c>
      <c r="AJ66" s="23">
        <v>1994</v>
      </c>
    </row>
    <row r="67" spans="2:36" x14ac:dyDescent="0.2">
      <c r="B67" s="13"/>
      <c r="G67" s="14" t="s">
        <v>387</v>
      </c>
      <c r="H67" s="14" t="s">
        <v>388</v>
      </c>
      <c r="I67" s="14" t="s">
        <v>381</v>
      </c>
      <c r="Y67" s="93">
        <v>22068</v>
      </c>
      <c r="AA67" s="14" t="s">
        <v>389</v>
      </c>
      <c r="AE67" s="93">
        <v>22068</v>
      </c>
      <c r="AI67" s="95">
        <v>66</v>
      </c>
      <c r="AJ67" s="23">
        <v>1995</v>
      </c>
    </row>
    <row r="68" spans="2:36" x14ac:dyDescent="0.2">
      <c r="B68" s="13"/>
      <c r="G68" s="14" t="s">
        <v>390</v>
      </c>
      <c r="H68" s="14" t="s">
        <v>391</v>
      </c>
      <c r="I68" s="14" t="s">
        <v>384</v>
      </c>
      <c r="Y68" s="93">
        <v>22098</v>
      </c>
      <c r="AA68" s="14" t="s">
        <v>392</v>
      </c>
      <c r="AE68" s="93">
        <v>22098</v>
      </c>
      <c r="AI68" s="95">
        <v>67</v>
      </c>
      <c r="AJ68" s="23">
        <v>1996</v>
      </c>
    </row>
    <row r="69" spans="2:36" x14ac:dyDescent="0.2">
      <c r="B69" s="13"/>
      <c r="G69" s="14" t="s">
        <v>393</v>
      </c>
      <c r="H69" s="14" t="s">
        <v>394</v>
      </c>
      <c r="I69" s="14" t="s">
        <v>387</v>
      </c>
      <c r="Y69" s="93">
        <v>22129</v>
      </c>
      <c r="AA69" s="14" t="s">
        <v>395</v>
      </c>
      <c r="AE69" s="93">
        <v>22129</v>
      </c>
      <c r="AI69" s="95">
        <v>68</v>
      </c>
      <c r="AJ69" s="23">
        <v>1997</v>
      </c>
    </row>
    <row r="70" spans="2:36" x14ac:dyDescent="0.2">
      <c r="B70" s="13"/>
      <c r="G70" s="14" t="s">
        <v>396</v>
      </c>
      <c r="H70" s="14" t="s">
        <v>397</v>
      </c>
      <c r="I70" s="14" t="s">
        <v>390</v>
      </c>
      <c r="Y70" s="93">
        <v>22160</v>
      </c>
      <c r="AA70" s="14" t="s">
        <v>398</v>
      </c>
      <c r="AE70" s="93">
        <v>22160</v>
      </c>
      <c r="AI70" s="95">
        <v>69</v>
      </c>
      <c r="AJ70" s="23">
        <v>1998</v>
      </c>
    </row>
    <row r="71" spans="2:36" x14ac:dyDescent="0.2">
      <c r="B71" s="13"/>
      <c r="G71" s="14" t="s">
        <v>399</v>
      </c>
      <c r="H71" s="14" t="s">
        <v>400</v>
      </c>
      <c r="I71" s="14" t="s">
        <v>393</v>
      </c>
      <c r="Y71" s="93">
        <v>22190</v>
      </c>
      <c r="AA71" s="14" t="s">
        <v>401</v>
      </c>
      <c r="AE71" s="93">
        <v>22190</v>
      </c>
      <c r="AI71" s="95">
        <v>70</v>
      </c>
      <c r="AJ71" s="23">
        <v>1999</v>
      </c>
    </row>
    <row r="72" spans="2:36" x14ac:dyDescent="0.2">
      <c r="B72" s="13"/>
      <c r="G72" s="14" t="s">
        <v>402</v>
      </c>
      <c r="H72" s="14" t="s">
        <v>403</v>
      </c>
      <c r="I72" s="14" t="s">
        <v>396</v>
      </c>
      <c r="Y72" s="93">
        <v>22221</v>
      </c>
      <c r="AA72" s="14" t="s">
        <v>404</v>
      </c>
      <c r="AE72" s="93">
        <v>22221</v>
      </c>
      <c r="AI72" s="95">
        <v>71</v>
      </c>
      <c r="AJ72" s="23">
        <v>2000</v>
      </c>
    </row>
    <row r="73" spans="2:36" x14ac:dyDescent="0.2">
      <c r="B73" s="13"/>
      <c r="G73" s="14" t="s">
        <v>405</v>
      </c>
      <c r="H73" s="14" t="s">
        <v>406</v>
      </c>
      <c r="I73" s="14" t="s">
        <v>399</v>
      </c>
      <c r="Y73" s="93">
        <v>22251</v>
      </c>
      <c r="AA73" s="14" t="s">
        <v>407</v>
      </c>
      <c r="AE73" s="93">
        <v>22251</v>
      </c>
      <c r="AI73" s="95">
        <v>72</v>
      </c>
      <c r="AJ73" s="23">
        <v>2001</v>
      </c>
    </row>
    <row r="74" spans="2:36" x14ac:dyDescent="0.2">
      <c r="B74" s="13"/>
      <c r="G74" s="14" t="s">
        <v>215</v>
      </c>
      <c r="H74" s="14" t="s">
        <v>408</v>
      </c>
      <c r="I74" s="14" t="s">
        <v>402</v>
      </c>
      <c r="Y74" s="93">
        <v>22282</v>
      </c>
      <c r="AA74" s="14" t="s">
        <v>409</v>
      </c>
      <c r="AE74" s="93">
        <v>22282</v>
      </c>
      <c r="AI74" s="95">
        <v>73</v>
      </c>
      <c r="AJ74" s="23">
        <v>2002</v>
      </c>
    </row>
    <row r="75" spans="2:36" x14ac:dyDescent="0.2">
      <c r="B75" s="13"/>
      <c r="G75" s="14" t="s">
        <v>597</v>
      </c>
      <c r="H75" s="14" t="s">
        <v>410</v>
      </c>
      <c r="I75" s="14" t="s">
        <v>405</v>
      </c>
      <c r="Y75" s="93">
        <v>22313</v>
      </c>
      <c r="AA75" s="14" t="s">
        <v>411</v>
      </c>
      <c r="AE75" s="93">
        <v>22313</v>
      </c>
      <c r="AI75" s="95">
        <v>74</v>
      </c>
      <c r="AJ75" s="23">
        <v>2003</v>
      </c>
    </row>
    <row r="76" spans="2:36" x14ac:dyDescent="0.2">
      <c r="B76" s="13"/>
      <c r="G76" s="14" t="s">
        <v>412</v>
      </c>
      <c r="H76" s="14" t="s">
        <v>413</v>
      </c>
      <c r="I76" s="14" t="s">
        <v>215</v>
      </c>
      <c r="Y76" s="93">
        <v>22341</v>
      </c>
      <c r="AA76" s="14" t="s">
        <v>414</v>
      </c>
      <c r="AE76" s="93">
        <v>22341</v>
      </c>
      <c r="AI76" s="95">
        <v>75</v>
      </c>
      <c r="AJ76" s="23">
        <v>2004</v>
      </c>
    </row>
    <row r="77" spans="2:36" x14ac:dyDescent="0.2">
      <c r="B77" s="13"/>
      <c r="G77" s="14" t="s">
        <v>253</v>
      </c>
      <c r="H77" s="14" t="s">
        <v>415</v>
      </c>
      <c r="I77" s="14" t="s">
        <v>597</v>
      </c>
      <c r="Y77" s="93">
        <v>22372</v>
      </c>
      <c r="AA77" s="14" t="s">
        <v>416</v>
      </c>
      <c r="AE77" s="93">
        <v>22372</v>
      </c>
      <c r="AI77" s="95">
        <v>76</v>
      </c>
      <c r="AJ77" s="23">
        <v>2005</v>
      </c>
    </row>
    <row r="78" spans="2:36" x14ac:dyDescent="0.2">
      <c r="B78" s="13"/>
      <c r="G78" s="14" t="s">
        <v>417</v>
      </c>
      <c r="H78" s="14" t="s">
        <v>136</v>
      </c>
      <c r="I78" s="14" t="s">
        <v>412</v>
      </c>
      <c r="Y78" s="93">
        <v>22402</v>
      </c>
      <c r="AA78" s="14" t="s">
        <v>418</v>
      </c>
      <c r="AE78" s="93">
        <v>22402</v>
      </c>
      <c r="AI78" s="95">
        <v>77</v>
      </c>
      <c r="AJ78" s="23">
        <v>2006</v>
      </c>
    </row>
    <row r="79" spans="2:36" x14ac:dyDescent="0.2">
      <c r="B79" s="13"/>
      <c r="G79" s="14" t="s">
        <v>419</v>
      </c>
      <c r="I79" s="14" t="s">
        <v>253</v>
      </c>
      <c r="Y79" s="93">
        <v>22433</v>
      </c>
      <c r="AA79" s="14" t="s">
        <v>420</v>
      </c>
      <c r="AE79" s="93">
        <v>22433</v>
      </c>
      <c r="AI79" s="95">
        <v>78</v>
      </c>
      <c r="AJ79" s="23">
        <v>2007</v>
      </c>
    </row>
    <row r="80" spans="2:36" x14ac:dyDescent="0.2">
      <c r="B80" s="13"/>
      <c r="G80" s="14" t="s">
        <v>421</v>
      </c>
      <c r="I80" s="14" t="s">
        <v>417</v>
      </c>
      <c r="Y80" s="93">
        <v>22463</v>
      </c>
      <c r="AA80" s="14" t="s">
        <v>422</v>
      </c>
      <c r="AE80" s="93">
        <v>22463</v>
      </c>
      <c r="AI80" s="95">
        <v>79</v>
      </c>
      <c r="AJ80" s="23">
        <v>2008</v>
      </c>
    </row>
    <row r="81" spans="2:36" x14ac:dyDescent="0.2">
      <c r="B81" s="13"/>
      <c r="G81" s="14" t="s">
        <v>258</v>
      </c>
      <c r="I81" s="14" t="s">
        <v>419</v>
      </c>
      <c r="Y81" s="93">
        <v>22494</v>
      </c>
      <c r="AA81" s="14" t="s">
        <v>423</v>
      </c>
      <c r="AE81" s="93">
        <v>22494</v>
      </c>
      <c r="AI81" s="95">
        <v>80</v>
      </c>
      <c r="AJ81" s="23">
        <v>2009</v>
      </c>
    </row>
    <row r="82" spans="2:36" x14ac:dyDescent="0.2">
      <c r="B82" s="13"/>
      <c r="G82" s="14" t="s">
        <v>424</v>
      </c>
      <c r="I82" s="14" t="s">
        <v>421</v>
      </c>
      <c r="Y82" s="93">
        <v>22525</v>
      </c>
      <c r="AA82" s="14" t="s">
        <v>425</v>
      </c>
      <c r="AE82" s="93">
        <v>22525</v>
      </c>
      <c r="AI82" s="95">
        <v>81</v>
      </c>
      <c r="AJ82" s="23">
        <v>2010</v>
      </c>
    </row>
    <row r="83" spans="2:36" x14ac:dyDescent="0.2">
      <c r="B83" s="13"/>
      <c r="G83" s="14" t="s">
        <v>426</v>
      </c>
      <c r="I83" s="14" t="s">
        <v>258</v>
      </c>
      <c r="Y83" s="93">
        <v>22555</v>
      </c>
      <c r="AA83" s="14" t="s">
        <v>427</v>
      </c>
      <c r="AE83" s="93">
        <v>22555</v>
      </c>
      <c r="AI83" s="95">
        <v>82</v>
      </c>
      <c r="AJ83" s="23">
        <v>2011</v>
      </c>
    </row>
    <row r="84" spans="2:36" x14ac:dyDescent="0.2">
      <c r="B84" s="13"/>
      <c r="G84" s="14" t="s">
        <v>428</v>
      </c>
      <c r="I84" s="14" t="s">
        <v>424</v>
      </c>
      <c r="Y84" s="93">
        <v>22586</v>
      </c>
      <c r="AA84" s="14" t="s">
        <v>429</v>
      </c>
      <c r="AE84" s="93">
        <v>22586</v>
      </c>
    </row>
    <row r="85" spans="2:36" x14ac:dyDescent="0.2">
      <c r="B85" s="13"/>
      <c r="G85" s="14" t="s">
        <v>430</v>
      </c>
      <c r="I85" s="14" t="s">
        <v>426</v>
      </c>
      <c r="Y85" s="93">
        <v>22616</v>
      </c>
      <c r="AA85" s="14" t="s">
        <v>431</v>
      </c>
      <c r="AE85" s="93">
        <v>22616</v>
      </c>
    </row>
    <row r="86" spans="2:36" x14ac:dyDescent="0.2">
      <c r="B86" s="13"/>
      <c r="G86" s="14" t="s">
        <v>432</v>
      </c>
      <c r="I86" s="14" t="s">
        <v>428</v>
      </c>
      <c r="Y86" s="93">
        <v>22647</v>
      </c>
      <c r="AA86" s="14" t="s">
        <v>433</v>
      </c>
      <c r="AE86" s="93">
        <v>22647</v>
      </c>
    </row>
    <row r="87" spans="2:36" x14ac:dyDescent="0.2">
      <c r="B87" s="13"/>
      <c r="G87" s="14" t="s">
        <v>290</v>
      </c>
      <c r="I87" s="14" t="s">
        <v>430</v>
      </c>
      <c r="Y87" s="93">
        <v>22678</v>
      </c>
      <c r="AA87" s="14" t="s">
        <v>434</v>
      </c>
      <c r="AE87" s="93">
        <v>22678</v>
      </c>
    </row>
    <row r="88" spans="2:36" x14ac:dyDescent="0.2">
      <c r="B88" s="13"/>
      <c r="G88" s="14" t="s">
        <v>280</v>
      </c>
      <c r="I88" s="14" t="s">
        <v>432</v>
      </c>
      <c r="Y88" s="93">
        <v>22706</v>
      </c>
      <c r="AA88" s="14" t="s">
        <v>435</v>
      </c>
      <c r="AE88" s="93">
        <v>22706</v>
      </c>
    </row>
    <row r="89" spans="2:36" x14ac:dyDescent="0.2">
      <c r="B89" s="13"/>
      <c r="G89" s="14" t="s">
        <v>436</v>
      </c>
      <c r="I89" s="14" t="s">
        <v>280</v>
      </c>
      <c r="Y89" s="93">
        <v>22737</v>
      </c>
      <c r="AA89" s="14" t="s">
        <v>437</v>
      </c>
      <c r="AE89" s="93">
        <v>22737</v>
      </c>
    </row>
    <row r="90" spans="2:36" x14ac:dyDescent="0.2">
      <c r="B90" s="13"/>
      <c r="G90" s="14" t="s">
        <v>438</v>
      </c>
      <c r="I90" s="14" t="s">
        <v>436</v>
      </c>
      <c r="Y90" s="93">
        <v>22767</v>
      </c>
      <c r="AA90" s="14" t="s">
        <v>439</v>
      </c>
      <c r="AE90" s="93">
        <v>22767</v>
      </c>
    </row>
    <row r="91" spans="2:36" x14ac:dyDescent="0.2">
      <c r="B91" s="13"/>
      <c r="G91" s="14" t="s">
        <v>440</v>
      </c>
      <c r="I91" s="14" t="s">
        <v>438</v>
      </c>
      <c r="Y91" s="93">
        <v>22798</v>
      </c>
      <c r="AA91" s="14" t="s">
        <v>441</v>
      </c>
      <c r="AE91" s="93">
        <v>22798</v>
      </c>
    </row>
    <row r="92" spans="2:36" x14ac:dyDescent="0.2">
      <c r="B92" s="13"/>
      <c r="G92" s="14" t="s">
        <v>442</v>
      </c>
      <c r="I92" s="14" t="s">
        <v>440</v>
      </c>
      <c r="Y92" s="93">
        <v>22828</v>
      </c>
      <c r="AA92" s="14" t="s">
        <v>443</v>
      </c>
      <c r="AE92" s="93">
        <v>22828</v>
      </c>
    </row>
    <row r="93" spans="2:36" x14ac:dyDescent="0.2">
      <c r="B93" s="13"/>
      <c r="G93" s="14" t="s">
        <v>444</v>
      </c>
      <c r="I93" s="14" t="s">
        <v>442</v>
      </c>
      <c r="Y93" s="93">
        <v>22859</v>
      </c>
      <c r="AA93" s="14" t="s">
        <v>445</v>
      </c>
      <c r="AE93" s="93">
        <v>22859</v>
      </c>
    </row>
    <row r="94" spans="2:36" x14ac:dyDescent="0.2">
      <c r="B94" s="13"/>
      <c r="G94" s="14" t="s">
        <v>446</v>
      </c>
      <c r="I94" s="14" t="s">
        <v>444</v>
      </c>
      <c r="Y94" s="93">
        <v>22890</v>
      </c>
      <c r="AA94" s="14" t="s">
        <v>447</v>
      </c>
      <c r="AE94" s="93">
        <v>22890</v>
      </c>
    </row>
    <row r="95" spans="2:36" x14ac:dyDescent="0.2">
      <c r="B95" s="13"/>
      <c r="G95" s="14" t="s">
        <v>448</v>
      </c>
      <c r="I95" s="14" t="s">
        <v>446</v>
      </c>
      <c r="Y95" s="93">
        <v>22920</v>
      </c>
      <c r="AA95" s="14" t="s">
        <v>449</v>
      </c>
      <c r="AE95" s="93">
        <v>22920</v>
      </c>
    </row>
    <row r="96" spans="2:36" x14ac:dyDescent="0.2">
      <c r="B96" s="13"/>
      <c r="G96" s="14" t="s">
        <v>450</v>
      </c>
      <c r="I96" s="14" t="s">
        <v>448</v>
      </c>
      <c r="Y96" s="93">
        <v>22951</v>
      </c>
      <c r="AA96" s="14" t="s">
        <v>451</v>
      </c>
      <c r="AE96" s="93">
        <v>22951</v>
      </c>
    </row>
    <row r="97" spans="2:31" x14ac:dyDescent="0.2">
      <c r="B97" s="13"/>
      <c r="G97" s="14" t="s">
        <v>452</v>
      </c>
      <c r="I97" s="14" t="s">
        <v>453</v>
      </c>
      <c r="Y97" s="93">
        <v>22981</v>
      </c>
      <c r="AA97" s="14" t="s">
        <v>454</v>
      </c>
      <c r="AE97" s="93">
        <v>22981</v>
      </c>
    </row>
    <row r="98" spans="2:31" x14ac:dyDescent="0.2">
      <c r="B98" s="13"/>
      <c r="G98" s="14" t="s">
        <v>455</v>
      </c>
      <c r="I98" s="14" t="s">
        <v>450</v>
      </c>
      <c r="Y98" s="93">
        <v>23012</v>
      </c>
      <c r="AA98" s="14" t="s">
        <v>456</v>
      </c>
      <c r="AE98" s="93">
        <v>23012</v>
      </c>
    </row>
    <row r="99" spans="2:31" x14ac:dyDescent="0.2">
      <c r="B99" s="13"/>
      <c r="G99" s="14" t="s">
        <v>457</v>
      </c>
      <c r="I99" s="14" t="s">
        <v>452</v>
      </c>
      <c r="Y99" s="93">
        <v>23043</v>
      </c>
      <c r="AA99" s="14" t="s">
        <v>458</v>
      </c>
      <c r="AE99" s="93">
        <v>23043</v>
      </c>
    </row>
    <row r="100" spans="2:31" x14ac:dyDescent="0.2">
      <c r="B100" s="13"/>
      <c r="G100" s="14" t="s">
        <v>459</v>
      </c>
      <c r="I100" s="14" t="s">
        <v>455</v>
      </c>
      <c r="Y100" s="93">
        <v>23071</v>
      </c>
      <c r="AA100" s="14" t="s">
        <v>460</v>
      </c>
      <c r="AE100" s="93">
        <v>23071</v>
      </c>
    </row>
    <row r="101" spans="2:31" x14ac:dyDescent="0.2">
      <c r="B101" s="13"/>
      <c r="G101" s="14" t="s">
        <v>461</v>
      </c>
      <c r="I101" s="14" t="s">
        <v>457</v>
      </c>
      <c r="Y101" s="93">
        <v>23102</v>
      </c>
      <c r="AA101" s="14" t="s">
        <v>462</v>
      </c>
      <c r="AE101" s="93">
        <v>23102</v>
      </c>
    </row>
    <row r="102" spans="2:31" x14ac:dyDescent="0.2">
      <c r="B102" s="13"/>
      <c r="G102" s="14" t="s">
        <v>463</v>
      </c>
      <c r="I102" s="14" t="s">
        <v>459</v>
      </c>
      <c r="Y102" s="93">
        <v>23132</v>
      </c>
      <c r="AA102" s="14" t="s">
        <v>464</v>
      </c>
      <c r="AE102" s="93">
        <v>23132</v>
      </c>
    </row>
    <row r="103" spans="2:31" x14ac:dyDescent="0.2">
      <c r="B103" s="13"/>
      <c r="G103" s="14" t="s">
        <v>465</v>
      </c>
      <c r="I103" s="14" t="s">
        <v>461</v>
      </c>
      <c r="Y103" s="93">
        <v>23163</v>
      </c>
      <c r="AA103" s="14" t="s">
        <v>466</v>
      </c>
      <c r="AE103" s="93">
        <v>23163</v>
      </c>
    </row>
    <row r="104" spans="2:31" x14ac:dyDescent="0.2">
      <c r="B104" s="13"/>
      <c r="G104" s="14" t="s">
        <v>467</v>
      </c>
      <c r="I104" s="14" t="s">
        <v>463</v>
      </c>
      <c r="Y104" s="93">
        <v>23193</v>
      </c>
      <c r="AA104" s="14" t="s">
        <v>468</v>
      </c>
      <c r="AE104" s="93">
        <v>23193</v>
      </c>
    </row>
    <row r="105" spans="2:31" x14ac:dyDescent="0.2">
      <c r="B105" s="13"/>
      <c r="G105" s="14" t="s">
        <v>469</v>
      </c>
      <c r="I105" s="14" t="s">
        <v>465</v>
      </c>
      <c r="Y105" s="93">
        <v>23224</v>
      </c>
      <c r="AA105" s="14" t="s">
        <v>470</v>
      </c>
      <c r="AE105" s="93">
        <v>23224</v>
      </c>
    </row>
    <row r="106" spans="2:31" x14ac:dyDescent="0.2">
      <c r="B106" s="13"/>
      <c r="G106" s="14" t="s">
        <v>304</v>
      </c>
      <c r="I106" s="14" t="s">
        <v>467</v>
      </c>
      <c r="Y106" s="93">
        <v>23255</v>
      </c>
      <c r="AA106" s="14" t="s">
        <v>471</v>
      </c>
      <c r="AE106" s="93">
        <v>23255</v>
      </c>
    </row>
    <row r="107" spans="2:31" x14ac:dyDescent="0.2">
      <c r="B107" s="13"/>
      <c r="I107" s="14" t="s">
        <v>469</v>
      </c>
      <c r="Y107" s="93">
        <v>23285</v>
      </c>
      <c r="AA107" s="14" t="s">
        <v>472</v>
      </c>
      <c r="AE107" s="93">
        <v>23285</v>
      </c>
    </row>
    <row r="108" spans="2:31" x14ac:dyDescent="0.2">
      <c r="B108" s="13"/>
      <c r="I108" s="14" t="s">
        <v>304</v>
      </c>
      <c r="Y108" s="93">
        <v>23316</v>
      </c>
      <c r="AA108" s="14" t="s">
        <v>473</v>
      </c>
      <c r="AE108" s="93">
        <v>23316</v>
      </c>
    </row>
    <row r="109" spans="2:31" x14ac:dyDescent="0.2">
      <c r="B109" s="13"/>
      <c r="Y109" s="93">
        <v>23346</v>
      </c>
      <c r="AA109" s="14" t="s">
        <v>474</v>
      </c>
      <c r="AE109" s="93">
        <v>23346</v>
      </c>
    </row>
    <row r="110" spans="2:31" x14ac:dyDescent="0.2">
      <c r="B110" s="13"/>
      <c r="Y110" s="93">
        <v>23377</v>
      </c>
      <c r="AA110" s="14" t="s">
        <v>475</v>
      </c>
      <c r="AE110" s="93">
        <v>23377</v>
      </c>
    </row>
    <row r="111" spans="2:31" x14ac:dyDescent="0.2">
      <c r="B111" s="13"/>
      <c r="Y111" s="93">
        <v>23408</v>
      </c>
      <c r="AA111" s="14" t="s">
        <v>476</v>
      </c>
      <c r="AE111" s="93">
        <v>23408</v>
      </c>
    </row>
    <row r="112" spans="2:31" x14ac:dyDescent="0.2">
      <c r="B112" s="13"/>
      <c r="Y112" s="93">
        <v>23437</v>
      </c>
      <c r="AA112" s="14" t="s">
        <v>477</v>
      </c>
      <c r="AE112" s="93">
        <v>23437</v>
      </c>
    </row>
    <row r="113" spans="2:31" x14ac:dyDescent="0.2">
      <c r="B113" s="13"/>
      <c r="Y113" s="93">
        <v>23468</v>
      </c>
      <c r="AA113" s="14" t="s">
        <v>478</v>
      </c>
      <c r="AE113" s="93">
        <v>23468</v>
      </c>
    </row>
    <row r="114" spans="2:31" x14ac:dyDescent="0.2">
      <c r="B114" s="13"/>
      <c r="Y114" s="93">
        <v>23498</v>
      </c>
      <c r="AA114" s="14" t="s">
        <v>479</v>
      </c>
      <c r="AE114" s="93">
        <v>23498</v>
      </c>
    </row>
    <row r="115" spans="2:31" x14ac:dyDescent="0.2">
      <c r="B115" s="13"/>
      <c r="Y115" s="93">
        <v>23529</v>
      </c>
      <c r="AA115" s="14" t="s">
        <v>480</v>
      </c>
      <c r="AE115" s="93">
        <v>23529</v>
      </c>
    </row>
    <row r="116" spans="2:31" x14ac:dyDescent="0.2">
      <c r="B116" s="13"/>
      <c r="Y116" s="93">
        <v>23559</v>
      </c>
      <c r="AA116" s="14" t="s">
        <v>481</v>
      </c>
      <c r="AE116" s="93">
        <v>23559</v>
      </c>
    </row>
    <row r="117" spans="2:31" x14ac:dyDescent="0.2">
      <c r="B117" s="13"/>
      <c r="Y117" s="93">
        <v>23590</v>
      </c>
      <c r="AA117" s="14" t="s">
        <v>482</v>
      </c>
      <c r="AE117" s="93">
        <v>23590</v>
      </c>
    </row>
    <row r="118" spans="2:31" x14ac:dyDescent="0.2">
      <c r="B118" s="13"/>
      <c r="Y118" s="93">
        <v>23621</v>
      </c>
      <c r="AA118" s="14" t="s">
        <v>483</v>
      </c>
      <c r="AE118" s="93">
        <v>23621</v>
      </c>
    </row>
    <row r="119" spans="2:31" x14ac:dyDescent="0.2">
      <c r="B119" s="13"/>
      <c r="Y119" s="93">
        <v>23651</v>
      </c>
      <c r="AA119" s="14" t="s">
        <v>484</v>
      </c>
      <c r="AE119" s="93">
        <v>23651</v>
      </c>
    </row>
    <row r="120" spans="2:31" x14ac:dyDescent="0.2">
      <c r="B120" s="13"/>
      <c r="Y120" s="93">
        <v>23682</v>
      </c>
      <c r="AA120" s="14" t="s">
        <v>485</v>
      </c>
      <c r="AE120" s="93">
        <v>23682</v>
      </c>
    </row>
    <row r="121" spans="2:31" x14ac:dyDescent="0.2">
      <c r="B121" s="13"/>
      <c r="Y121" s="93">
        <v>23712</v>
      </c>
      <c r="AA121" s="14" t="s">
        <v>486</v>
      </c>
      <c r="AE121" s="93">
        <v>23712</v>
      </c>
    </row>
    <row r="122" spans="2:31" x14ac:dyDescent="0.2">
      <c r="B122" s="13"/>
      <c r="Y122" s="93">
        <v>23743</v>
      </c>
      <c r="AA122" s="14" t="s">
        <v>487</v>
      </c>
      <c r="AE122" s="93">
        <v>23743</v>
      </c>
    </row>
    <row r="123" spans="2:31" x14ac:dyDescent="0.2">
      <c r="B123" s="13"/>
      <c r="Y123" s="93">
        <v>23774</v>
      </c>
      <c r="AA123" s="14" t="s">
        <v>488</v>
      </c>
      <c r="AE123" s="93">
        <v>23774</v>
      </c>
    </row>
    <row r="124" spans="2:31" x14ac:dyDescent="0.2">
      <c r="B124" s="13"/>
      <c r="Y124" s="93">
        <v>23802</v>
      </c>
      <c r="AA124" s="14" t="s">
        <v>489</v>
      </c>
      <c r="AE124" s="93">
        <v>23802</v>
      </c>
    </row>
    <row r="125" spans="2:31" x14ac:dyDescent="0.2">
      <c r="B125" s="13"/>
      <c r="Y125" s="93">
        <v>23833</v>
      </c>
      <c r="AA125" s="14" t="s">
        <v>490</v>
      </c>
      <c r="AE125" s="93">
        <v>23833</v>
      </c>
    </row>
    <row r="126" spans="2:31" x14ac:dyDescent="0.2">
      <c r="B126" s="13"/>
      <c r="Y126" s="93">
        <v>23863</v>
      </c>
      <c r="AA126" s="14" t="s">
        <v>491</v>
      </c>
      <c r="AE126" s="93">
        <v>23863</v>
      </c>
    </row>
    <row r="127" spans="2:31" x14ac:dyDescent="0.2">
      <c r="B127" s="13"/>
      <c r="Y127" s="93">
        <v>23894</v>
      </c>
      <c r="AA127" s="14" t="s">
        <v>492</v>
      </c>
      <c r="AE127" s="93">
        <v>23894</v>
      </c>
    </row>
    <row r="128" spans="2:31" x14ac:dyDescent="0.2">
      <c r="B128" s="13"/>
      <c r="Y128" s="93">
        <v>23924</v>
      </c>
      <c r="AA128" s="14" t="s">
        <v>493</v>
      </c>
      <c r="AE128" s="93">
        <v>23924</v>
      </c>
    </row>
    <row r="129" spans="2:31" x14ac:dyDescent="0.2">
      <c r="B129" s="13"/>
      <c r="Y129" s="93">
        <v>23955</v>
      </c>
      <c r="AA129" s="14" t="s">
        <v>494</v>
      </c>
      <c r="AE129" s="93">
        <v>23955</v>
      </c>
    </row>
    <row r="130" spans="2:31" x14ac:dyDescent="0.2">
      <c r="B130" s="13"/>
      <c r="Y130" s="93">
        <v>23986</v>
      </c>
      <c r="AA130" s="14" t="s">
        <v>495</v>
      </c>
      <c r="AE130" s="93">
        <v>23986</v>
      </c>
    </row>
    <row r="131" spans="2:31" x14ac:dyDescent="0.2">
      <c r="B131" s="13"/>
      <c r="Y131" s="93">
        <v>24016</v>
      </c>
      <c r="AA131" s="14" t="s">
        <v>496</v>
      </c>
      <c r="AE131" s="93">
        <v>24016</v>
      </c>
    </row>
    <row r="132" spans="2:31" x14ac:dyDescent="0.2">
      <c r="B132" s="13"/>
      <c r="Y132" s="93">
        <v>24047</v>
      </c>
      <c r="AA132" s="14" t="s">
        <v>497</v>
      </c>
      <c r="AE132" s="93">
        <v>24047</v>
      </c>
    </row>
    <row r="133" spans="2:31" x14ac:dyDescent="0.2">
      <c r="B133" s="13"/>
      <c r="Y133" s="93">
        <v>24077</v>
      </c>
      <c r="AA133" s="14" t="s">
        <v>498</v>
      </c>
      <c r="AE133" s="93">
        <v>24077</v>
      </c>
    </row>
    <row r="134" spans="2:31" x14ac:dyDescent="0.2">
      <c r="B134" s="13"/>
      <c r="Y134" s="93">
        <v>24108</v>
      </c>
      <c r="AA134" s="14" t="s">
        <v>499</v>
      </c>
      <c r="AE134" s="93">
        <v>24108</v>
      </c>
    </row>
    <row r="135" spans="2:31" x14ac:dyDescent="0.2">
      <c r="B135" s="13"/>
      <c r="Y135" s="93">
        <v>24139</v>
      </c>
      <c r="AA135" s="14" t="s">
        <v>500</v>
      </c>
      <c r="AE135" s="93">
        <v>24139</v>
      </c>
    </row>
    <row r="136" spans="2:31" x14ac:dyDescent="0.2">
      <c r="B136" s="13"/>
      <c r="Y136" s="93">
        <v>24167</v>
      </c>
      <c r="AA136" s="14" t="s">
        <v>501</v>
      </c>
      <c r="AE136" s="93">
        <v>24167</v>
      </c>
    </row>
    <row r="137" spans="2:31" x14ac:dyDescent="0.2">
      <c r="B137" s="13"/>
      <c r="Y137" s="93">
        <v>24198</v>
      </c>
      <c r="AA137" s="14" t="s">
        <v>502</v>
      </c>
      <c r="AE137" s="93">
        <v>24198</v>
      </c>
    </row>
    <row r="138" spans="2:31" x14ac:dyDescent="0.2">
      <c r="B138" s="13"/>
      <c r="Y138" s="93">
        <v>24228</v>
      </c>
      <c r="AA138" s="14" t="s">
        <v>503</v>
      </c>
      <c r="AE138" s="93">
        <v>24228</v>
      </c>
    </row>
    <row r="139" spans="2:31" x14ac:dyDescent="0.2">
      <c r="B139" s="13"/>
      <c r="Y139" s="93">
        <v>24259</v>
      </c>
      <c r="AA139" s="14" t="s">
        <v>504</v>
      </c>
      <c r="AE139" s="93">
        <v>24259</v>
      </c>
    </row>
    <row r="140" spans="2:31" x14ac:dyDescent="0.2">
      <c r="B140" s="13"/>
      <c r="Y140" s="93">
        <v>24289</v>
      </c>
      <c r="AA140" s="14" t="s">
        <v>505</v>
      </c>
      <c r="AE140" s="93">
        <v>24289</v>
      </c>
    </row>
    <row r="141" spans="2:31" x14ac:dyDescent="0.2">
      <c r="B141" s="13"/>
      <c r="Y141" s="93">
        <v>24320</v>
      </c>
      <c r="AA141" s="14" t="s">
        <v>506</v>
      </c>
      <c r="AE141" s="93">
        <v>24320</v>
      </c>
    </row>
    <row r="142" spans="2:31" x14ac:dyDescent="0.2">
      <c r="B142" s="13"/>
      <c r="Y142" s="93">
        <v>24351</v>
      </c>
      <c r="AA142" s="14" t="s">
        <v>507</v>
      </c>
      <c r="AE142" s="93">
        <v>24351</v>
      </c>
    </row>
    <row r="143" spans="2:31" x14ac:dyDescent="0.2">
      <c r="B143" s="13"/>
      <c r="Y143" s="93">
        <v>24381</v>
      </c>
      <c r="AA143" s="14" t="s">
        <v>508</v>
      </c>
      <c r="AE143" s="93">
        <v>24381</v>
      </c>
    </row>
    <row r="144" spans="2:31" x14ac:dyDescent="0.2">
      <c r="B144" s="13"/>
      <c r="Y144" s="93">
        <v>24412</v>
      </c>
      <c r="AA144" s="14" t="s">
        <v>509</v>
      </c>
      <c r="AE144" s="93">
        <v>24412</v>
      </c>
    </row>
    <row r="145" spans="2:31" x14ac:dyDescent="0.2">
      <c r="B145" s="13"/>
      <c r="Y145" s="93">
        <v>24442</v>
      </c>
      <c r="AA145" s="14" t="s">
        <v>510</v>
      </c>
      <c r="AE145" s="93">
        <v>24442</v>
      </c>
    </row>
    <row r="146" spans="2:31" x14ac:dyDescent="0.2">
      <c r="B146" s="13"/>
      <c r="Y146" s="93">
        <v>24473</v>
      </c>
      <c r="AA146" s="14" t="s">
        <v>511</v>
      </c>
      <c r="AE146" s="93">
        <v>24473</v>
      </c>
    </row>
    <row r="147" spans="2:31" x14ac:dyDescent="0.2">
      <c r="B147" s="13"/>
      <c r="Y147" s="93">
        <v>24504</v>
      </c>
      <c r="AA147" s="14" t="s">
        <v>512</v>
      </c>
      <c r="AE147" s="93">
        <v>24504</v>
      </c>
    </row>
    <row r="148" spans="2:31" x14ac:dyDescent="0.2">
      <c r="B148" s="13"/>
      <c r="Y148" s="93">
        <v>24532</v>
      </c>
      <c r="AA148" s="14" t="s">
        <v>513</v>
      </c>
      <c r="AE148" s="93">
        <v>24532</v>
      </c>
    </row>
    <row r="149" spans="2:31" x14ac:dyDescent="0.2">
      <c r="B149" s="13"/>
      <c r="Y149" s="93">
        <v>24563</v>
      </c>
      <c r="AA149" s="14" t="s">
        <v>514</v>
      </c>
      <c r="AE149" s="93">
        <v>24563</v>
      </c>
    </row>
    <row r="150" spans="2:31" x14ac:dyDescent="0.2">
      <c r="B150" s="13"/>
      <c r="Y150" s="93">
        <v>24593</v>
      </c>
      <c r="AA150" s="14" t="s">
        <v>515</v>
      </c>
      <c r="AE150" s="93">
        <v>24593</v>
      </c>
    </row>
    <row r="151" spans="2:31" x14ac:dyDescent="0.2">
      <c r="B151" s="13"/>
      <c r="Y151" s="93">
        <v>24624</v>
      </c>
      <c r="AA151" s="14" t="s">
        <v>516</v>
      </c>
      <c r="AE151" s="93">
        <v>24624</v>
      </c>
    </row>
    <row r="152" spans="2:31" x14ac:dyDescent="0.2">
      <c r="B152" s="13"/>
      <c r="Y152" s="93">
        <v>24654</v>
      </c>
      <c r="AA152" s="14" t="s">
        <v>517</v>
      </c>
      <c r="AE152" s="93">
        <v>24654</v>
      </c>
    </row>
    <row r="153" spans="2:31" x14ac:dyDescent="0.2">
      <c r="B153" s="13"/>
      <c r="Y153" s="93">
        <v>24685</v>
      </c>
      <c r="AA153" s="14" t="s">
        <v>518</v>
      </c>
      <c r="AE153" s="93">
        <v>24685</v>
      </c>
    </row>
    <row r="154" spans="2:31" x14ac:dyDescent="0.2">
      <c r="B154" s="13"/>
      <c r="Y154" s="93">
        <v>24716</v>
      </c>
      <c r="AA154" s="14" t="s">
        <v>519</v>
      </c>
      <c r="AE154" s="93">
        <v>24716</v>
      </c>
    </row>
    <row r="155" spans="2:31" x14ac:dyDescent="0.2">
      <c r="B155" s="13"/>
      <c r="Y155" s="93">
        <v>24746</v>
      </c>
      <c r="AA155" s="14" t="s">
        <v>520</v>
      </c>
      <c r="AE155" s="93">
        <v>24746</v>
      </c>
    </row>
    <row r="156" spans="2:31" x14ac:dyDescent="0.2">
      <c r="B156" s="13"/>
      <c r="Y156" s="93">
        <v>24777</v>
      </c>
      <c r="AA156" s="14" t="s">
        <v>521</v>
      </c>
      <c r="AE156" s="93">
        <v>24777</v>
      </c>
    </row>
    <row r="157" spans="2:31" x14ac:dyDescent="0.2">
      <c r="B157" s="13"/>
      <c r="Y157" s="93">
        <v>24807</v>
      </c>
      <c r="AA157" s="14" t="s">
        <v>6</v>
      </c>
      <c r="AE157" s="93">
        <v>24807</v>
      </c>
    </row>
    <row r="158" spans="2:31" x14ac:dyDescent="0.2">
      <c r="B158" s="13"/>
      <c r="Y158" s="93">
        <v>24838</v>
      </c>
      <c r="AA158" s="14" t="s">
        <v>522</v>
      </c>
      <c r="AE158" s="93">
        <v>24838</v>
      </c>
    </row>
    <row r="159" spans="2:31" x14ac:dyDescent="0.2">
      <c r="B159" s="13"/>
      <c r="Y159" s="93">
        <v>24869</v>
      </c>
      <c r="AA159" s="14" t="s">
        <v>523</v>
      </c>
      <c r="AE159" s="93">
        <v>24869</v>
      </c>
    </row>
    <row r="160" spans="2:31" x14ac:dyDescent="0.2">
      <c r="B160" s="13"/>
      <c r="Y160" s="93">
        <v>24898</v>
      </c>
      <c r="AA160" s="14" t="s">
        <v>524</v>
      </c>
      <c r="AE160" s="93">
        <v>24898</v>
      </c>
    </row>
    <row r="161" spans="2:31" x14ac:dyDescent="0.2">
      <c r="B161" s="13"/>
      <c r="Y161" s="93">
        <v>24929</v>
      </c>
      <c r="AA161" s="14" t="s">
        <v>525</v>
      </c>
      <c r="AE161" s="93">
        <v>24929</v>
      </c>
    </row>
    <row r="162" spans="2:31" x14ac:dyDescent="0.2">
      <c r="B162" s="13"/>
      <c r="Y162" s="93">
        <v>24959</v>
      </c>
      <c r="AA162" s="14" t="s">
        <v>526</v>
      </c>
      <c r="AE162" s="93">
        <v>24959</v>
      </c>
    </row>
    <row r="163" spans="2:31" x14ac:dyDescent="0.2">
      <c r="B163" s="13"/>
      <c r="Y163" s="93">
        <v>24990</v>
      </c>
      <c r="AA163" s="14" t="s">
        <v>527</v>
      </c>
      <c r="AE163" s="93">
        <v>24990</v>
      </c>
    </row>
    <row r="164" spans="2:31" x14ac:dyDescent="0.2">
      <c r="B164" s="13"/>
      <c r="Y164" s="93">
        <v>25020</v>
      </c>
      <c r="AA164" s="14" t="s">
        <v>528</v>
      </c>
      <c r="AE164" s="93">
        <v>25020</v>
      </c>
    </row>
    <row r="165" spans="2:31" x14ac:dyDescent="0.2">
      <c r="B165" s="13"/>
      <c r="Y165" s="93">
        <v>25051</v>
      </c>
      <c r="AA165" s="14" t="s">
        <v>529</v>
      </c>
      <c r="AE165" s="93">
        <v>25051</v>
      </c>
    </row>
    <row r="166" spans="2:31" x14ac:dyDescent="0.2">
      <c r="B166" s="13"/>
      <c r="Y166" s="93">
        <v>25082</v>
      </c>
      <c r="AA166" s="14" t="s">
        <v>530</v>
      </c>
      <c r="AE166" s="93">
        <v>25082</v>
      </c>
    </row>
    <row r="167" spans="2:31" x14ac:dyDescent="0.2">
      <c r="B167" s="13"/>
      <c r="Y167" s="93">
        <v>25112</v>
      </c>
      <c r="AA167" s="14" t="s">
        <v>532</v>
      </c>
      <c r="AE167" s="93">
        <v>25112</v>
      </c>
    </row>
    <row r="168" spans="2:31" x14ac:dyDescent="0.2">
      <c r="B168" s="13"/>
      <c r="Y168" s="93">
        <v>25143</v>
      </c>
      <c r="AA168" s="14" t="s">
        <v>533</v>
      </c>
      <c r="AE168" s="93">
        <v>25143</v>
      </c>
    </row>
    <row r="169" spans="2:31" x14ac:dyDescent="0.2">
      <c r="B169" s="13"/>
      <c r="Y169" s="93">
        <v>25173</v>
      </c>
      <c r="AA169" s="14" t="s">
        <v>534</v>
      </c>
      <c r="AE169" s="93">
        <v>25173</v>
      </c>
    </row>
    <row r="170" spans="2:31" x14ac:dyDescent="0.2">
      <c r="B170" s="13"/>
      <c r="Y170" s="93">
        <v>25204</v>
      </c>
      <c r="AA170" s="14" t="s">
        <v>535</v>
      </c>
      <c r="AE170" s="93">
        <v>25204</v>
      </c>
    </row>
    <row r="171" spans="2:31" x14ac:dyDescent="0.2">
      <c r="B171" s="13"/>
      <c r="Y171" s="93">
        <v>25235</v>
      </c>
      <c r="AA171" s="14" t="s">
        <v>536</v>
      </c>
      <c r="AE171" s="93">
        <v>25235</v>
      </c>
    </row>
    <row r="172" spans="2:31" x14ac:dyDescent="0.2">
      <c r="B172" s="13"/>
      <c r="Y172" s="93">
        <v>25263</v>
      </c>
      <c r="AA172" s="14" t="s">
        <v>537</v>
      </c>
      <c r="AE172" s="93">
        <v>25263</v>
      </c>
    </row>
    <row r="173" spans="2:31" x14ac:dyDescent="0.2">
      <c r="B173" s="13"/>
      <c r="Y173" s="93">
        <v>25294</v>
      </c>
      <c r="AA173" s="14" t="s">
        <v>538</v>
      </c>
      <c r="AE173" s="93">
        <v>25294</v>
      </c>
    </row>
    <row r="174" spans="2:31" x14ac:dyDescent="0.2">
      <c r="B174" s="13"/>
      <c r="Y174" s="93">
        <v>25324</v>
      </c>
      <c r="AA174" s="14" t="s">
        <v>539</v>
      </c>
      <c r="AE174" s="93">
        <v>25324</v>
      </c>
    </row>
    <row r="175" spans="2:31" x14ac:dyDescent="0.2">
      <c r="B175" s="13"/>
      <c r="Y175" s="93">
        <v>25355</v>
      </c>
      <c r="AA175" s="14" t="s">
        <v>540</v>
      </c>
      <c r="AE175" s="93">
        <v>25355</v>
      </c>
    </row>
    <row r="176" spans="2:31" x14ac:dyDescent="0.2">
      <c r="B176" s="13"/>
      <c r="Y176" s="93">
        <v>25385</v>
      </c>
      <c r="AA176" s="14" t="s">
        <v>541</v>
      </c>
      <c r="AE176" s="93">
        <v>25385</v>
      </c>
    </row>
    <row r="177" spans="2:31" x14ac:dyDescent="0.2">
      <c r="B177" s="13"/>
      <c r="Y177" s="93">
        <v>25416</v>
      </c>
      <c r="AA177" s="14" t="s">
        <v>542</v>
      </c>
      <c r="AE177" s="93">
        <v>25416</v>
      </c>
    </row>
    <row r="178" spans="2:31" x14ac:dyDescent="0.2">
      <c r="B178" s="13"/>
      <c r="Y178" s="93">
        <v>25447</v>
      </c>
      <c r="AA178" s="14" t="s">
        <v>543</v>
      </c>
      <c r="AE178" s="93">
        <v>25447</v>
      </c>
    </row>
    <row r="179" spans="2:31" x14ac:dyDescent="0.2">
      <c r="B179" s="13"/>
      <c r="Y179" s="93">
        <v>25477</v>
      </c>
      <c r="AA179" s="14" t="s">
        <v>544</v>
      </c>
      <c r="AE179" s="93">
        <v>25477</v>
      </c>
    </row>
    <row r="180" spans="2:31" x14ac:dyDescent="0.2">
      <c r="B180" s="13"/>
      <c r="Y180" s="93">
        <v>25508</v>
      </c>
      <c r="AA180" s="14" t="s">
        <v>545</v>
      </c>
      <c r="AE180" s="93">
        <v>25508</v>
      </c>
    </row>
    <row r="181" spans="2:31" x14ac:dyDescent="0.2">
      <c r="B181" s="13"/>
      <c r="Y181" s="93">
        <v>25538</v>
      </c>
      <c r="AA181" s="14" t="s">
        <v>546</v>
      </c>
      <c r="AE181" s="93">
        <v>25538</v>
      </c>
    </row>
    <row r="182" spans="2:31" x14ac:dyDescent="0.2">
      <c r="B182" s="13"/>
      <c r="Y182" s="93">
        <v>25569</v>
      </c>
      <c r="AA182" s="14" t="s">
        <v>547</v>
      </c>
      <c r="AE182" s="93">
        <v>25569</v>
      </c>
    </row>
    <row r="183" spans="2:31" x14ac:dyDescent="0.2">
      <c r="B183" s="13"/>
      <c r="Y183" s="93">
        <v>25600</v>
      </c>
      <c r="AA183" s="14" t="s">
        <v>548</v>
      </c>
      <c r="AE183" s="93">
        <v>25600</v>
      </c>
    </row>
    <row r="184" spans="2:31" x14ac:dyDescent="0.2">
      <c r="B184" s="13"/>
      <c r="Y184" s="93">
        <v>25628</v>
      </c>
      <c r="AA184" s="14" t="s">
        <v>549</v>
      </c>
      <c r="AE184" s="93">
        <v>25628</v>
      </c>
    </row>
    <row r="185" spans="2:31" x14ac:dyDescent="0.2">
      <c r="B185" s="13"/>
      <c r="Y185" s="93">
        <v>25659</v>
      </c>
      <c r="AA185" s="14" t="s">
        <v>550</v>
      </c>
      <c r="AE185" s="93">
        <v>25659</v>
      </c>
    </row>
    <row r="186" spans="2:31" x14ac:dyDescent="0.2">
      <c r="B186" s="13"/>
      <c r="Y186" s="93">
        <v>25689</v>
      </c>
      <c r="AA186" s="14" t="s">
        <v>551</v>
      </c>
      <c r="AE186" s="93">
        <v>25689</v>
      </c>
    </row>
    <row r="187" spans="2:31" x14ac:dyDescent="0.2">
      <c r="B187" s="13"/>
      <c r="Y187" s="93">
        <v>25720</v>
      </c>
      <c r="AA187" s="14" t="s">
        <v>552</v>
      </c>
      <c r="AE187" s="93">
        <v>25720</v>
      </c>
    </row>
    <row r="188" spans="2:31" x14ac:dyDescent="0.2">
      <c r="B188" s="13"/>
      <c r="Y188" s="93">
        <v>25750</v>
      </c>
      <c r="AA188" s="14" t="s">
        <v>553</v>
      </c>
      <c r="AE188" s="93">
        <v>25750</v>
      </c>
    </row>
    <row r="189" spans="2:31" x14ac:dyDescent="0.2">
      <c r="B189" s="13"/>
      <c r="Y189" s="93">
        <v>25781</v>
      </c>
      <c r="AA189" s="14" t="s">
        <v>554</v>
      </c>
      <c r="AE189" s="93">
        <v>25781</v>
      </c>
    </row>
    <row r="190" spans="2:31" x14ac:dyDescent="0.2">
      <c r="B190" s="13"/>
      <c r="Y190" s="93">
        <v>25812</v>
      </c>
      <c r="AA190" s="14" t="s">
        <v>555</v>
      </c>
      <c r="AE190" s="93">
        <v>25812</v>
      </c>
    </row>
    <row r="191" spans="2:31" x14ac:dyDescent="0.2">
      <c r="B191" s="13"/>
      <c r="Y191" s="93">
        <v>25842</v>
      </c>
      <c r="AA191" s="14" t="s">
        <v>556</v>
      </c>
      <c r="AE191" s="93">
        <v>25842</v>
      </c>
    </row>
    <row r="192" spans="2:31" x14ac:dyDescent="0.2">
      <c r="B192" s="13"/>
      <c r="Y192" s="93">
        <v>25873</v>
      </c>
      <c r="AA192" s="14" t="s">
        <v>557</v>
      </c>
      <c r="AE192" s="93">
        <v>25873</v>
      </c>
    </row>
    <row r="193" spans="2:31" x14ac:dyDescent="0.2">
      <c r="B193" s="13"/>
      <c r="Y193" s="93">
        <v>25903</v>
      </c>
      <c r="AA193" s="14" t="s">
        <v>558</v>
      </c>
      <c r="AE193" s="93">
        <v>25903</v>
      </c>
    </row>
    <row r="194" spans="2:31" x14ac:dyDescent="0.2">
      <c r="B194" s="13"/>
      <c r="Y194" s="93">
        <v>25934</v>
      </c>
      <c r="AA194" s="14" t="s">
        <v>559</v>
      </c>
      <c r="AE194" s="93">
        <v>25934</v>
      </c>
    </row>
    <row r="195" spans="2:31" x14ac:dyDescent="0.2">
      <c r="B195" s="13"/>
      <c r="Y195" s="93">
        <v>25965</v>
      </c>
      <c r="AA195" s="14" t="s">
        <v>560</v>
      </c>
      <c r="AE195" s="93">
        <v>25965</v>
      </c>
    </row>
    <row r="196" spans="2:31" x14ac:dyDescent="0.2">
      <c r="B196" s="13"/>
      <c r="Y196" s="93">
        <v>25993</v>
      </c>
      <c r="AA196" s="14" t="s">
        <v>561</v>
      </c>
      <c r="AE196" s="93">
        <v>25993</v>
      </c>
    </row>
    <row r="197" spans="2:31" x14ac:dyDescent="0.2">
      <c r="B197" s="13"/>
      <c r="Y197" s="93">
        <v>26024</v>
      </c>
      <c r="AA197" s="14" t="s">
        <v>562</v>
      </c>
      <c r="AE197" s="93">
        <v>26024</v>
      </c>
    </row>
    <row r="198" spans="2:31" x14ac:dyDescent="0.2">
      <c r="B198" s="13"/>
      <c r="Y198" s="93">
        <v>26054</v>
      </c>
      <c r="AA198" s="14" t="s">
        <v>563</v>
      </c>
      <c r="AE198" s="93">
        <v>26054</v>
      </c>
    </row>
    <row r="199" spans="2:31" x14ac:dyDescent="0.2">
      <c r="B199" s="13"/>
      <c r="Y199" s="93">
        <v>26085</v>
      </c>
      <c r="AA199" s="14" t="s">
        <v>564</v>
      </c>
      <c r="AE199" s="93">
        <v>26085</v>
      </c>
    </row>
    <row r="200" spans="2:31" x14ac:dyDescent="0.2">
      <c r="B200" s="13"/>
      <c r="Y200" s="93">
        <v>26115</v>
      </c>
      <c r="AA200" s="14" t="s">
        <v>565</v>
      </c>
      <c r="AE200" s="93">
        <v>26115</v>
      </c>
    </row>
    <row r="201" spans="2:31" x14ac:dyDescent="0.2">
      <c r="B201" s="13"/>
      <c r="Y201" s="93">
        <v>26146</v>
      </c>
      <c r="AA201" s="14" t="s">
        <v>566</v>
      </c>
      <c r="AE201" s="93">
        <v>26146</v>
      </c>
    </row>
    <row r="202" spans="2:31" x14ac:dyDescent="0.2">
      <c r="B202" s="13"/>
      <c r="Y202" s="93">
        <v>26177</v>
      </c>
      <c r="AA202" s="14" t="s">
        <v>567</v>
      </c>
      <c r="AE202" s="93">
        <v>26177</v>
      </c>
    </row>
    <row r="203" spans="2:31" x14ac:dyDescent="0.2">
      <c r="B203" s="13"/>
      <c r="Y203" s="93">
        <v>26207</v>
      </c>
      <c r="AA203" s="14" t="s">
        <v>568</v>
      </c>
      <c r="AE203" s="93">
        <v>26207</v>
      </c>
    </row>
    <row r="204" spans="2:31" x14ac:dyDescent="0.2">
      <c r="B204" s="13"/>
      <c r="Y204" s="93">
        <v>26238</v>
      </c>
      <c r="AA204" s="14" t="s">
        <v>569</v>
      </c>
      <c r="AE204" s="93">
        <v>26238</v>
      </c>
    </row>
    <row r="205" spans="2:31" x14ac:dyDescent="0.2">
      <c r="B205" s="13"/>
      <c r="Y205" s="93">
        <v>26268</v>
      </c>
      <c r="AA205" s="14" t="s">
        <v>570</v>
      </c>
      <c r="AE205" s="93">
        <v>26268</v>
      </c>
    </row>
    <row r="206" spans="2:31" x14ac:dyDescent="0.2">
      <c r="B206" s="13"/>
      <c r="Y206" s="93">
        <v>26299</v>
      </c>
      <c r="AA206" s="14" t="s">
        <v>571</v>
      </c>
      <c r="AE206" s="93">
        <v>26299</v>
      </c>
    </row>
    <row r="207" spans="2:31" x14ac:dyDescent="0.2">
      <c r="B207" s="13"/>
      <c r="Y207" s="93">
        <v>26330</v>
      </c>
      <c r="AA207" s="14" t="s">
        <v>572</v>
      </c>
      <c r="AE207" s="93">
        <v>26330</v>
      </c>
    </row>
    <row r="208" spans="2:31" x14ac:dyDescent="0.2">
      <c r="B208" s="13"/>
      <c r="Y208" s="93">
        <v>26359</v>
      </c>
      <c r="AA208" s="14" t="s">
        <v>573</v>
      </c>
      <c r="AE208" s="93">
        <v>26359</v>
      </c>
    </row>
    <row r="209" spans="2:31" x14ac:dyDescent="0.2">
      <c r="B209" s="13"/>
      <c r="Y209" s="93">
        <v>26390</v>
      </c>
      <c r="AA209" s="14" t="s">
        <v>574</v>
      </c>
      <c r="AE209" s="93">
        <v>26390</v>
      </c>
    </row>
    <row r="210" spans="2:31" x14ac:dyDescent="0.2">
      <c r="B210" s="13"/>
      <c r="Y210" s="93">
        <v>26420</v>
      </c>
      <c r="AA210" s="14" t="s">
        <v>575</v>
      </c>
      <c r="AE210" s="93">
        <v>26420</v>
      </c>
    </row>
    <row r="211" spans="2:31" x14ac:dyDescent="0.2">
      <c r="B211" s="13"/>
      <c r="Y211" s="93">
        <v>26451</v>
      </c>
      <c r="AA211" s="14" t="s">
        <v>576</v>
      </c>
      <c r="AE211" s="93">
        <v>26451</v>
      </c>
    </row>
    <row r="212" spans="2:31" x14ac:dyDescent="0.2">
      <c r="B212" s="13"/>
      <c r="Y212" s="93">
        <v>26481</v>
      </c>
      <c r="AA212" s="14" t="s">
        <v>577</v>
      </c>
      <c r="AE212" s="93">
        <v>26481</v>
      </c>
    </row>
    <row r="213" spans="2:31" x14ac:dyDescent="0.2">
      <c r="B213" s="13"/>
      <c r="Y213" s="93">
        <v>26512</v>
      </c>
      <c r="AA213" s="14" t="s">
        <v>578</v>
      </c>
      <c r="AE213" s="93">
        <v>26512</v>
      </c>
    </row>
    <row r="214" spans="2:31" x14ac:dyDescent="0.2">
      <c r="B214" s="13"/>
      <c r="Y214" s="93">
        <v>26543</v>
      </c>
      <c r="AA214" s="14" t="s">
        <v>579</v>
      </c>
      <c r="AE214" s="93">
        <v>26543</v>
      </c>
    </row>
    <row r="215" spans="2:31" x14ac:dyDescent="0.2">
      <c r="B215" s="13"/>
      <c r="Y215" s="93">
        <v>26573</v>
      </c>
      <c r="AA215" s="14" t="s">
        <v>580</v>
      </c>
      <c r="AE215" s="93">
        <v>26573</v>
      </c>
    </row>
    <row r="216" spans="2:31" x14ac:dyDescent="0.2">
      <c r="B216" s="13"/>
      <c r="Y216" s="93">
        <v>26604</v>
      </c>
      <c r="AA216" s="14" t="s">
        <v>581</v>
      </c>
      <c r="AE216" s="93">
        <v>26604</v>
      </c>
    </row>
    <row r="217" spans="2:31" x14ac:dyDescent="0.2">
      <c r="B217" s="13"/>
      <c r="Y217" s="93">
        <v>26634</v>
      </c>
      <c r="AE217" s="93">
        <v>26634</v>
      </c>
    </row>
    <row r="218" spans="2:31" x14ac:dyDescent="0.2">
      <c r="B218" s="13"/>
      <c r="Y218" s="93">
        <v>26665</v>
      </c>
      <c r="AE218" s="93">
        <v>26665</v>
      </c>
    </row>
    <row r="219" spans="2:31" x14ac:dyDescent="0.2">
      <c r="B219" s="13"/>
      <c r="Y219" s="93">
        <v>26696</v>
      </c>
      <c r="AE219" s="93">
        <v>26696</v>
      </c>
    </row>
    <row r="220" spans="2:31" x14ac:dyDescent="0.2">
      <c r="B220" s="13"/>
      <c r="Y220" s="93">
        <v>26724</v>
      </c>
      <c r="AE220" s="93">
        <v>26724</v>
      </c>
    </row>
    <row r="221" spans="2:31" x14ac:dyDescent="0.2">
      <c r="B221" s="13"/>
      <c r="Y221" s="93">
        <v>26755</v>
      </c>
      <c r="AE221" s="93">
        <v>26755</v>
      </c>
    </row>
    <row r="222" spans="2:31" x14ac:dyDescent="0.2">
      <c r="B222" s="13"/>
      <c r="Y222" s="93">
        <v>26785</v>
      </c>
      <c r="AE222" s="93">
        <v>26785</v>
      </c>
    </row>
    <row r="223" spans="2:31" x14ac:dyDescent="0.2">
      <c r="B223" s="13"/>
      <c r="Y223" s="93">
        <v>26816</v>
      </c>
      <c r="AE223" s="93">
        <v>26816</v>
      </c>
    </row>
    <row r="224" spans="2:31" x14ac:dyDescent="0.2">
      <c r="B224" s="13"/>
      <c r="Y224" s="93">
        <v>26846</v>
      </c>
      <c r="AE224" s="93">
        <v>26846</v>
      </c>
    </row>
    <row r="225" spans="2:31" x14ac:dyDescent="0.2">
      <c r="B225" s="13"/>
      <c r="Y225" s="93">
        <v>26877</v>
      </c>
      <c r="AE225" s="93">
        <v>26877</v>
      </c>
    </row>
    <row r="226" spans="2:31" x14ac:dyDescent="0.2">
      <c r="B226" s="13"/>
      <c r="Y226" s="93">
        <v>26908</v>
      </c>
      <c r="AE226" s="93">
        <v>26908</v>
      </c>
    </row>
    <row r="227" spans="2:31" x14ac:dyDescent="0.2">
      <c r="B227" s="13"/>
      <c r="Y227" s="93">
        <v>26938</v>
      </c>
      <c r="AE227" s="93">
        <v>26938</v>
      </c>
    </row>
    <row r="228" spans="2:31" x14ac:dyDescent="0.2">
      <c r="B228" s="13"/>
      <c r="Y228" s="93">
        <v>26969</v>
      </c>
      <c r="AE228" s="93">
        <v>26969</v>
      </c>
    </row>
    <row r="229" spans="2:31" x14ac:dyDescent="0.2">
      <c r="B229" s="13"/>
      <c r="Y229" s="93">
        <v>26999</v>
      </c>
      <c r="AE229" s="93">
        <v>26999</v>
      </c>
    </row>
    <row r="230" spans="2:31" x14ac:dyDescent="0.2">
      <c r="B230" s="13"/>
      <c r="Y230" s="93">
        <v>27030</v>
      </c>
      <c r="AE230" s="93">
        <v>27030</v>
      </c>
    </row>
    <row r="231" spans="2:31" x14ac:dyDescent="0.2">
      <c r="B231" s="13"/>
      <c r="Y231" s="93">
        <v>27061</v>
      </c>
      <c r="AE231" s="93">
        <v>27061</v>
      </c>
    </row>
    <row r="232" spans="2:31" x14ac:dyDescent="0.2">
      <c r="B232" s="13"/>
      <c r="Y232" s="93">
        <v>27089</v>
      </c>
      <c r="AE232" s="93">
        <v>27089</v>
      </c>
    </row>
    <row r="233" spans="2:31" x14ac:dyDescent="0.2">
      <c r="B233" s="13"/>
      <c r="Y233" s="93">
        <v>27120</v>
      </c>
      <c r="AE233" s="93">
        <v>27120</v>
      </c>
    </row>
    <row r="234" spans="2:31" x14ac:dyDescent="0.2">
      <c r="B234" s="13"/>
      <c r="Y234" s="93">
        <v>27150</v>
      </c>
      <c r="AE234" s="93">
        <v>27150</v>
      </c>
    </row>
    <row r="235" spans="2:31" x14ac:dyDescent="0.2">
      <c r="B235" s="13"/>
      <c r="Y235" s="93">
        <v>27181</v>
      </c>
      <c r="AE235" s="93">
        <v>27181</v>
      </c>
    </row>
    <row r="236" spans="2:31" x14ac:dyDescent="0.2">
      <c r="B236" s="13"/>
      <c r="Y236" s="93">
        <v>27211</v>
      </c>
      <c r="AE236" s="93">
        <v>27211</v>
      </c>
    </row>
    <row r="237" spans="2:31" x14ac:dyDescent="0.2">
      <c r="B237" s="13"/>
      <c r="Y237" s="93">
        <v>27242</v>
      </c>
      <c r="AE237" s="93">
        <v>27242</v>
      </c>
    </row>
    <row r="238" spans="2:31" x14ac:dyDescent="0.2">
      <c r="B238" s="13"/>
      <c r="Y238" s="93">
        <v>27273</v>
      </c>
      <c r="AE238" s="93">
        <v>27273</v>
      </c>
    </row>
    <row r="239" spans="2:31" x14ac:dyDescent="0.2">
      <c r="B239" s="13"/>
      <c r="Y239" s="93">
        <v>27303</v>
      </c>
      <c r="AE239" s="93">
        <v>27303</v>
      </c>
    </row>
    <row r="240" spans="2:31" x14ac:dyDescent="0.2">
      <c r="B240" s="13"/>
      <c r="Y240" s="93">
        <v>27334</v>
      </c>
      <c r="AE240" s="93">
        <v>27334</v>
      </c>
    </row>
    <row r="241" spans="2:31" x14ac:dyDescent="0.2">
      <c r="B241" s="13"/>
      <c r="Y241" s="93">
        <v>27364</v>
      </c>
      <c r="AE241" s="93">
        <v>27364</v>
      </c>
    </row>
    <row r="242" spans="2:31" x14ac:dyDescent="0.2">
      <c r="B242" s="13"/>
      <c r="Y242" s="93">
        <v>27395</v>
      </c>
      <c r="AE242" s="93">
        <v>27395</v>
      </c>
    </row>
    <row r="243" spans="2:31" x14ac:dyDescent="0.2">
      <c r="B243" s="13"/>
      <c r="Y243" s="93">
        <v>27426</v>
      </c>
      <c r="AE243" s="93">
        <v>27426</v>
      </c>
    </row>
    <row r="244" spans="2:31" x14ac:dyDescent="0.2">
      <c r="B244" s="13"/>
      <c r="Y244" s="93">
        <v>27454</v>
      </c>
      <c r="AE244" s="93">
        <v>27454</v>
      </c>
    </row>
    <row r="245" spans="2:31" x14ac:dyDescent="0.2">
      <c r="B245" s="13"/>
      <c r="Y245" s="93">
        <v>27485</v>
      </c>
      <c r="AE245" s="93">
        <v>27485</v>
      </c>
    </row>
    <row r="246" spans="2:31" x14ac:dyDescent="0.2">
      <c r="B246" s="13"/>
      <c r="Y246" s="93">
        <v>27515</v>
      </c>
      <c r="AE246" s="93">
        <v>27515</v>
      </c>
    </row>
    <row r="247" spans="2:31" x14ac:dyDescent="0.2">
      <c r="B247" s="13"/>
      <c r="Y247" s="93">
        <v>27546</v>
      </c>
      <c r="AE247" s="93">
        <v>27546</v>
      </c>
    </row>
    <row r="248" spans="2:31" x14ac:dyDescent="0.2">
      <c r="B248" s="13"/>
      <c r="Y248" s="93">
        <v>27576</v>
      </c>
      <c r="AE248" s="93">
        <v>27576</v>
      </c>
    </row>
    <row r="249" spans="2:31" x14ac:dyDescent="0.2">
      <c r="B249" s="13"/>
      <c r="Y249" s="93">
        <v>27607</v>
      </c>
      <c r="AE249" s="93">
        <v>27607</v>
      </c>
    </row>
    <row r="250" spans="2:31" x14ac:dyDescent="0.2">
      <c r="B250" s="13"/>
      <c r="Y250" s="93">
        <v>27638</v>
      </c>
      <c r="AE250" s="93">
        <v>27638</v>
      </c>
    </row>
    <row r="251" spans="2:31" x14ac:dyDescent="0.2">
      <c r="B251" s="13"/>
      <c r="Y251" s="93">
        <v>27668</v>
      </c>
      <c r="AE251" s="93">
        <v>27668</v>
      </c>
    </row>
    <row r="252" spans="2:31" x14ac:dyDescent="0.2">
      <c r="B252" s="13"/>
      <c r="Y252" s="93">
        <v>27699</v>
      </c>
      <c r="AE252" s="93">
        <v>27699</v>
      </c>
    </row>
    <row r="253" spans="2:31" x14ac:dyDescent="0.2">
      <c r="B253" s="13"/>
      <c r="Y253" s="93">
        <v>27729</v>
      </c>
      <c r="AE253" s="93">
        <v>27729</v>
      </c>
    </row>
    <row r="254" spans="2:31" x14ac:dyDescent="0.2">
      <c r="B254" s="13"/>
      <c r="Y254" s="93">
        <v>27760</v>
      </c>
      <c r="AE254" s="93">
        <v>27760</v>
      </c>
    </row>
    <row r="255" spans="2:31" x14ac:dyDescent="0.2">
      <c r="B255" s="13"/>
      <c r="Y255" s="93">
        <v>27791</v>
      </c>
      <c r="AE255" s="93">
        <v>27791</v>
      </c>
    </row>
    <row r="256" spans="2:31" x14ac:dyDescent="0.2">
      <c r="B256" s="13"/>
      <c r="Y256" s="93">
        <v>27820</v>
      </c>
      <c r="AE256" s="93">
        <v>27820</v>
      </c>
    </row>
    <row r="257" spans="2:31" x14ac:dyDescent="0.2">
      <c r="B257" s="13"/>
      <c r="Y257" s="93">
        <v>27851</v>
      </c>
      <c r="AE257" s="93">
        <v>27851</v>
      </c>
    </row>
    <row r="258" spans="2:31" x14ac:dyDescent="0.2">
      <c r="B258" s="13"/>
      <c r="Y258" s="93">
        <v>27881</v>
      </c>
      <c r="AE258" s="93">
        <v>27881</v>
      </c>
    </row>
    <row r="259" spans="2:31" x14ac:dyDescent="0.2">
      <c r="B259" s="13"/>
      <c r="Y259" s="93">
        <v>27912</v>
      </c>
      <c r="AE259" s="93">
        <v>27912</v>
      </c>
    </row>
    <row r="260" spans="2:31" x14ac:dyDescent="0.2">
      <c r="B260" s="13"/>
      <c r="Y260" s="93">
        <v>27942</v>
      </c>
      <c r="AE260" s="93">
        <v>27942</v>
      </c>
    </row>
    <row r="261" spans="2:31" x14ac:dyDescent="0.2">
      <c r="B261" s="13"/>
      <c r="Y261" s="93">
        <v>27973</v>
      </c>
      <c r="AE261" s="93">
        <v>27973</v>
      </c>
    </row>
    <row r="262" spans="2:31" x14ac:dyDescent="0.2">
      <c r="B262" s="13"/>
      <c r="Y262" s="93">
        <v>28004</v>
      </c>
      <c r="AE262" s="93">
        <v>28004</v>
      </c>
    </row>
    <row r="263" spans="2:31" x14ac:dyDescent="0.2">
      <c r="B263" s="13"/>
      <c r="Y263" s="93">
        <v>28034</v>
      </c>
      <c r="AE263" s="93">
        <v>28034</v>
      </c>
    </row>
    <row r="264" spans="2:31" x14ac:dyDescent="0.2">
      <c r="B264" s="13"/>
      <c r="Y264" s="93">
        <v>28065</v>
      </c>
      <c r="AE264" s="93">
        <v>28065</v>
      </c>
    </row>
    <row r="265" spans="2:31" x14ac:dyDescent="0.2">
      <c r="B265" s="13"/>
      <c r="Y265" s="93">
        <v>28095</v>
      </c>
      <c r="AE265" s="93">
        <v>28095</v>
      </c>
    </row>
    <row r="266" spans="2:31" x14ac:dyDescent="0.2">
      <c r="B266" s="13"/>
      <c r="Y266" s="93">
        <v>28126</v>
      </c>
      <c r="AE266" s="93">
        <v>28126</v>
      </c>
    </row>
    <row r="267" spans="2:31" x14ac:dyDescent="0.2">
      <c r="B267" s="13"/>
      <c r="Y267" s="93">
        <v>28157</v>
      </c>
      <c r="AE267" s="93">
        <v>28157</v>
      </c>
    </row>
    <row r="268" spans="2:31" x14ac:dyDescent="0.2">
      <c r="B268" s="13"/>
      <c r="Y268" s="93">
        <v>28185</v>
      </c>
      <c r="AE268" s="93">
        <v>28185</v>
      </c>
    </row>
    <row r="269" spans="2:31" x14ac:dyDescent="0.2">
      <c r="B269" s="13"/>
      <c r="Y269" s="93">
        <v>28216</v>
      </c>
      <c r="AE269" s="93">
        <v>28216</v>
      </c>
    </row>
    <row r="270" spans="2:31" x14ac:dyDescent="0.2">
      <c r="B270" s="13"/>
      <c r="Y270" s="93">
        <v>28246</v>
      </c>
      <c r="AE270" s="93">
        <v>28246</v>
      </c>
    </row>
    <row r="271" spans="2:31" x14ac:dyDescent="0.2">
      <c r="B271" s="13"/>
      <c r="Y271" s="93">
        <v>28277</v>
      </c>
      <c r="AE271" s="93">
        <v>28277</v>
      </c>
    </row>
    <row r="272" spans="2:31" x14ac:dyDescent="0.2">
      <c r="B272" s="13"/>
      <c r="Y272" s="93">
        <v>28307</v>
      </c>
      <c r="AE272" s="93">
        <v>28307</v>
      </c>
    </row>
    <row r="273" spans="2:31" x14ac:dyDescent="0.2">
      <c r="B273" s="13"/>
      <c r="Y273" s="93">
        <v>28338</v>
      </c>
      <c r="AE273" s="93">
        <v>28338</v>
      </c>
    </row>
    <row r="274" spans="2:31" x14ac:dyDescent="0.2">
      <c r="B274" s="13"/>
      <c r="Y274" s="93">
        <v>28369</v>
      </c>
      <c r="AE274" s="93">
        <v>28369</v>
      </c>
    </row>
    <row r="275" spans="2:31" x14ac:dyDescent="0.2">
      <c r="B275" s="13"/>
      <c r="Y275" s="93">
        <v>28399</v>
      </c>
      <c r="AE275" s="93">
        <v>28399</v>
      </c>
    </row>
    <row r="276" spans="2:31" x14ac:dyDescent="0.2">
      <c r="B276" s="13"/>
      <c r="Y276" s="93">
        <v>28430</v>
      </c>
      <c r="AE276" s="93">
        <v>28430</v>
      </c>
    </row>
    <row r="277" spans="2:31" x14ac:dyDescent="0.2">
      <c r="B277" s="13"/>
      <c r="Y277" s="93">
        <v>28460</v>
      </c>
      <c r="AE277" s="93">
        <v>28460</v>
      </c>
    </row>
    <row r="278" spans="2:31" x14ac:dyDescent="0.2">
      <c r="B278" s="13"/>
      <c r="Y278" s="93">
        <v>28491</v>
      </c>
      <c r="AE278" s="93">
        <v>28491</v>
      </c>
    </row>
    <row r="279" spans="2:31" x14ac:dyDescent="0.2">
      <c r="B279" s="13"/>
      <c r="Y279" s="93">
        <v>28522</v>
      </c>
      <c r="AE279" s="93">
        <v>28522</v>
      </c>
    </row>
    <row r="280" spans="2:31" x14ac:dyDescent="0.2">
      <c r="B280" s="13"/>
      <c r="Y280" s="93">
        <v>28550</v>
      </c>
      <c r="AE280" s="93">
        <v>28550</v>
      </c>
    </row>
    <row r="281" spans="2:31" x14ac:dyDescent="0.2">
      <c r="B281" s="13"/>
      <c r="Y281" s="93">
        <v>28581</v>
      </c>
      <c r="AE281" s="93">
        <v>28581</v>
      </c>
    </row>
    <row r="282" spans="2:31" x14ac:dyDescent="0.2">
      <c r="B282" s="13"/>
      <c r="Y282" s="93">
        <v>28611</v>
      </c>
      <c r="AE282" s="93">
        <v>28611</v>
      </c>
    </row>
    <row r="283" spans="2:31" x14ac:dyDescent="0.2">
      <c r="B283" s="13"/>
      <c r="Y283" s="93">
        <v>28642</v>
      </c>
      <c r="AE283" s="93">
        <v>28642</v>
      </c>
    </row>
    <row r="284" spans="2:31" x14ac:dyDescent="0.2">
      <c r="B284" s="13"/>
      <c r="Y284" s="93">
        <v>28672</v>
      </c>
      <c r="AE284" s="93">
        <v>28672</v>
      </c>
    </row>
    <row r="285" spans="2:31" x14ac:dyDescent="0.2">
      <c r="B285" s="13"/>
      <c r="Y285" s="93">
        <v>28703</v>
      </c>
      <c r="AE285" s="93">
        <v>28703</v>
      </c>
    </row>
    <row r="286" spans="2:31" x14ac:dyDescent="0.2">
      <c r="B286" s="13"/>
      <c r="Y286" s="93">
        <v>28734</v>
      </c>
      <c r="AE286" s="93">
        <v>28734</v>
      </c>
    </row>
    <row r="287" spans="2:31" x14ac:dyDescent="0.2">
      <c r="B287" s="13"/>
      <c r="Y287" s="93">
        <v>28764</v>
      </c>
      <c r="AE287" s="93">
        <v>28764</v>
      </c>
    </row>
    <row r="288" spans="2:31" x14ac:dyDescent="0.2">
      <c r="B288" s="13"/>
      <c r="Y288" s="93">
        <v>28795</v>
      </c>
      <c r="AE288" s="93">
        <v>28795</v>
      </c>
    </row>
    <row r="289" spans="2:31" x14ac:dyDescent="0.2">
      <c r="B289" s="13"/>
      <c r="Y289" s="93">
        <v>28825</v>
      </c>
      <c r="AE289" s="93">
        <v>28825</v>
      </c>
    </row>
    <row r="290" spans="2:31" x14ac:dyDescent="0.2">
      <c r="B290" s="13"/>
      <c r="Y290" s="93">
        <v>28856</v>
      </c>
      <c r="AE290" s="93">
        <v>28856</v>
      </c>
    </row>
    <row r="291" spans="2:31" x14ac:dyDescent="0.2">
      <c r="B291" s="13"/>
      <c r="Y291" s="93">
        <v>28887</v>
      </c>
      <c r="AE291" s="93">
        <v>28887</v>
      </c>
    </row>
    <row r="292" spans="2:31" x14ac:dyDescent="0.2">
      <c r="B292" s="13"/>
      <c r="Y292" s="93">
        <v>28915</v>
      </c>
      <c r="AE292" s="93">
        <v>28915</v>
      </c>
    </row>
    <row r="293" spans="2:31" x14ac:dyDescent="0.2">
      <c r="B293" s="13"/>
      <c r="Y293" s="93">
        <v>28946</v>
      </c>
      <c r="AE293" s="93">
        <v>28946</v>
      </c>
    </row>
    <row r="294" spans="2:31" x14ac:dyDescent="0.2">
      <c r="B294" s="13"/>
      <c r="Y294" s="93">
        <v>28976</v>
      </c>
      <c r="AE294" s="93">
        <v>28976</v>
      </c>
    </row>
    <row r="295" spans="2:31" x14ac:dyDescent="0.2">
      <c r="B295" s="13"/>
      <c r="Y295" s="93">
        <v>29007</v>
      </c>
      <c r="AE295" s="93">
        <v>29007</v>
      </c>
    </row>
    <row r="296" spans="2:31" x14ac:dyDescent="0.2">
      <c r="B296" s="13"/>
      <c r="Y296" s="93">
        <v>29037</v>
      </c>
      <c r="AE296" s="93">
        <v>29037</v>
      </c>
    </row>
    <row r="297" spans="2:31" x14ac:dyDescent="0.2">
      <c r="B297" s="13"/>
      <c r="Y297" s="93">
        <v>29068</v>
      </c>
      <c r="AE297" s="93">
        <v>29068</v>
      </c>
    </row>
    <row r="298" spans="2:31" x14ac:dyDescent="0.2">
      <c r="B298" s="13"/>
      <c r="Y298" s="93">
        <v>29099</v>
      </c>
      <c r="AE298" s="93">
        <v>29099</v>
      </c>
    </row>
    <row r="299" spans="2:31" x14ac:dyDescent="0.2">
      <c r="B299" s="13"/>
      <c r="Y299" s="93">
        <v>29129</v>
      </c>
      <c r="AE299" s="93">
        <v>29129</v>
      </c>
    </row>
    <row r="300" spans="2:31" x14ac:dyDescent="0.2">
      <c r="B300" s="13"/>
      <c r="Y300" s="93">
        <v>29160</v>
      </c>
      <c r="AE300" s="93">
        <v>29160</v>
      </c>
    </row>
    <row r="301" spans="2:31" x14ac:dyDescent="0.2">
      <c r="B301" s="13"/>
      <c r="Y301" s="93">
        <v>29190</v>
      </c>
      <c r="AE301" s="93">
        <v>29190</v>
      </c>
    </row>
    <row r="302" spans="2:31" x14ac:dyDescent="0.2">
      <c r="B302" s="13"/>
      <c r="Y302" s="93">
        <v>29221</v>
      </c>
      <c r="AE302" s="93">
        <v>29221</v>
      </c>
    </row>
    <row r="303" spans="2:31" x14ac:dyDescent="0.2">
      <c r="B303" s="13"/>
      <c r="Y303" s="93">
        <v>29252</v>
      </c>
      <c r="AE303" s="93">
        <v>29252</v>
      </c>
    </row>
    <row r="304" spans="2:31" x14ac:dyDescent="0.2">
      <c r="B304" s="13"/>
      <c r="Y304" s="93">
        <v>29281</v>
      </c>
      <c r="AE304" s="93">
        <v>29281</v>
      </c>
    </row>
    <row r="305" spans="2:31" x14ac:dyDescent="0.2">
      <c r="B305" s="13"/>
      <c r="Y305" s="93">
        <v>29312</v>
      </c>
      <c r="AE305" s="93">
        <v>29312</v>
      </c>
    </row>
    <row r="306" spans="2:31" x14ac:dyDescent="0.2">
      <c r="B306" s="13"/>
      <c r="Y306" s="93">
        <v>29342</v>
      </c>
      <c r="AE306" s="93">
        <v>29342</v>
      </c>
    </row>
    <row r="307" spans="2:31" x14ac:dyDescent="0.2">
      <c r="B307" s="13"/>
      <c r="Y307" s="93">
        <v>29373</v>
      </c>
      <c r="AE307" s="93">
        <v>29373</v>
      </c>
    </row>
    <row r="308" spans="2:31" x14ac:dyDescent="0.2">
      <c r="B308" s="13"/>
      <c r="Y308" s="93">
        <v>29403</v>
      </c>
      <c r="AE308" s="93">
        <v>29403</v>
      </c>
    </row>
    <row r="309" spans="2:31" x14ac:dyDescent="0.2">
      <c r="B309" s="13"/>
      <c r="Y309" s="93">
        <v>29434</v>
      </c>
      <c r="AE309" s="93">
        <v>29434</v>
      </c>
    </row>
    <row r="310" spans="2:31" x14ac:dyDescent="0.2">
      <c r="B310" s="13"/>
      <c r="Y310" s="93">
        <v>29465</v>
      </c>
      <c r="AE310" s="93">
        <v>29465</v>
      </c>
    </row>
    <row r="311" spans="2:31" x14ac:dyDescent="0.2">
      <c r="B311" s="13"/>
      <c r="Y311" s="93">
        <v>29495</v>
      </c>
      <c r="AE311" s="93">
        <v>29495</v>
      </c>
    </row>
    <row r="312" spans="2:31" x14ac:dyDescent="0.2">
      <c r="B312" s="13"/>
      <c r="Y312" s="93">
        <v>29526</v>
      </c>
      <c r="AE312" s="93">
        <v>29526</v>
      </c>
    </row>
    <row r="313" spans="2:31" x14ac:dyDescent="0.2">
      <c r="B313" s="13"/>
      <c r="Y313" s="93">
        <v>29556</v>
      </c>
      <c r="AE313" s="93">
        <v>29556</v>
      </c>
    </row>
    <row r="314" spans="2:31" x14ac:dyDescent="0.2">
      <c r="B314" s="13"/>
      <c r="Y314" s="93">
        <v>29587</v>
      </c>
      <c r="AE314" s="93">
        <v>29587</v>
      </c>
    </row>
    <row r="315" spans="2:31" x14ac:dyDescent="0.2">
      <c r="B315" s="13"/>
      <c r="Y315" s="93">
        <v>29618</v>
      </c>
      <c r="AE315" s="93">
        <v>29618</v>
      </c>
    </row>
    <row r="316" spans="2:31" x14ac:dyDescent="0.2">
      <c r="B316" s="13"/>
      <c r="Y316" s="93">
        <v>29646</v>
      </c>
      <c r="AE316" s="93">
        <v>29646</v>
      </c>
    </row>
    <row r="317" spans="2:31" x14ac:dyDescent="0.2">
      <c r="B317" s="13"/>
      <c r="Y317" s="93">
        <v>29677</v>
      </c>
      <c r="AE317" s="93">
        <v>29677</v>
      </c>
    </row>
    <row r="318" spans="2:31" x14ac:dyDescent="0.2">
      <c r="B318" s="13"/>
      <c r="Y318" s="93">
        <v>29707</v>
      </c>
      <c r="AE318" s="93">
        <v>29707</v>
      </c>
    </row>
    <row r="319" spans="2:31" x14ac:dyDescent="0.2">
      <c r="B319" s="13"/>
      <c r="Y319" s="93">
        <v>29738</v>
      </c>
      <c r="AE319" s="93">
        <v>29738</v>
      </c>
    </row>
    <row r="320" spans="2:31" x14ac:dyDescent="0.2">
      <c r="B320" s="13"/>
      <c r="Y320" s="93">
        <v>29768</v>
      </c>
      <c r="AE320" s="93">
        <v>29768</v>
      </c>
    </row>
    <row r="321" spans="2:31" x14ac:dyDescent="0.2">
      <c r="B321" s="13"/>
      <c r="Y321" s="93">
        <v>29799</v>
      </c>
      <c r="AE321" s="93">
        <v>29799</v>
      </c>
    </row>
    <row r="322" spans="2:31" x14ac:dyDescent="0.2">
      <c r="B322" s="13"/>
      <c r="Y322" s="93">
        <v>29830</v>
      </c>
      <c r="AE322" s="93">
        <v>29830</v>
      </c>
    </row>
    <row r="323" spans="2:31" x14ac:dyDescent="0.2">
      <c r="B323" s="13"/>
      <c r="Y323" s="93">
        <v>29860</v>
      </c>
      <c r="AE323" s="93">
        <v>29860</v>
      </c>
    </row>
    <row r="324" spans="2:31" x14ac:dyDescent="0.2">
      <c r="B324" s="13"/>
      <c r="Y324" s="93">
        <v>29891</v>
      </c>
      <c r="AE324" s="93">
        <v>29891</v>
      </c>
    </row>
    <row r="325" spans="2:31" x14ac:dyDescent="0.2">
      <c r="B325" s="13"/>
      <c r="Y325" s="93">
        <v>29921</v>
      </c>
      <c r="AE325" s="93">
        <v>29921</v>
      </c>
    </row>
    <row r="326" spans="2:31" x14ac:dyDescent="0.2">
      <c r="B326" s="13"/>
      <c r="Y326" s="93">
        <v>29952</v>
      </c>
      <c r="AE326" s="93">
        <v>29952</v>
      </c>
    </row>
    <row r="327" spans="2:31" x14ac:dyDescent="0.2">
      <c r="B327" s="13"/>
      <c r="Y327" s="93">
        <v>29983</v>
      </c>
      <c r="AE327" s="93">
        <v>29983</v>
      </c>
    </row>
    <row r="328" spans="2:31" x14ac:dyDescent="0.2">
      <c r="B328" s="13"/>
      <c r="Y328" s="93">
        <v>30011</v>
      </c>
      <c r="AE328" s="93">
        <v>30011</v>
      </c>
    </row>
    <row r="329" spans="2:31" x14ac:dyDescent="0.2">
      <c r="B329" s="13"/>
      <c r="Y329" s="93">
        <v>30042</v>
      </c>
      <c r="AE329" s="93">
        <v>30042</v>
      </c>
    </row>
    <row r="330" spans="2:31" x14ac:dyDescent="0.2">
      <c r="B330" s="13"/>
      <c r="Y330" s="93">
        <v>30072</v>
      </c>
      <c r="AE330" s="93">
        <v>30072</v>
      </c>
    </row>
    <row r="331" spans="2:31" x14ac:dyDescent="0.2">
      <c r="B331" s="13"/>
      <c r="Y331" s="93">
        <v>30103</v>
      </c>
      <c r="AE331" s="93">
        <v>30103</v>
      </c>
    </row>
    <row r="332" spans="2:31" x14ac:dyDescent="0.2">
      <c r="B332" s="13"/>
      <c r="Y332" s="93">
        <v>30133</v>
      </c>
      <c r="AE332" s="93">
        <v>30133</v>
      </c>
    </row>
    <row r="333" spans="2:31" x14ac:dyDescent="0.2">
      <c r="B333" s="13"/>
      <c r="Y333" s="93">
        <v>30164</v>
      </c>
      <c r="AE333" s="93">
        <v>30164</v>
      </c>
    </row>
    <row r="334" spans="2:31" x14ac:dyDescent="0.2">
      <c r="B334" s="13"/>
      <c r="Y334" s="93">
        <v>30195</v>
      </c>
      <c r="AE334" s="93">
        <v>30195</v>
      </c>
    </row>
    <row r="335" spans="2:31" x14ac:dyDescent="0.2">
      <c r="B335" s="13"/>
      <c r="Y335" s="93">
        <v>30225</v>
      </c>
      <c r="AE335" s="93">
        <v>30225</v>
      </c>
    </row>
    <row r="336" spans="2:31" x14ac:dyDescent="0.2">
      <c r="B336" s="13"/>
      <c r="Y336" s="93">
        <v>30256</v>
      </c>
      <c r="AE336" s="93">
        <v>30256</v>
      </c>
    </row>
    <row r="337" spans="2:31" x14ac:dyDescent="0.2">
      <c r="B337" s="13"/>
      <c r="Y337" s="93">
        <v>30286</v>
      </c>
      <c r="AE337" s="93">
        <v>30286</v>
      </c>
    </row>
    <row r="338" spans="2:31" x14ac:dyDescent="0.2">
      <c r="B338" s="13"/>
      <c r="Y338" s="93">
        <v>30317</v>
      </c>
      <c r="AE338" s="93">
        <v>30317</v>
      </c>
    </row>
    <row r="339" spans="2:31" x14ac:dyDescent="0.2">
      <c r="B339" s="13"/>
      <c r="Y339" s="93">
        <v>30348</v>
      </c>
      <c r="AE339" s="93">
        <v>30348</v>
      </c>
    </row>
    <row r="340" spans="2:31" x14ac:dyDescent="0.2">
      <c r="B340" s="13"/>
      <c r="Y340" s="93">
        <v>30376</v>
      </c>
      <c r="AE340" s="93">
        <v>30376</v>
      </c>
    </row>
    <row r="341" spans="2:31" x14ac:dyDescent="0.2">
      <c r="B341" s="13"/>
      <c r="Y341" s="93">
        <v>30407</v>
      </c>
      <c r="AE341" s="93">
        <v>30407</v>
      </c>
    </row>
    <row r="342" spans="2:31" x14ac:dyDescent="0.2">
      <c r="B342" s="13"/>
      <c r="Y342" s="93">
        <v>30437</v>
      </c>
      <c r="AE342" s="93">
        <v>30437</v>
      </c>
    </row>
    <row r="343" spans="2:31" x14ac:dyDescent="0.2">
      <c r="B343" s="13"/>
      <c r="Y343" s="93">
        <v>30468</v>
      </c>
      <c r="AE343" s="93">
        <v>30468</v>
      </c>
    </row>
    <row r="344" spans="2:31" x14ac:dyDescent="0.2">
      <c r="B344" s="13"/>
      <c r="Y344" s="93">
        <v>30498</v>
      </c>
      <c r="AE344" s="93">
        <v>30498</v>
      </c>
    </row>
    <row r="345" spans="2:31" x14ac:dyDescent="0.2">
      <c r="B345" s="13"/>
      <c r="Y345" s="93">
        <v>30529</v>
      </c>
      <c r="AE345" s="93">
        <v>30529</v>
      </c>
    </row>
    <row r="346" spans="2:31" x14ac:dyDescent="0.2">
      <c r="B346" s="13"/>
      <c r="Y346" s="93">
        <v>30560</v>
      </c>
      <c r="AE346" s="93">
        <v>30560</v>
      </c>
    </row>
    <row r="347" spans="2:31" x14ac:dyDescent="0.2">
      <c r="B347" s="13"/>
      <c r="Y347" s="93">
        <v>30590</v>
      </c>
      <c r="AE347" s="93">
        <v>30590</v>
      </c>
    </row>
    <row r="348" spans="2:31" x14ac:dyDescent="0.2">
      <c r="B348" s="13"/>
      <c r="Y348" s="93">
        <v>30621</v>
      </c>
      <c r="AE348" s="93">
        <v>30621</v>
      </c>
    </row>
    <row r="349" spans="2:31" x14ac:dyDescent="0.2">
      <c r="B349" s="13"/>
      <c r="Y349" s="93">
        <v>30651</v>
      </c>
      <c r="AE349" s="93">
        <v>30651</v>
      </c>
    </row>
    <row r="350" spans="2:31" x14ac:dyDescent="0.2">
      <c r="B350" s="13"/>
      <c r="Y350" s="93">
        <v>30682</v>
      </c>
      <c r="AE350" s="93">
        <v>30682</v>
      </c>
    </row>
    <row r="351" spans="2:31" x14ac:dyDescent="0.2">
      <c r="B351" s="13"/>
      <c r="Y351" s="93">
        <v>30713</v>
      </c>
      <c r="AE351" s="93">
        <v>30713</v>
      </c>
    </row>
    <row r="352" spans="2:31" x14ac:dyDescent="0.2">
      <c r="B352" s="13"/>
      <c r="Y352" s="93">
        <v>30742</v>
      </c>
      <c r="AE352" s="93">
        <v>30742</v>
      </c>
    </row>
    <row r="353" spans="2:31" x14ac:dyDescent="0.2">
      <c r="B353" s="13"/>
      <c r="Y353" s="93">
        <v>30773</v>
      </c>
      <c r="AE353" s="93">
        <v>30773</v>
      </c>
    </row>
    <row r="354" spans="2:31" x14ac:dyDescent="0.2">
      <c r="B354" s="13"/>
      <c r="Y354" s="93">
        <v>30803</v>
      </c>
      <c r="AE354" s="93">
        <v>30803</v>
      </c>
    </row>
    <row r="355" spans="2:31" x14ac:dyDescent="0.2">
      <c r="B355" s="13"/>
      <c r="Y355" s="93">
        <v>30834</v>
      </c>
      <c r="AE355" s="93">
        <v>30834</v>
      </c>
    </row>
    <row r="356" spans="2:31" x14ac:dyDescent="0.2">
      <c r="B356" s="13"/>
      <c r="Y356" s="93">
        <v>30864</v>
      </c>
      <c r="AE356" s="93">
        <v>30864</v>
      </c>
    </row>
    <row r="357" spans="2:31" x14ac:dyDescent="0.2">
      <c r="B357" s="13"/>
      <c r="Y357" s="93">
        <v>30895</v>
      </c>
      <c r="AE357" s="93">
        <v>30895</v>
      </c>
    </row>
    <row r="358" spans="2:31" x14ac:dyDescent="0.2">
      <c r="B358" s="13"/>
      <c r="Y358" s="93">
        <v>30926</v>
      </c>
      <c r="AE358" s="93">
        <v>30926</v>
      </c>
    </row>
    <row r="359" spans="2:31" x14ac:dyDescent="0.2">
      <c r="B359" s="13"/>
      <c r="Y359" s="93">
        <v>30956</v>
      </c>
      <c r="AE359" s="93">
        <v>30956</v>
      </c>
    </row>
    <row r="360" spans="2:31" x14ac:dyDescent="0.2">
      <c r="B360" s="13"/>
      <c r="Y360" s="93">
        <v>30987</v>
      </c>
      <c r="AE360" s="93">
        <v>30987</v>
      </c>
    </row>
    <row r="361" spans="2:31" x14ac:dyDescent="0.2">
      <c r="B361" s="13"/>
      <c r="Y361" s="93">
        <v>31017</v>
      </c>
      <c r="AE361" s="93">
        <v>31017</v>
      </c>
    </row>
    <row r="362" spans="2:31" x14ac:dyDescent="0.2">
      <c r="B362" s="13"/>
      <c r="Y362" s="93">
        <v>31048</v>
      </c>
      <c r="AE362" s="93">
        <v>31048</v>
      </c>
    </row>
    <row r="363" spans="2:31" x14ac:dyDescent="0.2">
      <c r="B363" s="13"/>
      <c r="Y363" s="93">
        <v>31079</v>
      </c>
      <c r="AE363" s="93">
        <v>31079</v>
      </c>
    </row>
    <row r="364" spans="2:31" x14ac:dyDescent="0.2">
      <c r="B364" s="13"/>
      <c r="Y364" s="93">
        <v>31107</v>
      </c>
      <c r="AE364" s="93">
        <v>31107</v>
      </c>
    </row>
    <row r="365" spans="2:31" x14ac:dyDescent="0.2">
      <c r="B365" s="13"/>
      <c r="Y365" s="93">
        <v>31138</v>
      </c>
      <c r="AE365" s="93">
        <v>31138</v>
      </c>
    </row>
    <row r="366" spans="2:31" x14ac:dyDescent="0.2">
      <c r="B366" s="13"/>
      <c r="Y366" s="93">
        <v>31168</v>
      </c>
      <c r="AE366" s="93">
        <v>31168</v>
      </c>
    </row>
    <row r="367" spans="2:31" x14ac:dyDescent="0.2">
      <c r="B367" s="13"/>
      <c r="Y367" s="93">
        <v>31199</v>
      </c>
      <c r="AE367" s="93">
        <v>31199</v>
      </c>
    </row>
    <row r="368" spans="2:31" x14ac:dyDescent="0.2">
      <c r="B368" s="13"/>
      <c r="Y368" s="93">
        <v>31229</v>
      </c>
      <c r="AE368" s="93">
        <v>31229</v>
      </c>
    </row>
    <row r="369" spans="2:31" x14ac:dyDescent="0.2">
      <c r="B369" s="13"/>
      <c r="Y369" s="93">
        <v>31260</v>
      </c>
      <c r="AE369" s="93">
        <v>31260</v>
      </c>
    </row>
    <row r="370" spans="2:31" x14ac:dyDescent="0.2">
      <c r="B370" s="13"/>
      <c r="Y370" s="93">
        <v>31291</v>
      </c>
      <c r="AE370" s="93">
        <v>31291</v>
      </c>
    </row>
    <row r="371" spans="2:31" x14ac:dyDescent="0.2">
      <c r="B371" s="13"/>
      <c r="Y371" s="93">
        <v>31321</v>
      </c>
      <c r="AE371" s="93">
        <v>31321</v>
      </c>
    </row>
    <row r="372" spans="2:31" x14ac:dyDescent="0.2">
      <c r="B372" s="13"/>
      <c r="Y372" s="93">
        <v>31352</v>
      </c>
      <c r="AE372" s="93">
        <v>31352</v>
      </c>
    </row>
    <row r="373" spans="2:31" x14ac:dyDescent="0.2">
      <c r="B373" s="13"/>
      <c r="Y373" s="93">
        <v>31382</v>
      </c>
      <c r="AE373" s="93">
        <v>31382</v>
      </c>
    </row>
    <row r="374" spans="2:31" x14ac:dyDescent="0.2">
      <c r="B374" s="13"/>
      <c r="Y374" s="93">
        <v>31413</v>
      </c>
      <c r="AE374" s="93">
        <v>31413</v>
      </c>
    </row>
    <row r="375" spans="2:31" x14ac:dyDescent="0.2">
      <c r="B375" s="13"/>
      <c r="Y375" s="93">
        <v>31444</v>
      </c>
      <c r="AE375" s="93">
        <v>31444</v>
      </c>
    </row>
    <row r="376" spans="2:31" x14ac:dyDescent="0.2">
      <c r="B376" s="13"/>
      <c r="Y376" s="93">
        <v>31472</v>
      </c>
      <c r="AE376" s="93">
        <v>31472</v>
      </c>
    </row>
    <row r="377" spans="2:31" x14ac:dyDescent="0.2">
      <c r="B377" s="13"/>
      <c r="Y377" s="93">
        <v>31503</v>
      </c>
      <c r="AE377" s="93">
        <v>31503</v>
      </c>
    </row>
    <row r="378" spans="2:31" x14ac:dyDescent="0.2">
      <c r="B378" s="13"/>
      <c r="Y378" s="93">
        <v>31533</v>
      </c>
      <c r="AE378" s="93">
        <v>31533</v>
      </c>
    </row>
    <row r="379" spans="2:31" x14ac:dyDescent="0.2">
      <c r="B379" s="13"/>
      <c r="Y379" s="93">
        <v>31564</v>
      </c>
      <c r="AE379" s="93">
        <v>31564</v>
      </c>
    </row>
    <row r="380" spans="2:31" x14ac:dyDescent="0.2">
      <c r="B380" s="13"/>
      <c r="Y380" s="93">
        <v>31594</v>
      </c>
      <c r="AE380" s="93">
        <v>31594</v>
      </c>
    </row>
    <row r="381" spans="2:31" x14ac:dyDescent="0.2">
      <c r="B381" s="13"/>
      <c r="Y381" s="93">
        <v>31625</v>
      </c>
      <c r="AE381" s="93">
        <v>31625</v>
      </c>
    </row>
    <row r="382" spans="2:31" x14ac:dyDescent="0.2">
      <c r="B382" s="13"/>
      <c r="Y382" s="93">
        <v>31656</v>
      </c>
      <c r="AE382" s="93">
        <v>31656</v>
      </c>
    </row>
    <row r="383" spans="2:31" x14ac:dyDescent="0.2">
      <c r="B383" s="13"/>
      <c r="Y383" s="93">
        <v>31686</v>
      </c>
      <c r="AE383" s="93">
        <v>31686</v>
      </c>
    </row>
    <row r="384" spans="2:31" x14ac:dyDescent="0.2">
      <c r="B384" s="13"/>
      <c r="Y384" s="93">
        <v>31717</v>
      </c>
      <c r="AE384" s="93">
        <v>31717</v>
      </c>
    </row>
    <row r="385" spans="2:31" x14ac:dyDescent="0.2">
      <c r="B385" s="13"/>
      <c r="Y385" s="93">
        <v>31747</v>
      </c>
      <c r="AE385" s="93">
        <v>31747</v>
      </c>
    </row>
    <row r="386" spans="2:31" x14ac:dyDescent="0.2">
      <c r="B386" s="13"/>
      <c r="Y386" s="93">
        <v>31778</v>
      </c>
      <c r="AE386" s="93">
        <v>31778</v>
      </c>
    </row>
    <row r="387" spans="2:31" x14ac:dyDescent="0.2">
      <c r="B387" s="13"/>
      <c r="Y387" s="93">
        <v>31809</v>
      </c>
      <c r="AE387" s="93">
        <v>31809</v>
      </c>
    </row>
    <row r="388" spans="2:31" x14ac:dyDescent="0.2">
      <c r="B388" s="13"/>
      <c r="Y388" s="93">
        <v>31837</v>
      </c>
      <c r="AE388" s="93">
        <v>31837</v>
      </c>
    </row>
    <row r="389" spans="2:31" x14ac:dyDescent="0.2">
      <c r="B389" s="13"/>
      <c r="Y389" s="93">
        <v>31868</v>
      </c>
      <c r="AE389" s="93">
        <v>31868</v>
      </c>
    </row>
    <row r="390" spans="2:31" x14ac:dyDescent="0.2">
      <c r="B390" s="13"/>
      <c r="Y390" s="93">
        <v>31898</v>
      </c>
      <c r="AE390" s="93">
        <v>31898</v>
      </c>
    </row>
    <row r="391" spans="2:31" x14ac:dyDescent="0.2">
      <c r="B391" s="13"/>
      <c r="Y391" s="93">
        <v>31929</v>
      </c>
      <c r="AE391" s="93">
        <v>31929</v>
      </c>
    </row>
    <row r="392" spans="2:31" x14ac:dyDescent="0.2">
      <c r="B392" s="13"/>
      <c r="Y392" s="93">
        <v>31959</v>
      </c>
      <c r="AE392" s="93">
        <v>31959</v>
      </c>
    </row>
    <row r="393" spans="2:31" x14ac:dyDescent="0.2">
      <c r="B393" s="13"/>
      <c r="Y393" s="93">
        <v>31990</v>
      </c>
      <c r="AE393" s="93">
        <v>31990</v>
      </c>
    </row>
    <row r="394" spans="2:31" x14ac:dyDescent="0.2">
      <c r="B394" s="13"/>
      <c r="Y394" s="93">
        <v>32021</v>
      </c>
      <c r="AE394" s="93">
        <v>32021</v>
      </c>
    </row>
    <row r="395" spans="2:31" x14ac:dyDescent="0.2">
      <c r="B395" s="13"/>
      <c r="Y395" s="93">
        <v>32051</v>
      </c>
      <c r="AE395" s="93">
        <v>32051</v>
      </c>
    </row>
    <row r="396" spans="2:31" x14ac:dyDescent="0.2">
      <c r="B396" s="13"/>
      <c r="Y396" s="93">
        <v>32082</v>
      </c>
      <c r="AE396" s="93">
        <v>32082</v>
      </c>
    </row>
    <row r="397" spans="2:31" x14ac:dyDescent="0.2">
      <c r="B397" s="13"/>
      <c r="Y397" s="93">
        <v>32112</v>
      </c>
      <c r="AE397" s="93">
        <v>32112</v>
      </c>
    </row>
    <row r="398" spans="2:31" x14ac:dyDescent="0.2">
      <c r="B398" s="13"/>
      <c r="Y398" s="93">
        <v>32143</v>
      </c>
      <c r="AE398" s="93">
        <v>32143</v>
      </c>
    </row>
    <row r="399" spans="2:31" x14ac:dyDescent="0.2">
      <c r="B399" s="13"/>
      <c r="Y399" s="93">
        <v>32174</v>
      </c>
      <c r="AE399" s="93">
        <v>32174</v>
      </c>
    </row>
    <row r="400" spans="2:31" x14ac:dyDescent="0.2">
      <c r="B400" s="13"/>
      <c r="Y400" s="93">
        <v>32203</v>
      </c>
      <c r="AE400" s="93">
        <v>32203</v>
      </c>
    </row>
    <row r="401" spans="2:31" x14ac:dyDescent="0.2">
      <c r="B401" s="13"/>
      <c r="Y401" s="93">
        <v>32234</v>
      </c>
      <c r="AE401" s="93">
        <v>32234</v>
      </c>
    </row>
    <row r="402" spans="2:31" x14ac:dyDescent="0.2">
      <c r="B402" s="13"/>
      <c r="Y402" s="93">
        <v>32264</v>
      </c>
      <c r="AE402" s="93">
        <v>32264</v>
      </c>
    </row>
    <row r="403" spans="2:31" x14ac:dyDescent="0.2">
      <c r="B403" s="13"/>
      <c r="Y403" s="93">
        <v>32295</v>
      </c>
      <c r="AE403" s="93">
        <v>32295</v>
      </c>
    </row>
    <row r="404" spans="2:31" x14ac:dyDescent="0.2">
      <c r="B404" s="13"/>
      <c r="Y404" s="93">
        <v>32325</v>
      </c>
      <c r="AE404" s="93">
        <v>32325</v>
      </c>
    </row>
    <row r="405" spans="2:31" x14ac:dyDescent="0.2">
      <c r="B405" s="13"/>
      <c r="Y405" s="93">
        <v>32356</v>
      </c>
      <c r="AE405" s="93">
        <v>32356</v>
      </c>
    </row>
    <row r="406" spans="2:31" x14ac:dyDescent="0.2">
      <c r="B406" s="13"/>
      <c r="Y406" s="93">
        <v>32387</v>
      </c>
      <c r="AE406" s="93">
        <v>32387</v>
      </c>
    </row>
    <row r="407" spans="2:31" x14ac:dyDescent="0.2">
      <c r="B407" s="13"/>
      <c r="Y407" s="93">
        <v>32417</v>
      </c>
      <c r="AE407" s="93">
        <v>32417</v>
      </c>
    </row>
    <row r="408" spans="2:31" x14ac:dyDescent="0.2">
      <c r="B408" s="13"/>
      <c r="Y408" s="93">
        <v>32448</v>
      </c>
      <c r="AE408" s="93">
        <v>32448</v>
      </c>
    </row>
    <row r="409" spans="2:31" x14ac:dyDescent="0.2">
      <c r="B409" s="13"/>
      <c r="Y409" s="93">
        <v>32478</v>
      </c>
      <c r="AE409" s="93">
        <v>32478</v>
      </c>
    </row>
    <row r="410" spans="2:31" x14ac:dyDescent="0.2">
      <c r="B410" s="13"/>
      <c r="Y410" s="93">
        <v>32509</v>
      </c>
      <c r="AE410" s="93">
        <v>32509</v>
      </c>
    </row>
    <row r="411" spans="2:31" x14ac:dyDescent="0.2">
      <c r="B411" s="13"/>
      <c r="Y411" s="93">
        <v>32540</v>
      </c>
      <c r="AE411" s="93">
        <v>32540</v>
      </c>
    </row>
    <row r="412" spans="2:31" x14ac:dyDescent="0.2">
      <c r="B412" s="13"/>
      <c r="Y412" s="93">
        <v>32568</v>
      </c>
      <c r="AE412" s="93">
        <v>32568</v>
      </c>
    </row>
    <row r="413" spans="2:31" x14ac:dyDescent="0.2">
      <c r="B413" s="13"/>
      <c r="Y413" s="93">
        <v>32599</v>
      </c>
      <c r="AE413" s="93">
        <v>32599</v>
      </c>
    </row>
    <row r="414" spans="2:31" x14ac:dyDescent="0.2">
      <c r="B414" s="13"/>
      <c r="Y414" s="93">
        <v>32629</v>
      </c>
      <c r="AE414" s="93">
        <v>32629</v>
      </c>
    </row>
    <row r="415" spans="2:31" x14ac:dyDescent="0.2">
      <c r="B415" s="13"/>
      <c r="Y415" s="93">
        <v>32660</v>
      </c>
      <c r="AE415" s="93">
        <v>32660</v>
      </c>
    </row>
    <row r="416" spans="2:31" x14ac:dyDescent="0.2">
      <c r="B416" s="13"/>
      <c r="Y416" s="93">
        <v>32690</v>
      </c>
      <c r="AE416" s="93">
        <v>32690</v>
      </c>
    </row>
    <row r="417" spans="2:31" x14ac:dyDescent="0.2">
      <c r="B417" s="13"/>
      <c r="Y417" s="93">
        <v>32721</v>
      </c>
      <c r="AE417" s="93">
        <v>32721</v>
      </c>
    </row>
    <row r="418" spans="2:31" x14ac:dyDescent="0.2">
      <c r="B418" s="13"/>
      <c r="Y418" s="93">
        <v>32752</v>
      </c>
      <c r="AE418" s="93">
        <v>32752</v>
      </c>
    </row>
    <row r="419" spans="2:31" x14ac:dyDescent="0.2">
      <c r="B419" s="13"/>
      <c r="Y419" s="93">
        <v>32782</v>
      </c>
      <c r="AE419" s="93">
        <v>32782</v>
      </c>
    </row>
    <row r="420" spans="2:31" x14ac:dyDescent="0.2">
      <c r="B420" s="13"/>
      <c r="Y420" s="93">
        <v>32813</v>
      </c>
      <c r="AE420" s="93">
        <v>32813</v>
      </c>
    </row>
    <row r="421" spans="2:31" x14ac:dyDescent="0.2">
      <c r="B421" s="13"/>
      <c r="Y421" s="93">
        <v>32843</v>
      </c>
      <c r="AE421" s="93">
        <v>32843</v>
      </c>
    </row>
    <row r="422" spans="2:31" x14ac:dyDescent="0.2">
      <c r="B422" s="13"/>
      <c r="Y422" s="93">
        <v>32874</v>
      </c>
      <c r="AE422" s="93">
        <v>32874</v>
      </c>
    </row>
    <row r="423" spans="2:31" x14ac:dyDescent="0.2">
      <c r="B423" s="13"/>
      <c r="Y423" s="93">
        <v>32905</v>
      </c>
      <c r="AE423" s="93">
        <v>32905</v>
      </c>
    </row>
    <row r="424" spans="2:31" x14ac:dyDescent="0.2">
      <c r="B424" s="13"/>
      <c r="Y424" s="93">
        <v>32933</v>
      </c>
      <c r="AE424" s="93">
        <v>32933</v>
      </c>
    </row>
    <row r="425" spans="2:31" x14ac:dyDescent="0.2">
      <c r="B425" s="13"/>
      <c r="Y425" s="93">
        <v>32964</v>
      </c>
      <c r="AE425" s="93">
        <v>32964</v>
      </c>
    </row>
    <row r="426" spans="2:31" x14ac:dyDescent="0.2">
      <c r="B426" s="13"/>
      <c r="Y426" s="93">
        <v>32994</v>
      </c>
      <c r="AE426" s="93">
        <v>32994</v>
      </c>
    </row>
    <row r="427" spans="2:31" x14ac:dyDescent="0.2">
      <c r="B427" s="13"/>
      <c r="Y427" s="93">
        <v>33025</v>
      </c>
      <c r="AE427" s="93">
        <v>33025</v>
      </c>
    </row>
    <row r="428" spans="2:31" x14ac:dyDescent="0.2">
      <c r="B428" s="13"/>
      <c r="Y428" s="93">
        <v>33055</v>
      </c>
      <c r="AE428" s="93">
        <v>33055</v>
      </c>
    </row>
    <row r="429" spans="2:31" x14ac:dyDescent="0.2">
      <c r="B429" s="13"/>
      <c r="Y429" s="93">
        <v>33086</v>
      </c>
      <c r="AE429" s="93">
        <v>33086</v>
      </c>
    </row>
    <row r="430" spans="2:31" x14ac:dyDescent="0.2">
      <c r="B430" s="13"/>
      <c r="Y430" s="93">
        <v>33117</v>
      </c>
      <c r="AE430" s="93">
        <v>33117</v>
      </c>
    </row>
    <row r="431" spans="2:31" x14ac:dyDescent="0.2">
      <c r="B431" s="13"/>
      <c r="Y431" s="93">
        <v>33147</v>
      </c>
      <c r="AE431" s="93">
        <v>33147</v>
      </c>
    </row>
    <row r="432" spans="2:31" x14ac:dyDescent="0.2">
      <c r="B432" s="13"/>
      <c r="Y432" s="93">
        <v>33178</v>
      </c>
      <c r="AE432" s="93">
        <v>33178</v>
      </c>
    </row>
    <row r="433" spans="2:31" x14ac:dyDescent="0.2">
      <c r="B433" s="13"/>
      <c r="Y433" s="93">
        <v>33208</v>
      </c>
      <c r="AE433" s="93">
        <v>33208</v>
      </c>
    </row>
    <row r="434" spans="2:31" x14ac:dyDescent="0.2">
      <c r="B434" s="13"/>
      <c r="Y434" s="93">
        <v>33239</v>
      </c>
      <c r="AE434" s="93">
        <v>33239</v>
      </c>
    </row>
    <row r="435" spans="2:31" x14ac:dyDescent="0.2">
      <c r="B435" s="13"/>
      <c r="Y435" s="93">
        <v>33270</v>
      </c>
      <c r="AE435" s="93">
        <v>33270</v>
      </c>
    </row>
    <row r="436" spans="2:31" x14ac:dyDescent="0.2">
      <c r="B436" s="13"/>
      <c r="Y436" s="93">
        <v>33298</v>
      </c>
      <c r="AE436" s="93">
        <v>33298</v>
      </c>
    </row>
    <row r="437" spans="2:31" x14ac:dyDescent="0.2">
      <c r="B437" s="13"/>
      <c r="Y437" s="93">
        <v>33329</v>
      </c>
      <c r="AE437" s="93">
        <v>33329</v>
      </c>
    </row>
    <row r="438" spans="2:31" x14ac:dyDescent="0.2">
      <c r="B438" s="13"/>
      <c r="Y438" s="93">
        <v>33359</v>
      </c>
      <c r="AE438" s="93">
        <v>33359</v>
      </c>
    </row>
    <row r="439" spans="2:31" x14ac:dyDescent="0.2">
      <c r="B439" s="13"/>
      <c r="Y439" s="93">
        <v>33390</v>
      </c>
      <c r="AE439" s="93">
        <v>33390</v>
      </c>
    </row>
    <row r="440" spans="2:31" x14ac:dyDescent="0.2">
      <c r="B440" s="13"/>
      <c r="Y440" s="93">
        <v>33420</v>
      </c>
      <c r="AE440" s="93">
        <v>33420</v>
      </c>
    </row>
    <row r="441" spans="2:31" x14ac:dyDescent="0.2">
      <c r="B441" s="13"/>
      <c r="Y441" s="93">
        <v>33451</v>
      </c>
      <c r="AE441" s="93">
        <v>33451</v>
      </c>
    </row>
    <row r="442" spans="2:31" x14ac:dyDescent="0.2">
      <c r="B442" s="13"/>
      <c r="Y442" s="93">
        <v>33482</v>
      </c>
      <c r="AE442" s="93">
        <v>33482</v>
      </c>
    </row>
    <row r="443" spans="2:31" x14ac:dyDescent="0.2">
      <c r="B443" s="13"/>
      <c r="Y443" s="93">
        <v>33512</v>
      </c>
      <c r="AE443" s="93">
        <v>33512</v>
      </c>
    </row>
    <row r="444" spans="2:31" x14ac:dyDescent="0.2">
      <c r="B444" s="13"/>
      <c r="Y444" s="93">
        <v>33543</v>
      </c>
      <c r="AE444" s="93">
        <v>33543</v>
      </c>
    </row>
    <row r="445" spans="2:31" x14ac:dyDescent="0.2">
      <c r="B445" s="13"/>
      <c r="Y445" s="93">
        <v>33573</v>
      </c>
      <c r="AE445" s="93">
        <v>33573</v>
      </c>
    </row>
    <row r="446" spans="2:31" x14ac:dyDescent="0.2">
      <c r="B446" s="13"/>
      <c r="Y446" s="93">
        <v>33604</v>
      </c>
      <c r="AE446" s="93">
        <v>33604</v>
      </c>
    </row>
    <row r="447" spans="2:31" x14ac:dyDescent="0.2">
      <c r="B447" s="13"/>
      <c r="Y447" s="93">
        <v>33635</v>
      </c>
      <c r="AE447" s="93">
        <v>33635</v>
      </c>
    </row>
    <row r="448" spans="2:31" x14ac:dyDescent="0.2">
      <c r="B448" s="13"/>
      <c r="Y448" s="93">
        <v>33664</v>
      </c>
      <c r="AE448" s="93">
        <v>33664</v>
      </c>
    </row>
    <row r="449" spans="2:31" x14ac:dyDescent="0.2">
      <c r="B449" s="13"/>
      <c r="Y449" s="93">
        <v>33695</v>
      </c>
      <c r="AE449" s="93">
        <v>33695</v>
      </c>
    </row>
    <row r="450" spans="2:31" x14ac:dyDescent="0.2">
      <c r="B450" s="13"/>
      <c r="Y450" s="93">
        <v>33725</v>
      </c>
      <c r="AE450" s="93">
        <v>33725</v>
      </c>
    </row>
    <row r="451" spans="2:31" x14ac:dyDescent="0.2">
      <c r="B451" s="13"/>
      <c r="Y451" s="93">
        <v>33756</v>
      </c>
      <c r="AE451" s="93">
        <v>33756</v>
      </c>
    </row>
    <row r="452" spans="2:31" x14ac:dyDescent="0.2">
      <c r="B452" s="13"/>
      <c r="Y452" s="93">
        <v>33786</v>
      </c>
      <c r="AE452" s="93">
        <v>33786</v>
      </c>
    </row>
    <row r="453" spans="2:31" x14ac:dyDescent="0.2">
      <c r="B453" s="13"/>
      <c r="Y453" s="93">
        <v>33817</v>
      </c>
      <c r="AE453" s="93">
        <v>33817</v>
      </c>
    </row>
    <row r="454" spans="2:31" x14ac:dyDescent="0.2">
      <c r="B454" s="13"/>
      <c r="Y454" s="93">
        <v>33848</v>
      </c>
      <c r="AE454" s="93">
        <v>33848</v>
      </c>
    </row>
    <row r="455" spans="2:31" x14ac:dyDescent="0.2">
      <c r="B455" s="13"/>
      <c r="Y455" s="93">
        <v>33878</v>
      </c>
      <c r="AE455" s="93">
        <v>33878</v>
      </c>
    </row>
    <row r="456" spans="2:31" x14ac:dyDescent="0.2">
      <c r="B456" s="13"/>
      <c r="Y456" s="93">
        <v>33909</v>
      </c>
      <c r="AE456" s="93">
        <v>33909</v>
      </c>
    </row>
    <row r="457" spans="2:31" x14ac:dyDescent="0.2">
      <c r="B457" s="13"/>
      <c r="Y457" s="93">
        <v>33939</v>
      </c>
      <c r="AE457" s="93">
        <v>33939</v>
      </c>
    </row>
    <row r="458" spans="2:31" x14ac:dyDescent="0.2">
      <c r="B458" s="13"/>
      <c r="Y458" s="93">
        <v>33970</v>
      </c>
      <c r="AE458" s="93">
        <v>33970</v>
      </c>
    </row>
    <row r="459" spans="2:31" x14ac:dyDescent="0.2">
      <c r="B459" s="13"/>
      <c r="Y459" s="93">
        <v>34001</v>
      </c>
      <c r="AE459" s="93">
        <v>34001</v>
      </c>
    </row>
    <row r="460" spans="2:31" x14ac:dyDescent="0.2">
      <c r="B460" s="13"/>
      <c r="Y460" s="93">
        <v>34029</v>
      </c>
      <c r="AE460" s="93">
        <v>34029</v>
      </c>
    </row>
    <row r="461" spans="2:31" x14ac:dyDescent="0.2">
      <c r="B461" s="13"/>
      <c r="Y461" s="93">
        <v>34060</v>
      </c>
      <c r="AE461" s="93">
        <v>34060</v>
      </c>
    </row>
    <row r="462" spans="2:31" x14ac:dyDescent="0.2">
      <c r="B462" s="13"/>
      <c r="Y462" s="93">
        <v>34090</v>
      </c>
      <c r="AE462" s="93">
        <v>34090</v>
      </c>
    </row>
    <row r="463" spans="2:31" x14ac:dyDescent="0.2">
      <c r="B463" s="13"/>
      <c r="Y463" s="93">
        <v>34121</v>
      </c>
      <c r="AE463" s="93">
        <v>34121</v>
      </c>
    </row>
    <row r="464" spans="2:31" x14ac:dyDescent="0.2">
      <c r="B464" s="13"/>
      <c r="Y464" s="93">
        <v>34151</v>
      </c>
      <c r="AE464" s="93">
        <v>34151</v>
      </c>
    </row>
    <row r="465" spans="2:31" x14ac:dyDescent="0.2">
      <c r="B465" s="13"/>
      <c r="Y465" s="93">
        <v>34182</v>
      </c>
      <c r="AE465" s="93">
        <v>34182</v>
      </c>
    </row>
    <row r="466" spans="2:31" x14ac:dyDescent="0.2">
      <c r="B466" s="13"/>
      <c r="Y466" s="93">
        <v>34213</v>
      </c>
      <c r="AE466" s="93">
        <v>34213</v>
      </c>
    </row>
    <row r="467" spans="2:31" x14ac:dyDescent="0.2">
      <c r="B467" s="13"/>
      <c r="Y467" s="93">
        <v>34243</v>
      </c>
      <c r="AE467" s="93">
        <v>34243</v>
      </c>
    </row>
    <row r="468" spans="2:31" x14ac:dyDescent="0.2">
      <c r="B468" s="13"/>
      <c r="Y468" s="93">
        <v>34274</v>
      </c>
      <c r="AE468" s="93">
        <v>34274</v>
      </c>
    </row>
    <row r="469" spans="2:31" x14ac:dyDescent="0.2">
      <c r="B469" s="13"/>
      <c r="Y469" s="93">
        <v>34304</v>
      </c>
      <c r="AE469" s="93">
        <v>34304</v>
      </c>
    </row>
    <row r="470" spans="2:31" x14ac:dyDescent="0.2">
      <c r="B470" s="13"/>
      <c r="Y470" s="93">
        <v>34335</v>
      </c>
      <c r="AE470" s="93">
        <v>34335</v>
      </c>
    </row>
    <row r="471" spans="2:31" x14ac:dyDescent="0.2">
      <c r="B471" s="13"/>
      <c r="Y471" s="93">
        <v>34366</v>
      </c>
      <c r="AE471" s="93">
        <v>34366</v>
      </c>
    </row>
    <row r="472" spans="2:31" x14ac:dyDescent="0.2">
      <c r="B472" s="13"/>
      <c r="Y472" s="93">
        <v>34394</v>
      </c>
      <c r="AE472" s="93">
        <v>34394</v>
      </c>
    </row>
    <row r="473" spans="2:31" x14ac:dyDescent="0.2">
      <c r="B473" s="13"/>
      <c r="Y473" s="93">
        <v>34425</v>
      </c>
      <c r="AE473" s="93">
        <v>34425</v>
      </c>
    </row>
    <row r="474" spans="2:31" x14ac:dyDescent="0.2">
      <c r="B474" s="13"/>
      <c r="Y474" s="93">
        <v>34455</v>
      </c>
      <c r="AE474" s="93">
        <v>34455</v>
      </c>
    </row>
    <row r="475" spans="2:31" x14ac:dyDescent="0.2">
      <c r="B475" s="13"/>
      <c r="Y475" s="93">
        <v>34486</v>
      </c>
      <c r="AE475" s="93">
        <v>34486</v>
      </c>
    </row>
    <row r="476" spans="2:31" x14ac:dyDescent="0.2">
      <c r="B476" s="13"/>
      <c r="Y476" s="93">
        <v>34516</v>
      </c>
      <c r="AE476" s="93">
        <v>34516</v>
      </c>
    </row>
    <row r="477" spans="2:31" x14ac:dyDescent="0.2">
      <c r="B477" s="13"/>
      <c r="Y477" s="93">
        <v>34547</v>
      </c>
      <c r="AE477" s="93">
        <v>34547</v>
      </c>
    </row>
    <row r="478" spans="2:31" x14ac:dyDescent="0.2">
      <c r="B478" s="13"/>
      <c r="Y478" s="93">
        <v>34578</v>
      </c>
      <c r="AE478" s="93">
        <v>34578</v>
      </c>
    </row>
    <row r="479" spans="2:31" x14ac:dyDescent="0.2">
      <c r="B479" s="13"/>
      <c r="Y479" s="93">
        <v>34608</v>
      </c>
      <c r="AE479" s="93">
        <v>34608</v>
      </c>
    </row>
    <row r="480" spans="2:31" x14ac:dyDescent="0.2">
      <c r="B480" s="13"/>
      <c r="Y480" s="93">
        <v>34639</v>
      </c>
      <c r="AE480" s="93">
        <v>34639</v>
      </c>
    </row>
    <row r="481" spans="2:31" x14ac:dyDescent="0.2">
      <c r="B481" s="13"/>
      <c r="Y481" s="93">
        <v>34669</v>
      </c>
      <c r="AE481" s="93">
        <v>34669</v>
      </c>
    </row>
    <row r="482" spans="2:31" x14ac:dyDescent="0.2">
      <c r="B482" s="13"/>
      <c r="Y482" s="93">
        <v>34700</v>
      </c>
      <c r="AE482" s="93">
        <v>34700</v>
      </c>
    </row>
    <row r="483" spans="2:31" x14ac:dyDescent="0.2">
      <c r="B483" s="13"/>
      <c r="Y483" s="93">
        <v>34731</v>
      </c>
      <c r="AE483" s="93">
        <v>34731</v>
      </c>
    </row>
    <row r="484" spans="2:31" x14ac:dyDescent="0.2">
      <c r="B484" s="13"/>
      <c r="Y484" s="93">
        <v>34759</v>
      </c>
      <c r="AE484" s="93">
        <v>34759</v>
      </c>
    </row>
    <row r="485" spans="2:31" x14ac:dyDescent="0.2">
      <c r="B485" s="13"/>
      <c r="Y485" s="93">
        <v>34790</v>
      </c>
      <c r="AE485" s="93">
        <v>34790</v>
      </c>
    </row>
    <row r="486" spans="2:31" x14ac:dyDescent="0.2">
      <c r="B486" s="13"/>
      <c r="Y486" s="93">
        <v>34820</v>
      </c>
      <c r="AE486" s="93">
        <v>34820</v>
      </c>
    </row>
    <row r="487" spans="2:31" x14ac:dyDescent="0.2">
      <c r="B487" s="13"/>
      <c r="Y487" s="93">
        <v>34851</v>
      </c>
      <c r="AE487" s="93">
        <v>34851</v>
      </c>
    </row>
    <row r="488" spans="2:31" x14ac:dyDescent="0.2">
      <c r="B488" s="13"/>
      <c r="Y488" s="93">
        <v>34881</v>
      </c>
      <c r="AE488" s="93">
        <v>34881</v>
      </c>
    </row>
    <row r="489" spans="2:31" x14ac:dyDescent="0.2">
      <c r="B489" s="13"/>
      <c r="Y489" s="93">
        <v>34912</v>
      </c>
      <c r="AE489" s="93">
        <v>34912</v>
      </c>
    </row>
    <row r="490" spans="2:31" x14ac:dyDescent="0.2">
      <c r="B490" s="13"/>
      <c r="Y490" s="93">
        <v>34943</v>
      </c>
      <c r="AE490" s="93">
        <v>34943</v>
      </c>
    </row>
    <row r="491" spans="2:31" x14ac:dyDescent="0.2">
      <c r="B491" s="13"/>
      <c r="Y491" s="93">
        <v>34973</v>
      </c>
      <c r="AE491" s="93">
        <v>34973</v>
      </c>
    </row>
    <row r="492" spans="2:31" x14ac:dyDescent="0.2">
      <c r="B492" s="13"/>
      <c r="Y492" s="93">
        <v>35004</v>
      </c>
      <c r="AE492" s="93">
        <v>35004</v>
      </c>
    </row>
    <row r="493" spans="2:31" x14ac:dyDescent="0.2">
      <c r="B493" s="13"/>
      <c r="Y493" s="93">
        <v>35034</v>
      </c>
      <c r="AE493" s="93">
        <v>35034</v>
      </c>
    </row>
    <row r="494" spans="2:31" x14ac:dyDescent="0.2">
      <c r="B494" s="13"/>
      <c r="Y494" s="93">
        <v>35065</v>
      </c>
      <c r="AE494" s="93">
        <v>35065</v>
      </c>
    </row>
    <row r="495" spans="2:31" x14ac:dyDescent="0.2">
      <c r="B495" s="13"/>
      <c r="Y495" s="93">
        <v>35096</v>
      </c>
      <c r="AE495" s="93">
        <v>35096</v>
      </c>
    </row>
    <row r="496" spans="2:31" x14ac:dyDescent="0.2">
      <c r="B496" s="13"/>
      <c r="Y496" s="93">
        <v>35125</v>
      </c>
      <c r="AE496" s="93">
        <v>35125</v>
      </c>
    </row>
    <row r="497" spans="2:31" x14ac:dyDescent="0.2">
      <c r="B497" s="13"/>
      <c r="Y497" s="93">
        <v>35156</v>
      </c>
      <c r="AE497" s="93">
        <v>35156</v>
      </c>
    </row>
    <row r="498" spans="2:31" x14ac:dyDescent="0.2">
      <c r="B498" s="13"/>
      <c r="Y498" s="93">
        <v>35186</v>
      </c>
      <c r="AE498" s="93">
        <v>35186</v>
      </c>
    </row>
    <row r="499" spans="2:31" x14ac:dyDescent="0.2">
      <c r="B499" s="13"/>
      <c r="Y499" s="93">
        <v>35217</v>
      </c>
      <c r="AE499" s="93">
        <v>35217</v>
      </c>
    </row>
    <row r="500" spans="2:31" x14ac:dyDescent="0.2">
      <c r="B500" s="13"/>
      <c r="Y500" s="93">
        <v>35247</v>
      </c>
      <c r="AE500" s="93">
        <v>35247</v>
      </c>
    </row>
    <row r="501" spans="2:31" x14ac:dyDescent="0.2">
      <c r="B501" s="13"/>
      <c r="Y501" s="93">
        <v>35278</v>
      </c>
      <c r="AE501" s="93">
        <v>35278</v>
      </c>
    </row>
    <row r="502" spans="2:31" x14ac:dyDescent="0.2">
      <c r="B502" s="13"/>
      <c r="Y502" s="93">
        <v>35309</v>
      </c>
      <c r="AE502" s="93">
        <v>35309</v>
      </c>
    </row>
    <row r="503" spans="2:31" x14ac:dyDescent="0.2">
      <c r="B503" s="13"/>
      <c r="Y503" s="93">
        <v>35339</v>
      </c>
      <c r="AE503" s="93">
        <v>35339</v>
      </c>
    </row>
    <row r="504" spans="2:31" x14ac:dyDescent="0.2">
      <c r="B504" s="13"/>
      <c r="Y504" s="93">
        <v>35370</v>
      </c>
      <c r="AE504" s="93">
        <v>35370</v>
      </c>
    </row>
    <row r="505" spans="2:31" x14ac:dyDescent="0.2">
      <c r="B505" s="13"/>
      <c r="Y505" s="93">
        <v>35400</v>
      </c>
      <c r="AE505" s="93">
        <v>35400</v>
      </c>
    </row>
    <row r="506" spans="2:31" x14ac:dyDescent="0.2">
      <c r="B506" s="13"/>
      <c r="Y506" s="93">
        <v>35431</v>
      </c>
      <c r="AE506" s="93">
        <v>35431</v>
      </c>
    </row>
    <row r="507" spans="2:31" x14ac:dyDescent="0.2">
      <c r="B507" s="13"/>
      <c r="Y507" s="93">
        <v>35462</v>
      </c>
      <c r="AE507" s="93">
        <v>35462</v>
      </c>
    </row>
    <row r="508" spans="2:31" x14ac:dyDescent="0.2">
      <c r="B508" s="13"/>
      <c r="Y508" s="93">
        <v>35490</v>
      </c>
      <c r="AE508" s="93">
        <v>35490</v>
      </c>
    </row>
    <row r="509" spans="2:31" x14ac:dyDescent="0.2">
      <c r="B509" s="13"/>
      <c r="Y509" s="93">
        <v>35521</v>
      </c>
      <c r="AE509" s="93">
        <v>35521</v>
      </c>
    </row>
    <row r="510" spans="2:31" x14ac:dyDescent="0.2">
      <c r="B510" s="13"/>
      <c r="Y510" s="93">
        <v>35551</v>
      </c>
      <c r="AE510" s="93">
        <v>35551</v>
      </c>
    </row>
    <row r="511" spans="2:31" x14ac:dyDescent="0.2">
      <c r="B511" s="13"/>
      <c r="Y511" s="93">
        <v>35582</v>
      </c>
      <c r="AE511" s="93">
        <v>35582</v>
      </c>
    </row>
    <row r="512" spans="2:31" x14ac:dyDescent="0.2">
      <c r="B512" s="13"/>
      <c r="Y512" s="93">
        <v>35612</v>
      </c>
      <c r="AE512" s="93">
        <v>35612</v>
      </c>
    </row>
    <row r="513" spans="2:31" x14ac:dyDescent="0.2">
      <c r="B513" s="13"/>
      <c r="Y513" s="93">
        <v>35643</v>
      </c>
      <c r="AE513" s="93">
        <v>35643</v>
      </c>
    </row>
    <row r="514" spans="2:31" x14ac:dyDescent="0.2">
      <c r="B514" s="13"/>
      <c r="Y514" s="93">
        <v>35674</v>
      </c>
      <c r="AE514" s="93">
        <v>35674</v>
      </c>
    </row>
    <row r="515" spans="2:31" x14ac:dyDescent="0.2">
      <c r="B515" s="13"/>
      <c r="Y515" s="93">
        <v>35704</v>
      </c>
      <c r="AE515" s="93">
        <v>35704</v>
      </c>
    </row>
    <row r="516" spans="2:31" x14ac:dyDescent="0.2">
      <c r="B516" s="13"/>
      <c r="Y516" s="93">
        <v>35735</v>
      </c>
      <c r="AE516" s="93">
        <v>35735</v>
      </c>
    </row>
    <row r="517" spans="2:31" x14ac:dyDescent="0.2">
      <c r="B517" s="13"/>
      <c r="Y517" s="93">
        <v>35765</v>
      </c>
      <c r="AE517" s="93">
        <v>35765</v>
      </c>
    </row>
    <row r="518" spans="2:31" x14ac:dyDescent="0.2">
      <c r="B518" s="13"/>
      <c r="Y518" s="93">
        <v>35796</v>
      </c>
      <c r="AE518" s="93">
        <v>35796</v>
      </c>
    </row>
    <row r="519" spans="2:31" x14ac:dyDescent="0.2">
      <c r="B519" s="13"/>
      <c r="Y519" s="93">
        <v>35827</v>
      </c>
      <c r="AE519" s="93">
        <v>35827</v>
      </c>
    </row>
    <row r="520" spans="2:31" x14ac:dyDescent="0.2">
      <c r="B520" s="13"/>
      <c r="Y520" s="93">
        <v>35855</v>
      </c>
      <c r="AE520" s="93">
        <v>35855</v>
      </c>
    </row>
    <row r="521" spans="2:31" x14ac:dyDescent="0.2">
      <c r="B521" s="13"/>
      <c r="Y521" s="93">
        <v>35886</v>
      </c>
      <c r="AE521" s="93">
        <v>35886</v>
      </c>
    </row>
    <row r="522" spans="2:31" x14ac:dyDescent="0.2">
      <c r="B522" s="13"/>
      <c r="Y522" s="93">
        <v>35916</v>
      </c>
      <c r="AE522" s="93">
        <v>35916</v>
      </c>
    </row>
    <row r="523" spans="2:31" x14ac:dyDescent="0.2">
      <c r="B523" s="13"/>
      <c r="Y523" s="93">
        <v>35947</v>
      </c>
      <c r="AE523" s="93">
        <v>35947</v>
      </c>
    </row>
    <row r="524" spans="2:31" x14ac:dyDescent="0.2">
      <c r="B524" s="13"/>
      <c r="Y524" s="93">
        <v>35977</v>
      </c>
      <c r="AE524" s="93">
        <v>35977</v>
      </c>
    </row>
    <row r="525" spans="2:31" x14ac:dyDescent="0.2">
      <c r="B525" s="13"/>
      <c r="Y525" s="93">
        <v>36008</v>
      </c>
      <c r="AE525" s="93">
        <v>36008</v>
      </c>
    </row>
    <row r="526" spans="2:31" x14ac:dyDescent="0.2">
      <c r="B526" s="13"/>
      <c r="Y526" s="93">
        <v>36039</v>
      </c>
      <c r="AE526" s="93">
        <v>36039</v>
      </c>
    </row>
    <row r="527" spans="2:31" x14ac:dyDescent="0.2">
      <c r="B527" s="13"/>
      <c r="Y527" s="93">
        <v>36069</v>
      </c>
      <c r="AE527" s="93">
        <v>36069</v>
      </c>
    </row>
    <row r="528" spans="2:31" x14ac:dyDescent="0.2">
      <c r="B528" s="13"/>
      <c r="Y528" s="93">
        <v>36100</v>
      </c>
      <c r="AE528" s="93">
        <v>36100</v>
      </c>
    </row>
    <row r="529" spans="2:31" x14ac:dyDescent="0.2">
      <c r="B529" s="13"/>
      <c r="Y529" s="93">
        <v>36130</v>
      </c>
      <c r="AE529" s="93">
        <v>36130</v>
      </c>
    </row>
    <row r="530" spans="2:31" x14ac:dyDescent="0.2">
      <c r="B530" s="13"/>
      <c r="Y530" s="93">
        <v>36161</v>
      </c>
      <c r="AE530" s="93">
        <v>36161</v>
      </c>
    </row>
    <row r="531" spans="2:31" x14ac:dyDescent="0.2">
      <c r="B531" s="13"/>
      <c r="Y531" s="93">
        <v>36192</v>
      </c>
      <c r="AE531" s="93">
        <v>36192</v>
      </c>
    </row>
    <row r="532" spans="2:31" x14ac:dyDescent="0.2">
      <c r="B532" s="13"/>
      <c r="Y532" s="93">
        <v>36220</v>
      </c>
      <c r="AE532" s="93">
        <v>36220</v>
      </c>
    </row>
    <row r="533" spans="2:31" x14ac:dyDescent="0.2">
      <c r="B533" s="13"/>
      <c r="Y533" s="93">
        <v>36251</v>
      </c>
      <c r="AE533" s="93">
        <v>36251</v>
      </c>
    </row>
    <row r="534" spans="2:31" x14ac:dyDescent="0.2">
      <c r="B534" s="13"/>
      <c r="Y534" s="93">
        <v>36281</v>
      </c>
      <c r="AE534" s="93">
        <v>36281</v>
      </c>
    </row>
    <row r="535" spans="2:31" x14ac:dyDescent="0.2">
      <c r="B535" s="13"/>
      <c r="Y535" s="93">
        <v>36312</v>
      </c>
      <c r="AE535" s="93">
        <v>36312</v>
      </c>
    </row>
    <row r="536" spans="2:31" x14ac:dyDescent="0.2">
      <c r="B536" s="13"/>
      <c r="Y536" s="93">
        <v>36342</v>
      </c>
      <c r="AE536" s="93">
        <v>36342</v>
      </c>
    </row>
    <row r="537" spans="2:31" x14ac:dyDescent="0.2">
      <c r="B537" s="13"/>
      <c r="Y537" s="93">
        <v>36373</v>
      </c>
      <c r="AE537" s="93">
        <v>36373</v>
      </c>
    </row>
    <row r="538" spans="2:31" x14ac:dyDescent="0.2">
      <c r="B538" s="13"/>
      <c r="Y538" s="93">
        <v>36404</v>
      </c>
      <c r="AE538" s="93">
        <v>36404</v>
      </c>
    </row>
    <row r="539" spans="2:31" x14ac:dyDescent="0.2">
      <c r="B539" s="13"/>
      <c r="Y539" s="93">
        <v>36434</v>
      </c>
      <c r="AE539" s="93">
        <v>36434</v>
      </c>
    </row>
    <row r="540" spans="2:31" x14ac:dyDescent="0.2">
      <c r="B540" s="13"/>
      <c r="Y540" s="93">
        <v>36465</v>
      </c>
      <c r="AE540" s="93">
        <v>36465</v>
      </c>
    </row>
    <row r="541" spans="2:31" x14ac:dyDescent="0.2">
      <c r="B541" s="13"/>
      <c r="Y541" s="93">
        <v>36495</v>
      </c>
      <c r="AE541" s="93">
        <v>36495</v>
      </c>
    </row>
    <row r="542" spans="2:31" x14ac:dyDescent="0.2">
      <c r="B542" s="13"/>
      <c r="Y542" s="93">
        <v>36526</v>
      </c>
      <c r="AE542" s="93">
        <v>36526</v>
      </c>
    </row>
    <row r="543" spans="2:31" x14ac:dyDescent="0.2">
      <c r="B543" s="13"/>
      <c r="Y543" s="93">
        <v>36557</v>
      </c>
      <c r="AE543" s="93">
        <v>36557</v>
      </c>
    </row>
    <row r="544" spans="2:31" x14ac:dyDescent="0.2">
      <c r="B544" s="13"/>
      <c r="Y544" s="93">
        <v>36586</v>
      </c>
      <c r="AE544" s="93">
        <v>36586</v>
      </c>
    </row>
    <row r="545" spans="2:31" x14ac:dyDescent="0.2">
      <c r="B545" s="13"/>
      <c r="Y545" s="93">
        <v>36617</v>
      </c>
      <c r="AE545" s="93">
        <v>36617</v>
      </c>
    </row>
    <row r="546" spans="2:31" x14ac:dyDescent="0.2">
      <c r="B546" s="13"/>
      <c r="Y546" s="93">
        <v>36647</v>
      </c>
      <c r="AE546" s="93">
        <v>36647</v>
      </c>
    </row>
    <row r="547" spans="2:31" x14ac:dyDescent="0.2">
      <c r="B547" s="13"/>
      <c r="Y547" s="93">
        <v>36678</v>
      </c>
      <c r="AE547" s="93">
        <v>36678</v>
      </c>
    </row>
    <row r="548" spans="2:31" x14ac:dyDescent="0.2">
      <c r="B548" s="13"/>
      <c r="Y548" s="93">
        <v>36708</v>
      </c>
      <c r="AE548" s="93">
        <v>36708</v>
      </c>
    </row>
    <row r="549" spans="2:31" x14ac:dyDescent="0.2">
      <c r="B549" s="13"/>
      <c r="Y549" s="93">
        <v>36739</v>
      </c>
      <c r="AE549" s="93">
        <v>36739</v>
      </c>
    </row>
    <row r="550" spans="2:31" x14ac:dyDescent="0.2">
      <c r="B550" s="13"/>
      <c r="Y550" s="93">
        <v>36770</v>
      </c>
      <c r="AE550" s="93">
        <v>36770</v>
      </c>
    </row>
    <row r="551" spans="2:31" x14ac:dyDescent="0.2">
      <c r="B551" s="13"/>
      <c r="Y551" s="93">
        <v>36800</v>
      </c>
      <c r="AE551" s="93">
        <v>36800</v>
      </c>
    </row>
    <row r="552" spans="2:31" x14ac:dyDescent="0.2">
      <c r="B552" s="13"/>
      <c r="Y552" s="93">
        <v>36831</v>
      </c>
      <c r="AE552" s="93">
        <v>36831</v>
      </c>
    </row>
    <row r="553" spans="2:31" x14ac:dyDescent="0.2">
      <c r="B553" s="13"/>
      <c r="Y553" s="93">
        <v>36861</v>
      </c>
      <c r="AE553" s="93">
        <v>36861</v>
      </c>
    </row>
    <row r="554" spans="2:31" x14ac:dyDescent="0.2">
      <c r="B554" s="13"/>
      <c r="Y554" s="93">
        <v>36892</v>
      </c>
      <c r="AE554" s="93">
        <v>36892</v>
      </c>
    </row>
    <row r="555" spans="2:31" x14ac:dyDescent="0.2">
      <c r="B555" s="13"/>
      <c r="Y555" s="93">
        <v>36923</v>
      </c>
      <c r="AE555" s="93">
        <v>36923</v>
      </c>
    </row>
    <row r="556" spans="2:31" x14ac:dyDescent="0.2">
      <c r="B556" s="13"/>
      <c r="Y556" s="93">
        <v>36951</v>
      </c>
      <c r="AE556" s="93">
        <v>36951</v>
      </c>
    </row>
    <row r="557" spans="2:31" x14ac:dyDescent="0.2">
      <c r="B557" s="13"/>
      <c r="Y557" s="93">
        <v>36982</v>
      </c>
      <c r="AE557" s="93">
        <v>36982</v>
      </c>
    </row>
    <row r="558" spans="2:31" x14ac:dyDescent="0.2">
      <c r="B558" s="13"/>
      <c r="Y558" s="93">
        <v>37012</v>
      </c>
      <c r="AE558" s="93">
        <v>37012</v>
      </c>
    </row>
    <row r="559" spans="2:31" x14ac:dyDescent="0.2">
      <c r="B559" s="13"/>
      <c r="Y559" s="93">
        <v>37043</v>
      </c>
      <c r="AE559" s="93">
        <v>37043</v>
      </c>
    </row>
    <row r="560" spans="2:31" x14ac:dyDescent="0.2">
      <c r="B560" s="13"/>
      <c r="Y560" s="93">
        <v>37073</v>
      </c>
      <c r="AE560" s="93">
        <v>37073</v>
      </c>
    </row>
    <row r="561" spans="2:31" x14ac:dyDescent="0.2">
      <c r="B561" s="13"/>
      <c r="Y561" s="93">
        <v>37104</v>
      </c>
      <c r="AE561" s="93">
        <v>37104</v>
      </c>
    </row>
    <row r="562" spans="2:31" x14ac:dyDescent="0.2">
      <c r="B562" s="13"/>
      <c r="Y562" s="93">
        <v>37135</v>
      </c>
      <c r="AE562" s="93">
        <v>37135</v>
      </c>
    </row>
    <row r="563" spans="2:31" x14ac:dyDescent="0.2">
      <c r="B563" s="13"/>
      <c r="Y563" s="93">
        <v>37165</v>
      </c>
      <c r="AE563" s="93">
        <v>37165</v>
      </c>
    </row>
    <row r="564" spans="2:31" x14ac:dyDescent="0.2">
      <c r="B564" s="13"/>
      <c r="Y564" s="93">
        <v>37196</v>
      </c>
      <c r="AE564" s="93">
        <v>37196</v>
      </c>
    </row>
    <row r="565" spans="2:31" x14ac:dyDescent="0.2">
      <c r="B565" s="13"/>
      <c r="Y565" s="93">
        <v>37226</v>
      </c>
      <c r="AE565" s="93">
        <v>37226</v>
      </c>
    </row>
    <row r="566" spans="2:31" x14ac:dyDescent="0.2">
      <c r="B566" s="13"/>
      <c r="Y566" s="93">
        <v>37257</v>
      </c>
      <c r="AE566" s="93">
        <v>37257</v>
      </c>
    </row>
    <row r="567" spans="2:31" x14ac:dyDescent="0.2">
      <c r="B567" s="13"/>
      <c r="Y567" s="93">
        <v>37288</v>
      </c>
      <c r="AE567" s="93">
        <v>37288</v>
      </c>
    </row>
    <row r="568" spans="2:31" x14ac:dyDescent="0.2">
      <c r="B568" s="13"/>
      <c r="Y568" s="93">
        <v>37316</v>
      </c>
      <c r="AE568" s="93">
        <v>37316</v>
      </c>
    </row>
    <row r="569" spans="2:31" x14ac:dyDescent="0.2">
      <c r="Y569" s="93">
        <v>37347</v>
      </c>
      <c r="AE569" s="93">
        <v>37347</v>
      </c>
    </row>
    <row r="570" spans="2:31" x14ac:dyDescent="0.2">
      <c r="Y570" s="93">
        <v>37377</v>
      </c>
      <c r="AE570" s="93">
        <v>37377</v>
      </c>
    </row>
    <row r="571" spans="2:31" x14ac:dyDescent="0.2">
      <c r="Y571" s="93">
        <v>37408</v>
      </c>
      <c r="AE571" s="93">
        <v>37408</v>
      </c>
    </row>
    <row r="572" spans="2:31" x14ac:dyDescent="0.2">
      <c r="Y572" s="93">
        <v>37438</v>
      </c>
      <c r="AE572" s="93">
        <v>37438</v>
      </c>
    </row>
    <row r="573" spans="2:31" x14ac:dyDescent="0.2">
      <c r="Y573" s="93">
        <v>37469</v>
      </c>
      <c r="AE573" s="93">
        <v>37469</v>
      </c>
    </row>
    <row r="574" spans="2:31" x14ac:dyDescent="0.2">
      <c r="Y574" s="93">
        <v>37500</v>
      </c>
      <c r="AE574" s="93">
        <v>37500</v>
      </c>
    </row>
    <row r="575" spans="2:31" x14ac:dyDescent="0.2">
      <c r="Y575" s="93">
        <v>37530</v>
      </c>
      <c r="AE575" s="93">
        <v>37530</v>
      </c>
    </row>
    <row r="576" spans="2:31" x14ac:dyDescent="0.2">
      <c r="Y576" s="93">
        <v>37561</v>
      </c>
      <c r="AE576" s="93">
        <v>37561</v>
      </c>
    </row>
    <row r="577" spans="25:31" x14ac:dyDescent="0.2">
      <c r="Y577" s="93">
        <v>37591</v>
      </c>
      <c r="AE577" s="93">
        <v>37591</v>
      </c>
    </row>
    <row r="578" spans="25:31" x14ac:dyDescent="0.2">
      <c r="Y578" s="93">
        <v>37622</v>
      </c>
      <c r="AE578" s="93">
        <v>37622</v>
      </c>
    </row>
    <row r="579" spans="25:31" x14ac:dyDescent="0.2">
      <c r="Y579" s="93">
        <v>37653</v>
      </c>
      <c r="AE579" s="93">
        <v>37653</v>
      </c>
    </row>
    <row r="580" spans="25:31" x14ac:dyDescent="0.2">
      <c r="Y580" s="93">
        <v>37681</v>
      </c>
      <c r="AE580" s="93">
        <v>37681</v>
      </c>
    </row>
    <row r="581" spans="25:31" x14ac:dyDescent="0.2">
      <c r="Y581" s="93">
        <v>37712</v>
      </c>
      <c r="AE581" s="93">
        <v>37712</v>
      </c>
    </row>
    <row r="582" spans="25:31" x14ac:dyDescent="0.2">
      <c r="Y582" s="93">
        <v>37742</v>
      </c>
      <c r="AE582" s="93">
        <v>37742</v>
      </c>
    </row>
    <row r="583" spans="25:31" x14ac:dyDescent="0.2">
      <c r="Y583" s="93">
        <v>37773</v>
      </c>
      <c r="AE583" s="93">
        <v>37773</v>
      </c>
    </row>
    <row r="584" spans="25:31" x14ac:dyDescent="0.2">
      <c r="Y584" s="93">
        <v>37803</v>
      </c>
      <c r="AE584" s="93">
        <v>37803</v>
      </c>
    </row>
    <row r="585" spans="25:31" x14ac:dyDescent="0.2">
      <c r="Y585" s="93">
        <v>37834</v>
      </c>
      <c r="AE585" s="93">
        <v>37834</v>
      </c>
    </row>
    <row r="586" spans="25:31" x14ac:dyDescent="0.2">
      <c r="Y586" s="93">
        <v>37865</v>
      </c>
      <c r="AE586" s="93">
        <v>37865</v>
      </c>
    </row>
    <row r="587" spans="25:31" x14ac:dyDescent="0.2">
      <c r="Y587" s="93">
        <v>37895</v>
      </c>
      <c r="AE587" s="93">
        <v>37895</v>
      </c>
    </row>
    <row r="588" spans="25:31" x14ac:dyDescent="0.2">
      <c r="Y588" s="93">
        <v>37926</v>
      </c>
      <c r="AE588" s="93">
        <v>37926</v>
      </c>
    </row>
    <row r="589" spans="25:31" x14ac:dyDescent="0.2">
      <c r="Y589" s="93">
        <v>37956</v>
      </c>
      <c r="AE589" s="93">
        <v>37956</v>
      </c>
    </row>
    <row r="590" spans="25:31" x14ac:dyDescent="0.2">
      <c r="Y590" s="93">
        <v>37987</v>
      </c>
      <c r="AE590" s="93">
        <v>37987</v>
      </c>
    </row>
    <row r="591" spans="25:31" x14ac:dyDescent="0.2">
      <c r="Y591" s="93">
        <v>38018</v>
      </c>
      <c r="AE591" s="93">
        <v>38018</v>
      </c>
    </row>
    <row r="592" spans="25:31" x14ac:dyDescent="0.2">
      <c r="Y592" s="93">
        <v>38047</v>
      </c>
      <c r="AE592" s="93">
        <v>38047</v>
      </c>
    </row>
    <row r="593" spans="25:31" x14ac:dyDescent="0.2">
      <c r="Y593" s="93">
        <v>38078</v>
      </c>
      <c r="AE593" s="93">
        <v>38078</v>
      </c>
    </row>
    <row r="594" spans="25:31" x14ac:dyDescent="0.2">
      <c r="Y594" s="93">
        <v>38108</v>
      </c>
      <c r="AE594" s="93">
        <v>38108</v>
      </c>
    </row>
    <row r="595" spans="25:31" x14ac:dyDescent="0.2">
      <c r="Y595" s="93">
        <v>38139</v>
      </c>
      <c r="AE595" s="93">
        <v>38139</v>
      </c>
    </row>
    <row r="596" spans="25:31" x14ac:dyDescent="0.2">
      <c r="Y596" s="93">
        <v>38169</v>
      </c>
      <c r="AE596" s="93">
        <v>38169</v>
      </c>
    </row>
    <row r="597" spans="25:31" x14ac:dyDescent="0.2">
      <c r="Y597" s="93">
        <v>38200</v>
      </c>
      <c r="AE597" s="93">
        <v>38200</v>
      </c>
    </row>
    <row r="598" spans="25:31" x14ac:dyDescent="0.2">
      <c r="Y598" s="93">
        <v>38231</v>
      </c>
      <c r="AE598" s="93">
        <v>38231</v>
      </c>
    </row>
    <row r="599" spans="25:31" x14ac:dyDescent="0.2">
      <c r="Y599" s="93">
        <v>38261</v>
      </c>
      <c r="AE599" s="93">
        <v>38261</v>
      </c>
    </row>
    <row r="600" spans="25:31" x14ac:dyDescent="0.2">
      <c r="Y600" s="93">
        <v>38292</v>
      </c>
      <c r="AE600" s="93">
        <v>38292</v>
      </c>
    </row>
    <row r="601" spans="25:31" x14ac:dyDescent="0.2">
      <c r="Y601" s="93">
        <v>38322</v>
      </c>
      <c r="AE601" s="93">
        <v>38322</v>
      </c>
    </row>
    <row r="602" spans="25:31" x14ac:dyDescent="0.2">
      <c r="Y602" s="93">
        <v>38353</v>
      </c>
      <c r="AE602" s="93">
        <v>38353</v>
      </c>
    </row>
    <row r="603" spans="25:31" x14ac:dyDescent="0.2">
      <c r="Y603" s="93">
        <v>38384</v>
      </c>
      <c r="AE603" s="93">
        <v>38384</v>
      </c>
    </row>
    <row r="604" spans="25:31" x14ac:dyDescent="0.2">
      <c r="Y604" s="93">
        <v>38412</v>
      </c>
      <c r="AE604" s="93">
        <v>38412</v>
      </c>
    </row>
    <row r="605" spans="25:31" x14ac:dyDescent="0.2">
      <c r="Y605" s="93">
        <v>38443</v>
      </c>
      <c r="AE605" s="93">
        <v>38443</v>
      </c>
    </row>
    <row r="606" spans="25:31" x14ac:dyDescent="0.2">
      <c r="Y606" s="93">
        <v>38473</v>
      </c>
      <c r="AE606" s="93">
        <v>38473</v>
      </c>
    </row>
    <row r="607" spans="25:31" x14ac:dyDescent="0.2">
      <c r="Y607" s="93">
        <v>38504</v>
      </c>
      <c r="AE607" s="93">
        <v>38504</v>
      </c>
    </row>
    <row r="608" spans="25:31" x14ac:dyDescent="0.2">
      <c r="Y608" s="93">
        <v>38534</v>
      </c>
      <c r="AE608" s="93">
        <v>38534</v>
      </c>
    </row>
    <row r="609" spans="25:31" x14ac:dyDescent="0.2">
      <c r="Y609" s="93">
        <v>38565</v>
      </c>
      <c r="AE609" s="93">
        <v>38565</v>
      </c>
    </row>
    <row r="610" spans="25:31" x14ac:dyDescent="0.2">
      <c r="Y610" s="93">
        <v>38596</v>
      </c>
      <c r="AE610" s="93">
        <v>38596</v>
      </c>
    </row>
    <row r="611" spans="25:31" x14ac:dyDescent="0.2">
      <c r="Y611" s="93">
        <v>38626</v>
      </c>
      <c r="AE611" s="93">
        <v>38626</v>
      </c>
    </row>
    <row r="612" spans="25:31" x14ac:dyDescent="0.2">
      <c r="Y612" s="93">
        <v>38657</v>
      </c>
      <c r="AE612" s="93">
        <v>38657</v>
      </c>
    </row>
    <row r="613" spans="25:31" x14ac:dyDescent="0.2">
      <c r="Y613" s="93">
        <v>38687</v>
      </c>
      <c r="AE613" s="93">
        <v>38687</v>
      </c>
    </row>
    <row r="614" spans="25:31" x14ac:dyDescent="0.2">
      <c r="Y614" s="93">
        <v>38718</v>
      </c>
      <c r="AE614" s="93">
        <v>38718</v>
      </c>
    </row>
    <row r="615" spans="25:31" x14ac:dyDescent="0.2">
      <c r="Y615" s="93">
        <v>38749</v>
      </c>
      <c r="AE615" s="93">
        <v>38749</v>
      </c>
    </row>
    <row r="616" spans="25:31" x14ac:dyDescent="0.2">
      <c r="Y616" s="93">
        <v>38777</v>
      </c>
      <c r="AE616" s="93">
        <v>38777</v>
      </c>
    </row>
    <row r="617" spans="25:31" x14ac:dyDescent="0.2">
      <c r="Y617" s="93">
        <v>38808</v>
      </c>
      <c r="AE617" s="93">
        <v>38808</v>
      </c>
    </row>
    <row r="618" spans="25:31" x14ac:dyDescent="0.2">
      <c r="Y618" s="93">
        <v>38838</v>
      </c>
      <c r="AE618" s="93">
        <v>38838</v>
      </c>
    </row>
    <row r="619" spans="25:31" x14ac:dyDescent="0.2">
      <c r="Y619" s="93">
        <v>38869</v>
      </c>
      <c r="AE619" s="93">
        <v>38869</v>
      </c>
    </row>
    <row r="620" spans="25:31" x14ac:dyDescent="0.2">
      <c r="Y620" s="93">
        <v>38899</v>
      </c>
      <c r="AE620" s="93">
        <v>38899</v>
      </c>
    </row>
    <row r="621" spans="25:31" x14ac:dyDescent="0.2">
      <c r="Y621" s="93">
        <v>38930</v>
      </c>
      <c r="AE621" s="93">
        <v>38930</v>
      </c>
    </row>
    <row r="622" spans="25:31" x14ac:dyDescent="0.2">
      <c r="Y622" s="93">
        <v>38961</v>
      </c>
      <c r="AE622" s="93">
        <v>38961</v>
      </c>
    </row>
    <row r="623" spans="25:31" x14ac:dyDescent="0.2">
      <c r="Y623" s="93">
        <v>38991</v>
      </c>
      <c r="AE623" s="93">
        <v>38991</v>
      </c>
    </row>
    <row r="624" spans="25:31" x14ac:dyDescent="0.2">
      <c r="Y624" s="93">
        <v>39022</v>
      </c>
      <c r="AE624" s="93">
        <v>39022</v>
      </c>
    </row>
    <row r="625" spans="25:31" x14ac:dyDescent="0.2">
      <c r="Y625" s="93">
        <v>39052</v>
      </c>
      <c r="AE625" s="93">
        <v>39052</v>
      </c>
    </row>
    <row r="626" spans="25:31" x14ac:dyDescent="0.2">
      <c r="Y626" s="93">
        <v>39083</v>
      </c>
      <c r="AE626" s="93">
        <v>39083</v>
      </c>
    </row>
    <row r="627" spans="25:31" x14ac:dyDescent="0.2">
      <c r="Y627" s="93">
        <v>39114</v>
      </c>
      <c r="AE627" s="93">
        <v>39114</v>
      </c>
    </row>
    <row r="628" spans="25:31" x14ac:dyDescent="0.2">
      <c r="Y628" s="93">
        <v>39142</v>
      </c>
      <c r="AE628" s="93">
        <v>39142</v>
      </c>
    </row>
    <row r="629" spans="25:31" x14ac:dyDescent="0.2">
      <c r="Y629" s="93">
        <v>39173</v>
      </c>
      <c r="AE629" s="93">
        <v>39173</v>
      </c>
    </row>
    <row r="630" spans="25:31" x14ac:dyDescent="0.2">
      <c r="Y630" s="93">
        <v>39203</v>
      </c>
      <c r="AE630" s="93">
        <v>39203</v>
      </c>
    </row>
    <row r="631" spans="25:31" x14ac:dyDescent="0.2">
      <c r="Y631" s="93">
        <v>39234</v>
      </c>
      <c r="AE631" s="93">
        <v>39234</v>
      </c>
    </row>
    <row r="632" spans="25:31" x14ac:dyDescent="0.2">
      <c r="Y632" s="93">
        <v>39264</v>
      </c>
      <c r="AE632" s="93">
        <v>39264</v>
      </c>
    </row>
    <row r="633" spans="25:31" x14ac:dyDescent="0.2">
      <c r="Y633" s="93">
        <v>39295</v>
      </c>
      <c r="AE633" s="93">
        <v>39295</v>
      </c>
    </row>
    <row r="634" spans="25:31" x14ac:dyDescent="0.2">
      <c r="Y634" s="93">
        <v>39326</v>
      </c>
      <c r="AE634" s="93">
        <v>39326</v>
      </c>
    </row>
    <row r="635" spans="25:31" x14ac:dyDescent="0.2">
      <c r="Y635" s="93">
        <v>39356</v>
      </c>
      <c r="AE635" s="93">
        <v>39356</v>
      </c>
    </row>
    <row r="636" spans="25:31" x14ac:dyDescent="0.2">
      <c r="Y636" s="93">
        <v>39387</v>
      </c>
      <c r="AE636" s="93">
        <v>39387</v>
      </c>
    </row>
    <row r="637" spans="25:31" x14ac:dyDescent="0.2">
      <c r="Y637" s="93">
        <v>39417</v>
      </c>
      <c r="AE637" s="93">
        <v>39417</v>
      </c>
    </row>
    <row r="638" spans="25:31" x14ac:dyDescent="0.2">
      <c r="Y638" s="93">
        <v>39448</v>
      </c>
      <c r="AE638" s="93">
        <v>39448</v>
      </c>
    </row>
    <row r="639" spans="25:31" x14ac:dyDescent="0.2">
      <c r="Y639" s="93">
        <v>39479</v>
      </c>
      <c r="AE639" s="93">
        <v>39479</v>
      </c>
    </row>
    <row r="640" spans="25:31" x14ac:dyDescent="0.2">
      <c r="Y640" s="93">
        <v>39508</v>
      </c>
      <c r="AE640" s="93">
        <v>39508</v>
      </c>
    </row>
    <row r="641" spans="25:31" x14ac:dyDescent="0.2">
      <c r="Y641" s="93">
        <v>39539</v>
      </c>
      <c r="AE641" s="93">
        <v>39539</v>
      </c>
    </row>
    <row r="642" spans="25:31" x14ac:dyDescent="0.2">
      <c r="Y642" s="93">
        <v>39569</v>
      </c>
      <c r="AE642" s="93">
        <v>39569</v>
      </c>
    </row>
    <row r="643" spans="25:31" x14ac:dyDescent="0.2">
      <c r="Y643" s="93">
        <v>39600</v>
      </c>
      <c r="AE643" s="93">
        <v>39600</v>
      </c>
    </row>
    <row r="644" spans="25:31" x14ac:dyDescent="0.2">
      <c r="Y644" s="93">
        <v>39630</v>
      </c>
      <c r="AE644" s="93">
        <v>39630</v>
      </c>
    </row>
    <row r="645" spans="25:31" x14ac:dyDescent="0.2">
      <c r="Y645" s="93">
        <v>39661</v>
      </c>
      <c r="AE645" s="93">
        <v>39661</v>
      </c>
    </row>
    <row r="646" spans="25:31" x14ac:dyDescent="0.2">
      <c r="Y646" s="93">
        <v>39692</v>
      </c>
      <c r="AE646" s="93">
        <v>39692</v>
      </c>
    </row>
    <row r="647" spans="25:31" x14ac:dyDescent="0.2">
      <c r="Y647" s="93">
        <v>39722</v>
      </c>
      <c r="AE647" s="93">
        <v>39722</v>
      </c>
    </row>
    <row r="648" spans="25:31" x14ac:dyDescent="0.2">
      <c r="Y648" s="93">
        <v>39753</v>
      </c>
      <c r="AE648" s="93">
        <v>39753</v>
      </c>
    </row>
    <row r="649" spans="25:31" x14ac:dyDescent="0.2">
      <c r="Y649" s="93">
        <v>39783</v>
      </c>
      <c r="AE649" s="93">
        <v>39783</v>
      </c>
    </row>
    <row r="650" spans="25:31" x14ac:dyDescent="0.2">
      <c r="Y650" s="93">
        <v>39814</v>
      </c>
      <c r="AE650" s="93">
        <v>39814</v>
      </c>
    </row>
    <row r="651" spans="25:31" x14ac:dyDescent="0.2">
      <c r="Y651" s="93">
        <v>39845</v>
      </c>
      <c r="AE651" s="93">
        <v>39845</v>
      </c>
    </row>
    <row r="652" spans="25:31" x14ac:dyDescent="0.2">
      <c r="Y652" s="93">
        <v>39873</v>
      </c>
      <c r="AE652" s="93">
        <v>39873</v>
      </c>
    </row>
    <row r="653" spans="25:31" x14ac:dyDescent="0.2">
      <c r="Y653" s="93">
        <v>39904</v>
      </c>
      <c r="AE653" s="93">
        <v>39904</v>
      </c>
    </row>
    <row r="654" spans="25:31" x14ac:dyDescent="0.2">
      <c r="Y654" s="93">
        <v>39934</v>
      </c>
      <c r="AE654" s="93">
        <v>39934</v>
      </c>
    </row>
    <row r="655" spans="25:31" x14ac:dyDescent="0.2">
      <c r="Y655" s="93">
        <v>39965</v>
      </c>
      <c r="AE655" s="93">
        <v>39965</v>
      </c>
    </row>
    <row r="656" spans="25:31" x14ac:dyDescent="0.2">
      <c r="Y656" s="93">
        <v>39995</v>
      </c>
      <c r="AE656" s="93">
        <v>39995</v>
      </c>
    </row>
    <row r="657" spans="25:31" x14ac:dyDescent="0.2">
      <c r="Y657" s="93">
        <v>40026</v>
      </c>
      <c r="AE657" s="93">
        <v>40026</v>
      </c>
    </row>
    <row r="658" spans="25:31" x14ac:dyDescent="0.2">
      <c r="Y658" s="93">
        <v>40057</v>
      </c>
      <c r="AE658" s="93">
        <v>40057</v>
      </c>
    </row>
    <row r="659" spans="25:31" x14ac:dyDescent="0.2">
      <c r="Y659" s="93">
        <v>40087</v>
      </c>
      <c r="AE659" s="93">
        <v>40087</v>
      </c>
    </row>
    <row r="660" spans="25:31" x14ac:dyDescent="0.2">
      <c r="Y660" s="93">
        <v>40118</v>
      </c>
      <c r="AE660" s="93">
        <v>40118</v>
      </c>
    </row>
    <row r="661" spans="25:31" x14ac:dyDescent="0.2">
      <c r="Y661" s="93">
        <v>40148</v>
      </c>
      <c r="AE661" s="93">
        <v>40148</v>
      </c>
    </row>
    <row r="662" spans="25:31" x14ac:dyDescent="0.2">
      <c r="Y662" s="93">
        <v>40179</v>
      </c>
      <c r="AE662" s="93">
        <v>40179</v>
      </c>
    </row>
    <row r="663" spans="25:31" x14ac:dyDescent="0.2">
      <c r="Y663" s="93">
        <v>40210</v>
      </c>
      <c r="AE663" s="93">
        <v>40210</v>
      </c>
    </row>
    <row r="664" spans="25:31" x14ac:dyDescent="0.2">
      <c r="Y664" s="93">
        <v>40238</v>
      </c>
      <c r="AE664" s="93">
        <v>40238</v>
      </c>
    </row>
    <row r="665" spans="25:31" x14ac:dyDescent="0.2">
      <c r="Y665" s="93">
        <v>40269</v>
      </c>
      <c r="AE665" s="93">
        <v>40269</v>
      </c>
    </row>
    <row r="666" spans="25:31" x14ac:dyDescent="0.2">
      <c r="Y666" s="93">
        <v>40299</v>
      </c>
      <c r="AE666" s="93">
        <v>40299</v>
      </c>
    </row>
    <row r="667" spans="25:31" x14ac:dyDescent="0.2">
      <c r="Y667" s="93">
        <v>40330</v>
      </c>
      <c r="AE667" s="93">
        <v>40330</v>
      </c>
    </row>
    <row r="668" spans="25:31" x14ac:dyDescent="0.2">
      <c r="Y668" s="93">
        <v>40360</v>
      </c>
      <c r="AE668" s="93">
        <v>40360</v>
      </c>
    </row>
    <row r="669" spans="25:31" x14ac:dyDescent="0.2">
      <c r="Y669" s="93">
        <v>40391</v>
      </c>
      <c r="AE669" s="93">
        <v>40391</v>
      </c>
    </row>
    <row r="670" spans="25:31" x14ac:dyDescent="0.2">
      <c r="Y670" s="93">
        <v>40422</v>
      </c>
      <c r="AE670" s="93">
        <v>40422</v>
      </c>
    </row>
    <row r="671" spans="25:31" x14ac:dyDescent="0.2">
      <c r="Y671" s="93">
        <v>40452</v>
      </c>
      <c r="AE671" s="93">
        <v>40452</v>
      </c>
    </row>
    <row r="672" spans="25:31" x14ac:dyDescent="0.2">
      <c r="Y672" s="93">
        <v>40483</v>
      </c>
      <c r="AE672" s="93">
        <v>40483</v>
      </c>
    </row>
    <row r="673" spans="25:31" x14ac:dyDescent="0.2">
      <c r="Y673" s="93">
        <v>40513</v>
      </c>
      <c r="AE673" s="93">
        <v>40513</v>
      </c>
    </row>
    <row r="674" spans="25:31" x14ac:dyDescent="0.2">
      <c r="Y674" s="93">
        <v>40544</v>
      </c>
      <c r="AE674" s="93">
        <v>40544</v>
      </c>
    </row>
    <row r="675" spans="25:31" x14ac:dyDescent="0.2">
      <c r="Y675" s="93">
        <v>40575</v>
      </c>
      <c r="AE675" s="93">
        <v>40575</v>
      </c>
    </row>
    <row r="676" spans="25:31" x14ac:dyDescent="0.2">
      <c r="Y676" s="93">
        <v>40603</v>
      </c>
      <c r="AE676" s="93">
        <v>40603</v>
      </c>
    </row>
    <row r="677" spans="25:31" x14ac:dyDescent="0.2">
      <c r="Y677" s="93">
        <v>40634</v>
      </c>
      <c r="AE677" s="93">
        <v>40634</v>
      </c>
    </row>
    <row r="678" spans="25:31" x14ac:dyDescent="0.2">
      <c r="Y678" s="93">
        <v>40664</v>
      </c>
      <c r="AE678" s="93">
        <v>40664</v>
      </c>
    </row>
    <row r="679" spans="25:31" x14ac:dyDescent="0.2">
      <c r="Y679" s="93">
        <v>40695</v>
      </c>
      <c r="AE679" s="93">
        <v>40695</v>
      </c>
    </row>
    <row r="680" spans="25:31" x14ac:dyDescent="0.2">
      <c r="Y680" s="93">
        <v>40725</v>
      </c>
      <c r="AE680" s="93">
        <v>40725</v>
      </c>
    </row>
    <row r="681" spans="25:31" x14ac:dyDescent="0.2">
      <c r="Y681" s="93">
        <v>40756</v>
      </c>
      <c r="AE681" s="93">
        <v>40756</v>
      </c>
    </row>
    <row r="682" spans="25:31" x14ac:dyDescent="0.2">
      <c r="Y682" s="93">
        <v>40787</v>
      </c>
      <c r="AE682" s="93">
        <v>40787</v>
      </c>
    </row>
    <row r="683" spans="25:31" x14ac:dyDescent="0.2">
      <c r="Y683" s="93">
        <v>40817</v>
      </c>
      <c r="AE683" s="93">
        <v>40817</v>
      </c>
    </row>
    <row r="684" spans="25:31" x14ac:dyDescent="0.2">
      <c r="Y684" s="93">
        <v>40848</v>
      </c>
      <c r="AE684" s="93">
        <v>40848</v>
      </c>
    </row>
    <row r="685" spans="25:31" x14ac:dyDescent="0.2">
      <c r="Y685" s="93">
        <v>40878</v>
      </c>
      <c r="AE685" s="93">
        <v>40878</v>
      </c>
    </row>
    <row r="686" spans="25:31" x14ac:dyDescent="0.2">
      <c r="Y686" s="142" t="s">
        <v>582</v>
      </c>
    </row>
  </sheetData>
  <mergeCells count="5">
    <mergeCell ref="M61:O61"/>
    <mergeCell ref="V12:W12"/>
    <mergeCell ref="V19:W19"/>
    <mergeCell ref="V26:W26"/>
    <mergeCell ref="V33:W33"/>
  </mergeCells>
  <phoneticPr fontId="6" type="noConversion"/>
  <pageMargins left="0.75" right="0.75" top="1" bottom="1" header="0" footer="0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L662"/>
  <sheetViews>
    <sheetView showGridLines="0" workbookViewId="0">
      <selection activeCell="D7" sqref="D7"/>
    </sheetView>
  </sheetViews>
  <sheetFormatPr baseColWidth="10" defaultRowHeight="12" x14ac:dyDescent="0.2"/>
  <cols>
    <col min="1" max="1" width="3.28515625" style="12" bestFit="1" customWidth="1"/>
    <col min="2" max="2" width="8.7109375" style="12" bestFit="1" customWidth="1"/>
    <col min="3" max="3" width="5" style="14" bestFit="1" customWidth="1"/>
    <col min="4" max="4" width="35.42578125" style="24" bestFit="1" customWidth="1"/>
    <col min="5" max="5" width="19.42578125" style="14" bestFit="1" customWidth="1"/>
    <col min="6" max="7" width="26.7109375" style="14" bestFit="1" customWidth="1"/>
    <col min="8" max="9" width="30.28515625" style="14" bestFit="1" customWidth="1"/>
    <col min="10" max="10" width="10.140625" style="7" bestFit="1" customWidth="1"/>
    <col min="11" max="11" width="5.140625" style="7" customWidth="1"/>
    <col min="12" max="12" width="3" style="7" bestFit="1" customWidth="1"/>
    <col min="13" max="13" width="5" style="7" bestFit="1" customWidth="1"/>
    <col min="14" max="14" width="4" style="7" bestFit="1" customWidth="1"/>
    <col min="15" max="15" width="3" style="7" bestFit="1" customWidth="1"/>
    <col min="16" max="16" width="5" style="7" bestFit="1" customWidth="1"/>
    <col min="17" max="17" width="10.28515625" style="7" bestFit="1" customWidth="1"/>
    <col min="18" max="18" width="7.7109375" style="7" bestFit="1" customWidth="1"/>
    <col min="19" max="19" width="2.7109375" style="7" bestFit="1" customWidth="1"/>
    <col min="20" max="20" width="20.7109375" style="7" bestFit="1" customWidth="1"/>
    <col min="21" max="21" width="39.5703125" style="8" bestFit="1" customWidth="1"/>
    <col min="22" max="22" width="24.85546875" style="7" bestFit="1" customWidth="1"/>
    <col min="23" max="23" width="27" style="7" bestFit="1" customWidth="1"/>
    <col min="24" max="24" width="11.42578125" style="7"/>
    <col min="25" max="25" width="10.7109375" style="90" bestFit="1" customWidth="1"/>
    <col min="26" max="26" width="19.5703125" style="7" bestFit="1" customWidth="1"/>
    <col min="27" max="27" width="25.7109375" style="7" bestFit="1" customWidth="1"/>
    <col min="28" max="28" width="38" style="7" bestFit="1" customWidth="1"/>
    <col min="29" max="29" width="14.7109375" style="7" bestFit="1" customWidth="1"/>
    <col min="30" max="30" width="11.42578125" style="7"/>
    <col min="31" max="31" width="11.42578125" style="90"/>
    <col min="32" max="32" width="11.42578125" style="7"/>
    <col min="33" max="33" width="21.140625" style="7" bestFit="1" customWidth="1"/>
    <col min="34" max="34" width="22.85546875" style="7" bestFit="1" customWidth="1"/>
    <col min="35" max="35" width="4.42578125" style="14" customWidth="1"/>
    <col min="36" max="36" width="4.42578125" style="14" bestFit="1" customWidth="1"/>
    <col min="37" max="37" width="19.42578125" style="7" bestFit="1" customWidth="1"/>
    <col min="38" max="16384" width="11.42578125" style="7"/>
  </cols>
  <sheetData>
    <row r="1" spans="1:38" x14ac:dyDescent="0.2">
      <c r="A1" s="4" t="s">
        <v>30</v>
      </c>
      <c r="B1" s="4" t="s">
        <v>622</v>
      </c>
      <c r="C1" s="5" t="s">
        <v>609</v>
      </c>
      <c r="D1" s="6" t="s">
        <v>31</v>
      </c>
      <c r="E1" s="6" t="s">
        <v>32</v>
      </c>
      <c r="F1" s="5" t="s">
        <v>33</v>
      </c>
      <c r="G1" s="5" t="s">
        <v>33</v>
      </c>
      <c r="H1" s="5" t="s">
        <v>34</v>
      </c>
      <c r="I1" s="5" t="s">
        <v>34</v>
      </c>
      <c r="Y1" s="9" t="s">
        <v>35</v>
      </c>
      <c r="Z1" s="10" t="s">
        <v>36</v>
      </c>
      <c r="AA1" s="10" t="s">
        <v>37</v>
      </c>
      <c r="AB1" s="10" t="s">
        <v>38</v>
      </c>
      <c r="AC1" s="11" t="s">
        <v>0</v>
      </c>
      <c r="AD1" s="11" t="s">
        <v>0</v>
      </c>
      <c r="AE1" s="9" t="s">
        <v>39</v>
      </c>
      <c r="AF1" s="10" t="s">
        <v>40</v>
      </c>
      <c r="AG1" s="11" t="s">
        <v>0</v>
      </c>
      <c r="AH1" s="10" t="s">
        <v>41</v>
      </c>
      <c r="AI1" s="5"/>
      <c r="AJ1" s="5" t="s">
        <v>609</v>
      </c>
      <c r="AK1" s="10" t="s">
        <v>42</v>
      </c>
      <c r="AL1" s="10" t="s">
        <v>4</v>
      </c>
    </row>
    <row r="2" spans="1:38" ht="12.75" thickBot="1" x14ac:dyDescent="0.25">
      <c r="A2" s="12">
        <v>1</v>
      </c>
      <c r="B2" s="13" t="s">
        <v>43</v>
      </c>
      <c r="C2" s="14">
        <v>1955</v>
      </c>
      <c r="D2" s="11" t="s">
        <v>0</v>
      </c>
      <c r="E2" s="11" t="s">
        <v>0</v>
      </c>
      <c r="F2" s="11" t="s">
        <v>0</v>
      </c>
      <c r="G2" s="15" t="s">
        <v>44</v>
      </c>
      <c r="H2" s="15" t="s">
        <v>45</v>
      </c>
      <c r="I2" s="15" t="s">
        <v>46</v>
      </c>
      <c r="K2" s="16" t="s">
        <v>47</v>
      </c>
      <c r="L2" s="17"/>
      <c r="M2" s="17"/>
      <c r="N2" s="17"/>
      <c r="T2" s="18"/>
      <c r="U2" s="19"/>
      <c r="Y2" s="20">
        <v>20090</v>
      </c>
      <c r="Z2" s="11" t="s">
        <v>0</v>
      </c>
      <c r="AA2" s="11" t="s">
        <v>0</v>
      </c>
      <c r="AB2" s="11" t="s">
        <v>0</v>
      </c>
      <c r="AC2" s="21" t="s">
        <v>48</v>
      </c>
      <c r="AD2" s="21" t="s">
        <v>49</v>
      </c>
      <c r="AE2" s="20">
        <v>20090</v>
      </c>
      <c r="AF2" s="7" t="s">
        <v>610</v>
      </c>
      <c r="AG2" s="7" t="s">
        <v>50</v>
      </c>
      <c r="AH2" s="11" t="s">
        <v>0</v>
      </c>
      <c r="AI2" s="22">
        <v>1</v>
      </c>
      <c r="AJ2" s="23">
        <v>1930</v>
      </c>
      <c r="AK2" s="11" t="s">
        <v>0</v>
      </c>
      <c r="AL2" s="11" t="s">
        <v>0</v>
      </c>
    </row>
    <row r="3" spans="1:38" x14ac:dyDescent="0.2">
      <c r="A3" s="12">
        <v>2</v>
      </c>
      <c r="B3" s="13" t="s">
        <v>51</v>
      </c>
      <c r="C3" s="14">
        <v>1956</v>
      </c>
      <c r="D3" s="24" t="s">
        <v>52</v>
      </c>
      <c r="E3" s="14" t="s">
        <v>590</v>
      </c>
      <c r="F3" s="14" t="s">
        <v>593</v>
      </c>
      <c r="G3" s="14" t="s">
        <v>53</v>
      </c>
      <c r="H3" s="14" t="s">
        <v>54</v>
      </c>
      <c r="I3" s="14" t="s">
        <v>53</v>
      </c>
      <c r="K3" s="25">
        <v>643</v>
      </c>
      <c r="L3" s="26"/>
      <c r="M3" s="26"/>
      <c r="N3" s="25">
        <v>660</v>
      </c>
      <c r="O3" s="26"/>
      <c r="P3" s="26"/>
      <c r="Q3" s="27">
        <f ca="1">IF(K3=661,TODAY(),INDEX($Y$2:$Y$662,K3,1))</f>
        <v>39630</v>
      </c>
      <c r="R3" s="27">
        <f ca="1">IF(N3=661,TODAY(),INDEX($Y$2:$Y$662,N3,1))</f>
        <v>40148</v>
      </c>
      <c r="S3" s="28"/>
      <c r="T3" s="29" t="s">
        <v>583</v>
      </c>
      <c r="U3" s="30" t="s">
        <v>1</v>
      </c>
      <c r="V3" s="28"/>
      <c r="W3" s="31"/>
      <c r="Y3" s="20">
        <v>20121</v>
      </c>
      <c r="Z3" s="7" t="s">
        <v>55</v>
      </c>
      <c r="AA3" s="7" t="s">
        <v>56</v>
      </c>
      <c r="AB3" s="7" t="s">
        <v>57</v>
      </c>
      <c r="AC3" s="21" t="s">
        <v>27</v>
      </c>
      <c r="AD3" s="21" t="s">
        <v>58</v>
      </c>
      <c r="AE3" s="20">
        <v>20121</v>
      </c>
      <c r="AF3" s="7" t="s">
        <v>59</v>
      </c>
      <c r="AG3" s="7" t="s">
        <v>614</v>
      </c>
      <c r="AH3" s="7" t="s">
        <v>55</v>
      </c>
      <c r="AI3" s="22">
        <v>2</v>
      </c>
      <c r="AJ3" s="23">
        <v>1931</v>
      </c>
      <c r="AK3" s="32" t="s">
        <v>60</v>
      </c>
      <c r="AL3" s="32" t="s">
        <v>5</v>
      </c>
    </row>
    <row r="4" spans="1:38" x14ac:dyDescent="0.2">
      <c r="A4" s="12">
        <v>3</v>
      </c>
      <c r="B4" s="13" t="s">
        <v>61</v>
      </c>
      <c r="C4" s="14">
        <v>1957</v>
      </c>
      <c r="D4" s="24" t="s">
        <v>62</v>
      </c>
      <c r="E4" s="14" t="s">
        <v>585</v>
      </c>
      <c r="F4" s="14" t="s">
        <v>63</v>
      </c>
      <c r="G4" s="14" t="s">
        <v>64</v>
      </c>
      <c r="H4" s="14" t="s">
        <v>65</v>
      </c>
      <c r="I4" s="14" t="s">
        <v>64</v>
      </c>
      <c r="K4" s="25">
        <v>660</v>
      </c>
      <c r="L4" s="33"/>
      <c r="M4" s="33"/>
      <c r="N4" s="25">
        <v>661</v>
      </c>
      <c r="O4" s="33"/>
      <c r="P4" s="33"/>
      <c r="Q4" s="34">
        <f ca="1">IF(K4=661,TODAY(),INDEX($Y$2:$Y$662,K4,1))</f>
        <v>40148</v>
      </c>
      <c r="R4" s="34">
        <f ca="1">IF(N4=661,TODAY(),INDEX($Y$2:$Y$662,N4,1))</f>
        <v>40821</v>
      </c>
      <c r="S4" s="35"/>
      <c r="T4" s="29">
        <v>0</v>
      </c>
      <c r="U4" s="30">
        <v>0</v>
      </c>
      <c r="V4" s="35"/>
      <c r="W4" s="36"/>
      <c r="Y4" s="20">
        <v>20149</v>
      </c>
      <c r="Z4" s="7" t="s">
        <v>66</v>
      </c>
      <c r="AA4" s="7" t="s">
        <v>67</v>
      </c>
      <c r="AB4" s="7" t="s">
        <v>68</v>
      </c>
      <c r="AC4" s="21" t="s">
        <v>69</v>
      </c>
      <c r="AD4" s="21" t="s">
        <v>70</v>
      </c>
      <c r="AE4" s="20">
        <v>20149</v>
      </c>
      <c r="AG4" s="7" t="s">
        <v>71</v>
      </c>
      <c r="AH4" s="7" t="s">
        <v>72</v>
      </c>
      <c r="AI4" s="22">
        <v>3</v>
      </c>
      <c r="AJ4" s="23">
        <v>1932</v>
      </c>
      <c r="AK4" s="32" t="s">
        <v>73</v>
      </c>
      <c r="AL4" s="32" t="s">
        <v>74</v>
      </c>
    </row>
    <row r="5" spans="1:38" x14ac:dyDescent="0.2">
      <c r="A5" s="12">
        <v>4</v>
      </c>
      <c r="B5" s="13" t="s">
        <v>75</v>
      </c>
      <c r="C5" s="14">
        <v>1958</v>
      </c>
      <c r="D5" s="24" t="s">
        <v>76</v>
      </c>
      <c r="E5" s="14" t="s">
        <v>77</v>
      </c>
      <c r="F5" s="14" t="s">
        <v>78</v>
      </c>
      <c r="G5" s="14" t="s">
        <v>79</v>
      </c>
      <c r="H5" s="14" t="s">
        <v>80</v>
      </c>
      <c r="I5" s="14" t="s">
        <v>79</v>
      </c>
      <c r="K5" s="25">
        <v>643</v>
      </c>
      <c r="L5" s="33"/>
      <c r="M5" s="33"/>
      <c r="N5" s="25">
        <v>661</v>
      </c>
      <c r="O5" s="33"/>
      <c r="P5" s="33"/>
      <c r="Q5" s="34">
        <f ca="1">IF(K5=661,TODAY(),INDEX($Y$2:$Y$662,K5,1))</f>
        <v>39630</v>
      </c>
      <c r="R5" s="34">
        <f ca="1">IF(N5=661,TODAY(),INDEX($Y$2:$Y$662,N5,1))</f>
        <v>40821</v>
      </c>
      <c r="S5" s="35"/>
      <c r="T5" s="29">
        <v>0</v>
      </c>
      <c r="U5" s="30">
        <v>0</v>
      </c>
      <c r="V5" s="35"/>
      <c r="W5" s="36"/>
      <c r="Y5" s="20">
        <v>20180</v>
      </c>
      <c r="Z5" s="7" t="s">
        <v>81</v>
      </c>
      <c r="AA5" s="7" t="s">
        <v>82</v>
      </c>
      <c r="AB5" s="7" t="s">
        <v>83</v>
      </c>
      <c r="AC5" s="21" t="s">
        <v>8</v>
      </c>
      <c r="AD5" s="21" t="s">
        <v>84</v>
      </c>
      <c r="AE5" s="20">
        <v>20180</v>
      </c>
      <c r="AG5" s="7" t="s">
        <v>85</v>
      </c>
      <c r="AH5" s="7" t="s">
        <v>66</v>
      </c>
      <c r="AI5" s="22">
        <v>4</v>
      </c>
      <c r="AJ5" s="23">
        <v>1933</v>
      </c>
      <c r="AK5" s="32" t="s">
        <v>86</v>
      </c>
      <c r="AL5" s="32" t="s">
        <v>87</v>
      </c>
    </row>
    <row r="6" spans="1:38" x14ac:dyDescent="0.2">
      <c r="A6" s="12">
        <v>5</v>
      </c>
      <c r="B6" s="13" t="s">
        <v>88</v>
      </c>
      <c r="C6" s="14">
        <v>1959</v>
      </c>
      <c r="D6" s="24" t="s">
        <v>89</v>
      </c>
      <c r="E6" s="14" t="s">
        <v>90</v>
      </c>
      <c r="F6" s="14" t="s">
        <v>91</v>
      </c>
      <c r="G6" s="14" t="s">
        <v>92</v>
      </c>
      <c r="H6" s="14" t="s">
        <v>93</v>
      </c>
      <c r="I6" s="14" t="s">
        <v>92</v>
      </c>
      <c r="K6" s="25">
        <v>654</v>
      </c>
      <c r="L6" s="33"/>
      <c r="M6" s="33"/>
      <c r="N6" s="25">
        <v>661</v>
      </c>
      <c r="O6" s="33"/>
      <c r="P6" s="33"/>
      <c r="Q6" s="34">
        <f ca="1">IF(K6=661,TODAY(),INDEX($Y$2:$Y$662,K6,1))</f>
        <v>39965</v>
      </c>
      <c r="R6" s="34">
        <f ca="1">IF(N6=661,TODAY(),INDEX($Y$2:$Y$662,N6,1))</f>
        <v>40821</v>
      </c>
      <c r="S6" s="35"/>
      <c r="T6" s="29">
        <v>0</v>
      </c>
      <c r="U6" s="30">
        <v>0</v>
      </c>
      <c r="V6" s="35"/>
      <c r="W6" s="36"/>
      <c r="Y6" s="20">
        <v>20210</v>
      </c>
      <c r="Z6" s="7" t="s">
        <v>588</v>
      </c>
      <c r="AA6" s="7" t="s">
        <v>94</v>
      </c>
      <c r="AB6" s="7" t="s">
        <v>95</v>
      </c>
      <c r="AC6" s="21" t="s">
        <v>96</v>
      </c>
      <c r="AD6" s="21" t="s">
        <v>7</v>
      </c>
      <c r="AE6" s="20">
        <v>20210</v>
      </c>
      <c r="AG6" s="7" t="s">
        <v>97</v>
      </c>
      <c r="AH6" s="7" t="s">
        <v>81</v>
      </c>
      <c r="AI6" s="22">
        <v>5</v>
      </c>
      <c r="AJ6" s="23">
        <v>1934</v>
      </c>
      <c r="AK6" s="32" t="s">
        <v>98</v>
      </c>
      <c r="AL6" s="32" t="s">
        <v>99</v>
      </c>
    </row>
    <row r="7" spans="1:38" x14ac:dyDescent="0.2">
      <c r="A7" s="12">
        <v>6</v>
      </c>
      <c r="B7" s="13" t="s">
        <v>100</v>
      </c>
      <c r="C7" s="14">
        <v>1960</v>
      </c>
      <c r="D7" s="24" t="s">
        <v>101</v>
      </c>
      <c r="E7" s="14" t="s">
        <v>102</v>
      </c>
      <c r="F7" s="14" t="s">
        <v>103</v>
      </c>
      <c r="G7" s="14" t="s">
        <v>63</v>
      </c>
      <c r="H7" s="14" t="s">
        <v>104</v>
      </c>
      <c r="I7" s="14" t="s">
        <v>63</v>
      </c>
      <c r="K7" s="25">
        <v>657</v>
      </c>
      <c r="L7" s="33"/>
      <c r="M7" s="33"/>
      <c r="N7" s="25">
        <v>660</v>
      </c>
      <c r="O7" s="33"/>
      <c r="P7" s="33"/>
      <c r="Q7" s="34">
        <f ca="1">IF(K7=661,TODAY(),INDEX($Y$2:$Y$662,K7,1))</f>
        <v>40057</v>
      </c>
      <c r="R7" s="34">
        <f ca="1">IF(N7=661,TODAY(),INDEX($Y$2:$Y$662,N7,1))</f>
        <v>40148</v>
      </c>
      <c r="S7" s="35"/>
      <c r="T7" s="29">
        <v>0</v>
      </c>
      <c r="U7" s="30">
        <v>0</v>
      </c>
      <c r="V7" s="35"/>
      <c r="W7" s="36"/>
      <c r="Y7" s="20">
        <v>20241</v>
      </c>
      <c r="Z7" s="7" t="s">
        <v>105</v>
      </c>
      <c r="AA7" s="7" t="s">
        <v>106</v>
      </c>
      <c r="AB7" s="7" t="s">
        <v>107</v>
      </c>
      <c r="AC7" s="21" t="s">
        <v>29</v>
      </c>
      <c r="AD7" s="21" t="s">
        <v>9</v>
      </c>
      <c r="AE7" s="20">
        <v>20241</v>
      </c>
      <c r="AH7" s="7" t="s">
        <v>108</v>
      </c>
      <c r="AI7" s="22">
        <v>6</v>
      </c>
      <c r="AJ7" s="23">
        <v>1935</v>
      </c>
      <c r="AK7" s="32" t="s">
        <v>109</v>
      </c>
      <c r="AL7" s="32" t="s">
        <v>110</v>
      </c>
    </row>
    <row r="8" spans="1:38" x14ac:dyDescent="0.2">
      <c r="A8" s="12">
        <v>7</v>
      </c>
      <c r="B8" s="13" t="s">
        <v>111</v>
      </c>
      <c r="C8" s="14">
        <v>1961</v>
      </c>
      <c r="D8" s="24" t="s">
        <v>592</v>
      </c>
      <c r="E8" s="14" t="s">
        <v>112</v>
      </c>
      <c r="F8" s="14" t="s">
        <v>113</v>
      </c>
      <c r="G8" s="14" t="s">
        <v>114</v>
      </c>
      <c r="H8" s="14" t="s">
        <v>115</v>
      </c>
      <c r="I8" s="14" t="s">
        <v>114</v>
      </c>
      <c r="Y8" s="20">
        <v>20271</v>
      </c>
      <c r="Z8" s="7" t="s">
        <v>116</v>
      </c>
      <c r="AA8" s="7" t="s">
        <v>117</v>
      </c>
      <c r="AB8" s="7" t="s">
        <v>118</v>
      </c>
      <c r="AC8" s="7" t="s">
        <v>119</v>
      </c>
      <c r="AD8" s="7" t="s">
        <v>28</v>
      </c>
      <c r="AE8" s="20">
        <v>20271</v>
      </c>
      <c r="AH8" s="7" t="s">
        <v>588</v>
      </c>
      <c r="AI8" s="22">
        <v>7</v>
      </c>
      <c r="AJ8" s="23">
        <v>1936</v>
      </c>
      <c r="AK8" s="32" t="s">
        <v>608</v>
      </c>
      <c r="AL8" s="32"/>
    </row>
    <row r="9" spans="1:38" x14ac:dyDescent="0.2">
      <c r="A9" s="12">
        <v>8</v>
      </c>
      <c r="B9" s="13" t="s">
        <v>120</v>
      </c>
      <c r="C9" s="14">
        <v>1962</v>
      </c>
      <c r="D9" s="24" t="s">
        <v>589</v>
      </c>
      <c r="E9" s="14" t="s">
        <v>121</v>
      </c>
      <c r="F9" s="14" t="s">
        <v>122</v>
      </c>
      <c r="G9" s="14" t="s">
        <v>123</v>
      </c>
      <c r="H9" s="14" t="s">
        <v>124</v>
      </c>
      <c r="I9" s="14" t="s">
        <v>123</v>
      </c>
      <c r="Y9" s="20">
        <v>20302</v>
      </c>
      <c r="Z9" s="7" t="s">
        <v>125</v>
      </c>
      <c r="AA9" s="7" t="s">
        <v>126</v>
      </c>
      <c r="AB9" s="7" t="s">
        <v>127</v>
      </c>
      <c r="AD9" s="7" t="s">
        <v>128</v>
      </c>
      <c r="AE9" s="20">
        <v>20302</v>
      </c>
      <c r="AH9" s="7" t="s">
        <v>105</v>
      </c>
      <c r="AI9" s="22">
        <v>8</v>
      </c>
      <c r="AJ9" s="23">
        <v>1937</v>
      </c>
      <c r="AK9" s="32" t="s">
        <v>606</v>
      </c>
      <c r="AL9" s="32"/>
    </row>
    <row r="10" spans="1:38" x14ac:dyDescent="0.2">
      <c r="A10" s="12">
        <v>9</v>
      </c>
      <c r="B10" s="13" t="s">
        <v>129</v>
      </c>
      <c r="C10" s="14">
        <v>1963</v>
      </c>
      <c r="D10" s="24" t="s">
        <v>130</v>
      </c>
      <c r="E10" s="14" t="s">
        <v>131</v>
      </c>
      <c r="F10" s="14" t="s">
        <v>132</v>
      </c>
      <c r="G10" s="14" t="s">
        <v>133</v>
      </c>
      <c r="H10" s="14" t="s">
        <v>134</v>
      </c>
      <c r="I10" s="14" t="s">
        <v>133</v>
      </c>
      <c r="K10" s="16" t="s">
        <v>135</v>
      </c>
      <c r="L10" s="17"/>
      <c r="M10" s="17"/>
      <c r="N10" s="17"/>
      <c r="Y10" s="20">
        <v>20333</v>
      </c>
      <c r="Z10" s="7" t="s">
        <v>136</v>
      </c>
      <c r="AA10" s="7" t="s">
        <v>137</v>
      </c>
      <c r="AB10" s="7" t="s">
        <v>138</v>
      </c>
      <c r="AE10" s="20">
        <v>20333</v>
      </c>
      <c r="AH10" s="7" t="s">
        <v>586</v>
      </c>
      <c r="AI10" s="22">
        <v>9</v>
      </c>
      <c r="AJ10" s="23">
        <v>1938</v>
      </c>
      <c r="AK10" s="32" t="s">
        <v>139</v>
      </c>
      <c r="AL10" s="32"/>
    </row>
    <row r="11" spans="1:38" ht="12.75" thickBot="1" x14ac:dyDescent="0.25">
      <c r="A11" s="12">
        <v>10</v>
      </c>
      <c r="B11" s="13" t="s">
        <v>140</v>
      </c>
      <c r="C11" s="14">
        <v>1964</v>
      </c>
      <c r="D11" s="24" t="s">
        <v>141</v>
      </c>
      <c r="E11" s="14" t="s">
        <v>142</v>
      </c>
      <c r="F11" s="14" t="s">
        <v>143</v>
      </c>
      <c r="G11" s="14" t="s">
        <v>78</v>
      </c>
      <c r="H11" s="14" t="s">
        <v>144</v>
      </c>
      <c r="I11" s="14" t="s">
        <v>78</v>
      </c>
      <c r="K11" s="16" t="s">
        <v>145</v>
      </c>
      <c r="L11" s="17"/>
      <c r="Y11" s="20">
        <v>20363</v>
      </c>
      <c r="AA11" s="7" t="s">
        <v>146</v>
      </c>
      <c r="AB11" s="7" t="s">
        <v>147</v>
      </c>
      <c r="AE11" s="20">
        <v>20363</v>
      </c>
      <c r="AH11" s="7" t="s">
        <v>116</v>
      </c>
      <c r="AI11" s="22">
        <v>10</v>
      </c>
      <c r="AJ11" s="23">
        <v>1939</v>
      </c>
      <c r="AK11" s="32" t="s">
        <v>148</v>
      </c>
      <c r="AL11" s="32"/>
    </row>
    <row r="12" spans="1:38" ht="12.75" thickBot="1" x14ac:dyDescent="0.25">
      <c r="A12" s="12">
        <v>11</v>
      </c>
      <c r="B12" s="13" t="s">
        <v>149</v>
      </c>
      <c r="C12" s="14">
        <v>1965</v>
      </c>
      <c r="D12" s="24" t="s">
        <v>150</v>
      </c>
      <c r="E12" s="14" t="s">
        <v>151</v>
      </c>
      <c r="F12" s="14" t="s">
        <v>152</v>
      </c>
      <c r="G12" s="14" t="s">
        <v>153</v>
      </c>
      <c r="H12" s="14" t="s">
        <v>154</v>
      </c>
      <c r="I12" s="14" t="s">
        <v>153</v>
      </c>
      <c r="K12" s="37">
        <v>627</v>
      </c>
      <c r="L12" s="38">
        <v>54</v>
      </c>
      <c r="M12" s="38">
        <f>+L12+1954</f>
        <v>2008</v>
      </c>
      <c r="N12" s="39">
        <v>643</v>
      </c>
      <c r="O12" s="38">
        <v>54</v>
      </c>
      <c r="P12" s="38">
        <f>+O12+1954</f>
        <v>2008</v>
      </c>
      <c r="Q12" s="40">
        <f ca="1">IF(K12=661,TODAY(),INDEX($Y$2:$Y$662,K12,1))</f>
        <v>39142</v>
      </c>
      <c r="R12" s="40">
        <f ca="1">IF(N12=661,TODAY(),INDEX($Y$2:$Y$662,N12,1))</f>
        <v>39630</v>
      </c>
      <c r="S12" s="41"/>
      <c r="T12" s="42"/>
      <c r="U12" s="43" t="s">
        <v>584</v>
      </c>
      <c r="V12" s="275" t="s">
        <v>6</v>
      </c>
      <c r="W12" s="276"/>
      <c r="Y12" s="20">
        <v>20394</v>
      </c>
      <c r="AA12" s="7" t="s">
        <v>155</v>
      </c>
      <c r="AB12" s="7" t="s">
        <v>156</v>
      </c>
      <c r="AE12" s="20">
        <v>20394</v>
      </c>
      <c r="AH12" s="7" t="s">
        <v>125</v>
      </c>
      <c r="AI12" s="22">
        <v>11</v>
      </c>
      <c r="AJ12" s="23">
        <v>1940</v>
      </c>
    </row>
    <row r="13" spans="1:38" ht="12.75" thickBot="1" x14ac:dyDescent="0.25">
      <c r="A13" s="12">
        <v>12</v>
      </c>
      <c r="B13" s="13" t="s">
        <v>157</v>
      </c>
      <c r="C13" s="14">
        <v>1966</v>
      </c>
      <c r="D13" s="24" t="s">
        <v>584</v>
      </c>
      <c r="E13" s="14" t="s">
        <v>158</v>
      </c>
      <c r="F13" s="14" t="s">
        <v>76</v>
      </c>
      <c r="G13" s="14" t="s">
        <v>159</v>
      </c>
      <c r="H13" s="14" t="s">
        <v>160</v>
      </c>
      <c r="I13" s="14" t="s">
        <v>159</v>
      </c>
      <c r="K13" s="14"/>
      <c r="L13" s="14"/>
      <c r="M13" s="14"/>
      <c r="N13" s="14"/>
      <c r="Q13" s="44"/>
      <c r="U13" s="45" t="s">
        <v>161</v>
      </c>
      <c r="W13" s="10" t="s">
        <v>162</v>
      </c>
      <c r="Y13" s="20">
        <v>20424</v>
      </c>
      <c r="AA13" s="7" t="s">
        <v>163</v>
      </c>
      <c r="AB13" s="7" t="s">
        <v>164</v>
      </c>
      <c r="AE13" s="20">
        <v>20424</v>
      </c>
      <c r="AH13" s="7" t="s">
        <v>165</v>
      </c>
      <c r="AI13" s="22">
        <v>12</v>
      </c>
      <c r="AJ13" s="23">
        <v>1941</v>
      </c>
    </row>
    <row r="14" spans="1:38" x14ac:dyDescent="0.2">
      <c r="A14" s="12">
        <v>13</v>
      </c>
      <c r="B14" s="13"/>
      <c r="C14" s="14">
        <v>1967</v>
      </c>
      <c r="D14" s="24" t="s">
        <v>166</v>
      </c>
      <c r="E14" s="14" t="s">
        <v>167</v>
      </c>
      <c r="F14" s="14" t="s">
        <v>591</v>
      </c>
      <c r="G14" s="14" t="s">
        <v>168</v>
      </c>
      <c r="H14" s="14" t="s">
        <v>169</v>
      </c>
      <c r="I14" s="14" t="s">
        <v>168</v>
      </c>
      <c r="K14" s="46">
        <v>626</v>
      </c>
      <c r="L14" s="26">
        <v>47</v>
      </c>
      <c r="M14" s="26">
        <f>+L14+1954</f>
        <v>2001</v>
      </c>
      <c r="N14" s="26">
        <v>638</v>
      </c>
      <c r="O14" s="26">
        <v>50</v>
      </c>
      <c r="P14" s="26">
        <f>+O14+1954</f>
        <v>2004</v>
      </c>
      <c r="Q14" s="27">
        <f ca="1">IF(K14=661,TODAY(),INDEX($Y$2:$Y$662,K14,1))</f>
        <v>39114</v>
      </c>
      <c r="R14" s="27">
        <f ca="1">IF(N14=661,TODAY(),INDEX($Y$2:$Y$662,N14,1))</f>
        <v>39479</v>
      </c>
      <c r="S14" s="28"/>
      <c r="T14" s="47"/>
      <c r="U14" s="48" t="s">
        <v>585</v>
      </c>
      <c r="V14" s="47"/>
      <c r="W14" s="49" t="s">
        <v>1</v>
      </c>
      <c r="Y14" s="20">
        <v>20455</v>
      </c>
      <c r="AA14" s="7" t="s">
        <v>170</v>
      </c>
      <c r="AB14" s="7" t="s">
        <v>171</v>
      </c>
      <c r="AE14" s="20">
        <v>20455</v>
      </c>
      <c r="AI14" s="22">
        <v>13</v>
      </c>
      <c r="AJ14" s="23">
        <v>1942</v>
      </c>
    </row>
    <row r="15" spans="1:38" x14ac:dyDescent="0.2">
      <c r="A15" s="12">
        <v>14</v>
      </c>
      <c r="C15" s="14">
        <v>1968</v>
      </c>
      <c r="E15" s="14" t="s">
        <v>587</v>
      </c>
      <c r="F15" s="14" t="s">
        <v>172</v>
      </c>
      <c r="G15" s="14" t="s">
        <v>173</v>
      </c>
      <c r="H15" s="14" t="s">
        <v>174</v>
      </c>
      <c r="I15" s="14" t="s">
        <v>173</v>
      </c>
      <c r="K15" s="50">
        <v>632</v>
      </c>
      <c r="L15" s="35">
        <v>52</v>
      </c>
      <c r="M15" s="33">
        <f>+L15+1954</f>
        <v>2006</v>
      </c>
      <c r="N15" s="35">
        <v>657</v>
      </c>
      <c r="O15" s="35">
        <v>54</v>
      </c>
      <c r="P15" s="33">
        <f>+O15+1954</f>
        <v>2008</v>
      </c>
      <c r="Q15" s="34">
        <f ca="1">IF(K15=661,TODAY(),INDEX($Y$2:$Y$662,K15,1))</f>
        <v>39295</v>
      </c>
      <c r="R15" s="34">
        <f ca="1">IF(N15=661,TODAY(),INDEX($Y$2:$Y$662,N15,1))</f>
        <v>40057</v>
      </c>
      <c r="S15" s="35"/>
      <c r="T15" s="51"/>
      <c r="U15" s="52" t="s">
        <v>587</v>
      </c>
      <c r="V15" s="51"/>
      <c r="W15" s="53" t="s">
        <v>1</v>
      </c>
      <c r="Y15" s="20">
        <v>20486</v>
      </c>
      <c r="AA15" s="7" t="s">
        <v>175</v>
      </c>
      <c r="AB15" s="7" t="s">
        <v>176</v>
      </c>
      <c r="AE15" s="20">
        <v>20486</v>
      </c>
      <c r="AI15" s="22">
        <v>14</v>
      </c>
      <c r="AJ15" s="23">
        <v>1943</v>
      </c>
    </row>
    <row r="16" spans="1:38" x14ac:dyDescent="0.2">
      <c r="A16" s="12">
        <v>15</v>
      </c>
      <c r="C16" s="14">
        <v>1969</v>
      </c>
      <c r="E16" s="14" t="s">
        <v>177</v>
      </c>
      <c r="F16" s="14" t="s">
        <v>178</v>
      </c>
      <c r="G16" s="14" t="s">
        <v>179</v>
      </c>
      <c r="H16" s="14" t="s">
        <v>180</v>
      </c>
      <c r="I16" s="14" t="s">
        <v>179</v>
      </c>
      <c r="K16" s="50">
        <v>623</v>
      </c>
      <c r="L16" s="35">
        <v>47</v>
      </c>
      <c r="M16" s="33">
        <f>+L16+1954</f>
        <v>2001</v>
      </c>
      <c r="N16" s="35">
        <v>630</v>
      </c>
      <c r="O16" s="35">
        <v>50</v>
      </c>
      <c r="P16" s="33">
        <f>+O16+1954</f>
        <v>2004</v>
      </c>
      <c r="Q16" s="34">
        <f ca="1">IF(K16=661,TODAY(),INDEX($Y$2:$Y$662,K16,1))</f>
        <v>39022</v>
      </c>
      <c r="R16" s="34">
        <f ca="1">IF(N16=661,TODAY(),INDEX($Y$2:$Y$662,N16,1))</f>
        <v>39234</v>
      </c>
      <c r="S16" s="35"/>
      <c r="T16" s="51"/>
      <c r="U16" s="52">
        <v>0</v>
      </c>
      <c r="V16" s="51"/>
      <c r="W16" s="53">
        <v>0</v>
      </c>
      <c r="Y16" s="20">
        <v>20515</v>
      </c>
      <c r="AA16" s="7" t="s">
        <v>181</v>
      </c>
      <c r="AB16" s="7" t="s">
        <v>182</v>
      </c>
      <c r="AE16" s="20">
        <v>20515</v>
      </c>
      <c r="AI16" s="22">
        <v>15</v>
      </c>
      <c r="AJ16" s="23">
        <v>1944</v>
      </c>
    </row>
    <row r="17" spans="1:36" ht="12.75" thickBot="1" x14ac:dyDescent="0.25">
      <c r="A17" s="12">
        <v>16</v>
      </c>
      <c r="C17" s="14">
        <v>1970</v>
      </c>
      <c r="E17" s="14" t="s">
        <v>183</v>
      </c>
      <c r="F17" s="14" t="s">
        <v>184</v>
      </c>
      <c r="G17" s="14" t="s">
        <v>185</v>
      </c>
      <c r="H17" s="14" t="s">
        <v>186</v>
      </c>
      <c r="I17" s="14" t="s">
        <v>185</v>
      </c>
      <c r="K17" s="54"/>
      <c r="L17" s="55"/>
      <c r="M17" s="56"/>
      <c r="N17" s="55"/>
      <c r="O17" s="55"/>
      <c r="P17" s="56"/>
      <c r="Q17" s="57"/>
      <c r="R17" s="57"/>
      <c r="S17" s="55"/>
      <c r="T17" s="58"/>
      <c r="U17" s="59"/>
      <c r="V17" s="58"/>
      <c r="W17" s="60"/>
      <c r="Y17" s="20">
        <v>20546</v>
      </c>
      <c r="AA17" s="7" t="s">
        <v>187</v>
      </c>
      <c r="AB17" s="7" t="s">
        <v>188</v>
      </c>
      <c r="AE17" s="20">
        <v>20546</v>
      </c>
      <c r="AI17" s="22">
        <v>16</v>
      </c>
      <c r="AJ17" s="23">
        <v>1945</v>
      </c>
    </row>
    <row r="18" spans="1:36" ht="12.75" thickBot="1" x14ac:dyDescent="0.25">
      <c r="A18" s="12">
        <v>17</v>
      </c>
      <c r="C18" s="14">
        <v>1971</v>
      </c>
      <c r="E18" s="14" t="s">
        <v>189</v>
      </c>
      <c r="F18" s="14" t="s">
        <v>190</v>
      </c>
      <c r="G18" s="14" t="s">
        <v>191</v>
      </c>
      <c r="H18" s="14" t="s">
        <v>192</v>
      </c>
      <c r="I18" s="14" t="s">
        <v>191</v>
      </c>
      <c r="K18" s="16" t="s">
        <v>193</v>
      </c>
      <c r="L18" s="17"/>
      <c r="Y18" s="20">
        <v>20576</v>
      </c>
      <c r="AA18" s="7" t="s">
        <v>194</v>
      </c>
      <c r="AB18" s="7" t="s">
        <v>195</v>
      </c>
      <c r="AE18" s="20">
        <v>20576</v>
      </c>
      <c r="AI18" s="22">
        <v>17</v>
      </c>
      <c r="AJ18" s="23">
        <v>1946</v>
      </c>
    </row>
    <row r="19" spans="1:36" ht="12.75" customHeight="1" thickBot="1" x14ac:dyDescent="0.25">
      <c r="A19" s="12">
        <v>18</v>
      </c>
      <c r="C19" s="14">
        <v>1972</v>
      </c>
      <c r="E19" s="14" t="s">
        <v>196</v>
      </c>
      <c r="F19" s="14" t="s">
        <v>197</v>
      </c>
      <c r="G19" s="14" t="s">
        <v>198</v>
      </c>
      <c r="H19" s="14" t="s">
        <v>199</v>
      </c>
      <c r="I19" s="14" t="s">
        <v>198</v>
      </c>
      <c r="K19" s="61">
        <v>639</v>
      </c>
      <c r="L19" s="38">
        <v>1</v>
      </c>
      <c r="M19" s="38">
        <f>+L19+1954</f>
        <v>1955</v>
      </c>
      <c r="N19" s="38">
        <v>654</v>
      </c>
      <c r="O19" s="38">
        <v>1</v>
      </c>
      <c r="P19" s="38">
        <f>+O19+1954</f>
        <v>1955</v>
      </c>
      <c r="Q19" s="40">
        <f ca="1">IF(K19=661,TODAY(),INDEX($Y$2:$Y$662,K19,1))</f>
        <v>39508</v>
      </c>
      <c r="R19" s="40">
        <f ca="1">IF(N19=661,TODAY(),INDEX($Y$2:$Y$662,N19,1))</f>
        <v>39965</v>
      </c>
      <c r="S19" s="41"/>
      <c r="T19" s="42"/>
      <c r="U19" s="43" t="s">
        <v>589</v>
      </c>
      <c r="V19" s="275" t="s">
        <v>6</v>
      </c>
      <c r="W19" s="276"/>
      <c r="Y19" s="20">
        <v>20607</v>
      </c>
      <c r="AA19" s="7" t="s">
        <v>200</v>
      </c>
      <c r="AB19" s="7" t="s">
        <v>201</v>
      </c>
      <c r="AE19" s="20">
        <v>20607</v>
      </c>
      <c r="AI19" s="22">
        <v>18</v>
      </c>
      <c r="AJ19" s="23">
        <v>1947</v>
      </c>
    </row>
    <row r="20" spans="1:36" ht="12.75" customHeight="1" thickBot="1" x14ac:dyDescent="0.25">
      <c r="A20" s="12">
        <v>19</v>
      </c>
      <c r="C20" s="14">
        <v>1973</v>
      </c>
      <c r="E20" s="14" t="s">
        <v>136</v>
      </c>
      <c r="F20" s="14" t="s">
        <v>202</v>
      </c>
      <c r="G20" s="14" t="s">
        <v>203</v>
      </c>
      <c r="H20" s="14" t="s">
        <v>204</v>
      </c>
      <c r="I20" s="14" t="s">
        <v>203</v>
      </c>
      <c r="K20" s="14"/>
      <c r="L20" s="14"/>
      <c r="M20" s="14"/>
      <c r="N20" s="14"/>
      <c r="Q20" s="44"/>
      <c r="Y20" s="20">
        <v>20637</v>
      </c>
      <c r="AA20" s="7" t="s">
        <v>205</v>
      </c>
      <c r="AB20" s="7" t="s">
        <v>206</v>
      </c>
      <c r="AE20" s="20">
        <v>20637</v>
      </c>
      <c r="AI20" s="22">
        <v>19</v>
      </c>
      <c r="AJ20" s="23">
        <v>1948</v>
      </c>
    </row>
    <row r="21" spans="1:36" ht="12.75" customHeight="1" x14ac:dyDescent="0.2">
      <c r="A21" s="12">
        <v>20</v>
      </c>
      <c r="C21" s="14">
        <v>1974</v>
      </c>
      <c r="F21" s="14" t="s">
        <v>207</v>
      </c>
      <c r="G21" s="14" t="s">
        <v>208</v>
      </c>
      <c r="H21" s="14" t="s">
        <v>209</v>
      </c>
      <c r="I21" s="14" t="s">
        <v>208</v>
      </c>
      <c r="K21" s="46">
        <v>646</v>
      </c>
      <c r="L21" s="26">
        <v>44</v>
      </c>
      <c r="M21" s="26">
        <f>+L21+1954</f>
        <v>1998</v>
      </c>
      <c r="N21" s="26">
        <v>632</v>
      </c>
      <c r="O21" s="26">
        <v>45</v>
      </c>
      <c r="P21" s="26">
        <f>+O21+1954</f>
        <v>1999</v>
      </c>
      <c r="Q21" s="27">
        <f ca="1">IF(K21=661,TODAY(),INDEX($Y$2:$Y$662,K21,1))</f>
        <v>39722</v>
      </c>
      <c r="R21" s="27">
        <f ca="1">IF(N21=661,TODAY(),INDEX($Y$2:$Y$662,N21,1))</f>
        <v>39295</v>
      </c>
      <c r="S21" s="28"/>
      <c r="T21" s="47"/>
      <c r="U21" s="48" t="s">
        <v>590</v>
      </c>
      <c r="V21" s="47"/>
      <c r="W21" s="49" t="s">
        <v>591</v>
      </c>
      <c r="Y21" s="20">
        <v>20668</v>
      </c>
      <c r="AA21" s="7" t="s">
        <v>210</v>
      </c>
      <c r="AB21" s="7" t="s">
        <v>211</v>
      </c>
      <c r="AE21" s="20">
        <v>20668</v>
      </c>
      <c r="AI21" s="22">
        <v>20</v>
      </c>
      <c r="AJ21" s="23">
        <v>1949</v>
      </c>
    </row>
    <row r="22" spans="1:36" ht="13.5" customHeight="1" x14ac:dyDescent="0.2">
      <c r="A22" s="12">
        <v>21</v>
      </c>
      <c r="C22" s="14">
        <v>1975</v>
      </c>
      <c r="F22" s="14" t="s">
        <v>212</v>
      </c>
      <c r="G22" s="14" t="s">
        <v>132</v>
      </c>
      <c r="H22" s="14" t="s">
        <v>213</v>
      </c>
      <c r="I22" s="14" t="s">
        <v>132</v>
      </c>
      <c r="K22" s="50">
        <v>656</v>
      </c>
      <c r="L22" s="35">
        <v>46</v>
      </c>
      <c r="M22" s="33">
        <f>+L22+1954</f>
        <v>2000</v>
      </c>
      <c r="N22" s="35">
        <v>654</v>
      </c>
      <c r="O22" s="35">
        <v>47</v>
      </c>
      <c r="P22" s="33">
        <f>+O22+1954</f>
        <v>2001</v>
      </c>
      <c r="Q22" s="34">
        <f ca="1">IF(K22=661,TODAY(),INDEX($Y$2:$Y$662,K22,1))</f>
        <v>40026</v>
      </c>
      <c r="R22" s="34">
        <f ca="1">IF(N22=661,TODAY(),INDEX($Y$2:$Y$662,N22,1))</f>
        <v>39965</v>
      </c>
      <c r="S22" s="35"/>
      <c r="T22" s="51"/>
      <c r="U22" s="52">
        <v>0</v>
      </c>
      <c r="V22" s="51"/>
      <c r="W22" s="53">
        <v>0</v>
      </c>
      <c r="Y22" s="20">
        <v>20699</v>
      </c>
      <c r="AA22" s="7" t="s">
        <v>214</v>
      </c>
      <c r="AB22" s="7" t="s">
        <v>215</v>
      </c>
      <c r="AE22" s="20">
        <v>20699</v>
      </c>
      <c r="AI22" s="22">
        <v>21</v>
      </c>
      <c r="AJ22" s="23">
        <v>1950</v>
      </c>
    </row>
    <row r="23" spans="1:36" x14ac:dyDescent="0.2">
      <c r="A23" s="12">
        <v>22</v>
      </c>
      <c r="C23" s="14">
        <v>1976</v>
      </c>
      <c r="F23" s="14" t="s">
        <v>206</v>
      </c>
      <c r="G23" s="14" t="s">
        <v>216</v>
      </c>
      <c r="H23" s="14" t="s">
        <v>217</v>
      </c>
      <c r="I23" s="14" t="s">
        <v>216</v>
      </c>
      <c r="K23" s="50">
        <v>646</v>
      </c>
      <c r="L23" s="35">
        <v>48</v>
      </c>
      <c r="M23" s="33">
        <f>+L23+1954</f>
        <v>2002</v>
      </c>
      <c r="N23" s="35">
        <v>634</v>
      </c>
      <c r="O23" s="35">
        <v>49</v>
      </c>
      <c r="P23" s="33">
        <f>+O23+1954</f>
        <v>2003</v>
      </c>
      <c r="Q23" s="34">
        <f ca="1">IF(K23=661,TODAY(),INDEX($Y$2:$Y$662,K23,1))</f>
        <v>39722</v>
      </c>
      <c r="R23" s="34">
        <f ca="1">IF(N23=661,TODAY(),INDEX($Y$2:$Y$662,N23,1))</f>
        <v>39356</v>
      </c>
      <c r="S23" s="35"/>
      <c r="T23" s="51"/>
      <c r="U23" s="52">
        <v>0</v>
      </c>
      <c r="V23" s="51"/>
      <c r="W23" s="53">
        <v>0</v>
      </c>
      <c r="Y23" s="20">
        <v>20729</v>
      </c>
      <c r="AA23" s="7" t="s">
        <v>218</v>
      </c>
      <c r="AB23" s="7" t="s">
        <v>219</v>
      </c>
      <c r="AE23" s="20">
        <v>20729</v>
      </c>
      <c r="AI23" s="22">
        <v>22</v>
      </c>
      <c r="AJ23" s="23">
        <v>1951</v>
      </c>
    </row>
    <row r="24" spans="1:36" ht="12.75" thickBot="1" x14ac:dyDescent="0.25">
      <c r="A24" s="12">
        <v>23</v>
      </c>
      <c r="C24" s="14">
        <v>1977</v>
      </c>
      <c r="F24" s="14" t="s">
        <v>220</v>
      </c>
      <c r="G24" s="14" t="s">
        <v>221</v>
      </c>
      <c r="H24" s="14" t="s">
        <v>222</v>
      </c>
      <c r="I24" s="14" t="s">
        <v>223</v>
      </c>
      <c r="K24" s="54"/>
      <c r="L24" s="55"/>
      <c r="M24" s="56"/>
      <c r="N24" s="55"/>
      <c r="O24" s="55"/>
      <c r="P24" s="56"/>
      <c r="Q24" s="57"/>
      <c r="R24" s="57"/>
      <c r="S24" s="55"/>
      <c r="T24" s="58"/>
      <c r="U24" s="59"/>
      <c r="V24" s="58"/>
      <c r="W24" s="60"/>
      <c r="Y24" s="20">
        <v>20760</v>
      </c>
      <c r="AA24" s="7" t="s">
        <v>224</v>
      </c>
      <c r="AB24" s="7" t="s">
        <v>225</v>
      </c>
      <c r="AE24" s="20">
        <v>20760</v>
      </c>
      <c r="AI24" s="22">
        <v>23</v>
      </c>
      <c r="AJ24" s="23">
        <v>1952</v>
      </c>
    </row>
    <row r="25" spans="1:36" ht="12.75" thickBot="1" x14ac:dyDescent="0.25">
      <c r="A25" s="12">
        <v>24</v>
      </c>
      <c r="C25" s="14">
        <v>1978</v>
      </c>
      <c r="F25" s="14" t="s">
        <v>226</v>
      </c>
      <c r="G25" s="14" t="s">
        <v>76</v>
      </c>
      <c r="H25" s="14" t="s">
        <v>227</v>
      </c>
      <c r="I25" s="14" t="s">
        <v>221</v>
      </c>
      <c r="K25" s="16" t="s">
        <v>228</v>
      </c>
      <c r="L25" s="17"/>
      <c r="Y25" s="20">
        <v>20790</v>
      </c>
      <c r="AA25" s="7" t="s">
        <v>229</v>
      </c>
      <c r="AB25" s="7" t="s">
        <v>230</v>
      </c>
      <c r="AE25" s="20">
        <v>20790</v>
      </c>
      <c r="AI25" s="22">
        <v>24</v>
      </c>
      <c r="AJ25" s="23">
        <v>1953</v>
      </c>
    </row>
    <row r="26" spans="1:36" ht="12.75" thickBot="1" x14ac:dyDescent="0.25">
      <c r="A26" s="12">
        <v>25</v>
      </c>
      <c r="B26" s="13"/>
      <c r="C26" s="14">
        <v>1979</v>
      </c>
      <c r="F26" s="14" t="s">
        <v>231</v>
      </c>
      <c r="G26" s="14" t="s">
        <v>232</v>
      </c>
      <c r="H26" s="14" t="s">
        <v>233</v>
      </c>
      <c r="I26" s="14" t="s">
        <v>76</v>
      </c>
      <c r="K26" s="61">
        <v>632</v>
      </c>
      <c r="L26" s="38">
        <v>1</v>
      </c>
      <c r="M26" s="38">
        <f>+L26+1954</f>
        <v>1955</v>
      </c>
      <c r="N26" s="38">
        <v>647</v>
      </c>
      <c r="O26" s="38">
        <v>1</v>
      </c>
      <c r="P26" s="38">
        <f>+O26+1954</f>
        <v>1955</v>
      </c>
      <c r="Q26" s="40">
        <f ca="1">IF(K26=661,TODAY(),INDEX($Y$2:$Y$662,K26,1))</f>
        <v>39295</v>
      </c>
      <c r="R26" s="40">
        <f ca="1">IF(N26=661,TODAY(),INDEX($Y$2:$Y$662,N26,1))</f>
        <v>39753</v>
      </c>
      <c r="S26" s="41"/>
      <c r="T26" s="42"/>
      <c r="U26" s="43" t="s">
        <v>592</v>
      </c>
      <c r="V26" s="275" t="s">
        <v>6</v>
      </c>
      <c r="W26" s="276"/>
      <c r="Y26" s="20">
        <v>20821</v>
      </c>
      <c r="AA26" s="7" t="s">
        <v>234</v>
      </c>
      <c r="AB26" s="7" t="s">
        <v>235</v>
      </c>
      <c r="AE26" s="20">
        <v>20821</v>
      </c>
      <c r="AI26" s="22">
        <v>25</v>
      </c>
      <c r="AJ26" s="23">
        <v>1954</v>
      </c>
    </row>
    <row r="27" spans="1:36" ht="12.75" thickBot="1" x14ac:dyDescent="0.25">
      <c r="A27" s="12">
        <v>26</v>
      </c>
      <c r="C27" s="14">
        <v>1980</v>
      </c>
      <c r="F27" s="14" t="s">
        <v>236</v>
      </c>
      <c r="G27" s="14" t="s">
        <v>237</v>
      </c>
      <c r="H27" s="14" t="s">
        <v>238</v>
      </c>
      <c r="I27" s="14" t="s">
        <v>232</v>
      </c>
      <c r="K27" s="14"/>
      <c r="L27" s="14"/>
      <c r="M27" s="14"/>
      <c r="N27" s="14"/>
      <c r="Q27" s="44"/>
      <c r="Y27" s="20">
        <v>20852</v>
      </c>
      <c r="AA27" s="7" t="s">
        <v>239</v>
      </c>
      <c r="AB27" s="7" t="s">
        <v>240</v>
      </c>
      <c r="AE27" s="20">
        <v>20852</v>
      </c>
      <c r="AI27" s="22">
        <v>26</v>
      </c>
      <c r="AJ27" s="23">
        <v>1955</v>
      </c>
    </row>
    <row r="28" spans="1:36" x14ac:dyDescent="0.2">
      <c r="A28" s="12">
        <v>27</v>
      </c>
      <c r="C28" s="14">
        <v>1981</v>
      </c>
      <c r="F28" s="14" t="s">
        <v>241</v>
      </c>
      <c r="G28" s="14" t="s">
        <v>242</v>
      </c>
      <c r="H28" s="14" t="s">
        <v>243</v>
      </c>
      <c r="I28" s="14" t="s">
        <v>237</v>
      </c>
      <c r="K28" s="46">
        <v>625</v>
      </c>
      <c r="L28" s="26">
        <v>44</v>
      </c>
      <c r="M28" s="26">
        <f>+L28+1954</f>
        <v>1998</v>
      </c>
      <c r="N28" s="26">
        <v>631</v>
      </c>
      <c r="O28" s="26">
        <v>45</v>
      </c>
      <c r="P28" s="26">
        <f>+O28+1954</f>
        <v>1999</v>
      </c>
      <c r="Q28" s="27">
        <f ca="1">IF(K28=661,TODAY(),INDEX($Y$2:$Y$662,K28,1))</f>
        <v>39083</v>
      </c>
      <c r="R28" s="27">
        <f ca="1">IF(N28=661,TODAY(),INDEX($Y$2:$Y$662,N28,1))</f>
        <v>39264</v>
      </c>
      <c r="S28" s="28"/>
      <c r="T28" s="47"/>
      <c r="U28" s="48" t="s">
        <v>585</v>
      </c>
      <c r="V28" s="47"/>
      <c r="W28" s="49" t="s">
        <v>593</v>
      </c>
      <c r="Y28" s="20">
        <v>20880</v>
      </c>
      <c r="AA28" s="7" t="s">
        <v>244</v>
      </c>
      <c r="AB28" s="7" t="s">
        <v>245</v>
      </c>
      <c r="AE28" s="20">
        <v>20880</v>
      </c>
      <c r="AI28" s="22">
        <v>27</v>
      </c>
      <c r="AJ28" s="23">
        <v>1956</v>
      </c>
    </row>
    <row r="29" spans="1:36" x14ac:dyDescent="0.2">
      <c r="A29" s="12">
        <v>28</v>
      </c>
      <c r="C29" s="14">
        <v>1982</v>
      </c>
      <c r="F29" s="14" t="s">
        <v>246</v>
      </c>
      <c r="G29" s="14" t="s">
        <v>247</v>
      </c>
      <c r="H29" s="14" t="s">
        <v>248</v>
      </c>
      <c r="I29" s="14" t="s">
        <v>242</v>
      </c>
      <c r="K29" s="50">
        <v>634</v>
      </c>
      <c r="L29" s="35">
        <v>46</v>
      </c>
      <c r="M29" s="33">
        <f>+L29+1954</f>
        <v>2000</v>
      </c>
      <c r="N29" s="35">
        <v>636</v>
      </c>
      <c r="O29" s="35">
        <v>47</v>
      </c>
      <c r="P29" s="33">
        <f>+O29+1954</f>
        <v>2001</v>
      </c>
      <c r="Q29" s="34">
        <f ca="1">IF(K29=661,TODAY(),INDEX($Y$2:$Y$662,K29,1))</f>
        <v>39356</v>
      </c>
      <c r="R29" s="34">
        <f ca="1">IF(N29=661,TODAY(),INDEX($Y$2:$Y$662,N29,1))</f>
        <v>39417</v>
      </c>
      <c r="S29" s="35"/>
      <c r="T29" s="51"/>
      <c r="U29" s="52" t="s">
        <v>585</v>
      </c>
      <c r="V29" s="51"/>
      <c r="W29" s="53" t="s">
        <v>594</v>
      </c>
      <c r="Y29" s="20">
        <v>20911</v>
      </c>
      <c r="AA29" s="7" t="s">
        <v>249</v>
      </c>
      <c r="AB29" s="7" t="s">
        <v>250</v>
      </c>
      <c r="AE29" s="20">
        <v>20911</v>
      </c>
      <c r="AI29" s="22">
        <v>28</v>
      </c>
      <c r="AJ29" s="23">
        <v>1957</v>
      </c>
    </row>
    <row r="30" spans="1:36" x14ac:dyDescent="0.2">
      <c r="A30" s="12">
        <v>29</v>
      </c>
      <c r="B30" s="13"/>
      <c r="C30" s="14">
        <v>1983</v>
      </c>
      <c r="F30" s="14" t="s">
        <v>215</v>
      </c>
      <c r="G30" s="14" t="s">
        <v>251</v>
      </c>
      <c r="H30" s="14" t="s">
        <v>600</v>
      </c>
      <c r="I30" s="14" t="s">
        <v>247</v>
      </c>
      <c r="K30" s="50">
        <v>646</v>
      </c>
      <c r="L30" s="35">
        <v>48</v>
      </c>
      <c r="M30" s="33">
        <f>+L30+1954</f>
        <v>2002</v>
      </c>
      <c r="N30" s="35">
        <v>647</v>
      </c>
      <c r="O30" s="35">
        <v>49</v>
      </c>
      <c r="P30" s="33">
        <f>+O30+1954</f>
        <v>2003</v>
      </c>
      <c r="Q30" s="34">
        <f ca="1">IF(K30=661,TODAY(),INDEX($Y$2:$Y$662,K30,1))</f>
        <v>39722</v>
      </c>
      <c r="R30" s="34">
        <f ca="1">IF(N30=661,TODAY(),INDEX($Y$2:$Y$662,N30,1))</f>
        <v>39753</v>
      </c>
      <c r="S30" s="35"/>
      <c r="T30" s="51"/>
      <c r="U30" s="52">
        <v>0</v>
      </c>
      <c r="V30" s="51"/>
      <c r="W30" s="53">
        <v>0</v>
      </c>
      <c r="Y30" s="20">
        <v>20941</v>
      </c>
      <c r="AA30" s="7" t="s">
        <v>252</v>
      </c>
      <c r="AB30" s="7" t="s">
        <v>1</v>
      </c>
      <c r="AE30" s="20">
        <v>20941</v>
      </c>
      <c r="AI30" s="22">
        <v>29</v>
      </c>
      <c r="AJ30" s="23">
        <v>1958</v>
      </c>
    </row>
    <row r="31" spans="1:36" ht="12.75" thickBot="1" x14ac:dyDescent="0.25">
      <c r="A31" s="12">
        <v>30</v>
      </c>
      <c r="B31" s="13"/>
      <c r="C31" s="14">
        <v>1984</v>
      </c>
      <c r="F31" s="14" t="s">
        <v>253</v>
      </c>
      <c r="G31" s="14" t="s">
        <v>254</v>
      </c>
      <c r="H31" s="14" t="s">
        <v>255</v>
      </c>
      <c r="I31" s="14" t="s">
        <v>251</v>
      </c>
      <c r="K31" s="54"/>
      <c r="L31" s="55"/>
      <c r="M31" s="56"/>
      <c r="N31" s="55"/>
      <c r="O31" s="55"/>
      <c r="P31" s="56"/>
      <c r="Q31" s="57"/>
      <c r="R31" s="57"/>
      <c r="S31" s="55"/>
      <c r="T31" s="58"/>
      <c r="U31" s="59"/>
      <c r="V31" s="58"/>
      <c r="W31" s="60"/>
      <c r="Y31" s="20">
        <v>20972</v>
      </c>
      <c r="AA31" s="7" t="s">
        <v>256</v>
      </c>
      <c r="AB31" s="7" t="s">
        <v>257</v>
      </c>
      <c r="AE31" s="20">
        <v>20972</v>
      </c>
      <c r="AI31" s="22">
        <v>30</v>
      </c>
      <c r="AJ31" s="23">
        <v>1959</v>
      </c>
    </row>
    <row r="32" spans="1:36" ht="12.75" thickBot="1" x14ac:dyDescent="0.25">
      <c r="A32" s="12">
        <v>31</v>
      </c>
      <c r="B32" s="13"/>
      <c r="C32" s="14">
        <v>1985</v>
      </c>
      <c r="F32" s="14" t="s">
        <v>258</v>
      </c>
      <c r="G32" s="14" t="s">
        <v>259</v>
      </c>
      <c r="H32" s="14" t="s">
        <v>260</v>
      </c>
      <c r="I32" s="14" t="s">
        <v>254</v>
      </c>
      <c r="K32" s="16" t="s">
        <v>261</v>
      </c>
      <c r="L32" s="17"/>
      <c r="M32" s="62"/>
      <c r="N32" s="3"/>
      <c r="O32" s="3"/>
      <c r="P32" s="62"/>
      <c r="Q32" s="63"/>
      <c r="R32" s="63"/>
      <c r="S32" s="3"/>
      <c r="T32" s="64"/>
      <c r="U32" s="65"/>
      <c r="V32" s="64"/>
      <c r="W32" s="65"/>
      <c r="Y32" s="20">
        <v>21002</v>
      </c>
      <c r="AA32" s="7" t="s">
        <v>262</v>
      </c>
      <c r="AB32" s="7" t="s">
        <v>263</v>
      </c>
      <c r="AE32" s="20">
        <v>21002</v>
      </c>
      <c r="AI32" s="22">
        <v>31</v>
      </c>
      <c r="AJ32" s="23">
        <v>1960</v>
      </c>
    </row>
    <row r="33" spans="2:36" ht="12.75" thickBot="1" x14ac:dyDescent="0.25">
      <c r="B33" s="13"/>
      <c r="C33" s="14">
        <v>1986</v>
      </c>
      <c r="F33" s="14" t="s">
        <v>264</v>
      </c>
      <c r="G33" s="14" t="s">
        <v>265</v>
      </c>
      <c r="H33" s="14" t="s">
        <v>266</v>
      </c>
      <c r="I33" s="14" t="s">
        <v>267</v>
      </c>
      <c r="K33" s="61">
        <v>614</v>
      </c>
      <c r="L33" s="38">
        <v>1</v>
      </c>
      <c r="M33" s="38">
        <f>+L33+1954</f>
        <v>1955</v>
      </c>
      <c r="N33" s="38">
        <v>641</v>
      </c>
      <c r="O33" s="38">
        <v>1</v>
      </c>
      <c r="P33" s="38">
        <f>+O33+1954</f>
        <v>1955</v>
      </c>
      <c r="Q33" s="40">
        <f ca="1">IF(K33=661,TODAY(),INDEX($Y$2:$Y$662,K33,1))</f>
        <v>38749</v>
      </c>
      <c r="R33" s="40">
        <f ca="1">IF(N33=661,TODAY(),INDEX($Y$2:$Y$662,N33,1))</f>
        <v>39569</v>
      </c>
      <c r="S33" s="41"/>
      <c r="T33" s="42"/>
      <c r="U33" s="43">
        <v>0</v>
      </c>
      <c r="V33" s="275">
        <v>0</v>
      </c>
      <c r="W33" s="276"/>
      <c r="Y33" s="20">
        <v>21033</v>
      </c>
      <c r="AA33" s="7" t="s">
        <v>268</v>
      </c>
      <c r="AB33" s="7" t="s">
        <v>269</v>
      </c>
      <c r="AE33" s="20">
        <v>21033</v>
      </c>
      <c r="AI33" s="22">
        <v>32</v>
      </c>
      <c r="AJ33" s="23">
        <v>1961</v>
      </c>
    </row>
    <row r="34" spans="2:36" ht="12.75" thickBot="1" x14ac:dyDescent="0.25">
      <c r="B34" s="13"/>
      <c r="C34" s="14">
        <v>1987</v>
      </c>
      <c r="F34" s="14" t="s">
        <v>594</v>
      </c>
      <c r="G34" s="14" t="s">
        <v>270</v>
      </c>
      <c r="H34" s="14" t="s">
        <v>271</v>
      </c>
      <c r="I34" s="14" t="s">
        <v>259</v>
      </c>
      <c r="K34" s="14"/>
      <c r="L34" s="14"/>
      <c r="M34" s="14"/>
      <c r="N34" s="14"/>
      <c r="Q34" s="44"/>
      <c r="Y34" s="20">
        <v>21064</v>
      </c>
      <c r="AA34" s="7" t="s">
        <v>272</v>
      </c>
      <c r="AE34" s="20">
        <v>21064</v>
      </c>
      <c r="AI34" s="22">
        <v>33</v>
      </c>
      <c r="AJ34" s="23">
        <v>1962</v>
      </c>
    </row>
    <row r="35" spans="2:36" x14ac:dyDescent="0.2">
      <c r="B35" s="13"/>
      <c r="C35" s="14">
        <v>1988</v>
      </c>
      <c r="F35" s="14" t="s">
        <v>273</v>
      </c>
      <c r="G35" s="14" t="s">
        <v>274</v>
      </c>
      <c r="H35" s="14" t="s">
        <v>275</v>
      </c>
      <c r="I35" s="14" t="s">
        <v>265</v>
      </c>
      <c r="K35" s="46">
        <v>646</v>
      </c>
      <c r="L35" s="26">
        <v>44</v>
      </c>
      <c r="M35" s="26">
        <f>+L35+1954</f>
        <v>1998</v>
      </c>
      <c r="N35" s="26">
        <v>647</v>
      </c>
      <c r="O35" s="26">
        <v>45</v>
      </c>
      <c r="P35" s="26">
        <f>+O35+1954</f>
        <v>1999</v>
      </c>
      <c r="Q35" s="27">
        <f ca="1">IF(K35=661,TODAY(),INDEX($Y$2:$Y$662,K35,1))</f>
        <v>39722</v>
      </c>
      <c r="R35" s="27">
        <f ca="1">IF(N35=661,TODAY(),INDEX($Y$2:$Y$662,N35,1))</f>
        <v>39753</v>
      </c>
      <c r="S35" s="28"/>
      <c r="T35" s="47"/>
      <c r="U35" s="48">
        <v>0</v>
      </c>
      <c r="V35" s="47"/>
      <c r="W35" s="49">
        <v>0</v>
      </c>
      <c r="Y35" s="20">
        <v>21094</v>
      </c>
      <c r="AA35" s="7" t="s">
        <v>276</v>
      </c>
      <c r="AE35" s="20">
        <v>21094</v>
      </c>
      <c r="AI35" s="22">
        <v>34</v>
      </c>
      <c r="AJ35" s="23">
        <v>1963</v>
      </c>
    </row>
    <row r="36" spans="2:36" x14ac:dyDescent="0.2">
      <c r="B36" s="13"/>
      <c r="C36" s="14">
        <v>1989</v>
      </c>
      <c r="F36" s="14" t="s">
        <v>611</v>
      </c>
      <c r="G36" s="14" t="s">
        <v>277</v>
      </c>
      <c r="H36" s="14" t="s">
        <v>278</v>
      </c>
      <c r="I36" s="14" t="s">
        <v>270</v>
      </c>
      <c r="K36" s="50">
        <v>660</v>
      </c>
      <c r="L36" s="35">
        <v>46</v>
      </c>
      <c r="M36" s="33">
        <f>+L36+1954</f>
        <v>2000</v>
      </c>
      <c r="N36" s="35">
        <v>652</v>
      </c>
      <c r="O36" s="35">
        <v>47</v>
      </c>
      <c r="P36" s="33">
        <f>+O36+1954</f>
        <v>2001</v>
      </c>
      <c r="Q36" s="34">
        <f ca="1">IF(K36=661,TODAY(),INDEX($Y$2:$Y$662,K36,1))</f>
        <v>40148</v>
      </c>
      <c r="R36" s="34">
        <f ca="1">IF(N36=661,TODAY(),INDEX($Y$2:$Y$662,N36,1))</f>
        <v>39904</v>
      </c>
      <c r="S36" s="35"/>
      <c r="T36" s="51"/>
      <c r="U36" s="52">
        <v>0</v>
      </c>
      <c r="V36" s="51"/>
      <c r="W36" s="53">
        <v>0</v>
      </c>
      <c r="Y36" s="20">
        <v>21125</v>
      </c>
      <c r="AA36" s="7" t="s">
        <v>279</v>
      </c>
      <c r="AE36" s="20">
        <v>21125</v>
      </c>
      <c r="AI36" s="22">
        <v>35</v>
      </c>
      <c r="AJ36" s="23">
        <v>1964</v>
      </c>
    </row>
    <row r="37" spans="2:36" x14ac:dyDescent="0.2">
      <c r="B37" s="13"/>
      <c r="C37" s="14">
        <v>1990</v>
      </c>
      <c r="F37" s="14" t="s">
        <v>280</v>
      </c>
      <c r="G37" s="14" t="s">
        <v>599</v>
      </c>
      <c r="H37" s="14" t="s">
        <v>281</v>
      </c>
      <c r="I37" s="14" t="s">
        <v>274</v>
      </c>
      <c r="K37" s="50">
        <v>646</v>
      </c>
      <c r="L37" s="35">
        <v>48</v>
      </c>
      <c r="M37" s="33">
        <f>+L37+1954</f>
        <v>2002</v>
      </c>
      <c r="N37" s="35">
        <v>647</v>
      </c>
      <c r="O37" s="35">
        <v>49</v>
      </c>
      <c r="P37" s="33">
        <f>+O37+1954</f>
        <v>2003</v>
      </c>
      <c r="Q37" s="34">
        <f ca="1">IF(K37=661,TODAY(),INDEX($Y$2:$Y$662,K37,1))</f>
        <v>39722</v>
      </c>
      <c r="R37" s="34">
        <f ca="1">IF(N37=661,TODAY(),INDEX($Y$2:$Y$662,N37,1))</f>
        <v>39753</v>
      </c>
      <c r="S37" s="35"/>
      <c r="T37" s="51"/>
      <c r="U37" s="52">
        <v>0</v>
      </c>
      <c r="V37" s="51"/>
      <c r="W37" s="53">
        <v>0</v>
      </c>
      <c r="Y37" s="20">
        <v>21155</v>
      </c>
      <c r="AA37" s="7" t="s">
        <v>282</v>
      </c>
      <c r="AE37" s="20">
        <v>21155</v>
      </c>
      <c r="AI37" s="22">
        <v>36</v>
      </c>
      <c r="AJ37" s="23">
        <v>1965</v>
      </c>
    </row>
    <row r="38" spans="2:36" ht="12.75" thickBot="1" x14ac:dyDescent="0.25">
      <c r="B38" s="13"/>
      <c r="C38" s="14">
        <v>1991</v>
      </c>
      <c r="F38" s="14" t="s">
        <v>1</v>
      </c>
      <c r="G38" s="14" t="s">
        <v>283</v>
      </c>
      <c r="H38" s="14" t="s">
        <v>284</v>
      </c>
      <c r="I38" s="14" t="s">
        <v>277</v>
      </c>
      <c r="K38" s="54"/>
      <c r="L38" s="55"/>
      <c r="M38" s="56"/>
      <c r="N38" s="55"/>
      <c r="O38" s="55"/>
      <c r="P38" s="56"/>
      <c r="Q38" s="57"/>
      <c r="R38" s="57"/>
      <c r="S38" s="55"/>
      <c r="T38" s="58"/>
      <c r="U38" s="59"/>
      <c r="V38" s="58"/>
      <c r="W38" s="60"/>
      <c r="Y38" s="20">
        <v>21186</v>
      </c>
      <c r="AA38" s="7" t="s">
        <v>285</v>
      </c>
      <c r="AE38" s="20">
        <v>21186</v>
      </c>
      <c r="AI38" s="22">
        <v>37</v>
      </c>
      <c r="AJ38" s="23">
        <v>1966</v>
      </c>
    </row>
    <row r="39" spans="2:36" x14ac:dyDescent="0.2">
      <c r="B39" s="13"/>
      <c r="C39" s="14">
        <v>1992</v>
      </c>
      <c r="F39" s="14" t="s">
        <v>286</v>
      </c>
      <c r="G39" s="14" t="s">
        <v>287</v>
      </c>
      <c r="H39" s="14" t="s">
        <v>288</v>
      </c>
      <c r="I39" s="14" t="s">
        <v>599</v>
      </c>
      <c r="Y39" s="20">
        <v>21217</v>
      </c>
      <c r="AA39" s="7" t="s">
        <v>289</v>
      </c>
      <c r="AE39" s="20">
        <v>21217</v>
      </c>
      <c r="AI39" s="22">
        <v>38</v>
      </c>
      <c r="AJ39" s="23">
        <v>1967</v>
      </c>
    </row>
    <row r="40" spans="2:36" ht="12.75" thickBot="1" x14ac:dyDescent="0.25">
      <c r="B40" s="13"/>
      <c r="C40" s="14">
        <v>1993</v>
      </c>
      <c r="F40" s="14" t="s">
        <v>290</v>
      </c>
      <c r="G40" s="14" t="s">
        <v>291</v>
      </c>
      <c r="H40" s="14" t="s">
        <v>292</v>
      </c>
      <c r="I40" s="14" t="s">
        <v>283</v>
      </c>
      <c r="K40" s="16" t="s">
        <v>293</v>
      </c>
      <c r="L40" s="17"/>
      <c r="M40" s="17"/>
      <c r="N40" s="17"/>
      <c r="Y40" s="20">
        <v>21245</v>
      </c>
      <c r="AA40" s="7" t="s">
        <v>294</v>
      </c>
      <c r="AE40" s="20">
        <v>21245</v>
      </c>
      <c r="AI40" s="22">
        <v>39</v>
      </c>
      <c r="AJ40" s="23">
        <v>1968</v>
      </c>
    </row>
    <row r="41" spans="2:36" x14ac:dyDescent="0.2">
      <c r="B41" s="13"/>
      <c r="C41" s="14">
        <v>1994</v>
      </c>
      <c r="F41" s="14" t="s">
        <v>295</v>
      </c>
      <c r="G41" s="14" t="s">
        <v>296</v>
      </c>
      <c r="H41" s="14" t="s">
        <v>297</v>
      </c>
      <c r="I41" s="14" t="s">
        <v>287</v>
      </c>
      <c r="K41" s="46">
        <v>646</v>
      </c>
      <c r="L41" s="26">
        <v>52</v>
      </c>
      <c r="M41" s="26">
        <f>+L41+1954</f>
        <v>2006</v>
      </c>
      <c r="N41" s="26">
        <v>656</v>
      </c>
      <c r="O41" s="26">
        <v>54</v>
      </c>
      <c r="P41" s="26">
        <f>+O41+1954</f>
        <v>2008</v>
      </c>
      <c r="Q41" s="27">
        <f ca="1">IF(K41=661,TODAY(),INDEX($Y$2:$Y$662,K41,1))</f>
        <v>39722</v>
      </c>
      <c r="R41" s="27">
        <f ca="1">IF(N41=661,TODAY(),INDEX($Y$2:$Y$662,N41,1))</f>
        <v>40026</v>
      </c>
      <c r="S41" s="28"/>
      <c r="T41" s="66" t="s">
        <v>595</v>
      </c>
      <c r="U41" s="48" t="e">
        <v>#REF!</v>
      </c>
      <c r="V41" s="28"/>
      <c r="W41" s="31"/>
      <c r="Y41" s="20">
        <v>21276</v>
      </c>
      <c r="AA41" s="7" t="s">
        <v>298</v>
      </c>
      <c r="AE41" s="20">
        <v>21276</v>
      </c>
      <c r="AI41" s="22">
        <v>40</v>
      </c>
      <c r="AJ41" s="23">
        <v>1969</v>
      </c>
    </row>
    <row r="42" spans="2:36" x14ac:dyDescent="0.2">
      <c r="B42" s="13"/>
      <c r="C42" s="14">
        <v>1995</v>
      </c>
      <c r="F42" s="14" t="s">
        <v>299</v>
      </c>
      <c r="G42" s="14" t="s">
        <v>300</v>
      </c>
      <c r="H42" s="14" t="s">
        <v>301</v>
      </c>
      <c r="I42" s="14" t="s">
        <v>302</v>
      </c>
      <c r="K42" s="67">
        <v>631</v>
      </c>
      <c r="L42" s="33">
        <v>52</v>
      </c>
      <c r="M42" s="33">
        <f>+L42+1954</f>
        <v>2006</v>
      </c>
      <c r="N42" s="33">
        <v>642</v>
      </c>
      <c r="O42" s="33">
        <v>54</v>
      </c>
      <c r="P42" s="33">
        <f>+O42+1954</f>
        <v>2008</v>
      </c>
      <c r="Q42" s="34">
        <f ca="1">IF(K42=661,TODAY(),INDEX($Y$2:$Y$662,K42,1))</f>
        <v>39264</v>
      </c>
      <c r="R42" s="34">
        <f ca="1">IF(N42=661,TODAY(),INDEX($Y$2:$Y$662,N42,1))</f>
        <v>39600</v>
      </c>
      <c r="S42" s="35"/>
      <c r="T42" s="68" t="s">
        <v>596</v>
      </c>
      <c r="U42" s="52" t="e">
        <v>#REF!</v>
      </c>
      <c r="V42" s="35"/>
      <c r="W42" s="36"/>
      <c r="Y42" s="20">
        <v>21306</v>
      </c>
      <c r="AA42" s="7" t="s">
        <v>303</v>
      </c>
      <c r="AE42" s="20">
        <v>21306</v>
      </c>
      <c r="AI42" s="22">
        <v>41</v>
      </c>
      <c r="AJ42" s="23">
        <v>1970</v>
      </c>
    </row>
    <row r="43" spans="2:36" ht="12.75" thickBot="1" x14ac:dyDescent="0.25">
      <c r="B43" s="13"/>
      <c r="C43" s="14">
        <v>1996</v>
      </c>
      <c r="F43" s="14" t="s">
        <v>304</v>
      </c>
      <c r="G43" s="14" t="s">
        <v>305</v>
      </c>
      <c r="H43" s="14" t="s">
        <v>306</v>
      </c>
      <c r="I43" s="14" t="s">
        <v>296</v>
      </c>
      <c r="K43" s="69">
        <v>645</v>
      </c>
      <c r="L43" s="56">
        <v>52</v>
      </c>
      <c r="M43" s="56">
        <f>+L43+1954</f>
        <v>2006</v>
      </c>
      <c r="N43" s="56">
        <v>654</v>
      </c>
      <c r="O43" s="56">
        <v>54</v>
      </c>
      <c r="P43" s="56">
        <f>+O43+1954</f>
        <v>2008</v>
      </c>
      <c r="Q43" s="70">
        <f ca="1">IF(K43=661,TODAY(),INDEX($Y$2:$Y$662,K43,1))</f>
        <v>39692</v>
      </c>
      <c r="R43" s="70">
        <f ca="1">IF(N43=661,TODAY(),INDEX($Y$2:$Y$662,N43,1))</f>
        <v>39965</v>
      </c>
      <c r="S43" s="55"/>
      <c r="T43" s="68" t="s">
        <v>598</v>
      </c>
      <c r="U43" s="71" t="e">
        <v>#REF!</v>
      </c>
      <c r="V43" s="55"/>
      <c r="W43" s="72"/>
      <c r="Y43" s="20">
        <v>21337</v>
      </c>
      <c r="AA43" s="7" t="s">
        <v>307</v>
      </c>
      <c r="AE43" s="20">
        <v>21337</v>
      </c>
      <c r="AI43" s="22">
        <v>42</v>
      </c>
      <c r="AJ43" s="23">
        <v>1971</v>
      </c>
    </row>
    <row r="44" spans="2:36" x14ac:dyDescent="0.2">
      <c r="B44" s="13"/>
      <c r="C44" s="14">
        <v>1997</v>
      </c>
      <c r="G44" s="14" t="s">
        <v>308</v>
      </c>
      <c r="H44" s="14" t="s">
        <v>309</v>
      </c>
      <c r="I44" s="14" t="s">
        <v>300</v>
      </c>
      <c r="Y44" s="20">
        <v>21367</v>
      </c>
      <c r="AA44" s="7" t="s">
        <v>310</v>
      </c>
      <c r="AE44" s="20">
        <v>21367</v>
      </c>
      <c r="AI44" s="22">
        <v>43</v>
      </c>
      <c r="AJ44" s="23">
        <v>1972</v>
      </c>
    </row>
    <row r="45" spans="2:36" x14ac:dyDescent="0.2">
      <c r="B45" s="13"/>
      <c r="C45" s="14">
        <v>1998</v>
      </c>
      <c r="G45" s="14" t="s">
        <v>311</v>
      </c>
      <c r="H45" s="14" t="s">
        <v>316</v>
      </c>
      <c r="I45" s="14" t="s">
        <v>305</v>
      </c>
      <c r="Y45" s="20">
        <v>21398</v>
      </c>
      <c r="AA45" s="7" t="s">
        <v>317</v>
      </c>
      <c r="AE45" s="20">
        <v>21398</v>
      </c>
      <c r="AI45" s="22">
        <v>44</v>
      </c>
      <c r="AJ45" s="23">
        <v>1973</v>
      </c>
    </row>
    <row r="46" spans="2:36" ht="12.75" thickBot="1" x14ac:dyDescent="0.25">
      <c r="B46" s="13"/>
      <c r="C46" s="14">
        <v>1999</v>
      </c>
      <c r="G46" s="14" t="s">
        <v>318</v>
      </c>
      <c r="H46" s="14" t="s">
        <v>319</v>
      </c>
      <c r="I46" s="14" t="s">
        <v>308</v>
      </c>
      <c r="K46" s="16" t="s">
        <v>320</v>
      </c>
      <c r="L46" s="17"/>
      <c r="Y46" s="20">
        <v>21429</v>
      </c>
      <c r="AA46" s="7" t="s">
        <v>321</v>
      </c>
      <c r="AE46" s="20">
        <v>21429</v>
      </c>
      <c r="AI46" s="22">
        <v>45</v>
      </c>
      <c r="AJ46" s="23">
        <v>1974</v>
      </c>
    </row>
    <row r="47" spans="2:36" x14ac:dyDescent="0.2">
      <c r="B47" s="13"/>
      <c r="C47" s="14">
        <v>2000</v>
      </c>
      <c r="G47" s="14" t="s">
        <v>322</v>
      </c>
      <c r="H47" s="14" t="s">
        <v>323</v>
      </c>
      <c r="I47" s="14" t="s">
        <v>311</v>
      </c>
      <c r="K47" s="46">
        <v>579</v>
      </c>
      <c r="L47" s="26">
        <v>47</v>
      </c>
      <c r="M47" s="26">
        <f>+L47+1954</f>
        <v>2001</v>
      </c>
      <c r="N47" s="26">
        <v>632</v>
      </c>
      <c r="O47" s="26">
        <v>48</v>
      </c>
      <c r="P47" s="26">
        <f>+O47+1954</f>
        <v>2002</v>
      </c>
      <c r="Q47" s="27">
        <f ca="1">IF(K47=661,TODAY(),INDEX($Y$2:$Y$662,K47,1))</f>
        <v>37681</v>
      </c>
      <c r="R47" s="27">
        <f ca="1">IF(N47=661,TODAY(),INDEX($Y$2:$Y$662,N47,1))</f>
        <v>39295</v>
      </c>
      <c r="S47" s="28"/>
      <c r="T47" s="47"/>
      <c r="U47" s="52" t="s">
        <v>600</v>
      </c>
      <c r="V47" s="47"/>
      <c r="W47" s="52" t="s">
        <v>601</v>
      </c>
      <c r="Y47" s="20">
        <v>21459</v>
      </c>
      <c r="AA47" s="7" t="s">
        <v>324</v>
      </c>
      <c r="AE47" s="20">
        <v>21459</v>
      </c>
      <c r="AI47" s="22">
        <v>46</v>
      </c>
      <c r="AJ47" s="23">
        <v>1975</v>
      </c>
    </row>
    <row r="48" spans="2:36" x14ac:dyDescent="0.2">
      <c r="B48" s="13"/>
      <c r="C48" s="14">
        <v>2001</v>
      </c>
      <c r="G48" s="14" t="s">
        <v>325</v>
      </c>
      <c r="H48" s="14" t="s">
        <v>327</v>
      </c>
      <c r="I48" s="14" t="s">
        <v>318</v>
      </c>
      <c r="K48" s="67">
        <v>659</v>
      </c>
      <c r="L48" s="33">
        <v>47</v>
      </c>
      <c r="M48" s="33">
        <f>+L48+1954</f>
        <v>2001</v>
      </c>
      <c r="N48" s="33">
        <v>651</v>
      </c>
      <c r="O48" s="33">
        <v>48</v>
      </c>
      <c r="P48" s="33">
        <f>+O48+1954</f>
        <v>2002</v>
      </c>
      <c r="Q48" s="34">
        <f ca="1">IF(K48=661,TODAY(),INDEX($Y$2:$Y$662,K48,1))</f>
        <v>40118</v>
      </c>
      <c r="R48" s="34">
        <f ca="1">IF(N48=661,TODAY(),INDEX($Y$2:$Y$662,N48,1))</f>
        <v>39873</v>
      </c>
      <c r="S48" s="35"/>
      <c r="T48" s="51"/>
      <c r="U48" s="52">
        <v>0</v>
      </c>
      <c r="V48" s="51"/>
      <c r="W48" s="52">
        <v>0</v>
      </c>
      <c r="Y48" s="20">
        <v>21490</v>
      </c>
      <c r="AA48" s="7" t="s">
        <v>328</v>
      </c>
      <c r="AE48" s="20">
        <v>21490</v>
      </c>
      <c r="AI48" s="22">
        <v>47</v>
      </c>
      <c r="AJ48" s="23">
        <v>1976</v>
      </c>
    </row>
    <row r="49" spans="2:36" ht="12.75" thickBot="1" x14ac:dyDescent="0.25">
      <c r="B49" s="13"/>
      <c r="C49" s="14">
        <v>2002</v>
      </c>
      <c r="G49" s="14" t="s">
        <v>330</v>
      </c>
      <c r="H49" s="14" t="s">
        <v>331</v>
      </c>
      <c r="I49" s="14" t="s">
        <v>322</v>
      </c>
      <c r="K49" s="69">
        <v>648</v>
      </c>
      <c r="L49" s="56">
        <v>47</v>
      </c>
      <c r="M49" s="56">
        <f>+L49+1954</f>
        <v>2001</v>
      </c>
      <c r="N49" s="56">
        <v>647</v>
      </c>
      <c r="O49" s="56">
        <v>48</v>
      </c>
      <c r="P49" s="56">
        <f>+O49+1954</f>
        <v>2002</v>
      </c>
      <c r="Q49" s="70">
        <f ca="1">IF(K49=661,TODAY(),INDEX($Y$2:$Y$662,K49,1))</f>
        <v>39783</v>
      </c>
      <c r="R49" s="70">
        <f ca="1">IF(N49=661,TODAY(),INDEX($Y$2:$Y$662,N49,1))</f>
        <v>39753</v>
      </c>
      <c r="S49" s="55"/>
      <c r="T49" s="58"/>
      <c r="U49" s="52">
        <v>0</v>
      </c>
      <c r="V49" s="58"/>
      <c r="W49" s="52">
        <v>0</v>
      </c>
      <c r="Y49" s="20">
        <v>21520</v>
      </c>
      <c r="AA49" s="7" t="s">
        <v>332</v>
      </c>
      <c r="AE49" s="20">
        <v>21520</v>
      </c>
      <c r="AI49" s="22">
        <v>48</v>
      </c>
      <c r="AJ49" s="23">
        <v>1977</v>
      </c>
    </row>
    <row r="50" spans="2:36" ht="12.75" thickBot="1" x14ac:dyDescent="0.25">
      <c r="B50" s="13"/>
      <c r="C50" s="14">
        <v>2003</v>
      </c>
      <c r="G50" s="14" t="s">
        <v>333</v>
      </c>
      <c r="H50" s="14" t="s">
        <v>334</v>
      </c>
      <c r="I50" s="14" t="s">
        <v>325</v>
      </c>
      <c r="Y50" s="20">
        <v>21551</v>
      </c>
      <c r="AA50" s="7" t="s">
        <v>335</v>
      </c>
      <c r="AE50" s="20">
        <v>21551</v>
      </c>
      <c r="AI50" s="22">
        <v>49</v>
      </c>
      <c r="AJ50" s="23">
        <v>1978</v>
      </c>
    </row>
    <row r="51" spans="2:36" x14ac:dyDescent="0.2">
      <c r="B51" s="13"/>
      <c r="C51" s="14">
        <v>2004</v>
      </c>
      <c r="G51" s="14" t="s">
        <v>336</v>
      </c>
      <c r="H51" s="14" t="s">
        <v>337</v>
      </c>
      <c r="I51" s="14" t="s">
        <v>330</v>
      </c>
      <c r="K51" s="46">
        <v>645</v>
      </c>
      <c r="L51" s="26">
        <v>47</v>
      </c>
      <c r="M51" s="26">
        <f>+L51+1954</f>
        <v>2001</v>
      </c>
      <c r="N51" s="26">
        <v>652</v>
      </c>
      <c r="O51" s="26">
        <v>48</v>
      </c>
      <c r="P51" s="26">
        <f>+O51+1954</f>
        <v>2002</v>
      </c>
      <c r="Q51" s="27">
        <f ca="1">IF(K51=661,TODAY(),INDEX($Y$2:$Y$662,K51,1))</f>
        <v>39692</v>
      </c>
      <c r="R51" s="27">
        <f ca="1">IF(N51=661,TODAY(),INDEX($Y$2:$Y$662,N51,1))</f>
        <v>39904</v>
      </c>
      <c r="S51" s="73" t="s">
        <v>338</v>
      </c>
      <c r="T51" s="73"/>
      <c r="U51" s="74">
        <v>4</v>
      </c>
      <c r="V51" s="47" t="str">
        <f>INDEX($I$2:$I$108,U51,1)</f>
        <v>Administración de Empresas</v>
      </c>
      <c r="W51" s="49" t="s">
        <v>607</v>
      </c>
      <c r="Y51" s="20">
        <v>21582</v>
      </c>
      <c r="AA51" s="7" t="s">
        <v>339</v>
      </c>
      <c r="AE51" s="20">
        <v>21582</v>
      </c>
      <c r="AI51" s="22">
        <v>50</v>
      </c>
      <c r="AJ51" s="23">
        <v>1979</v>
      </c>
    </row>
    <row r="52" spans="2:36" x14ac:dyDescent="0.2">
      <c r="B52" s="13"/>
      <c r="C52" s="14">
        <v>2005</v>
      </c>
      <c r="G52" s="14" t="s">
        <v>340</v>
      </c>
      <c r="H52" s="14" t="s">
        <v>341</v>
      </c>
      <c r="I52" s="14" t="s">
        <v>333</v>
      </c>
      <c r="K52" s="67">
        <v>638</v>
      </c>
      <c r="L52" s="33">
        <v>47</v>
      </c>
      <c r="M52" s="33">
        <f>+L52+1954</f>
        <v>2001</v>
      </c>
      <c r="N52" s="33">
        <v>642</v>
      </c>
      <c r="O52" s="33">
        <v>48</v>
      </c>
      <c r="P52" s="33">
        <f>+O52+1954</f>
        <v>2002</v>
      </c>
      <c r="Q52" s="34">
        <f ca="1">IF(K52=661,TODAY(),INDEX($Y$2:$Y$662,K52,1))</f>
        <v>39479</v>
      </c>
      <c r="R52" s="34">
        <f ca="1">IF(N52=661,TODAY(),INDEX($Y$2:$Y$662,N52,1))</f>
        <v>39600</v>
      </c>
      <c r="S52" s="75"/>
      <c r="T52" s="75"/>
      <c r="U52" s="76">
        <v>7</v>
      </c>
      <c r="V52" s="51" t="str">
        <f>INDEX($I$2:$I$108,U52,1)</f>
        <v>Análisis de Sistemas</v>
      </c>
      <c r="W52" s="53">
        <v>0</v>
      </c>
      <c r="Y52" s="20">
        <v>21610</v>
      </c>
      <c r="AA52" s="7" t="s">
        <v>342</v>
      </c>
      <c r="AE52" s="20">
        <v>21610</v>
      </c>
      <c r="AI52" s="22">
        <v>51</v>
      </c>
      <c r="AJ52" s="23">
        <v>1980</v>
      </c>
    </row>
    <row r="53" spans="2:36" x14ac:dyDescent="0.2">
      <c r="B53" s="13"/>
      <c r="C53" s="14">
        <v>2006</v>
      </c>
      <c r="G53" s="14" t="s">
        <v>343</v>
      </c>
      <c r="H53" s="14" t="s">
        <v>344</v>
      </c>
      <c r="I53" s="14" t="s">
        <v>336</v>
      </c>
      <c r="K53" s="67">
        <v>655</v>
      </c>
      <c r="L53" s="33">
        <v>47</v>
      </c>
      <c r="M53" s="33">
        <f>+L53+1954</f>
        <v>2001</v>
      </c>
      <c r="N53" s="33">
        <v>661</v>
      </c>
      <c r="O53" s="33">
        <v>48</v>
      </c>
      <c r="P53" s="33">
        <f>+O53+1954</f>
        <v>2002</v>
      </c>
      <c r="Q53" s="34">
        <f ca="1">IF(K53=661,TODAY(),INDEX($Y$2:$Y$662,K53,1))</f>
        <v>39995</v>
      </c>
      <c r="R53" s="34">
        <f ca="1">IF(N53=661,TODAY(),INDEX($Y$2:$Y$662,N53,1))</f>
        <v>40821</v>
      </c>
      <c r="S53" s="75"/>
      <c r="T53" s="75"/>
      <c r="U53" s="76">
        <v>1</v>
      </c>
      <c r="V53" s="51" t="str">
        <f>INDEX($I$2:$I$108,U53,1)</f>
        <v>Seleccione Especialización</v>
      </c>
      <c r="W53" s="53">
        <v>0</v>
      </c>
      <c r="Y53" s="20">
        <v>21641</v>
      </c>
      <c r="AA53" s="7" t="s">
        <v>345</v>
      </c>
      <c r="AE53" s="20">
        <v>21641</v>
      </c>
      <c r="AI53" s="22">
        <v>52</v>
      </c>
      <c r="AJ53" s="23">
        <v>1981</v>
      </c>
    </row>
    <row r="54" spans="2:36" ht="12.75" thickBot="1" x14ac:dyDescent="0.25">
      <c r="B54" s="13"/>
      <c r="C54" s="14">
        <v>2007</v>
      </c>
      <c r="G54" s="14" t="s">
        <v>346</v>
      </c>
      <c r="H54" s="14" t="s">
        <v>347</v>
      </c>
      <c r="I54" s="14" t="s">
        <v>340</v>
      </c>
      <c r="K54" s="69">
        <v>648</v>
      </c>
      <c r="L54" s="56">
        <v>47</v>
      </c>
      <c r="M54" s="56">
        <f>+L54+1954</f>
        <v>2001</v>
      </c>
      <c r="N54" s="56">
        <v>661</v>
      </c>
      <c r="O54" s="56">
        <v>48</v>
      </c>
      <c r="P54" s="56">
        <f>+O54+1954</f>
        <v>2002</v>
      </c>
      <c r="Q54" s="70">
        <f ca="1">IF(K54=661,TODAY(),INDEX($Y$2:$Y$662,K54,1))</f>
        <v>39783</v>
      </c>
      <c r="R54" s="70">
        <f ca="1">IF(N54=661,TODAY(),INDEX($Y$2:$Y$662,N54,1))</f>
        <v>40821</v>
      </c>
      <c r="S54" s="77"/>
      <c r="T54" s="77"/>
      <c r="U54" s="78">
        <v>1</v>
      </c>
      <c r="V54" s="58" t="str">
        <f>INDEX($I$2:$I$108,U54,1)</f>
        <v>Seleccione Especialización</v>
      </c>
      <c r="W54" s="79">
        <v>0</v>
      </c>
      <c r="Y54" s="20">
        <v>21671</v>
      </c>
      <c r="AA54" s="7" t="s">
        <v>348</v>
      </c>
      <c r="AE54" s="20">
        <v>21671</v>
      </c>
      <c r="AI54" s="22">
        <v>53</v>
      </c>
      <c r="AJ54" s="23">
        <v>1982</v>
      </c>
    </row>
    <row r="55" spans="2:36" x14ac:dyDescent="0.2">
      <c r="B55" s="13"/>
      <c r="C55" s="14">
        <v>2008</v>
      </c>
      <c r="G55" s="14" t="s">
        <v>601</v>
      </c>
      <c r="H55" s="14" t="s">
        <v>349</v>
      </c>
      <c r="I55" s="14" t="s">
        <v>343</v>
      </c>
      <c r="Y55" s="20">
        <v>21702</v>
      </c>
      <c r="AA55" s="7" t="s">
        <v>350</v>
      </c>
      <c r="AE55" s="20">
        <v>21702</v>
      </c>
      <c r="AI55" s="22">
        <v>54</v>
      </c>
      <c r="AJ55" s="23">
        <v>1983</v>
      </c>
    </row>
    <row r="56" spans="2:36" x14ac:dyDescent="0.2">
      <c r="B56" s="13"/>
      <c r="G56" s="14" t="s">
        <v>351</v>
      </c>
      <c r="H56" s="14" t="s">
        <v>352</v>
      </c>
      <c r="I56" s="14" t="s">
        <v>346</v>
      </c>
      <c r="K56" s="10" t="s">
        <v>353</v>
      </c>
      <c r="Y56" s="20">
        <v>21732</v>
      </c>
      <c r="AA56" s="7" t="s">
        <v>354</v>
      </c>
      <c r="AE56" s="20">
        <v>21732</v>
      </c>
      <c r="AI56" s="22">
        <v>55</v>
      </c>
      <c r="AJ56" s="23">
        <v>1984</v>
      </c>
    </row>
    <row r="57" spans="2:36" x14ac:dyDescent="0.2">
      <c r="B57" s="13"/>
      <c r="G57" s="14" t="s">
        <v>355</v>
      </c>
      <c r="H57" s="14" t="s">
        <v>356</v>
      </c>
      <c r="I57" s="14" t="s">
        <v>601</v>
      </c>
      <c r="L57" s="80">
        <v>54</v>
      </c>
      <c r="M57" s="81">
        <f>+L57+1954</f>
        <v>2008</v>
      </c>
      <c r="Y57" s="20">
        <v>21763</v>
      </c>
      <c r="AA57" s="7" t="s">
        <v>357</v>
      </c>
      <c r="AE57" s="20">
        <v>21763</v>
      </c>
      <c r="AI57" s="22">
        <v>56</v>
      </c>
      <c r="AJ57" s="23">
        <v>1985</v>
      </c>
    </row>
    <row r="58" spans="2:36" x14ac:dyDescent="0.2">
      <c r="B58" s="13"/>
      <c r="G58" s="14" t="s">
        <v>358</v>
      </c>
      <c r="H58" s="14" t="s">
        <v>359</v>
      </c>
      <c r="I58" s="14" t="s">
        <v>351</v>
      </c>
      <c r="L58" s="80">
        <v>54</v>
      </c>
      <c r="M58" s="81">
        <f>+L58+1954</f>
        <v>2008</v>
      </c>
      <c r="Y58" s="20">
        <v>21794</v>
      </c>
      <c r="AA58" s="7" t="s">
        <v>360</v>
      </c>
      <c r="AE58" s="20">
        <v>21794</v>
      </c>
      <c r="AI58" s="22">
        <v>57</v>
      </c>
      <c r="AJ58" s="23">
        <v>1986</v>
      </c>
    </row>
    <row r="59" spans="2:36" x14ac:dyDescent="0.2">
      <c r="B59" s="13"/>
      <c r="G59" s="14" t="s">
        <v>361</v>
      </c>
      <c r="H59" s="14" t="s">
        <v>362</v>
      </c>
      <c r="I59" s="14" t="s">
        <v>355</v>
      </c>
      <c r="L59" s="80">
        <v>54</v>
      </c>
      <c r="M59" s="81">
        <f>+L59+1954</f>
        <v>2008</v>
      </c>
      <c r="Y59" s="20">
        <v>21824</v>
      </c>
      <c r="AA59" s="7" t="s">
        <v>363</v>
      </c>
      <c r="AE59" s="20">
        <v>21824</v>
      </c>
      <c r="AI59" s="22">
        <v>58</v>
      </c>
      <c r="AJ59" s="23">
        <v>1987</v>
      </c>
    </row>
    <row r="60" spans="2:36" x14ac:dyDescent="0.2">
      <c r="B60" s="13"/>
      <c r="G60" s="14" t="s">
        <v>364</v>
      </c>
      <c r="H60" s="14" t="s">
        <v>365</v>
      </c>
      <c r="I60" s="14" t="s">
        <v>358</v>
      </c>
      <c r="L60" s="80">
        <v>1</v>
      </c>
      <c r="M60" s="81">
        <f>+L60+1954</f>
        <v>1955</v>
      </c>
      <c r="Y60" s="20">
        <v>21855</v>
      </c>
      <c r="AA60" s="7" t="s">
        <v>366</v>
      </c>
      <c r="AE60" s="20">
        <v>21855</v>
      </c>
      <c r="AI60" s="22">
        <v>59</v>
      </c>
      <c r="AJ60" s="23">
        <v>1988</v>
      </c>
    </row>
    <row r="61" spans="2:36" x14ac:dyDescent="0.2">
      <c r="B61" s="13"/>
      <c r="G61" s="14" t="s">
        <v>367</v>
      </c>
      <c r="H61" s="14" t="s">
        <v>368</v>
      </c>
      <c r="I61" s="14" t="s">
        <v>361</v>
      </c>
      <c r="M61" s="272" t="s">
        <v>369</v>
      </c>
      <c r="N61" s="273"/>
      <c r="O61" s="274"/>
      <c r="P61" s="82"/>
      <c r="Q61" s="83" t="s">
        <v>370</v>
      </c>
      <c r="R61" s="83" t="s">
        <v>615</v>
      </c>
      <c r="Y61" s="20">
        <v>21885</v>
      </c>
      <c r="AA61" s="7" t="s">
        <v>371</v>
      </c>
      <c r="AE61" s="20">
        <v>21885</v>
      </c>
      <c r="AI61" s="22">
        <v>60</v>
      </c>
      <c r="AJ61" s="23">
        <v>1989</v>
      </c>
    </row>
    <row r="62" spans="2:36" ht="12.75" x14ac:dyDescent="0.2">
      <c r="B62" s="13"/>
      <c r="G62" s="14" t="s">
        <v>372</v>
      </c>
      <c r="H62" s="14" t="s">
        <v>373</v>
      </c>
      <c r="I62" s="14" t="s">
        <v>364</v>
      </c>
      <c r="M62" s="84">
        <v>31</v>
      </c>
      <c r="N62" s="84">
        <v>8</v>
      </c>
      <c r="O62" s="85">
        <v>52</v>
      </c>
      <c r="P62" s="86">
        <f>VLOOKUP(O62,AI2:AJ80,2)</f>
        <v>1981</v>
      </c>
      <c r="Q62" s="87">
        <f>DATE(P62,N62,M62)</f>
        <v>29829</v>
      </c>
      <c r="R62" s="88">
        <f ca="1">YEAR(TODAY())-YEAR(Q62)-1 + (MONTH(TODAY())&gt;MONTH(Q62)) + (MONTH(Q62)=MONTH(TODAY()))*(DAY(TODAY())&gt;=DAY(Q62))</f>
        <v>30</v>
      </c>
      <c r="Y62" s="20">
        <v>21916</v>
      </c>
      <c r="AA62" s="7" t="s">
        <v>374</v>
      </c>
      <c r="AE62" s="20">
        <v>21916</v>
      </c>
      <c r="AI62" s="22">
        <v>61</v>
      </c>
      <c r="AJ62" s="23">
        <v>1990</v>
      </c>
    </row>
    <row r="63" spans="2:36" x14ac:dyDescent="0.2">
      <c r="B63" s="13"/>
      <c r="G63" s="14" t="s">
        <v>375</v>
      </c>
      <c r="H63" s="14" t="s">
        <v>376</v>
      </c>
      <c r="I63" s="14" t="s">
        <v>367</v>
      </c>
      <c r="Y63" s="20">
        <v>21947</v>
      </c>
      <c r="AA63" s="7" t="s">
        <v>377</v>
      </c>
      <c r="AE63" s="20">
        <v>21947</v>
      </c>
      <c r="AI63" s="22">
        <v>62</v>
      </c>
      <c r="AJ63" s="23">
        <v>1991</v>
      </c>
    </row>
    <row r="64" spans="2:36" x14ac:dyDescent="0.2">
      <c r="B64" s="13"/>
      <c r="G64" s="14" t="s">
        <v>378</v>
      </c>
      <c r="H64" s="14" t="s">
        <v>379</v>
      </c>
      <c r="I64" s="14" t="s">
        <v>372</v>
      </c>
      <c r="Y64" s="20">
        <v>21976</v>
      </c>
      <c r="AA64" s="7" t="s">
        <v>380</v>
      </c>
      <c r="AE64" s="20">
        <v>21976</v>
      </c>
      <c r="AI64" s="22">
        <v>63</v>
      </c>
      <c r="AJ64" s="23">
        <v>1992</v>
      </c>
    </row>
    <row r="65" spans="2:36" x14ac:dyDescent="0.2">
      <c r="B65" s="13"/>
      <c r="G65" s="14" t="s">
        <v>381</v>
      </c>
      <c r="H65" s="14" t="s">
        <v>382</v>
      </c>
      <c r="I65" s="14" t="s">
        <v>375</v>
      </c>
      <c r="Y65" s="20">
        <v>22007</v>
      </c>
      <c r="AA65" s="7" t="s">
        <v>383</v>
      </c>
      <c r="AE65" s="20">
        <v>22007</v>
      </c>
      <c r="AI65" s="22">
        <v>64</v>
      </c>
      <c r="AJ65" s="23">
        <v>1993</v>
      </c>
    </row>
    <row r="66" spans="2:36" x14ac:dyDescent="0.2">
      <c r="B66" s="13"/>
      <c r="G66" s="14" t="s">
        <v>384</v>
      </c>
      <c r="H66" s="14" t="s">
        <v>385</v>
      </c>
      <c r="I66" s="14" t="s">
        <v>378</v>
      </c>
      <c r="Y66" s="20">
        <v>22037</v>
      </c>
      <c r="AA66" s="7" t="s">
        <v>386</v>
      </c>
      <c r="AE66" s="20">
        <v>22037</v>
      </c>
      <c r="AI66" s="22">
        <v>65</v>
      </c>
      <c r="AJ66" s="23">
        <v>1994</v>
      </c>
    </row>
    <row r="67" spans="2:36" x14ac:dyDescent="0.2">
      <c r="B67" s="13"/>
      <c r="G67" s="14" t="s">
        <v>387</v>
      </c>
      <c r="H67" s="14" t="s">
        <v>388</v>
      </c>
      <c r="I67" s="14" t="s">
        <v>381</v>
      </c>
      <c r="Y67" s="20">
        <v>22068</v>
      </c>
      <c r="AA67" s="7" t="s">
        <v>389</v>
      </c>
      <c r="AE67" s="20">
        <v>22068</v>
      </c>
      <c r="AI67" s="22">
        <v>66</v>
      </c>
      <c r="AJ67" s="23">
        <v>1995</v>
      </c>
    </row>
    <row r="68" spans="2:36" x14ac:dyDescent="0.2">
      <c r="B68" s="13"/>
      <c r="G68" s="14" t="s">
        <v>390</v>
      </c>
      <c r="H68" s="14" t="s">
        <v>391</v>
      </c>
      <c r="I68" s="14" t="s">
        <v>384</v>
      </c>
      <c r="Y68" s="20">
        <v>22098</v>
      </c>
      <c r="AA68" s="7" t="s">
        <v>392</v>
      </c>
      <c r="AE68" s="20">
        <v>22098</v>
      </c>
      <c r="AI68" s="22">
        <v>67</v>
      </c>
      <c r="AJ68" s="23">
        <v>1996</v>
      </c>
    </row>
    <row r="69" spans="2:36" x14ac:dyDescent="0.2">
      <c r="B69" s="13"/>
      <c r="G69" s="14" t="s">
        <v>393</v>
      </c>
      <c r="H69" s="14" t="s">
        <v>394</v>
      </c>
      <c r="I69" s="14" t="s">
        <v>387</v>
      </c>
      <c r="Y69" s="20">
        <v>22129</v>
      </c>
      <c r="AA69" s="7" t="s">
        <v>395</v>
      </c>
      <c r="AE69" s="20">
        <v>22129</v>
      </c>
      <c r="AI69" s="22">
        <v>68</v>
      </c>
      <c r="AJ69" s="23">
        <v>1997</v>
      </c>
    </row>
    <row r="70" spans="2:36" x14ac:dyDescent="0.2">
      <c r="B70" s="13"/>
      <c r="G70" s="14" t="s">
        <v>396</v>
      </c>
      <c r="H70" s="14" t="s">
        <v>397</v>
      </c>
      <c r="I70" s="14" t="s">
        <v>390</v>
      </c>
      <c r="Y70" s="20">
        <v>22160</v>
      </c>
      <c r="AA70" s="7" t="s">
        <v>398</v>
      </c>
      <c r="AE70" s="20">
        <v>22160</v>
      </c>
      <c r="AI70" s="22">
        <v>69</v>
      </c>
      <c r="AJ70" s="23">
        <v>1998</v>
      </c>
    </row>
    <row r="71" spans="2:36" x14ac:dyDescent="0.2">
      <c r="B71" s="13"/>
      <c r="G71" s="14" t="s">
        <v>399</v>
      </c>
      <c r="H71" s="14" t="s">
        <v>400</v>
      </c>
      <c r="I71" s="14" t="s">
        <v>393</v>
      </c>
      <c r="Y71" s="20">
        <v>22190</v>
      </c>
      <c r="AA71" s="7" t="s">
        <v>401</v>
      </c>
      <c r="AE71" s="20">
        <v>22190</v>
      </c>
      <c r="AI71" s="22">
        <v>70</v>
      </c>
      <c r="AJ71" s="23">
        <v>1999</v>
      </c>
    </row>
    <row r="72" spans="2:36" x14ac:dyDescent="0.2">
      <c r="B72" s="13"/>
      <c r="G72" s="14" t="s">
        <v>402</v>
      </c>
      <c r="H72" s="14" t="s">
        <v>403</v>
      </c>
      <c r="I72" s="14" t="s">
        <v>396</v>
      </c>
      <c r="Y72" s="20">
        <v>22221</v>
      </c>
      <c r="AA72" s="7" t="s">
        <v>404</v>
      </c>
      <c r="AE72" s="20">
        <v>22221</v>
      </c>
      <c r="AI72" s="22">
        <v>71</v>
      </c>
      <c r="AJ72" s="23">
        <v>2000</v>
      </c>
    </row>
    <row r="73" spans="2:36" x14ac:dyDescent="0.2">
      <c r="B73" s="13"/>
      <c r="G73" s="14" t="s">
        <v>405</v>
      </c>
      <c r="H73" s="14" t="s">
        <v>406</v>
      </c>
      <c r="I73" s="14" t="s">
        <v>399</v>
      </c>
      <c r="Y73" s="20">
        <v>22251</v>
      </c>
      <c r="AA73" s="7" t="s">
        <v>407</v>
      </c>
      <c r="AE73" s="20">
        <v>22251</v>
      </c>
      <c r="AI73" s="22">
        <v>72</v>
      </c>
      <c r="AJ73" s="23">
        <v>2001</v>
      </c>
    </row>
    <row r="74" spans="2:36" x14ac:dyDescent="0.2">
      <c r="B74" s="13"/>
      <c r="G74" s="14" t="s">
        <v>215</v>
      </c>
      <c r="H74" s="14" t="s">
        <v>408</v>
      </c>
      <c r="I74" s="14" t="s">
        <v>402</v>
      </c>
      <c r="Y74" s="20">
        <v>22282</v>
      </c>
      <c r="AA74" s="7" t="s">
        <v>409</v>
      </c>
      <c r="AE74" s="20">
        <v>22282</v>
      </c>
      <c r="AI74" s="22">
        <v>73</v>
      </c>
      <c r="AJ74" s="23">
        <v>2002</v>
      </c>
    </row>
    <row r="75" spans="2:36" x14ac:dyDescent="0.2">
      <c r="B75" s="13"/>
      <c r="G75" s="14" t="s">
        <v>597</v>
      </c>
      <c r="H75" s="14" t="s">
        <v>410</v>
      </c>
      <c r="I75" s="14" t="s">
        <v>405</v>
      </c>
      <c r="Y75" s="20">
        <v>22313</v>
      </c>
      <c r="AA75" s="7" t="s">
        <v>411</v>
      </c>
      <c r="AE75" s="20">
        <v>22313</v>
      </c>
      <c r="AI75" s="22">
        <v>74</v>
      </c>
      <c r="AJ75" s="23">
        <v>2003</v>
      </c>
    </row>
    <row r="76" spans="2:36" x14ac:dyDescent="0.2">
      <c r="B76" s="13"/>
      <c r="G76" s="14" t="s">
        <v>412</v>
      </c>
      <c r="H76" s="14" t="s">
        <v>413</v>
      </c>
      <c r="I76" s="14" t="s">
        <v>215</v>
      </c>
      <c r="Y76" s="20">
        <v>22341</v>
      </c>
      <c r="AA76" s="7" t="s">
        <v>414</v>
      </c>
      <c r="AE76" s="20">
        <v>22341</v>
      </c>
      <c r="AI76" s="22">
        <v>75</v>
      </c>
      <c r="AJ76" s="23">
        <v>2004</v>
      </c>
    </row>
    <row r="77" spans="2:36" x14ac:dyDescent="0.2">
      <c r="B77" s="13"/>
      <c r="G77" s="14" t="s">
        <v>253</v>
      </c>
      <c r="H77" s="14" t="s">
        <v>415</v>
      </c>
      <c r="I77" s="14" t="s">
        <v>597</v>
      </c>
      <c r="Y77" s="20">
        <v>22372</v>
      </c>
      <c r="AA77" s="7" t="s">
        <v>416</v>
      </c>
      <c r="AE77" s="20">
        <v>22372</v>
      </c>
      <c r="AI77" s="22">
        <v>76</v>
      </c>
      <c r="AJ77" s="23">
        <v>2005</v>
      </c>
    </row>
    <row r="78" spans="2:36" x14ac:dyDescent="0.2">
      <c r="B78" s="13"/>
      <c r="G78" s="14" t="s">
        <v>417</v>
      </c>
      <c r="H78" s="14" t="s">
        <v>136</v>
      </c>
      <c r="I78" s="14" t="s">
        <v>412</v>
      </c>
      <c r="Y78" s="20">
        <v>22402</v>
      </c>
      <c r="AA78" s="7" t="s">
        <v>418</v>
      </c>
      <c r="AE78" s="20">
        <v>22402</v>
      </c>
      <c r="AI78" s="22">
        <v>77</v>
      </c>
      <c r="AJ78" s="23">
        <v>2006</v>
      </c>
    </row>
    <row r="79" spans="2:36" x14ac:dyDescent="0.2">
      <c r="B79" s="13"/>
      <c r="G79" s="14" t="s">
        <v>419</v>
      </c>
      <c r="I79" s="14" t="s">
        <v>253</v>
      </c>
      <c r="Y79" s="20">
        <v>22433</v>
      </c>
      <c r="AA79" s="7" t="s">
        <v>420</v>
      </c>
      <c r="AE79" s="20">
        <v>22433</v>
      </c>
      <c r="AI79" s="22">
        <v>78</v>
      </c>
      <c r="AJ79" s="23">
        <v>2007</v>
      </c>
    </row>
    <row r="80" spans="2:36" x14ac:dyDescent="0.2">
      <c r="B80" s="13"/>
      <c r="G80" s="14" t="s">
        <v>421</v>
      </c>
      <c r="I80" s="14" t="s">
        <v>417</v>
      </c>
      <c r="Y80" s="20">
        <v>22463</v>
      </c>
      <c r="AA80" s="7" t="s">
        <v>422</v>
      </c>
      <c r="AE80" s="20">
        <v>22463</v>
      </c>
      <c r="AI80" s="22">
        <v>79</v>
      </c>
      <c r="AJ80" s="23">
        <v>2008</v>
      </c>
    </row>
    <row r="81" spans="2:31" x14ac:dyDescent="0.2">
      <c r="B81" s="13"/>
      <c r="G81" s="14" t="s">
        <v>258</v>
      </c>
      <c r="I81" s="14" t="s">
        <v>419</v>
      </c>
      <c r="Y81" s="20">
        <v>22494</v>
      </c>
      <c r="AA81" s="7" t="s">
        <v>423</v>
      </c>
      <c r="AE81" s="20">
        <v>22494</v>
      </c>
    </row>
    <row r="82" spans="2:31" x14ac:dyDescent="0.2">
      <c r="B82" s="13"/>
      <c r="G82" s="14" t="s">
        <v>424</v>
      </c>
      <c r="I82" s="14" t="s">
        <v>421</v>
      </c>
      <c r="Y82" s="20">
        <v>22525</v>
      </c>
      <c r="AA82" s="7" t="s">
        <v>425</v>
      </c>
      <c r="AE82" s="20">
        <v>22525</v>
      </c>
    </row>
    <row r="83" spans="2:31" x14ac:dyDescent="0.2">
      <c r="B83" s="13"/>
      <c r="G83" s="14" t="s">
        <v>426</v>
      </c>
      <c r="I83" s="14" t="s">
        <v>258</v>
      </c>
      <c r="Y83" s="20">
        <v>22555</v>
      </c>
      <c r="AA83" s="7" t="s">
        <v>427</v>
      </c>
      <c r="AE83" s="20">
        <v>22555</v>
      </c>
    </row>
    <row r="84" spans="2:31" x14ac:dyDescent="0.2">
      <c r="B84" s="13"/>
      <c r="G84" s="14" t="s">
        <v>428</v>
      </c>
      <c r="I84" s="14" t="s">
        <v>424</v>
      </c>
      <c r="Y84" s="20">
        <v>22586</v>
      </c>
      <c r="AA84" s="7" t="s">
        <v>429</v>
      </c>
      <c r="AE84" s="20">
        <v>22586</v>
      </c>
    </row>
    <row r="85" spans="2:31" x14ac:dyDescent="0.2">
      <c r="B85" s="13"/>
      <c r="G85" s="14" t="s">
        <v>430</v>
      </c>
      <c r="I85" s="14" t="s">
        <v>426</v>
      </c>
      <c r="Y85" s="20">
        <v>22616</v>
      </c>
      <c r="AA85" s="7" t="s">
        <v>431</v>
      </c>
      <c r="AE85" s="20">
        <v>22616</v>
      </c>
    </row>
    <row r="86" spans="2:31" x14ac:dyDescent="0.2">
      <c r="B86" s="13"/>
      <c r="G86" s="14" t="s">
        <v>432</v>
      </c>
      <c r="I86" s="14" t="s">
        <v>428</v>
      </c>
      <c r="Y86" s="20">
        <v>22647</v>
      </c>
      <c r="AA86" s="7" t="s">
        <v>433</v>
      </c>
      <c r="AE86" s="20">
        <v>22647</v>
      </c>
    </row>
    <row r="87" spans="2:31" x14ac:dyDescent="0.2">
      <c r="B87" s="13"/>
      <c r="G87" s="14" t="s">
        <v>290</v>
      </c>
      <c r="I87" s="14" t="s">
        <v>430</v>
      </c>
      <c r="Y87" s="20">
        <v>22678</v>
      </c>
      <c r="AA87" s="7" t="s">
        <v>434</v>
      </c>
      <c r="AE87" s="20">
        <v>22678</v>
      </c>
    </row>
    <row r="88" spans="2:31" x14ac:dyDescent="0.2">
      <c r="B88" s="13"/>
      <c r="G88" s="14" t="s">
        <v>280</v>
      </c>
      <c r="I88" s="14" t="s">
        <v>432</v>
      </c>
      <c r="Y88" s="20">
        <v>22706</v>
      </c>
      <c r="AA88" s="7" t="s">
        <v>435</v>
      </c>
      <c r="AE88" s="20">
        <v>22706</v>
      </c>
    </row>
    <row r="89" spans="2:31" x14ac:dyDescent="0.2">
      <c r="B89" s="13"/>
      <c r="G89" s="14" t="s">
        <v>436</v>
      </c>
      <c r="I89" s="14" t="s">
        <v>280</v>
      </c>
      <c r="Y89" s="20">
        <v>22737</v>
      </c>
      <c r="AA89" s="7" t="s">
        <v>437</v>
      </c>
      <c r="AE89" s="20">
        <v>22737</v>
      </c>
    </row>
    <row r="90" spans="2:31" x14ac:dyDescent="0.2">
      <c r="B90" s="13"/>
      <c r="G90" s="14" t="s">
        <v>438</v>
      </c>
      <c r="I90" s="14" t="s">
        <v>436</v>
      </c>
      <c r="Y90" s="20">
        <v>22767</v>
      </c>
      <c r="AA90" s="7" t="s">
        <v>439</v>
      </c>
      <c r="AE90" s="20">
        <v>22767</v>
      </c>
    </row>
    <row r="91" spans="2:31" x14ac:dyDescent="0.2">
      <c r="B91" s="13"/>
      <c r="G91" s="14" t="s">
        <v>440</v>
      </c>
      <c r="I91" s="14" t="s">
        <v>438</v>
      </c>
      <c r="Y91" s="20">
        <v>22798</v>
      </c>
      <c r="AA91" s="7" t="s">
        <v>441</v>
      </c>
      <c r="AE91" s="20">
        <v>22798</v>
      </c>
    </row>
    <row r="92" spans="2:31" x14ac:dyDescent="0.2">
      <c r="B92" s="13"/>
      <c r="G92" s="14" t="s">
        <v>442</v>
      </c>
      <c r="I92" s="14" t="s">
        <v>440</v>
      </c>
      <c r="Y92" s="20">
        <v>22828</v>
      </c>
      <c r="AA92" s="7" t="s">
        <v>443</v>
      </c>
      <c r="AE92" s="20">
        <v>22828</v>
      </c>
    </row>
    <row r="93" spans="2:31" x14ac:dyDescent="0.2">
      <c r="B93" s="13"/>
      <c r="G93" s="14" t="s">
        <v>444</v>
      </c>
      <c r="I93" s="14" t="s">
        <v>442</v>
      </c>
      <c r="Y93" s="20">
        <v>22859</v>
      </c>
      <c r="AA93" s="7" t="s">
        <v>445</v>
      </c>
      <c r="AE93" s="20">
        <v>22859</v>
      </c>
    </row>
    <row r="94" spans="2:31" x14ac:dyDescent="0.2">
      <c r="B94" s="13"/>
      <c r="G94" s="14" t="s">
        <v>446</v>
      </c>
      <c r="I94" s="14" t="s">
        <v>444</v>
      </c>
      <c r="Y94" s="20">
        <v>22890</v>
      </c>
      <c r="AA94" s="7" t="s">
        <v>447</v>
      </c>
      <c r="AE94" s="20">
        <v>22890</v>
      </c>
    </row>
    <row r="95" spans="2:31" x14ac:dyDescent="0.2">
      <c r="B95" s="13"/>
      <c r="G95" s="14" t="s">
        <v>448</v>
      </c>
      <c r="I95" s="14" t="s">
        <v>446</v>
      </c>
      <c r="Y95" s="20">
        <v>22920</v>
      </c>
      <c r="AA95" s="7" t="s">
        <v>449</v>
      </c>
      <c r="AE95" s="20">
        <v>22920</v>
      </c>
    </row>
    <row r="96" spans="2:31" x14ac:dyDescent="0.2">
      <c r="B96" s="13"/>
      <c r="G96" s="14" t="s">
        <v>450</v>
      </c>
      <c r="I96" s="14" t="s">
        <v>448</v>
      </c>
      <c r="Y96" s="20">
        <v>22951</v>
      </c>
      <c r="AA96" s="7" t="s">
        <v>451</v>
      </c>
      <c r="AE96" s="20">
        <v>22951</v>
      </c>
    </row>
    <row r="97" spans="2:31" x14ac:dyDescent="0.2">
      <c r="B97" s="13"/>
      <c r="G97" s="14" t="s">
        <v>452</v>
      </c>
      <c r="I97" s="14" t="s">
        <v>453</v>
      </c>
      <c r="Y97" s="20">
        <v>22981</v>
      </c>
      <c r="AA97" s="7" t="s">
        <v>454</v>
      </c>
      <c r="AE97" s="20">
        <v>22981</v>
      </c>
    </row>
    <row r="98" spans="2:31" x14ac:dyDescent="0.2">
      <c r="B98" s="13"/>
      <c r="G98" s="14" t="s">
        <v>455</v>
      </c>
      <c r="I98" s="14" t="s">
        <v>450</v>
      </c>
      <c r="Y98" s="20">
        <v>23012</v>
      </c>
      <c r="AA98" s="7" t="s">
        <v>456</v>
      </c>
      <c r="AE98" s="20">
        <v>23012</v>
      </c>
    </row>
    <row r="99" spans="2:31" x14ac:dyDescent="0.2">
      <c r="B99" s="13"/>
      <c r="G99" s="14" t="s">
        <v>457</v>
      </c>
      <c r="I99" s="14" t="s">
        <v>452</v>
      </c>
      <c r="Y99" s="20">
        <v>23043</v>
      </c>
      <c r="AA99" s="7" t="s">
        <v>458</v>
      </c>
      <c r="AE99" s="20">
        <v>23043</v>
      </c>
    </row>
    <row r="100" spans="2:31" x14ac:dyDescent="0.2">
      <c r="B100" s="13"/>
      <c r="G100" s="14" t="s">
        <v>459</v>
      </c>
      <c r="I100" s="14" t="s">
        <v>455</v>
      </c>
      <c r="Y100" s="20">
        <v>23071</v>
      </c>
      <c r="AA100" s="7" t="s">
        <v>460</v>
      </c>
      <c r="AE100" s="20">
        <v>23071</v>
      </c>
    </row>
    <row r="101" spans="2:31" x14ac:dyDescent="0.2">
      <c r="B101" s="13"/>
      <c r="G101" s="14" t="s">
        <v>461</v>
      </c>
      <c r="I101" s="14" t="s">
        <v>457</v>
      </c>
      <c r="Y101" s="20">
        <v>23102</v>
      </c>
      <c r="AA101" s="7" t="s">
        <v>462</v>
      </c>
      <c r="AE101" s="20">
        <v>23102</v>
      </c>
    </row>
    <row r="102" spans="2:31" x14ac:dyDescent="0.2">
      <c r="B102" s="13"/>
      <c r="G102" s="14" t="s">
        <v>463</v>
      </c>
      <c r="I102" s="14" t="s">
        <v>459</v>
      </c>
      <c r="Y102" s="20">
        <v>23132</v>
      </c>
      <c r="AA102" s="7" t="s">
        <v>464</v>
      </c>
      <c r="AE102" s="20">
        <v>23132</v>
      </c>
    </row>
    <row r="103" spans="2:31" x14ac:dyDescent="0.2">
      <c r="B103" s="13"/>
      <c r="G103" s="14" t="s">
        <v>465</v>
      </c>
      <c r="I103" s="14" t="s">
        <v>461</v>
      </c>
      <c r="Y103" s="20">
        <v>23163</v>
      </c>
      <c r="AA103" s="7" t="s">
        <v>466</v>
      </c>
      <c r="AE103" s="20">
        <v>23163</v>
      </c>
    </row>
    <row r="104" spans="2:31" x14ac:dyDescent="0.2">
      <c r="B104" s="13"/>
      <c r="G104" s="14" t="s">
        <v>467</v>
      </c>
      <c r="I104" s="14" t="s">
        <v>463</v>
      </c>
      <c r="Y104" s="20">
        <v>23193</v>
      </c>
      <c r="AA104" s="7" t="s">
        <v>468</v>
      </c>
      <c r="AE104" s="20">
        <v>23193</v>
      </c>
    </row>
    <row r="105" spans="2:31" x14ac:dyDescent="0.2">
      <c r="B105" s="13"/>
      <c r="G105" s="14" t="s">
        <v>469</v>
      </c>
      <c r="I105" s="14" t="s">
        <v>465</v>
      </c>
      <c r="Y105" s="20">
        <v>23224</v>
      </c>
      <c r="AA105" s="7" t="s">
        <v>470</v>
      </c>
      <c r="AE105" s="20">
        <v>23224</v>
      </c>
    </row>
    <row r="106" spans="2:31" x14ac:dyDescent="0.2">
      <c r="B106" s="13"/>
      <c r="G106" s="14" t="s">
        <v>304</v>
      </c>
      <c r="I106" s="14" t="s">
        <v>467</v>
      </c>
      <c r="Y106" s="20">
        <v>23255</v>
      </c>
      <c r="AA106" s="7" t="s">
        <v>471</v>
      </c>
      <c r="AE106" s="20">
        <v>23255</v>
      </c>
    </row>
    <row r="107" spans="2:31" x14ac:dyDescent="0.2">
      <c r="B107" s="13"/>
      <c r="I107" s="14" t="s">
        <v>469</v>
      </c>
      <c r="Y107" s="20">
        <v>23285</v>
      </c>
      <c r="AA107" s="7" t="s">
        <v>472</v>
      </c>
      <c r="AE107" s="20">
        <v>23285</v>
      </c>
    </row>
    <row r="108" spans="2:31" x14ac:dyDescent="0.2">
      <c r="B108" s="13"/>
      <c r="I108" s="14" t="s">
        <v>304</v>
      </c>
      <c r="Y108" s="20">
        <v>23316</v>
      </c>
      <c r="AA108" s="7" t="s">
        <v>473</v>
      </c>
      <c r="AE108" s="20">
        <v>23316</v>
      </c>
    </row>
    <row r="109" spans="2:31" x14ac:dyDescent="0.2">
      <c r="B109" s="13"/>
      <c r="Y109" s="20">
        <v>23346</v>
      </c>
      <c r="AA109" s="7" t="s">
        <v>474</v>
      </c>
      <c r="AE109" s="20">
        <v>23346</v>
      </c>
    </row>
    <row r="110" spans="2:31" x14ac:dyDescent="0.2">
      <c r="B110" s="13"/>
      <c r="Y110" s="20">
        <v>23377</v>
      </c>
      <c r="AA110" s="7" t="s">
        <v>475</v>
      </c>
      <c r="AE110" s="20">
        <v>23377</v>
      </c>
    </row>
    <row r="111" spans="2:31" x14ac:dyDescent="0.2">
      <c r="B111" s="13"/>
      <c r="Y111" s="20">
        <v>23408</v>
      </c>
      <c r="AA111" s="7" t="s">
        <v>476</v>
      </c>
      <c r="AE111" s="20">
        <v>23408</v>
      </c>
    </row>
    <row r="112" spans="2:31" x14ac:dyDescent="0.2">
      <c r="B112" s="13"/>
      <c r="Y112" s="20">
        <v>23437</v>
      </c>
      <c r="AA112" s="7" t="s">
        <v>477</v>
      </c>
      <c r="AE112" s="20">
        <v>23437</v>
      </c>
    </row>
    <row r="113" spans="2:31" x14ac:dyDescent="0.2">
      <c r="B113" s="13"/>
      <c r="Y113" s="20">
        <v>23468</v>
      </c>
      <c r="AA113" s="7" t="s">
        <v>478</v>
      </c>
      <c r="AE113" s="20">
        <v>23468</v>
      </c>
    </row>
    <row r="114" spans="2:31" x14ac:dyDescent="0.2">
      <c r="B114" s="13"/>
      <c r="Y114" s="20">
        <v>23498</v>
      </c>
      <c r="AA114" s="7" t="s">
        <v>479</v>
      </c>
      <c r="AE114" s="20">
        <v>23498</v>
      </c>
    </row>
    <row r="115" spans="2:31" x14ac:dyDescent="0.2">
      <c r="B115" s="13"/>
      <c r="Y115" s="20">
        <v>23529</v>
      </c>
      <c r="AA115" s="7" t="s">
        <v>480</v>
      </c>
      <c r="AE115" s="20">
        <v>23529</v>
      </c>
    </row>
    <row r="116" spans="2:31" x14ac:dyDescent="0.2">
      <c r="B116" s="13"/>
      <c r="Y116" s="20">
        <v>23559</v>
      </c>
      <c r="AA116" s="7" t="s">
        <v>481</v>
      </c>
      <c r="AE116" s="20">
        <v>23559</v>
      </c>
    </row>
    <row r="117" spans="2:31" x14ac:dyDescent="0.2">
      <c r="B117" s="13"/>
      <c r="Y117" s="20">
        <v>23590</v>
      </c>
      <c r="AA117" s="7" t="s">
        <v>482</v>
      </c>
      <c r="AE117" s="20">
        <v>23590</v>
      </c>
    </row>
    <row r="118" spans="2:31" x14ac:dyDescent="0.2">
      <c r="B118" s="13"/>
      <c r="Y118" s="20">
        <v>23621</v>
      </c>
      <c r="AA118" s="7" t="s">
        <v>483</v>
      </c>
      <c r="AE118" s="20">
        <v>23621</v>
      </c>
    </row>
    <row r="119" spans="2:31" x14ac:dyDescent="0.2">
      <c r="B119" s="13"/>
      <c r="Y119" s="20">
        <v>23651</v>
      </c>
      <c r="AA119" s="7" t="s">
        <v>484</v>
      </c>
      <c r="AE119" s="20">
        <v>23651</v>
      </c>
    </row>
    <row r="120" spans="2:31" x14ac:dyDescent="0.2">
      <c r="B120" s="13"/>
      <c r="Y120" s="20">
        <v>23682</v>
      </c>
      <c r="AA120" s="7" t="s">
        <v>485</v>
      </c>
      <c r="AE120" s="20">
        <v>23682</v>
      </c>
    </row>
    <row r="121" spans="2:31" x14ac:dyDescent="0.2">
      <c r="B121" s="13"/>
      <c r="Y121" s="20">
        <v>23712</v>
      </c>
      <c r="AA121" s="7" t="s">
        <v>486</v>
      </c>
      <c r="AE121" s="20">
        <v>23712</v>
      </c>
    </row>
    <row r="122" spans="2:31" x14ac:dyDescent="0.2">
      <c r="B122" s="13"/>
      <c r="Y122" s="20">
        <v>23743</v>
      </c>
      <c r="AA122" s="7" t="s">
        <v>487</v>
      </c>
      <c r="AE122" s="20">
        <v>23743</v>
      </c>
    </row>
    <row r="123" spans="2:31" x14ac:dyDescent="0.2">
      <c r="B123" s="13"/>
      <c r="Y123" s="20">
        <v>23774</v>
      </c>
      <c r="AA123" s="7" t="s">
        <v>488</v>
      </c>
      <c r="AE123" s="20">
        <v>23774</v>
      </c>
    </row>
    <row r="124" spans="2:31" x14ac:dyDescent="0.2">
      <c r="B124" s="13"/>
      <c r="Y124" s="20">
        <v>23802</v>
      </c>
      <c r="AA124" s="7" t="s">
        <v>489</v>
      </c>
      <c r="AE124" s="20">
        <v>23802</v>
      </c>
    </row>
    <row r="125" spans="2:31" x14ac:dyDescent="0.2">
      <c r="B125" s="13"/>
      <c r="Y125" s="20">
        <v>23833</v>
      </c>
      <c r="AA125" s="7" t="s">
        <v>490</v>
      </c>
      <c r="AE125" s="20">
        <v>23833</v>
      </c>
    </row>
    <row r="126" spans="2:31" x14ac:dyDescent="0.2">
      <c r="B126" s="13"/>
      <c r="Y126" s="20">
        <v>23863</v>
      </c>
      <c r="AA126" s="7" t="s">
        <v>491</v>
      </c>
      <c r="AE126" s="20">
        <v>23863</v>
      </c>
    </row>
    <row r="127" spans="2:31" x14ac:dyDescent="0.2">
      <c r="B127" s="13"/>
      <c r="Y127" s="20">
        <v>23894</v>
      </c>
      <c r="AA127" s="7" t="s">
        <v>492</v>
      </c>
      <c r="AE127" s="20">
        <v>23894</v>
      </c>
    </row>
    <row r="128" spans="2:31" x14ac:dyDescent="0.2">
      <c r="B128" s="13"/>
      <c r="Y128" s="20">
        <v>23924</v>
      </c>
      <c r="AA128" s="7" t="s">
        <v>493</v>
      </c>
      <c r="AE128" s="20">
        <v>23924</v>
      </c>
    </row>
    <row r="129" spans="2:31" x14ac:dyDescent="0.2">
      <c r="B129" s="13"/>
      <c r="Y129" s="20">
        <v>23955</v>
      </c>
      <c r="AA129" s="7" t="s">
        <v>494</v>
      </c>
      <c r="AE129" s="20">
        <v>23955</v>
      </c>
    </row>
    <row r="130" spans="2:31" x14ac:dyDescent="0.2">
      <c r="B130" s="13"/>
      <c r="Y130" s="20">
        <v>23986</v>
      </c>
      <c r="AA130" s="7" t="s">
        <v>495</v>
      </c>
      <c r="AE130" s="20">
        <v>23986</v>
      </c>
    </row>
    <row r="131" spans="2:31" x14ac:dyDescent="0.2">
      <c r="B131" s="13"/>
      <c r="Y131" s="20">
        <v>24016</v>
      </c>
      <c r="AA131" s="7" t="s">
        <v>496</v>
      </c>
      <c r="AE131" s="20">
        <v>24016</v>
      </c>
    </row>
    <row r="132" spans="2:31" x14ac:dyDescent="0.2">
      <c r="B132" s="13"/>
      <c r="Y132" s="20">
        <v>24047</v>
      </c>
      <c r="AA132" s="7" t="s">
        <v>497</v>
      </c>
      <c r="AE132" s="20">
        <v>24047</v>
      </c>
    </row>
    <row r="133" spans="2:31" x14ac:dyDescent="0.2">
      <c r="B133" s="13"/>
      <c r="Y133" s="20">
        <v>24077</v>
      </c>
      <c r="AA133" s="7" t="s">
        <v>498</v>
      </c>
      <c r="AE133" s="20">
        <v>24077</v>
      </c>
    </row>
    <row r="134" spans="2:31" x14ac:dyDescent="0.2">
      <c r="B134" s="13"/>
      <c r="Y134" s="20">
        <v>24108</v>
      </c>
      <c r="AA134" s="7" t="s">
        <v>499</v>
      </c>
      <c r="AE134" s="20">
        <v>24108</v>
      </c>
    </row>
    <row r="135" spans="2:31" x14ac:dyDescent="0.2">
      <c r="B135" s="13"/>
      <c r="Y135" s="20">
        <v>24139</v>
      </c>
      <c r="AA135" s="7" t="s">
        <v>500</v>
      </c>
      <c r="AE135" s="20">
        <v>24139</v>
      </c>
    </row>
    <row r="136" spans="2:31" x14ac:dyDescent="0.2">
      <c r="B136" s="13"/>
      <c r="Y136" s="20">
        <v>24167</v>
      </c>
      <c r="AA136" s="7" t="s">
        <v>501</v>
      </c>
      <c r="AE136" s="20">
        <v>24167</v>
      </c>
    </row>
    <row r="137" spans="2:31" x14ac:dyDescent="0.2">
      <c r="B137" s="13"/>
      <c r="Y137" s="20">
        <v>24198</v>
      </c>
      <c r="AA137" s="7" t="s">
        <v>502</v>
      </c>
      <c r="AE137" s="20">
        <v>24198</v>
      </c>
    </row>
    <row r="138" spans="2:31" x14ac:dyDescent="0.2">
      <c r="B138" s="13"/>
      <c r="Y138" s="20">
        <v>24228</v>
      </c>
      <c r="AA138" s="7" t="s">
        <v>503</v>
      </c>
      <c r="AE138" s="20">
        <v>24228</v>
      </c>
    </row>
    <row r="139" spans="2:31" x14ac:dyDescent="0.2">
      <c r="B139" s="13"/>
      <c r="Y139" s="20">
        <v>24259</v>
      </c>
      <c r="AA139" s="7" t="s">
        <v>504</v>
      </c>
      <c r="AE139" s="20">
        <v>24259</v>
      </c>
    </row>
    <row r="140" spans="2:31" x14ac:dyDescent="0.2">
      <c r="B140" s="13"/>
      <c r="Y140" s="20">
        <v>24289</v>
      </c>
      <c r="AA140" s="7" t="s">
        <v>505</v>
      </c>
      <c r="AE140" s="20">
        <v>24289</v>
      </c>
    </row>
    <row r="141" spans="2:31" x14ac:dyDescent="0.2">
      <c r="B141" s="13"/>
      <c r="Y141" s="20">
        <v>24320</v>
      </c>
      <c r="AA141" s="7" t="s">
        <v>506</v>
      </c>
      <c r="AE141" s="20">
        <v>24320</v>
      </c>
    </row>
    <row r="142" spans="2:31" x14ac:dyDescent="0.2">
      <c r="B142" s="13"/>
      <c r="Y142" s="20">
        <v>24351</v>
      </c>
      <c r="AA142" s="7" t="s">
        <v>507</v>
      </c>
      <c r="AE142" s="20">
        <v>24351</v>
      </c>
    </row>
    <row r="143" spans="2:31" x14ac:dyDescent="0.2">
      <c r="B143" s="13"/>
      <c r="Y143" s="20">
        <v>24381</v>
      </c>
      <c r="AA143" s="7" t="s">
        <v>508</v>
      </c>
      <c r="AE143" s="20">
        <v>24381</v>
      </c>
    </row>
    <row r="144" spans="2:31" x14ac:dyDescent="0.2">
      <c r="B144" s="13"/>
      <c r="Y144" s="20">
        <v>24412</v>
      </c>
      <c r="AA144" s="7" t="s">
        <v>509</v>
      </c>
      <c r="AE144" s="20">
        <v>24412</v>
      </c>
    </row>
    <row r="145" spans="2:31" x14ac:dyDescent="0.2">
      <c r="B145" s="13"/>
      <c r="Y145" s="20">
        <v>24442</v>
      </c>
      <c r="AA145" s="7" t="s">
        <v>510</v>
      </c>
      <c r="AE145" s="20">
        <v>24442</v>
      </c>
    </row>
    <row r="146" spans="2:31" x14ac:dyDescent="0.2">
      <c r="B146" s="13"/>
      <c r="Y146" s="20">
        <v>24473</v>
      </c>
      <c r="AA146" s="7" t="s">
        <v>511</v>
      </c>
      <c r="AE146" s="20">
        <v>24473</v>
      </c>
    </row>
    <row r="147" spans="2:31" x14ac:dyDescent="0.2">
      <c r="B147" s="13"/>
      <c r="Y147" s="20">
        <v>24504</v>
      </c>
      <c r="AA147" s="7" t="s">
        <v>512</v>
      </c>
      <c r="AE147" s="20">
        <v>24504</v>
      </c>
    </row>
    <row r="148" spans="2:31" x14ac:dyDescent="0.2">
      <c r="B148" s="13"/>
      <c r="Y148" s="20">
        <v>24532</v>
      </c>
      <c r="AA148" s="7" t="s">
        <v>513</v>
      </c>
      <c r="AE148" s="20">
        <v>24532</v>
      </c>
    </row>
    <row r="149" spans="2:31" x14ac:dyDescent="0.2">
      <c r="B149" s="13"/>
      <c r="Y149" s="20">
        <v>24563</v>
      </c>
      <c r="AA149" s="7" t="s">
        <v>514</v>
      </c>
      <c r="AE149" s="20">
        <v>24563</v>
      </c>
    </row>
    <row r="150" spans="2:31" x14ac:dyDescent="0.2">
      <c r="B150" s="13"/>
      <c r="Y150" s="20">
        <v>24593</v>
      </c>
      <c r="AA150" s="7" t="s">
        <v>515</v>
      </c>
      <c r="AE150" s="20">
        <v>24593</v>
      </c>
    </row>
    <row r="151" spans="2:31" x14ac:dyDescent="0.2">
      <c r="B151" s="13"/>
      <c r="Y151" s="20">
        <v>24624</v>
      </c>
      <c r="AA151" s="7" t="s">
        <v>516</v>
      </c>
      <c r="AE151" s="20">
        <v>24624</v>
      </c>
    </row>
    <row r="152" spans="2:31" x14ac:dyDescent="0.2">
      <c r="B152" s="13"/>
      <c r="Y152" s="20">
        <v>24654</v>
      </c>
      <c r="AA152" s="7" t="s">
        <v>517</v>
      </c>
      <c r="AE152" s="20">
        <v>24654</v>
      </c>
    </row>
    <row r="153" spans="2:31" x14ac:dyDescent="0.2">
      <c r="B153" s="13"/>
      <c r="Y153" s="20">
        <v>24685</v>
      </c>
      <c r="AA153" s="7" t="s">
        <v>518</v>
      </c>
      <c r="AE153" s="20">
        <v>24685</v>
      </c>
    </row>
    <row r="154" spans="2:31" x14ac:dyDescent="0.2">
      <c r="B154" s="13"/>
      <c r="Y154" s="20">
        <v>24716</v>
      </c>
      <c r="AA154" s="7" t="s">
        <v>519</v>
      </c>
      <c r="AE154" s="20">
        <v>24716</v>
      </c>
    </row>
    <row r="155" spans="2:31" x14ac:dyDescent="0.2">
      <c r="B155" s="13"/>
      <c r="Y155" s="20">
        <v>24746</v>
      </c>
      <c r="AA155" s="7" t="s">
        <v>520</v>
      </c>
      <c r="AE155" s="20">
        <v>24746</v>
      </c>
    </row>
    <row r="156" spans="2:31" x14ac:dyDescent="0.2">
      <c r="B156" s="13"/>
      <c r="Y156" s="20">
        <v>24777</v>
      </c>
      <c r="AA156" s="7" t="s">
        <v>521</v>
      </c>
      <c r="AE156" s="20">
        <v>24777</v>
      </c>
    </row>
    <row r="157" spans="2:31" x14ac:dyDescent="0.2">
      <c r="B157" s="13"/>
      <c r="Y157" s="20">
        <v>24807</v>
      </c>
      <c r="AA157" s="7" t="s">
        <v>6</v>
      </c>
      <c r="AE157" s="20">
        <v>24807</v>
      </c>
    </row>
    <row r="158" spans="2:31" x14ac:dyDescent="0.2">
      <c r="B158" s="13"/>
      <c r="Y158" s="20">
        <v>24838</v>
      </c>
      <c r="AA158" s="7" t="s">
        <v>522</v>
      </c>
      <c r="AE158" s="20">
        <v>24838</v>
      </c>
    </row>
    <row r="159" spans="2:31" x14ac:dyDescent="0.2">
      <c r="B159" s="13"/>
      <c r="Y159" s="20">
        <v>24869</v>
      </c>
      <c r="AA159" s="7" t="s">
        <v>523</v>
      </c>
      <c r="AE159" s="20">
        <v>24869</v>
      </c>
    </row>
    <row r="160" spans="2:31" x14ac:dyDescent="0.2">
      <c r="B160" s="13"/>
      <c r="Y160" s="20">
        <v>24898</v>
      </c>
      <c r="AA160" s="7" t="s">
        <v>524</v>
      </c>
      <c r="AE160" s="20">
        <v>24898</v>
      </c>
    </row>
    <row r="161" spans="2:31" x14ac:dyDescent="0.2">
      <c r="B161" s="13"/>
      <c r="Y161" s="20">
        <v>24929</v>
      </c>
      <c r="AA161" s="7" t="s">
        <v>525</v>
      </c>
      <c r="AE161" s="20">
        <v>24929</v>
      </c>
    </row>
    <row r="162" spans="2:31" x14ac:dyDescent="0.2">
      <c r="B162" s="13"/>
      <c r="Y162" s="20">
        <v>24959</v>
      </c>
      <c r="AA162" s="7" t="s">
        <v>526</v>
      </c>
      <c r="AE162" s="20">
        <v>24959</v>
      </c>
    </row>
    <row r="163" spans="2:31" x14ac:dyDescent="0.2">
      <c r="B163" s="13"/>
      <c r="Y163" s="20">
        <v>24990</v>
      </c>
      <c r="AA163" s="7" t="s">
        <v>527</v>
      </c>
      <c r="AE163" s="20">
        <v>24990</v>
      </c>
    </row>
    <row r="164" spans="2:31" x14ac:dyDescent="0.2">
      <c r="B164" s="13"/>
      <c r="Y164" s="20">
        <v>25020</v>
      </c>
      <c r="AA164" s="7" t="s">
        <v>528</v>
      </c>
      <c r="AE164" s="20">
        <v>25020</v>
      </c>
    </row>
    <row r="165" spans="2:31" x14ac:dyDescent="0.2">
      <c r="B165" s="13"/>
      <c r="Y165" s="20">
        <v>25051</v>
      </c>
      <c r="AA165" s="7" t="s">
        <v>529</v>
      </c>
      <c r="AE165" s="20">
        <v>25051</v>
      </c>
    </row>
    <row r="166" spans="2:31" x14ac:dyDescent="0.2">
      <c r="B166" s="13"/>
      <c r="Y166" s="20">
        <v>25082</v>
      </c>
      <c r="AA166" s="7" t="s">
        <v>530</v>
      </c>
      <c r="AE166" s="20">
        <v>25082</v>
      </c>
    </row>
    <row r="167" spans="2:31" x14ac:dyDescent="0.2">
      <c r="B167" s="13"/>
      <c r="Y167" s="20">
        <v>25112</v>
      </c>
      <c r="AA167" s="7" t="s">
        <v>532</v>
      </c>
      <c r="AE167" s="20">
        <v>25112</v>
      </c>
    </row>
    <row r="168" spans="2:31" x14ac:dyDescent="0.2">
      <c r="B168" s="13"/>
      <c r="Y168" s="20">
        <v>25143</v>
      </c>
      <c r="AA168" s="7" t="s">
        <v>533</v>
      </c>
      <c r="AE168" s="20">
        <v>25143</v>
      </c>
    </row>
    <row r="169" spans="2:31" x14ac:dyDescent="0.2">
      <c r="B169" s="13"/>
      <c r="Y169" s="20">
        <v>25173</v>
      </c>
      <c r="AA169" s="7" t="s">
        <v>534</v>
      </c>
      <c r="AE169" s="20">
        <v>25173</v>
      </c>
    </row>
    <row r="170" spans="2:31" x14ac:dyDescent="0.2">
      <c r="B170" s="13"/>
      <c r="Y170" s="20">
        <v>25204</v>
      </c>
      <c r="AA170" s="7" t="s">
        <v>535</v>
      </c>
      <c r="AE170" s="20">
        <v>25204</v>
      </c>
    </row>
    <row r="171" spans="2:31" x14ac:dyDescent="0.2">
      <c r="B171" s="13"/>
      <c r="Y171" s="20">
        <v>25235</v>
      </c>
      <c r="AA171" s="7" t="s">
        <v>536</v>
      </c>
      <c r="AE171" s="20">
        <v>25235</v>
      </c>
    </row>
    <row r="172" spans="2:31" x14ac:dyDescent="0.2">
      <c r="B172" s="13"/>
      <c r="Y172" s="20">
        <v>25263</v>
      </c>
      <c r="AA172" s="7" t="s">
        <v>537</v>
      </c>
      <c r="AE172" s="20">
        <v>25263</v>
      </c>
    </row>
    <row r="173" spans="2:31" x14ac:dyDescent="0.2">
      <c r="B173" s="13"/>
      <c r="Y173" s="20">
        <v>25294</v>
      </c>
      <c r="AA173" s="7" t="s">
        <v>538</v>
      </c>
      <c r="AE173" s="20">
        <v>25294</v>
      </c>
    </row>
    <row r="174" spans="2:31" x14ac:dyDescent="0.2">
      <c r="B174" s="13"/>
      <c r="Y174" s="20">
        <v>25324</v>
      </c>
      <c r="AA174" s="7" t="s">
        <v>539</v>
      </c>
      <c r="AE174" s="20">
        <v>25324</v>
      </c>
    </row>
    <row r="175" spans="2:31" x14ac:dyDescent="0.2">
      <c r="B175" s="13"/>
      <c r="Y175" s="20">
        <v>25355</v>
      </c>
      <c r="AA175" s="7" t="s">
        <v>540</v>
      </c>
      <c r="AE175" s="20">
        <v>25355</v>
      </c>
    </row>
    <row r="176" spans="2:31" x14ac:dyDescent="0.2">
      <c r="B176" s="13"/>
      <c r="Y176" s="20">
        <v>25385</v>
      </c>
      <c r="AA176" s="7" t="s">
        <v>541</v>
      </c>
      <c r="AE176" s="20">
        <v>25385</v>
      </c>
    </row>
    <row r="177" spans="2:31" x14ac:dyDescent="0.2">
      <c r="B177" s="13"/>
      <c r="Y177" s="20">
        <v>25416</v>
      </c>
      <c r="AA177" s="7" t="s">
        <v>542</v>
      </c>
      <c r="AE177" s="20">
        <v>25416</v>
      </c>
    </row>
    <row r="178" spans="2:31" x14ac:dyDescent="0.2">
      <c r="B178" s="13"/>
      <c r="Y178" s="20">
        <v>25447</v>
      </c>
      <c r="AA178" s="7" t="s">
        <v>543</v>
      </c>
      <c r="AE178" s="20">
        <v>25447</v>
      </c>
    </row>
    <row r="179" spans="2:31" x14ac:dyDescent="0.2">
      <c r="B179" s="13"/>
      <c r="Y179" s="20">
        <v>25477</v>
      </c>
      <c r="AA179" s="7" t="s">
        <v>544</v>
      </c>
      <c r="AE179" s="20">
        <v>25477</v>
      </c>
    </row>
    <row r="180" spans="2:31" x14ac:dyDescent="0.2">
      <c r="B180" s="13"/>
      <c r="Y180" s="20">
        <v>25508</v>
      </c>
      <c r="AA180" s="7" t="s">
        <v>545</v>
      </c>
      <c r="AE180" s="20">
        <v>25508</v>
      </c>
    </row>
    <row r="181" spans="2:31" x14ac:dyDescent="0.2">
      <c r="B181" s="13"/>
      <c r="Y181" s="20">
        <v>25538</v>
      </c>
      <c r="AA181" s="7" t="s">
        <v>546</v>
      </c>
      <c r="AE181" s="20">
        <v>25538</v>
      </c>
    </row>
    <row r="182" spans="2:31" x14ac:dyDescent="0.2">
      <c r="B182" s="13"/>
      <c r="Y182" s="20">
        <v>25569</v>
      </c>
      <c r="AA182" s="7" t="s">
        <v>547</v>
      </c>
      <c r="AE182" s="20">
        <v>25569</v>
      </c>
    </row>
    <row r="183" spans="2:31" x14ac:dyDescent="0.2">
      <c r="B183" s="13"/>
      <c r="Y183" s="20">
        <v>25600</v>
      </c>
      <c r="AA183" s="7" t="s">
        <v>548</v>
      </c>
      <c r="AE183" s="20">
        <v>25600</v>
      </c>
    </row>
    <row r="184" spans="2:31" x14ac:dyDescent="0.2">
      <c r="B184" s="13"/>
      <c r="Y184" s="20">
        <v>25628</v>
      </c>
      <c r="AA184" s="7" t="s">
        <v>549</v>
      </c>
      <c r="AE184" s="20">
        <v>25628</v>
      </c>
    </row>
    <row r="185" spans="2:31" x14ac:dyDescent="0.2">
      <c r="B185" s="13"/>
      <c r="Y185" s="20">
        <v>25659</v>
      </c>
      <c r="AA185" s="7" t="s">
        <v>550</v>
      </c>
      <c r="AE185" s="20">
        <v>25659</v>
      </c>
    </row>
    <row r="186" spans="2:31" x14ac:dyDescent="0.2">
      <c r="B186" s="13"/>
      <c r="Y186" s="20">
        <v>25689</v>
      </c>
      <c r="AA186" s="7" t="s">
        <v>551</v>
      </c>
      <c r="AE186" s="20">
        <v>25689</v>
      </c>
    </row>
    <row r="187" spans="2:31" x14ac:dyDescent="0.2">
      <c r="B187" s="13"/>
      <c r="Y187" s="20">
        <v>25720</v>
      </c>
      <c r="AA187" s="7" t="s">
        <v>552</v>
      </c>
      <c r="AE187" s="20">
        <v>25720</v>
      </c>
    </row>
    <row r="188" spans="2:31" x14ac:dyDescent="0.2">
      <c r="B188" s="13"/>
      <c r="Y188" s="20">
        <v>25750</v>
      </c>
      <c r="AA188" s="7" t="s">
        <v>553</v>
      </c>
      <c r="AE188" s="20">
        <v>25750</v>
      </c>
    </row>
    <row r="189" spans="2:31" x14ac:dyDescent="0.2">
      <c r="B189" s="13"/>
      <c r="Y189" s="20">
        <v>25781</v>
      </c>
      <c r="AA189" s="7" t="s">
        <v>554</v>
      </c>
      <c r="AE189" s="20">
        <v>25781</v>
      </c>
    </row>
    <row r="190" spans="2:31" x14ac:dyDescent="0.2">
      <c r="B190" s="13"/>
      <c r="Y190" s="20">
        <v>25812</v>
      </c>
      <c r="AA190" s="7" t="s">
        <v>555</v>
      </c>
      <c r="AE190" s="20">
        <v>25812</v>
      </c>
    </row>
    <row r="191" spans="2:31" x14ac:dyDescent="0.2">
      <c r="B191" s="13"/>
      <c r="Y191" s="20">
        <v>25842</v>
      </c>
      <c r="AA191" s="7" t="s">
        <v>556</v>
      </c>
      <c r="AE191" s="20">
        <v>25842</v>
      </c>
    </row>
    <row r="192" spans="2:31" x14ac:dyDescent="0.2">
      <c r="B192" s="13"/>
      <c r="Y192" s="20">
        <v>25873</v>
      </c>
      <c r="AA192" s="7" t="s">
        <v>557</v>
      </c>
      <c r="AE192" s="20">
        <v>25873</v>
      </c>
    </row>
    <row r="193" spans="2:31" x14ac:dyDescent="0.2">
      <c r="B193" s="13"/>
      <c r="Y193" s="20">
        <v>25903</v>
      </c>
      <c r="AA193" s="7" t="s">
        <v>558</v>
      </c>
      <c r="AE193" s="20">
        <v>25903</v>
      </c>
    </row>
    <row r="194" spans="2:31" x14ac:dyDescent="0.2">
      <c r="B194" s="13"/>
      <c r="Y194" s="20">
        <v>25934</v>
      </c>
      <c r="AA194" s="7" t="s">
        <v>559</v>
      </c>
      <c r="AE194" s="20">
        <v>25934</v>
      </c>
    </row>
    <row r="195" spans="2:31" x14ac:dyDescent="0.2">
      <c r="B195" s="13"/>
      <c r="Y195" s="20">
        <v>25965</v>
      </c>
      <c r="AA195" s="7" t="s">
        <v>560</v>
      </c>
      <c r="AE195" s="20">
        <v>25965</v>
      </c>
    </row>
    <row r="196" spans="2:31" x14ac:dyDescent="0.2">
      <c r="B196" s="13"/>
      <c r="Y196" s="20">
        <v>25993</v>
      </c>
      <c r="AA196" s="7" t="s">
        <v>561</v>
      </c>
      <c r="AE196" s="20">
        <v>25993</v>
      </c>
    </row>
    <row r="197" spans="2:31" x14ac:dyDescent="0.2">
      <c r="B197" s="13"/>
      <c r="Y197" s="20">
        <v>26024</v>
      </c>
      <c r="AA197" s="7" t="s">
        <v>562</v>
      </c>
      <c r="AE197" s="20">
        <v>26024</v>
      </c>
    </row>
    <row r="198" spans="2:31" x14ac:dyDescent="0.2">
      <c r="B198" s="13"/>
      <c r="Y198" s="20">
        <v>26054</v>
      </c>
      <c r="AA198" s="7" t="s">
        <v>563</v>
      </c>
      <c r="AE198" s="20">
        <v>26054</v>
      </c>
    </row>
    <row r="199" spans="2:31" x14ac:dyDescent="0.2">
      <c r="B199" s="13"/>
      <c r="Y199" s="20">
        <v>26085</v>
      </c>
      <c r="AA199" s="7" t="s">
        <v>564</v>
      </c>
      <c r="AE199" s="20">
        <v>26085</v>
      </c>
    </row>
    <row r="200" spans="2:31" x14ac:dyDescent="0.2">
      <c r="B200" s="13"/>
      <c r="Y200" s="20">
        <v>26115</v>
      </c>
      <c r="AA200" s="7" t="s">
        <v>565</v>
      </c>
      <c r="AE200" s="20">
        <v>26115</v>
      </c>
    </row>
    <row r="201" spans="2:31" x14ac:dyDescent="0.2">
      <c r="B201" s="13"/>
      <c r="Y201" s="20">
        <v>26146</v>
      </c>
      <c r="AA201" s="7" t="s">
        <v>566</v>
      </c>
      <c r="AE201" s="20">
        <v>26146</v>
      </c>
    </row>
    <row r="202" spans="2:31" x14ac:dyDescent="0.2">
      <c r="B202" s="13"/>
      <c r="Y202" s="20">
        <v>26177</v>
      </c>
      <c r="AA202" s="7" t="s">
        <v>567</v>
      </c>
      <c r="AE202" s="20">
        <v>26177</v>
      </c>
    </row>
    <row r="203" spans="2:31" x14ac:dyDescent="0.2">
      <c r="B203" s="13"/>
      <c r="Y203" s="20">
        <v>26207</v>
      </c>
      <c r="AA203" s="7" t="s">
        <v>568</v>
      </c>
      <c r="AE203" s="20">
        <v>26207</v>
      </c>
    </row>
    <row r="204" spans="2:31" x14ac:dyDescent="0.2">
      <c r="B204" s="13"/>
      <c r="Y204" s="20">
        <v>26238</v>
      </c>
      <c r="AA204" s="7" t="s">
        <v>569</v>
      </c>
      <c r="AE204" s="20">
        <v>26238</v>
      </c>
    </row>
    <row r="205" spans="2:31" x14ac:dyDescent="0.2">
      <c r="B205" s="13"/>
      <c r="Y205" s="20">
        <v>26268</v>
      </c>
      <c r="AA205" s="7" t="s">
        <v>570</v>
      </c>
      <c r="AE205" s="20">
        <v>26268</v>
      </c>
    </row>
    <row r="206" spans="2:31" x14ac:dyDescent="0.2">
      <c r="B206" s="13"/>
      <c r="Y206" s="20">
        <v>26299</v>
      </c>
      <c r="AA206" s="7" t="s">
        <v>571</v>
      </c>
      <c r="AE206" s="20">
        <v>26299</v>
      </c>
    </row>
    <row r="207" spans="2:31" x14ac:dyDescent="0.2">
      <c r="B207" s="13"/>
      <c r="Y207" s="20">
        <v>26330</v>
      </c>
      <c r="AA207" s="7" t="s">
        <v>572</v>
      </c>
      <c r="AE207" s="20">
        <v>26330</v>
      </c>
    </row>
    <row r="208" spans="2:31" x14ac:dyDescent="0.2">
      <c r="B208" s="13"/>
      <c r="Y208" s="20">
        <v>26359</v>
      </c>
      <c r="AA208" s="7" t="s">
        <v>573</v>
      </c>
      <c r="AE208" s="20">
        <v>26359</v>
      </c>
    </row>
    <row r="209" spans="2:31" x14ac:dyDescent="0.2">
      <c r="B209" s="13"/>
      <c r="Y209" s="20">
        <v>26390</v>
      </c>
      <c r="AA209" s="7" t="s">
        <v>574</v>
      </c>
      <c r="AE209" s="20">
        <v>26390</v>
      </c>
    </row>
    <row r="210" spans="2:31" x14ac:dyDescent="0.2">
      <c r="B210" s="13"/>
      <c r="Y210" s="20">
        <v>26420</v>
      </c>
      <c r="AA210" s="7" t="s">
        <v>575</v>
      </c>
      <c r="AE210" s="20">
        <v>26420</v>
      </c>
    </row>
    <row r="211" spans="2:31" x14ac:dyDescent="0.2">
      <c r="B211" s="13"/>
      <c r="Y211" s="20">
        <v>26451</v>
      </c>
      <c r="AA211" s="7" t="s">
        <v>576</v>
      </c>
      <c r="AE211" s="20">
        <v>26451</v>
      </c>
    </row>
    <row r="212" spans="2:31" x14ac:dyDescent="0.2">
      <c r="B212" s="13"/>
      <c r="Y212" s="20">
        <v>26481</v>
      </c>
      <c r="AA212" s="7" t="s">
        <v>577</v>
      </c>
      <c r="AE212" s="20">
        <v>26481</v>
      </c>
    </row>
    <row r="213" spans="2:31" x14ac:dyDescent="0.2">
      <c r="B213" s="13"/>
      <c r="Y213" s="20">
        <v>26512</v>
      </c>
      <c r="AA213" s="7" t="s">
        <v>578</v>
      </c>
      <c r="AE213" s="20">
        <v>26512</v>
      </c>
    </row>
    <row r="214" spans="2:31" x14ac:dyDescent="0.2">
      <c r="B214" s="13"/>
      <c r="Y214" s="20">
        <v>26543</v>
      </c>
      <c r="AA214" s="7" t="s">
        <v>579</v>
      </c>
      <c r="AE214" s="20">
        <v>26543</v>
      </c>
    </row>
    <row r="215" spans="2:31" x14ac:dyDescent="0.2">
      <c r="B215" s="13"/>
      <c r="Y215" s="20">
        <v>26573</v>
      </c>
      <c r="AA215" s="7" t="s">
        <v>580</v>
      </c>
      <c r="AE215" s="20">
        <v>26573</v>
      </c>
    </row>
    <row r="216" spans="2:31" x14ac:dyDescent="0.2">
      <c r="B216" s="13"/>
      <c r="Y216" s="20">
        <v>26604</v>
      </c>
      <c r="AA216" s="7" t="s">
        <v>581</v>
      </c>
      <c r="AE216" s="20">
        <v>26604</v>
      </c>
    </row>
    <row r="217" spans="2:31" x14ac:dyDescent="0.2">
      <c r="B217" s="13"/>
      <c r="Y217" s="20">
        <v>26634</v>
      </c>
      <c r="AE217" s="20">
        <v>26634</v>
      </c>
    </row>
    <row r="218" spans="2:31" x14ac:dyDescent="0.2">
      <c r="B218" s="13"/>
      <c r="Y218" s="20">
        <v>26665</v>
      </c>
      <c r="AE218" s="20">
        <v>26665</v>
      </c>
    </row>
    <row r="219" spans="2:31" x14ac:dyDescent="0.2">
      <c r="B219" s="13"/>
      <c r="Y219" s="20">
        <v>26696</v>
      </c>
      <c r="AE219" s="20">
        <v>26696</v>
      </c>
    </row>
    <row r="220" spans="2:31" x14ac:dyDescent="0.2">
      <c r="B220" s="13"/>
      <c r="Y220" s="20">
        <v>26724</v>
      </c>
      <c r="AE220" s="20">
        <v>26724</v>
      </c>
    </row>
    <row r="221" spans="2:31" x14ac:dyDescent="0.2">
      <c r="B221" s="13"/>
      <c r="Y221" s="20">
        <v>26755</v>
      </c>
      <c r="AE221" s="20">
        <v>26755</v>
      </c>
    </row>
    <row r="222" spans="2:31" x14ac:dyDescent="0.2">
      <c r="B222" s="13"/>
      <c r="Y222" s="20">
        <v>26785</v>
      </c>
      <c r="AE222" s="20">
        <v>26785</v>
      </c>
    </row>
    <row r="223" spans="2:31" x14ac:dyDescent="0.2">
      <c r="B223" s="13"/>
      <c r="Y223" s="20">
        <v>26816</v>
      </c>
      <c r="AE223" s="20">
        <v>26816</v>
      </c>
    </row>
    <row r="224" spans="2:31" x14ac:dyDescent="0.2">
      <c r="B224" s="13"/>
      <c r="Y224" s="20">
        <v>26846</v>
      </c>
      <c r="AE224" s="20">
        <v>26846</v>
      </c>
    </row>
    <row r="225" spans="2:31" x14ac:dyDescent="0.2">
      <c r="B225" s="13"/>
      <c r="Y225" s="20">
        <v>26877</v>
      </c>
      <c r="AE225" s="20">
        <v>26877</v>
      </c>
    </row>
    <row r="226" spans="2:31" x14ac:dyDescent="0.2">
      <c r="B226" s="13"/>
      <c r="Y226" s="20">
        <v>26908</v>
      </c>
      <c r="AE226" s="20">
        <v>26908</v>
      </c>
    </row>
    <row r="227" spans="2:31" x14ac:dyDescent="0.2">
      <c r="B227" s="13"/>
      <c r="Y227" s="20">
        <v>26938</v>
      </c>
      <c r="AE227" s="20">
        <v>26938</v>
      </c>
    </row>
    <row r="228" spans="2:31" x14ac:dyDescent="0.2">
      <c r="B228" s="13"/>
      <c r="Y228" s="20">
        <v>26969</v>
      </c>
      <c r="AE228" s="20">
        <v>26969</v>
      </c>
    </row>
    <row r="229" spans="2:31" x14ac:dyDescent="0.2">
      <c r="B229" s="13"/>
      <c r="Y229" s="20">
        <v>26999</v>
      </c>
      <c r="AE229" s="20">
        <v>26999</v>
      </c>
    </row>
    <row r="230" spans="2:31" x14ac:dyDescent="0.2">
      <c r="B230" s="13"/>
      <c r="Y230" s="20">
        <v>27030</v>
      </c>
      <c r="AE230" s="20">
        <v>27030</v>
      </c>
    </row>
    <row r="231" spans="2:31" x14ac:dyDescent="0.2">
      <c r="B231" s="13"/>
      <c r="Y231" s="20">
        <v>27061</v>
      </c>
      <c r="AE231" s="20">
        <v>27061</v>
      </c>
    </row>
    <row r="232" spans="2:31" x14ac:dyDescent="0.2">
      <c r="B232" s="13"/>
      <c r="Y232" s="20">
        <v>27089</v>
      </c>
      <c r="AE232" s="20">
        <v>27089</v>
      </c>
    </row>
    <row r="233" spans="2:31" x14ac:dyDescent="0.2">
      <c r="B233" s="13"/>
      <c r="Y233" s="20">
        <v>27120</v>
      </c>
      <c r="AE233" s="20">
        <v>27120</v>
      </c>
    </row>
    <row r="234" spans="2:31" x14ac:dyDescent="0.2">
      <c r="B234" s="13"/>
      <c r="Y234" s="20">
        <v>27150</v>
      </c>
      <c r="AE234" s="20">
        <v>27150</v>
      </c>
    </row>
    <row r="235" spans="2:31" x14ac:dyDescent="0.2">
      <c r="B235" s="13"/>
      <c r="Y235" s="20">
        <v>27181</v>
      </c>
      <c r="AE235" s="20">
        <v>27181</v>
      </c>
    </row>
    <row r="236" spans="2:31" x14ac:dyDescent="0.2">
      <c r="B236" s="13"/>
      <c r="Y236" s="20">
        <v>27211</v>
      </c>
      <c r="AE236" s="20">
        <v>27211</v>
      </c>
    </row>
    <row r="237" spans="2:31" x14ac:dyDescent="0.2">
      <c r="B237" s="13"/>
      <c r="Y237" s="20">
        <v>27242</v>
      </c>
      <c r="AE237" s="20">
        <v>27242</v>
      </c>
    </row>
    <row r="238" spans="2:31" x14ac:dyDescent="0.2">
      <c r="B238" s="13"/>
      <c r="Y238" s="20">
        <v>27273</v>
      </c>
      <c r="AE238" s="20">
        <v>27273</v>
      </c>
    </row>
    <row r="239" spans="2:31" x14ac:dyDescent="0.2">
      <c r="B239" s="13"/>
      <c r="Y239" s="20">
        <v>27303</v>
      </c>
      <c r="AE239" s="20">
        <v>27303</v>
      </c>
    </row>
    <row r="240" spans="2:31" x14ac:dyDescent="0.2">
      <c r="B240" s="13"/>
      <c r="Y240" s="20">
        <v>27334</v>
      </c>
      <c r="AE240" s="20">
        <v>27334</v>
      </c>
    </row>
    <row r="241" spans="2:31" x14ac:dyDescent="0.2">
      <c r="B241" s="13"/>
      <c r="Y241" s="20">
        <v>27364</v>
      </c>
      <c r="AE241" s="20">
        <v>27364</v>
      </c>
    </row>
    <row r="242" spans="2:31" x14ac:dyDescent="0.2">
      <c r="B242" s="13"/>
      <c r="Y242" s="20">
        <v>27395</v>
      </c>
      <c r="AE242" s="20">
        <v>27395</v>
      </c>
    </row>
    <row r="243" spans="2:31" x14ac:dyDescent="0.2">
      <c r="B243" s="13"/>
      <c r="Y243" s="20">
        <v>27426</v>
      </c>
      <c r="AE243" s="20">
        <v>27426</v>
      </c>
    </row>
    <row r="244" spans="2:31" x14ac:dyDescent="0.2">
      <c r="B244" s="13"/>
      <c r="Y244" s="20">
        <v>27454</v>
      </c>
      <c r="AE244" s="20">
        <v>27454</v>
      </c>
    </row>
    <row r="245" spans="2:31" x14ac:dyDescent="0.2">
      <c r="B245" s="13"/>
      <c r="Y245" s="20">
        <v>27485</v>
      </c>
      <c r="AE245" s="20">
        <v>27485</v>
      </c>
    </row>
    <row r="246" spans="2:31" x14ac:dyDescent="0.2">
      <c r="B246" s="13"/>
      <c r="Y246" s="20">
        <v>27515</v>
      </c>
      <c r="AE246" s="20">
        <v>27515</v>
      </c>
    </row>
    <row r="247" spans="2:31" x14ac:dyDescent="0.2">
      <c r="B247" s="13"/>
      <c r="Y247" s="20">
        <v>27546</v>
      </c>
      <c r="AE247" s="20">
        <v>27546</v>
      </c>
    </row>
    <row r="248" spans="2:31" x14ac:dyDescent="0.2">
      <c r="B248" s="13"/>
      <c r="Y248" s="20">
        <v>27576</v>
      </c>
      <c r="AE248" s="20">
        <v>27576</v>
      </c>
    </row>
    <row r="249" spans="2:31" x14ac:dyDescent="0.2">
      <c r="B249" s="13"/>
      <c r="Y249" s="20">
        <v>27607</v>
      </c>
      <c r="AE249" s="20">
        <v>27607</v>
      </c>
    </row>
    <row r="250" spans="2:31" x14ac:dyDescent="0.2">
      <c r="B250" s="13"/>
      <c r="Y250" s="20">
        <v>27638</v>
      </c>
      <c r="AE250" s="20">
        <v>27638</v>
      </c>
    </row>
    <row r="251" spans="2:31" x14ac:dyDescent="0.2">
      <c r="B251" s="13"/>
      <c r="Y251" s="20">
        <v>27668</v>
      </c>
      <c r="AE251" s="20">
        <v>27668</v>
      </c>
    </row>
    <row r="252" spans="2:31" x14ac:dyDescent="0.2">
      <c r="B252" s="13"/>
      <c r="Y252" s="20">
        <v>27699</v>
      </c>
      <c r="AE252" s="20">
        <v>27699</v>
      </c>
    </row>
    <row r="253" spans="2:31" x14ac:dyDescent="0.2">
      <c r="B253" s="13"/>
      <c r="Y253" s="20">
        <v>27729</v>
      </c>
      <c r="AE253" s="20">
        <v>27729</v>
      </c>
    </row>
    <row r="254" spans="2:31" x14ac:dyDescent="0.2">
      <c r="B254" s="13"/>
      <c r="Y254" s="20">
        <v>27760</v>
      </c>
      <c r="AE254" s="20">
        <v>27760</v>
      </c>
    </row>
    <row r="255" spans="2:31" x14ac:dyDescent="0.2">
      <c r="B255" s="13"/>
      <c r="Y255" s="20">
        <v>27791</v>
      </c>
      <c r="AE255" s="20">
        <v>27791</v>
      </c>
    </row>
    <row r="256" spans="2:31" x14ac:dyDescent="0.2">
      <c r="B256" s="13"/>
      <c r="Y256" s="20">
        <v>27820</v>
      </c>
      <c r="AE256" s="20">
        <v>27820</v>
      </c>
    </row>
    <row r="257" spans="2:31" x14ac:dyDescent="0.2">
      <c r="B257" s="13"/>
      <c r="Y257" s="20">
        <v>27851</v>
      </c>
      <c r="AE257" s="20">
        <v>27851</v>
      </c>
    </row>
    <row r="258" spans="2:31" x14ac:dyDescent="0.2">
      <c r="B258" s="13"/>
      <c r="Y258" s="20">
        <v>27881</v>
      </c>
      <c r="AE258" s="20">
        <v>27881</v>
      </c>
    </row>
    <row r="259" spans="2:31" x14ac:dyDescent="0.2">
      <c r="B259" s="13"/>
      <c r="Y259" s="20">
        <v>27912</v>
      </c>
      <c r="AE259" s="20">
        <v>27912</v>
      </c>
    </row>
    <row r="260" spans="2:31" x14ac:dyDescent="0.2">
      <c r="B260" s="13"/>
      <c r="Y260" s="20">
        <v>27942</v>
      </c>
      <c r="AE260" s="20">
        <v>27942</v>
      </c>
    </row>
    <row r="261" spans="2:31" x14ac:dyDescent="0.2">
      <c r="B261" s="13"/>
      <c r="Y261" s="20">
        <v>27973</v>
      </c>
      <c r="AE261" s="20">
        <v>27973</v>
      </c>
    </row>
    <row r="262" spans="2:31" x14ac:dyDescent="0.2">
      <c r="B262" s="13"/>
      <c r="Y262" s="20">
        <v>28004</v>
      </c>
      <c r="AE262" s="20">
        <v>28004</v>
      </c>
    </row>
    <row r="263" spans="2:31" x14ac:dyDescent="0.2">
      <c r="B263" s="13"/>
      <c r="Y263" s="20">
        <v>28034</v>
      </c>
      <c r="AE263" s="20">
        <v>28034</v>
      </c>
    </row>
    <row r="264" spans="2:31" x14ac:dyDescent="0.2">
      <c r="B264" s="13"/>
      <c r="Y264" s="20">
        <v>28065</v>
      </c>
      <c r="AE264" s="20">
        <v>28065</v>
      </c>
    </row>
    <row r="265" spans="2:31" x14ac:dyDescent="0.2">
      <c r="B265" s="13"/>
      <c r="Y265" s="20">
        <v>28095</v>
      </c>
      <c r="AE265" s="20">
        <v>28095</v>
      </c>
    </row>
    <row r="266" spans="2:31" x14ac:dyDescent="0.2">
      <c r="B266" s="13"/>
      <c r="Y266" s="20">
        <v>28126</v>
      </c>
      <c r="AE266" s="20">
        <v>28126</v>
      </c>
    </row>
    <row r="267" spans="2:31" x14ac:dyDescent="0.2">
      <c r="B267" s="13"/>
      <c r="Y267" s="20">
        <v>28157</v>
      </c>
      <c r="AE267" s="20">
        <v>28157</v>
      </c>
    </row>
    <row r="268" spans="2:31" x14ac:dyDescent="0.2">
      <c r="B268" s="13"/>
      <c r="Y268" s="20">
        <v>28185</v>
      </c>
      <c r="AE268" s="20">
        <v>28185</v>
      </c>
    </row>
    <row r="269" spans="2:31" x14ac:dyDescent="0.2">
      <c r="B269" s="13"/>
      <c r="Y269" s="20">
        <v>28216</v>
      </c>
      <c r="AE269" s="20">
        <v>28216</v>
      </c>
    </row>
    <row r="270" spans="2:31" x14ac:dyDescent="0.2">
      <c r="B270" s="13"/>
      <c r="Y270" s="20">
        <v>28246</v>
      </c>
      <c r="AE270" s="20">
        <v>28246</v>
      </c>
    </row>
    <row r="271" spans="2:31" x14ac:dyDescent="0.2">
      <c r="B271" s="13"/>
      <c r="Y271" s="20">
        <v>28277</v>
      </c>
      <c r="AE271" s="20">
        <v>28277</v>
      </c>
    </row>
    <row r="272" spans="2:31" x14ac:dyDescent="0.2">
      <c r="B272" s="13"/>
      <c r="Y272" s="20">
        <v>28307</v>
      </c>
      <c r="AE272" s="20">
        <v>28307</v>
      </c>
    </row>
    <row r="273" spans="2:31" x14ac:dyDescent="0.2">
      <c r="B273" s="13"/>
      <c r="Y273" s="20">
        <v>28338</v>
      </c>
      <c r="AE273" s="20">
        <v>28338</v>
      </c>
    </row>
    <row r="274" spans="2:31" x14ac:dyDescent="0.2">
      <c r="B274" s="13"/>
      <c r="Y274" s="20">
        <v>28369</v>
      </c>
      <c r="AE274" s="20">
        <v>28369</v>
      </c>
    </row>
    <row r="275" spans="2:31" x14ac:dyDescent="0.2">
      <c r="B275" s="13"/>
      <c r="Y275" s="20">
        <v>28399</v>
      </c>
      <c r="AE275" s="20">
        <v>28399</v>
      </c>
    </row>
    <row r="276" spans="2:31" x14ac:dyDescent="0.2">
      <c r="B276" s="13"/>
      <c r="Y276" s="20">
        <v>28430</v>
      </c>
      <c r="AE276" s="20">
        <v>28430</v>
      </c>
    </row>
    <row r="277" spans="2:31" x14ac:dyDescent="0.2">
      <c r="B277" s="13"/>
      <c r="Y277" s="20">
        <v>28460</v>
      </c>
      <c r="AE277" s="20">
        <v>28460</v>
      </c>
    </row>
    <row r="278" spans="2:31" x14ac:dyDescent="0.2">
      <c r="B278" s="13"/>
      <c r="Y278" s="20">
        <v>28491</v>
      </c>
      <c r="AE278" s="20">
        <v>28491</v>
      </c>
    </row>
    <row r="279" spans="2:31" x14ac:dyDescent="0.2">
      <c r="B279" s="13"/>
      <c r="Y279" s="20">
        <v>28522</v>
      </c>
      <c r="AE279" s="20">
        <v>28522</v>
      </c>
    </row>
    <row r="280" spans="2:31" x14ac:dyDescent="0.2">
      <c r="B280" s="13"/>
      <c r="Y280" s="20">
        <v>28550</v>
      </c>
      <c r="AE280" s="20">
        <v>28550</v>
      </c>
    </row>
    <row r="281" spans="2:31" x14ac:dyDescent="0.2">
      <c r="B281" s="13"/>
      <c r="Y281" s="20">
        <v>28581</v>
      </c>
      <c r="AE281" s="20">
        <v>28581</v>
      </c>
    </row>
    <row r="282" spans="2:31" x14ac:dyDescent="0.2">
      <c r="B282" s="13"/>
      <c r="Y282" s="20">
        <v>28611</v>
      </c>
      <c r="AE282" s="20">
        <v>28611</v>
      </c>
    </row>
    <row r="283" spans="2:31" x14ac:dyDescent="0.2">
      <c r="B283" s="13"/>
      <c r="Y283" s="20">
        <v>28642</v>
      </c>
      <c r="AE283" s="20">
        <v>28642</v>
      </c>
    </row>
    <row r="284" spans="2:31" x14ac:dyDescent="0.2">
      <c r="B284" s="13"/>
      <c r="Y284" s="20">
        <v>28672</v>
      </c>
      <c r="AE284" s="20">
        <v>28672</v>
      </c>
    </row>
    <row r="285" spans="2:31" x14ac:dyDescent="0.2">
      <c r="B285" s="13"/>
      <c r="Y285" s="20">
        <v>28703</v>
      </c>
      <c r="AE285" s="20">
        <v>28703</v>
      </c>
    </row>
    <row r="286" spans="2:31" x14ac:dyDescent="0.2">
      <c r="B286" s="13"/>
      <c r="Y286" s="20">
        <v>28734</v>
      </c>
      <c r="AE286" s="20">
        <v>28734</v>
      </c>
    </row>
    <row r="287" spans="2:31" x14ac:dyDescent="0.2">
      <c r="B287" s="13"/>
      <c r="Y287" s="20">
        <v>28764</v>
      </c>
      <c r="AE287" s="20">
        <v>28764</v>
      </c>
    </row>
    <row r="288" spans="2:31" x14ac:dyDescent="0.2">
      <c r="B288" s="13"/>
      <c r="Y288" s="20">
        <v>28795</v>
      </c>
      <c r="AE288" s="20">
        <v>28795</v>
      </c>
    </row>
    <row r="289" spans="2:31" x14ac:dyDescent="0.2">
      <c r="B289" s="13"/>
      <c r="Y289" s="20">
        <v>28825</v>
      </c>
      <c r="AE289" s="20">
        <v>28825</v>
      </c>
    </row>
    <row r="290" spans="2:31" x14ac:dyDescent="0.2">
      <c r="B290" s="13"/>
      <c r="Y290" s="20">
        <v>28856</v>
      </c>
      <c r="AE290" s="20">
        <v>28856</v>
      </c>
    </row>
    <row r="291" spans="2:31" x14ac:dyDescent="0.2">
      <c r="B291" s="13"/>
      <c r="Y291" s="20">
        <v>28887</v>
      </c>
      <c r="AE291" s="20">
        <v>28887</v>
      </c>
    </row>
    <row r="292" spans="2:31" x14ac:dyDescent="0.2">
      <c r="B292" s="13"/>
      <c r="Y292" s="20">
        <v>28915</v>
      </c>
      <c r="AE292" s="20">
        <v>28915</v>
      </c>
    </row>
    <row r="293" spans="2:31" x14ac:dyDescent="0.2">
      <c r="B293" s="13"/>
      <c r="Y293" s="20">
        <v>28946</v>
      </c>
      <c r="AE293" s="20">
        <v>28946</v>
      </c>
    </row>
    <row r="294" spans="2:31" x14ac:dyDescent="0.2">
      <c r="B294" s="13"/>
      <c r="Y294" s="20">
        <v>28976</v>
      </c>
      <c r="AE294" s="20">
        <v>28976</v>
      </c>
    </row>
    <row r="295" spans="2:31" x14ac:dyDescent="0.2">
      <c r="B295" s="13"/>
      <c r="Y295" s="20">
        <v>29007</v>
      </c>
      <c r="AE295" s="20">
        <v>29007</v>
      </c>
    </row>
    <row r="296" spans="2:31" x14ac:dyDescent="0.2">
      <c r="B296" s="13"/>
      <c r="Y296" s="20">
        <v>29037</v>
      </c>
      <c r="AE296" s="20">
        <v>29037</v>
      </c>
    </row>
    <row r="297" spans="2:31" x14ac:dyDescent="0.2">
      <c r="B297" s="13"/>
      <c r="Y297" s="20">
        <v>29068</v>
      </c>
      <c r="AE297" s="20">
        <v>29068</v>
      </c>
    </row>
    <row r="298" spans="2:31" x14ac:dyDescent="0.2">
      <c r="B298" s="13"/>
      <c r="Y298" s="20">
        <v>29099</v>
      </c>
      <c r="AE298" s="20">
        <v>29099</v>
      </c>
    </row>
    <row r="299" spans="2:31" x14ac:dyDescent="0.2">
      <c r="B299" s="13"/>
      <c r="Y299" s="20">
        <v>29129</v>
      </c>
      <c r="AE299" s="20">
        <v>29129</v>
      </c>
    </row>
    <row r="300" spans="2:31" x14ac:dyDescent="0.2">
      <c r="B300" s="13"/>
      <c r="Y300" s="20">
        <v>29160</v>
      </c>
      <c r="AE300" s="20">
        <v>29160</v>
      </c>
    </row>
    <row r="301" spans="2:31" x14ac:dyDescent="0.2">
      <c r="B301" s="13"/>
      <c r="Y301" s="20">
        <v>29190</v>
      </c>
      <c r="AE301" s="20">
        <v>29190</v>
      </c>
    </row>
    <row r="302" spans="2:31" x14ac:dyDescent="0.2">
      <c r="B302" s="13"/>
      <c r="Y302" s="20">
        <v>29221</v>
      </c>
      <c r="AE302" s="20">
        <v>29221</v>
      </c>
    </row>
    <row r="303" spans="2:31" x14ac:dyDescent="0.2">
      <c r="B303" s="13"/>
      <c r="Y303" s="20">
        <v>29252</v>
      </c>
      <c r="AE303" s="20">
        <v>29252</v>
      </c>
    </row>
    <row r="304" spans="2:31" x14ac:dyDescent="0.2">
      <c r="B304" s="13"/>
      <c r="Y304" s="20">
        <v>29281</v>
      </c>
      <c r="AE304" s="20">
        <v>29281</v>
      </c>
    </row>
    <row r="305" spans="2:31" x14ac:dyDescent="0.2">
      <c r="B305" s="13"/>
      <c r="Y305" s="20">
        <v>29312</v>
      </c>
      <c r="AE305" s="20">
        <v>29312</v>
      </c>
    </row>
    <row r="306" spans="2:31" x14ac:dyDescent="0.2">
      <c r="B306" s="13"/>
      <c r="Y306" s="20">
        <v>29342</v>
      </c>
      <c r="AE306" s="20">
        <v>29342</v>
      </c>
    </row>
    <row r="307" spans="2:31" x14ac:dyDescent="0.2">
      <c r="B307" s="13"/>
      <c r="Y307" s="20">
        <v>29373</v>
      </c>
      <c r="AE307" s="20">
        <v>29373</v>
      </c>
    </row>
    <row r="308" spans="2:31" x14ac:dyDescent="0.2">
      <c r="B308" s="13"/>
      <c r="Y308" s="20">
        <v>29403</v>
      </c>
      <c r="AE308" s="20">
        <v>29403</v>
      </c>
    </row>
    <row r="309" spans="2:31" x14ac:dyDescent="0.2">
      <c r="B309" s="13"/>
      <c r="Y309" s="20">
        <v>29434</v>
      </c>
      <c r="AE309" s="20">
        <v>29434</v>
      </c>
    </row>
    <row r="310" spans="2:31" x14ac:dyDescent="0.2">
      <c r="B310" s="13"/>
      <c r="Y310" s="20">
        <v>29465</v>
      </c>
      <c r="AE310" s="20">
        <v>29465</v>
      </c>
    </row>
    <row r="311" spans="2:31" x14ac:dyDescent="0.2">
      <c r="B311" s="13"/>
      <c r="Y311" s="20">
        <v>29495</v>
      </c>
      <c r="AE311" s="20">
        <v>29495</v>
      </c>
    </row>
    <row r="312" spans="2:31" x14ac:dyDescent="0.2">
      <c r="B312" s="13"/>
      <c r="Y312" s="20">
        <v>29526</v>
      </c>
      <c r="AE312" s="20">
        <v>29526</v>
      </c>
    </row>
    <row r="313" spans="2:31" x14ac:dyDescent="0.2">
      <c r="B313" s="13"/>
      <c r="Y313" s="20">
        <v>29556</v>
      </c>
      <c r="AE313" s="20">
        <v>29556</v>
      </c>
    </row>
    <row r="314" spans="2:31" x14ac:dyDescent="0.2">
      <c r="B314" s="13"/>
      <c r="Y314" s="20">
        <v>29587</v>
      </c>
      <c r="AE314" s="20">
        <v>29587</v>
      </c>
    </row>
    <row r="315" spans="2:31" x14ac:dyDescent="0.2">
      <c r="B315" s="13"/>
      <c r="Y315" s="20">
        <v>29618</v>
      </c>
      <c r="AE315" s="20">
        <v>29618</v>
      </c>
    </row>
    <row r="316" spans="2:31" x14ac:dyDescent="0.2">
      <c r="B316" s="13"/>
      <c r="Y316" s="20">
        <v>29646</v>
      </c>
      <c r="AE316" s="20">
        <v>29646</v>
      </c>
    </row>
    <row r="317" spans="2:31" x14ac:dyDescent="0.2">
      <c r="B317" s="13"/>
      <c r="Y317" s="20">
        <v>29677</v>
      </c>
      <c r="AE317" s="20">
        <v>29677</v>
      </c>
    </row>
    <row r="318" spans="2:31" x14ac:dyDescent="0.2">
      <c r="B318" s="13"/>
      <c r="Y318" s="20">
        <v>29707</v>
      </c>
      <c r="AE318" s="20">
        <v>29707</v>
      </c>
    </row>
    <row r="319" spans="2:31" x14ac:dyDescent="0.2">
      <c r="B319" s="13"/>
      <c r="Y319" s="20">
        <v>29738</v>
      </c>
      <c r="AE319" s="20">
        <v>29738</v>
      </c>
    </row>
    <row r="320" spans="2:31" x14ac:dyDescent="0.2">
      <c r="B320" s="13"/>
      <c r="Y320" s="20">
        <v>29768</v>
      </c>
      <c r="AE320" s="20">
        <v>29768</v>
      </c>
    </row>
    <row r="321" spans="2:31" x14ac:dyDescent="0.2">
      <c r="B321" s="13"/>
      <c r="Y321" s="20">
        <v>29799</v>
      </c>
      <c r="AE321" s="20">
        <v>29799</v>
      </c>
    </row>
    <row r="322" spans="2:31" x14ac:dyDescent="0.2">
      <c r="B322" s="13"/>
      <c r="Y322" s="20">
        <v>29830</v>
      </c>
      <c r="AE322" s="20">
        <v>29830</v>
      </c>
    </row>
    <row r="323" spans="2:31" x14ac:dyDescent="0.2">
      <c r="B323" s="13"/>
      <c r="Y323" s="20">
        <v>29860</v>
      </c>
      <c r="AE323" s="20">
        <v>29860</v>
      </c>
    </row>
    <row r="324" spans="2:31" x14ac:dyDescent="0.2">
      <c r="B324" s="13"/>
      <c r="Y324" s="20">
        <v>29891</v>
      </c>
      <c r="AE324" s="20">
        <v>29891</v>
      </c>
    </row>
    <row r="325" spans="2:31" x14ac:dyDescent="0.2">
      <c r="B325" s="13"/>
      <c r="Y325" s="20">
        <v>29921</v>
      </c>
      <c r="AE325" s="20">
        <v>29921</v>
      </c>
    </row>
    <row r="326" spans="2:31" x14ac:dyDescent="0.2">
      <c r="B326" s="13"/>
      <c r="Y326" s="20">
        <v>29952</v>
      </c>
      <c r="AE326" s="20">
        <v>29952</v>
      </c>
    </row>
    <row r="327" spans="2:31" x14ac:dyDescent="0.2">
      <c r="B327" s="13"/>
      <c r="Y327" s="20">
        <v>29983</v>
      </c>
      <c r="AE327" s="20">
        <v>29983</v>
      </c>
    </row>
    <row r="328" spans="2:31" x14ac:dyDescent="0.2">
      <c r="B328" s="13"/>
      <c r="Y328" s="20">
        <v>30011</v>
      </c>
      <c r="AE328" s="20">
        <v>30011</v>
      </c>
    </row>
    <row r="329" spans="2:31" x14ac:dyDescent="0.2">
      <c r="B329" s="13"/>
      <c r="Y329" s="20">
        <v>30042</v>
      </c>
      <c r="AE329" s="20">
        <v>30042</v>
      </c>
    </row>
    <row r="330" spans="2:31" x14ac:dyDescent="0.2">
      <c r="B330" s="13"/>
      <c r="Y330" s="20">
        <v>30072</v>
      </c>
      <c r="AE330" s="20">
        <v>30072</v>
      </c>
    </row>
    <row r="331" spans="2:31" x14ac:dyDescent="0.2">
      <c r="B331" s="13"/>
      <c r="Y331" s="20">
        <v>30103</v>
      </c>
      <c r="AE331" s="20">
        <v>30103</v>
      </c>
    </row>
    <row r="332" spans="2:31" x14ac:dyDescent="0.2">
      <c r="B332" s="13"/>
      <c r="Y332" s="20">
        <v>30133</v>
      </c>
      <c r="AE332" s="20">
        <v>30133</v>
      </c>
    </row>
    <row r="333" spans="2:31" x14ac:dyDescent="0.2">
      <c r="B333" s="13"/>
      <c r="Y333" s="20">
        <v>30164</v>
      </c>
      <c r="AE333" s="20">
        <v>30164</v>
      </c>
    </row>
    <row r="334" spans="2:31" x14ac:dyDescent="0.2">
      <c r="B334" s="13"/>
      <c r="Y334" s="20">
        <v>30195</v>
      </c>
      <c r="AE334" s="20">
        <v>30195</v>
      </c>
    </row>
    <row r="335" spans="2:31" x14ac:dyDescent="0.2">
      <c r="B335" s="13"/>
      <c r="Y335" s="20">
        <v>30225</v>
      </c>
      <c r="AE335" s="20">
        <v>30225</v>
      </c>
    </row>
    <row r="336" spans="2:31" x14ac:dyDescent="0.2">
      <c r="B336" s="13"/>
      <c r="Y336" s="20">
        <v>30256</v>
      </c>
      <c r="AE336" s="20">
        <v>30256</v>
      </c>
    </row>
    <row r="337" spans="2:31" x14ac:dyDescent="0.2">
      <c r="B337" s="13"/>
      <c r="Y337" s="20">
        <v>30286</v>
      </c>
      <c r="AE337" s="20">
        <v>30286</v>
      </c>
    </row>
    <row r="338" spans="2:31" x14ac:dyDescent="0.2">
      <c r="B338" s="13"/>
      <c r="Y338" s="20">
        <v>30317</v>
      </c>
      <c r="AE338" s="20">
        <v>30317</v>
      </c>
    </row>
    <row r="339" spans="2:31" x14ac:dyDescent="0.2">
      <c r="B339" s="13"/>
      <c r="Y339" s="20">
        <v>30348</v>
      </c>
      <c r="AE339" s="20">
        <v>30348</v>
      </c>
    </row>
    <row r="340" spans="2:31" x14ac:dyDescent="0.2">
      <c r="B340" s="13"/>
      <c r="Y340" s="20">
        <v>30376</v>
      </c>
      <c r="AE340" s="20">
        <v>30376</v>
      </c>
    </row>
    <row r="341" spans="2:31" x14ac:dyDescent="0.2">
      <c r="B341" s="13"/>
      <c r="Y341" s="20">
        <v>30407</v>
      </c>
      <c r="AE341" s="20">
        <v>30407</v>
      </c>
    </row>
    <row r="342" spans="2:31" x14ac:dyDescent="0.2">
      <c r="B342" s="13"/>
      <c r="Y342" s="20">
        <v>30437</v>
      </c>
      <c r="AE342" s="20">
        <v>30437</v>
      </c>
    </row>
    <row r="343" spans="2:31" x14ac:dyDescent="0.2">
      <c r="B343" s="13"/>
      <c r="Y343" s="20">
        <v>30468</v>
      </c>
      <c r="AE343" s="20">
        <v>30468</v>
      </c>
    </row>
    <row r="344" spans="2:31" x14ac:dyDescent="0.2">
      <c r="B344" s="13"/>
      <c r="Y344" s="20">
        <v>30498</v>
      </c>
      <c r="AE344" s="20">
        <v>30498</v>
      </c>
    </row>
    <row r="345" spans="2:31" x14ac:dyDescent="0.2">
      <c r="B345" s="13"/>
      <c r="Y345" s="20">
        <v>30529</v>
      </c>
      <c r="AE345" s="20">
        <v>30529</v>
      </c>
    </row>
    <row r="346" spans="2:31" x14ac:dyDescent="0.2">
      <c r="B346" s="13"/>
      <c r="Y346" s="20">
        <v>30560</v>
      </c>
      <c r="AE346" s="20">
        <v>30560</v>
      </c>
    </row>
    <row r="347" spans="2:31" x14ac:dyDescent="0.2">
      <c r="B347" s="13"/>
      <c r="Y347" s="20">
        <v>30590</v>
      </c>
      <c r="AE347" s="20">
        <v>30590</v>
      </c>
    </row>
    <row r="348" spans="2:31" x14ac:dyDescent="0.2">
      <c r="B348" s="13"/>
      <c r="Y348" s="20">
        <v>30621</v>
      </c>
      <c r="AE348" s="20">
        <v>30621</v>
      </c>
    </row>
    <row r="349" spans="2:31" x14ac:dyDescent="0.2">
      <c r="B349" s="13"/>
      <c r="Y349" s="20">
        <v>30651</v>
      </c>
      <c r="AE349" s="20">
        <v>30651</v>
      </c>
    </row>
    <row r="350" spans="2:31" x14ac:dyDescent="0.2">
      <c r="B350" s="13"/>
      <c r="Y350" s="20">
        <v>30682</v>
      </c>
      <c r="AE350" s="20">
        <v>30682</v>
      </c>
    </row>
    <row r="351" spans="2:31" x14ac:dyDescent="0.2">
      <c r="B351" s="13"/>
      <c r="Y351" s="20">
        <v>30713</v>
      </c>
      <c r="AE351" s="20">
        <v>30713</v>
      </c>
    </row>
    <row r="352" spans="2:31" x14ac:dyDescent="0.2">
      <c r="B352" s="13"/>
      <c r="Y352" s="20">
        <v>30742</v>
      </c>
      <c r="AE352" s="20">
        <v>30742</v>
      </c>
    </row>
    <row r="353" spans="2:31" x14ac:dyDescent="0.2">
      <c r="B353" s="13"/>
      <c r="Y353" s="20">
        <v>30773</v>
      </c>
      <c r="AE353" s="20">
        <v>30773</v>
      </c>
    </row>
    <row r="354" spans="2:31" x14ac:dyDescent="0.2">
      <c r="B354" s="13"/>
      <c r="Y354" s="20">
        <v>30803</v>
      </c>
      <c r="AE354" s="20">
        <v>30803</v>
      </c>
    </row>
    <row r="355" spans="2:31" x14ac:dyDescent="0.2">
      <c r="B355" s="13"/>
      <c r="Y355" s="20">
        <v>30834</v>
      </c>
      <c r="AE355" s="20">
        <v>30834</v>
      </c>
    </row>
    <row r="356" spans="2:31" x14ac:dyDescent="0.2">
      <c r="B356" s="13"/>
      <c r="Y356" s="20">
        <v>30864</v>
      </c>
      <c r="AE356" s="20">
        <v>30864</v>
      </c>
    </row>
    <row r="357" spans="2:31" x14ac:dyDescent="0.2">
      <c r="B357" s="13"/>
      <c r="Y357" s="20">
        <v>30895</v>
      </c>
      <c r="AE357" s="20">
        <v>30895</v>
      </c>
    </row>
    <row r="358" spans="2:31" x14ac:dyDescent="0.2">
      <c r="B358" s="13"/>
      <c r="Y358" s="20">
        <v>30926</v>
      </c>
      <c r="AE358" s="20">
        <v>30926</v>
      </c>
    </row>
    <row r="359" spans="2:31" x14ac:dyDescent="0.2">
      <c r="B359" s="13"/>
      <c r="Y359" s="20">
        <v>30956</v>
      </c>
      <c r="AE359" s="20">
        <v>30956</v>
      </c>
    </row>
    <row r="360" spans="2:31" x14ac:dyDescent="0.2">
      <c r="B360" s="13"/>
      <c r="Y360" s="20">
        <v>30987</v>
      </c>
      <c r="AE360" s="20">
        <v>30987</v>
      </c>
    </row>
    <row r="361" spans="2:31" x14ac:dyDescent="0.2">
      <c r="B361" s="13"/>
      <c r="Y361" s="20">
        <v>31017</v>
      </c>
      <c r="AE361" s="20">
        <v>31017</v>
      </c>
    </row>
    <row r="362" spans="2:31" x14ac:dyDescent="0.2">
      <c r="B362" s="13"/>
      <c r="Y362" s="20">
        <v>31048</v>
      </c>
      <c r="AE362" s="20">
        <v>31048</v>
      </c>
    </row>
    <row r="363" spans="2:31" x14ac:dyDescent="0.2">
      <c r="B363" s="13"/>
      <c r="Y363" s="20">
        <v>31079</v>
      </c>
      <c r="AE363" s="20">
        <v>31079</v>
      </c>
    </row>
    <row r="364" spans="2:31" x14ac:dyDescent="0.2">
      <c r="B364" s="13"/>
      <c r="Y364" s="20">
        <v>31107</v>
      </c>
      <c r="AE364" s="20">
        <v>31107</v>
      </c>
    </row>
    <row r="365" spans="2:31" x14ac:dyDescent="0.2">
      <c r="B365" s="13"/>
      <c r="Y365" s="20">
        <v>31138</v>
      </c>
      <c r="AE365" s="20">
        <v>31138</v>
      </c>
    </row>
    <row r="366" spans="2:31" x14ac:dyDescent="0.2">
      <c r="B366" s="13"/>
      <c r="Y366" s="20">
        <v>31168</v>
      </c>
      <c r="AE366" s="20">
        <v>31168</v>
      </c>
    </row>
    <row r="367" spans="2:31" x14ac:dyDescent="0.2">
      <c r="B367" s="13"/>
      <c r="Y367" s="20">
        <v>31199</v>
      </c>
      <c r="AE367" s="20">
        <v>31199</v>
      </c>
    </row>
    <row r="368" spans="2:31" x14ac:dyDescent="0.2">
      <c r="B368" s="13"/>
      <c r="Y368" s="20">
        <v>31229</v>
      </c>
      <c r="AE368" s="20">
        <v>31229</v>
      </c>
    </row>
    <row r="369" spans="2:31" x14ac:dyDescent="0.2">
      <c r="B369" s="13"/>
      <c r="Y369" s="20">
        <v>31260</v>
      </c>
      <c r="AE369" s="20">
        <v>31260</v>
      </c>
    </row>
    <row r="370" spans="2:31" x14ac:dyDescent="0.2">
      <c r="B370" s="13"/>
      <c r="Y370" s="20">
        <v>31291</v>
      </c>
      <c r="AE370" s="20">
        <v>31291</v>
      </c>
    </row>
    <row r="371" spans="2:31" x14ac:dyDescent="0.2">
      <c r="B371" s="13"/>
      <c r="Y371" s="20">
        <v>31321</v>
      </c>
      <c r="AE371" s="20">
        <v>31321</v>
      </c>
    </row>
    <row r="372" spans="2:31" x14ac:dyDescent="0.2">
      <c r="B372" s="13"/>
      <c r="Y372" s="20">
        <v>31352</v>
      </c>
      <c r="AE372" s="20">
        <v>31352</v>
      </c>
    </row>
    <row r="373" spans="2:31" x14ac:dyDescent="0.2">
      <c r="B373" s="13"/>
      <c r="Y373" s="20">
        <v>31382</v>
      </c>
      <c r="AE373" s="20">
        <v>31382</v>
      </c>
    </row>
    <row r="374" spans="2:31" x14ac:dyDescent="0.2">
      <c r="B374" s="13"/>
      <c r="Y374" s="20">
        <v>31413</v>
      </c>
      <c r="AE374" s="20">
        <v>31413</v>
      </c>
    </row>
    <row r="375" spans="2:31" x14ac:dyDescent="0.2">
      <c r="B375" s="13"/>
      <c r="Y375" s="20">
        <v>31444</v>
      </c>
      <c r="AE375" s="20">
        <v>31444</v>
      </c>
    </row>
    <row r="376" spans="2:31" x14ac:dyDescent="0.2">
      <c r="B376" s="13"/>
      <c r="Y376" s="20">
        <v>31472</v>
      </c>
      <c r="AE376" s="20">
        <v>31472</v>
      </c>
    </row>
    <row r="377" spans="2:31" x14ac:dyDescent="0.2">
      <c r="B377" s="13"/>
      <c r="Y377" s="20">
        <v>31503</v>
      </c>
      <c r="AE377" s="20">
        <v>31503</v>
      </c>
    </row>
    <row r="378" spans="2:31" x14ac:dyDescent="0.2">
      <c r="B378" s="13"/>
      <c r="Y378" s="20">
        <v>31533</v>
      </c>
      <c r="AE378" s="20">
        <v>31533</v>
      </c>
    </row>
    <row r="379" spans="2:31" x14ac:dyDescent="0.2">
      <c r="B379" s="13"/>
      <c r="Y379" s="20">
        <v>31564</v>
      </c>
      <c r="AE379" s="20">
        <v>31564</v>
      </c>
    </row>
    <row r="380" spans="2:31" x14ac:dyDescent="0.2">
      <c r="B380" s="13"/>
      <c r="Y380" s="20">
        <v>31594</v>
      </c>
      <c r="AE380" s="20">
        <v>31594</v>
      </c>
    </row>
    <row r="381" spans="2:31" x14ac:dyDescent="0.2">
      <c r="B381" s="13"/>
      <c r="Y381" s="20">
        <v>31625</v>
      </c>
      <c r="AE381" s="20">
        <v>31625</v>
      </c>
    </row>
    <row r="382" spans="2:31" x14ac:dyDescent="0.2">
      <c r="B382" s="13"/>
      <c r="Y382" s="20">
        <v>31656</v>
      </c>
      <c r="AE382" s="20">
        <v>31656</v>
      </c>
    </row>
    <row r="383" spans="2:31" x14ac:dyDescent="0.2">
      <c r="B383" s="13"/>
      <c r="Y383" s="20">
        <v>31686</v>
      </c>
      <c r="AE383" s="20">
        <v>31686</v>
      </c>
    </row>
    <row r="384" spans="2:31" x14ac:dyDescent="0.2">
      <c r="B384" s="13"/>
      <c r="Y384" s="20">
        <v>31717</v>
      </c>
      <c r="AE384" s="20">
        <v>31717</v>
      </c>
    </row>
    <row r="385" spans="2:31" x14ac:dyDescent="0.2">
      <c r="B385" s="13"/>
      <c r="Y385" s="20">
        <v>31747</v>
      </c>
      <c r="AE385" s="20">
        <v>31747</v>
      </c>
    </row>
    <row r="386" spans="2:31" x14ac:dyDescent="0.2">
      <c r="B386" s="13"/>
      <c r="Y386" s="20">
        <v>31778</v>
      </c>
      <c r="AE386" s="20">
        <v>31778</v>
      </c>
    </row>
    <row r="387" spans="2:31" x14ac:dyDescent="0.2">
      <c r="B387" s="13"/>
      <c r="Y387" s="20">
        <v>31809</v>
      </c>
      <c r="AE387" s="20">
        <v>31809</v>
      </c>
    </row>
    <row r="388" spans="2:31" x14ac:dyDescent="0.2">
      <c r="B388" s="13"/>
      <c r="Y388" s="20">
        <v>31837</v>
      </c>
      <c r="AE388" s="20">
        <v>31837</v>
      </c>
    </row>
    <row r="389" spans="2:31" x14ac:dyDescent="0.2">
      <c r="B389" s="13"/>
      <c r="Y389" s="20">
        <v>31868</v>
      </c>
      <c r="AE389" s="20">
        <v>31868</v>
      </c>
    </row>
    <row r="390" spans="2:31" x14ac:dyDescent="0.2">
      <c r="B390" s="13"/>
      <c r="Y390" s="20">
        <v>31898</v>
      </c>
      <c r="AE390" s="20">
        <v>31898</v>
      </c>
    </row>
    <row r="391" spans="2:31" x14ac:dyDescent="0.2">
      <c r="B391" s="13"/>
      <c r="Y391" s="20">
        <v>31929</v>
      </c>
      <c r="AE391" s="20">
        <v>31929</v>
      </c>
    </row>
    <row r="392" spans="2:31" x14ac:dyDescent="0.2">
      <c r="B392" s="13"/>
      <c r="Y392" s="20">
        <v>31959</v>
      </c>
      <c r="AE392" s="20">
        <v>31959</v>
      </c>
    </row>
    <row r="393" spans="2:31" x14ac:dyDescent="0.2">
      <c r="B393" s="13"/>
      <c r="Y393" s="20">
        <v>31990</v>
      </c>
      <c r="AE393" s="20">
        <v>31990</v>
      </c>
    </row>
    <row r="394" spans="2:31" x14ac:dyDescent="0.2">
      <c r="B394" s="13"/>
      <c r="Y394" s="20">
        <v>32021</v>
      </c>
      <c r="AE394" s="20">
        <v>32021</v>
      </c>
    </row>
    <row r="395" spans="2:31" x14ac:dyDescent="0.2">
      <c r="B395" s="13"/>
      <c r="Y395" s="20">
        <v>32051</v>
      </c>
      <c r="AE395" s="20">
        <v>32051</v>
      </c>
    </row>
    <row r="396" spans="2:31" x14ac:dyDescent="0.2">
      <c r="B396" s="13"/>
      <c r="Y396" s="20">
        <v>32082</v>
      </c>
      <c r="AE396" s="20">
        <v>32082</v>
      </c>
    </row>
    <row r="397" spans="2:31" x14ac:dyDescent="0.2">
      <c r="B397" s="13"/>
      <c r="Y397" s="20">
        <v>32112</v>
      </c>
      <c r="AE397" s="20">
        <v>32112</v>
      </c>
    </row>
    <row r="398" spans="2:31" x14ac:dyDescent="0.2">
      <c r="B398" s="13"/>
      <c r="Y398" s="20">
        <v>32143</v>
      </c>
      <c r="AE398" s="20">
        <v>32143</v>
      </c>
    </row>
    <row r="399" spans="2:31" x14ac:dyDescent="0.2">
      <c r="B399" s="13"/>
      <c r="Y399" s="20">
        <v>32174</v>
      </c>
      <c r="AE399" s="20">
        <v>32174</v>
      </c>
    </row>
    <row r="400" spans="2:31" x14ac:dyDescent="0.2">
      <c r="B400" s="13"/>
      <c r="Y400" s="20">
        <v>32203</v>
      </c>
      <c r="AE400" s="20">
        <v>32203</v>
      </c>
    </row>
    <row r="401" spans="2:31" x14ac:dyDescent="0.2">
      <c r="B401" s="13"/>
      <c r="Y401" s="20">
        <v>32234</v>
      </c>
      <c r="AE401" s="20">
        <v>32234</v>
      </c>
    </row>
    <row r="402" spans="2:31" x14ac:dyDescent="0.2">
      <c r="B402" s="13"/>
      <c r="Y402" s="20">
        <v>32264</v>
      </c>
      <c r="AE402" s="20">
        <v>32264</v>
      </c>
    </row>
    <row r="403" spans="2:31" x14ac:dyDescent="0.2">
      <c r="B403" s="13"/>
      <c r="Y403" s="20">
        <v>32295</v>
      </c>
      <c r="AE403" s="20">
        <v>32295</v>
      </c>
    </row>
    <row r="404" spans="2:31" x14ac:dyDescent="0.2">
      <c r="B404" s="13"/>
      <c r="Y404" s="20">
        <v>32325</v>
      </c>
      <c r="AE404" s="20">
        <v>32325</v>
      </c>
    </row>
    <row r="405" spans="2:31" x14ac:dyDescent="0.2">
      <c r="B405" s="13"/>
      <c r="Y405" s="20">
        <v>32356</v>
      </c>
      <c r="AE405" s="20">
        <v>32356</v>
      </c>
    </row>
    <row r="406" spans="2:31" x14ac:dyDescent="0.2">
      <c r="B406" s="13"/>
      <c r="Y406" s="20">
        <v>32387</v>
      </c>
      <c r="AE406" s="20">
        <v>32387</v>
      </c>
    </row>
    <row r="407" spans="2:31" x14ac:dyDescent="0.2">
      <c r="B407" s="13"/>
      <c r="Y407" s="20">
        <v>32417</v>
      </c>
      <c r="AE407" s="20">
        <v>32417</v>
      </c>
    </row>
    <row r="408" spans="2:31" x14ac:dyDescent="0.2">
      <c r="B408" s="13"/>
      <c r="Y408" s="20">
        <v>32448</v>
      </c>
      <c r="AE408" s="20">
        <v>32448</v>
      </c>
    </row>
    <row r="409" spans="2:31" x14ac:dyDescent="0.2">
      <c r="B409" s="13"/>
      <c r="Y409" s="20">
        <v>32478</v>
      </c>
      <c r="AE409" s="20">
        <v>32478</v>
      </c>
    </row>
    <row r="410" spans="2:31" x14ac:dyDescent="0.2">
      <c r="B410" s="13"/>
      <c r="Y410" s="20">
        <v>32509</v>
      </c>
      <c r="AE410" s="20">
        <v>32509</v>
      </c>
    </row>
    <row r="411" spans="2:31" x14ac:dyDescent="0.2">
      <c r="B411" s="13"/>
      <c r="Y411" s="20">
        <v>32540</v>
      </c>
      <c r="AE411" s="20">
        <v>32540</v>
      </c>
    </row>
    <row r="412" spans="2:31" x14ac:dyDescent="0.2">
      <c r="B412" s="13"/>
      <c r="Y412" s="20">
        <v>32568</v>
      </c>
      <c r="AE412" s="20">
        <v>32568</v>
      </c>
    </row>
    <row r="413" spans="2:31" x14ac:dyDescent="0.2">
      <c r="B413" s="13"/>
      <c r="Y413" s="20">
        <v>32599</v>
      </c>
      <c r="AE413" s="20">
        <v>32599</v>
      </c>
    </row>
    <row r="414" spans="2:31" x14ac:dyDescent="0.2">
      <c r="B414" s="13"/>
      <c r="Y414" s="20">
        <v>32629</v>
      </c>
      <c r="AE414" s="20">
        <v>32629</v>
      </c>
    </row>
    <row r="415" spans="2:31" x14ac:dyDescent="0.2">
      <c r="B415" s="13"/>
      <c r="Y415" s="20">
        <v>32660</v>
      </c>
      <c r="AE415" s="20">
        <v>32660</v>
      </c>
    </row>
    <row r="416" spans="2:31" x14ac:dyDescent="0.2">
      <c r="B416" s="13"/>
      <c r="Y416" s="20">
        <v>32690</v>
      </c>
      <c r="AE416" s="20">
        <v>32690</v>
      </c>
    </row>
    <row r="417" spans="2:31" x14ac:dyDescent="0.2">
      <c r="B417" s="13"/>
      <c r="Y417" s="20">
        <v>32721</v>
      </c>
      <c r="AE417" s="20">
        <v>32721</v>
      </c>
    </row>
    <row r="418" spans="2:31" x14ac:dyDescent="0.2">
      <c r="B418" s="13"/>
      <c r="Y418" s="20">
        <v>32752</v>
      </c>
      <c r="AE418" s="20">
        <v>32752</v>
      </c>
    </row>
    <row r="419" spans="2:31" x14ac:dyDescent="0.2">
      <c r="B419" s="13"/>
      <c r="Y419" s="20">
        <v>32782</v>
      </c>
      <c r="AE419" s="20">
        <v>32782</v>
      </c>
    </row>
    <row r="420" spans="2:31" x14ac:dyDescent="0.2">
      <c r="B420" s="13"/>
      <c r="Y420" s="20">
        <v>32813</v>
      </c>
      <c r="AE420" s="20">
        <v>32813</v>
      </c>
    </row>
    <row r="421" spans="2:31" x14ac:dyDescent="0.2">
      <c r="B421" s="13"/>
      <c r="Y421" s="20">
        <v>32843</v>
      </c>
      <c r="AE421" s="20">
        <v>32843</v>
      </c>
    </row>
    <row r="422" spans="2:31" x14ac:dyDescent="0.2">
      <c r="B422" s="13"/>
      <c r="Y422" s="20">
        <v>32874</v>
      </c>
      <c r="AE422" s="20">
        <v>32874</v>
      </c>
    </row>
    <row r="423" spans="2:31" x14ac:dyDescent="0.2">
      <c r="B423" s="13"/>
      <c r="Y423" s="20">
        <v>32905</v>
      </c>
      <c r="AE423" s="20">
        <v>32905</v>
      </c>
    </row>
    <row r="424" spans="2:31" x14ac:dyDescent="0.2">
      <c r="B424" s="13"/>
      <c r="Y424" s="20">
        <v>32933</v>
      </c>
      <c r="AE424" s="20">
        <v>32933</v>
      </c>
    </row>
    <row r="425" spans="2:31" x14ac:dyDescent="0.2">
      <c r="B425" s="13"/>
      <c r="Y425" s="20">
        <v>32964</v>
      </c>
      <c r="AE425" s="20">
        <v>32964</v>
      </c>
    </row>
    <row r="426" spans="2:31" x14ac:dyDescent="0.2">
      <c r="B426" s="13"/>
      <c r="Y426" s="20">
        <v>32994</v>
      </c>
      <c r="AE426" s="20">
        <v>32994</v>
      </c>
    </row>
    <row r="427" spans="2:31" x14ac:dyDescent="0.2">
      <c r="B427" s="13"/>
      <c r="Y427" s="20">
        <v>33025</v>
      </c>
      <c r="AE427" s="20">
        <v>33025</v>
      </c>
    </row>
    <row r="428" spans="2:31" x14ac:dyDescent="0.2">
      <c r="B428" s="13"/>
      <c r="Y428" s="20">
        <v>33055</v>
      </c>
      <c r="AE428" s="20">
        <v>33055</v>
      </c>
    </row>
    <row r="429" spans="2:31" x14ac:dyDescent="0.2">
      <c r="B429" s="13"/>
      <c r="Y429" s="20">
        <v>33086</v>
      </c>
      <c r="AE429" s="20">
        <v>33086</v>
      </c>
    </row>
    <row r="430" spans="2:31" x14ac:dyDescent="0.2">
      <c r="B430" s="13"/>
      <c r="Y430" s="20">
        <v>33117</v>
      </c>
      <c r="AE430" s="20">
        <v>33117</v>
      </c>
    </row>
    <row r="431" spans="2:31" x14ac:dyDescent="0.2">
      <c r="B431" s="13"/>
      <c r="Y431" s="20">
        <v>33147</v>
      </c>
      <c r="AE431" s="20">
        <v>33147</v>
      </c>
    </row>
    <row r="432" spans="2:31" x14ac:dyDescent="0.2">
      <c r="B432" s="13"/>
      <c r="Y432" s="20">
        <v>33178</v>
      </c>
      <c r="AE432" s="20">
        <v>33178</v>
      </c>
    </row>
    <row r="433" spans="2:31" x14ac:dyDescent="0.2">
      <c r="B433" s="13"/>
      <c r="Y433" s="20">
        <v>33208</v>
      </c>
      <c r="AE433" s="20">
        <v>33208</v>
      </c>
    </row>
    <row r="434" spans="2:31" x14ac:dyDescent="0.2">
      <c r="B434" s="13"/>
      <c r="Y434" s="20">
        <v>33239</v>
      </c>
      <c r="AE434" s="20">
        <v>33239</v>
      </c>
    </row>
    <row r="435" spans="2:31" x14ac:dyDescent="0.2">
      <c r="B435" s="13"/>
      <c r="Y435" s="20">
        <v>33270</v>
      </c>
      <c r="AE435" s="20">
        <v>33270</v>
      </c>
    </row>
    <row r="436" spans="2:31" x14ac:dyDescent="0.2">
      <c r="B436" s="13"/>
      <c r="Y436" s="20">
        <v>33298</v>
      </c>
      <c r="AE436" s="20">
        <v>33298</v>
      </c>
    </row>
    <row r="437" spans="2:31" x14ac:dyDescent="0.2">
      <c r="B437" s="13"/>
      <c r="Y437" s="20">
        <v>33329</v>
      </c>
      <c r="AE437" s="20">
        <v>33329</v>
      </c>
    </row>
    <row r="438" spans="2:31" x14ac:dyDescent="0.2">
      <c r="B438" s="13"/>
      <c r="Y438" s="20">
        <v>33359</v>
      </c>
      <c r="AE438" s="20">
        <v>33359</v>
      </c>
    </row>
    <row r="439" spans="2:31" x14ac:dyDescent="0.2">
      <c r="B439" s="13"/>
      <c r="Y439" s="20">
        <v>33390</v>
      </c>
      <c r="AE439" s="20">
        <v>33390</v>
      </c>
    </row>
    <row r="440" spans="2:31" x14ac:dyDescent="0.2">
      <c r="B440" s="13"/>
      <c r="Y440" s="20">
        <v>33420</v>
      </c>
      <c r="AE440" s="20">
        <v>33420</v>
      </c>
    </row>
    <row r="441" spans="2:31" x14ac:dyDescent="0.2">
      <c r="B441" s="13"/>
      <c r="Y441" s="20">
        <v>33451</v>
      </c>
      <c r="AE441" s="20">
        <v>33451</v>
      </c>
    </row>
    <row r="442" spans="2:31" x14ac:dyDescent="0.2">
      <c r="B442" s="13"/>
      <c r="Y442" s="20">
        <v>33482</v>
      </c>
      <c r="AE442" s="20">
        <v>33482</v>
      </c>
    </row>
    <row r="443" spans="2:31" x14ac:dyDescent="0.2">
      <c r="B443" s="13"/>
      <c r="Y443" s="20">
        <v>33512</v>
      </c>
      <c r="AE443" s="20">
        <v>33512</v>
      </c>
    </row>
    <row r="444" spans="2:31" x14ac:dyDescent="0.2">
      <c r="B444" s="13"/>
      <c r="Y444" s="20">
        <v>33543</v>
      </c>
      <c r="AE444" s="20">
        <v>33543</v>
      </c>
    </row>
    <row r="445" spans="2:31" x14ac:dyDescent="0.2">
      <c r="B445" s="13"/>
      <c r="Y445" s="20">
        <v>33573</v>
      </c>
      <c r="AE445" s="20">
        <v>33573</v>
      </c>
    </row>
    <row r="446" spans="2:31" x14ac:dyDescent="0.2">
      <c r="B446" s="13"/>
      <c r="Y446" s="20">
        <v>33604</v>
      </c>
      <c r="AE446" s="20">
        <v>33604</v>
      </c>
    </row>
    <row r="447" spans="2:31" x14ac:dyDescent="0.2">
      <c r="B447" s="13"/>
      <c r="Y447" s="20">
        <v>33635</v>
      </c>
      <c r="AE447" s="20">
        <v>33635</v>
      </c>
    </row>
    <row r="448" spans="2:31" x14ac:dyDescent="0.2">
      <c r="B448" s="13"/>
      <c r="Y448" s="20">
        <v>33664</v>
      </c>
      <c r="AE448" s="20">
        <v>33664</v>
      </c>
    </row>
    <row r="449" spans="2:31" x14ac:dyDescent="0.2">
      <c r="B449" s="13"/>
      <c r="Y449" s="20">
        <v>33695</v>
      </c>
      <c r="AE449" s="20">
        <v>33695</v>
      </c>
    </row>
    <row r="450" spans="2:31" x14ac:dyDescent="0.2">
      <c r="B450" s="13"/>
      <c r="Y450" s="20">
        <v>33725</v>
      </c>
      <c r="AE450" s="20">
        <v>33725</v>
      </c>
    </row>
    <row r="451" spans="2:31" x14ac:dyDescent="0.2">
      <c r="B451" s="13"/>
      <c r="Y451" s="20">
        <v>33756</v>
      </c>
      <c r="AE451" s="20">
        <v>33756</v>
      </c>
    </row>
    <row r="452" spans="2:31" x14ac:dyDescent="0.2">
      <c r="B452" s="13"/>
      <c r="Y452" s="20">
        <v>33786</v>
      </c>
      <c r="AE452" s="20">
        <v>33786</v>
      </c>
    </row>
    <row r="453" spans="2:31" x14ac:dyDescent="0.2">
      <c r="B453" s="13"/>
      <c r="Y453" s="20">
        <v>33817</v>
      </c>
      <c r="AE453" s="20">
        <v>33817</v>
      </c>
    </row>
    <row r="454" spans="2:31" x14ac:dyDescent="0.2">
      <c r="B454" s="13"/>
      <c r="Y454" s="20">
        <v>33848</v>
      </c>
      <c r="AE454" s="20">
        <v>33848</v>
      </c>
    </row>
    <row r="455" spans="2:31" x14ac:dyDescent="0.2">
      <c r="B455" s="13"/>
      <c r="Y455" s="20">
        <v>33878</v>
      </c>
      <c r="AE455" s="20">
        <v>33878</v>
      </c>
    </row>
    <row r="456" spans="2:31" x14ac:dyDescent="0.2">
      <c r="B456" s="13"/>
      <c r="Y456" s="20">
        <v>33909</v>
      </c>
      <c r="AE456" s="20">
        <v>33909</v>
      </c>
    </row>
    <row r="457" spans="2:31" x14ac:dyDescent="0.2">
      <c r="B457" s="13"/>
      <c r="Y457" s="20">
        <v>33939</v>
      </c>
      <c r="AE457" s="20">
        <v>33939</v>
      </c>
    </row>
    <row r="458" spans="2:31" x14ac:dyDescent="0.2">
      <c r="B458" s="13"/>
      <c r="Y458" s="20">
        <v>33970</v>
      </c>
      <c r="AE458" s="20">
        <v>33970</v>
      </c>
    </row>
    <row r="459" spans="2:31" x14ac:dyDescent="0.2">
      <c r="B459" s="13"/>
      <c r="Y459" s="20">
        <v>34001</v>
      </c>
      <c r="AE459" s="20">
        <v>34001</v>
      </c>
    </row>
    <row r="460" spans="2:31" x14ac:dyDescent="0.2">
      <c r="B460" s="13"/>
      <c r="Y460" s="20">
        <v>34029</v>
      </c>
      <c r="AE460" s="20">
        <v>34029</v>
      </c>
    </row>
    <row r="461" spans="2:31" x14ac:dyDescent="0.2">
      <c r="B461" s="13"/>
      <c r="Y461" s="20">
        <v>34060</v>
      </c>
      <c r="AE461" s="20">
        <v>34060</v>
      </c>
    </row>
    <row r="462" spans="2:31" x14ac:dyDescent="0.2">
      <c r="B462" s="13"/>
      <c r="Y462" s="20">
        <v>34090</v>
      </c>
      <c r="AE462" s="20">
        <v>34090</v>
      </c>
    </row>
    <row r="463" spans="2:31" x14ac:dyDescent="0.2">
      <c r="B463" s="13"/>
      <c r="Y463" s="20">
        <v>34121</v>
      </c>
      <c r="AE463" s="20">
        <v>34121</v>
      </c>
    </row>
    <row r="464" spans="2:31" x14ac:dyDescent="0.2">
      <c r="B464" s="13"/>
      <c r="Y464" s="20">
        <v>34151</v>
      </c>
      <c r="AE464" s="20">
        <v>34151</v>
      </c>
    </row>
    <row r="465" spans="2:31" x14ac:dyDescent="0.2">
      <c r="B465" s="13"/>
      <c r="Y465" s="20">
        <v>34182</v>
      </c>
      <c r="AE465" s="20">
        <v>34182</v>
      </c>
    </row>
    <row r="466" spans="2:31" x14ac:dyDescent="0.2">
      <c r="B466" s="13"/>
      <c r="Y466" s="20">
        <v>34213</v>
      </c>
      <c r="AE466" s="20">
        <v>34213</v>
      </c>
    </row>
    <row r="467" spans="2:31" x14ac:dyDescent="0.2">
      <c r="B467" s="13"/>
      <c r="Y467" s="20">
        <v>34243</v>
      </c>
      <c r="AE467" s="20">
        <v>34243</v>
      </c>
    </row>
    <row r="468" spans="2:31" x14ac:dyDescent="0.2">
      <c r="B468" s="13"/>
      <c r="Y468" s="20">
        <v>34274</v>
      </c>
      <c r="AE468" s="20">
        <v>34274</v>
      </c>
    </row>
    <row r="469" spans="2:31" x14ac:dyDescent="0.2">
      <c r="B469" s="13"/>
      <c r="Y469" s="20">
        <v>34304</v>
      </c>
      <c r="AE469" s="20">
        <v>34304</v>
      </c>
    </row>
    <row r="470" spans="2:31" x14ac:dyDescent="0.2">
      <c r="B470" s="13"/>
      <c r="Y470" s="20">
        <v>34335</v>
      </c>
      <c r="AE470" s="20">
        <v>34335</v>
      </c>
    </row>
    <row r="471" spans="2:31" x14ac:dyDescent="0.2">
      <c r="B471" s="13"/>
      <c r="Y471" s="20">
        <v>34366</v>
      </c>
      <c r="AE471" s="20">
        <v>34366</v>
      </c>
    </row>
    <row r="472" spans="2:31" x14ac:dyDescent="0.2">
      <c r="B472" s="13"/>
      <c r="Y472" s="20">
        <v>34394</v>
      </c>
      <c r="AE472" s="20">
        <v>34394</v>
      </c>
    </row>
    <row r="473" spans="2:31" x14ac:dyDescent="0.2">
      <c r="B473" s="13"/>
      <c r="Y473" s="20">
        <v>34425</v>
      </c>
      <c r="AE473" s="20">
        <v>34425</v>
      </c>
    </row>
    <row r="474" spans="2:31" x14ac:dyDescent="0.2">
      <c r="B474" s="13"/>
      <c r="Y474" s="20">
        <v>34455</v>
      </c>
      <c r="AE474" s="20">
        <v>34455</v>
      </c>
    </row>
    <row r="475" spans="2:31" x14ac:dyDescent="0.2">
      <c r="B475" s="13"/>
      <c r="Y475" s="20">
        <v>34486</v>
      </c>
      <c r="AE475" s="20">
        <v>34486</v>
      </c>
    </row>
    <row r="476" spans="2:31" x14ac:dyDescent="0.2">
      <c r="B476" s="13"/>
      <c r="Y476" s="20">
        <v>34516</v>
      </c>
      <c r="AE476" s="20">
        <v>34516</v>
      </c>
    </row>
    <row r="477" spans="2:31" x14ac:dyDescent="0.2">
      <c r="B477" s="13"/>
      <c r="Y477" s="20">
        <v>34547</v>
      </c>
      <c r="AE477" s="20">
        <v>34547</v>
      </c>
    </row>
    <row r="478" spans="2:31" x14ac:dyDescent="0.2">
      <c r="B478" s="13"/>
      <c r="Y478" s="20">
        <v>34578</v>
      </c>
      <c r="AE478" s="20">
        <v>34578</v>
      </c>
    </row>
    <row r="479" spans="2:31" x14ac:dyDescent="0.2">
      <c r="B479" s="13"/>
      <c r="Y479" s="20">
        <v>34608</v>
      </c>
      <c r="AE479" s="20">
        <v>34608</v>
      </c>
    </row>
    <row r="480" spans="2:31" x14ac:dyDescent="0.2">
      <c r="B480" s="13"/>
      <c r="Y480" s="20">
        <v>34639</v>
      </c>
      <c r="AE480" s="20">
        <v>34639</v>
      </c>
    </row>
    <row r="481" spans="2:31" x14ac:dyDescent="0.2">
      <c r="B481" s="13"/>
      <c r="Y481" s="20">
        <v>34669</v>
      </c>
      <c r="AE481" s="20">
        <v>34669</v>
      </c>
    </row>
    <row r="482" spans="2:31" x14ac:dyDescent="0.2">
      <c r="B482" s="13"/>
      <c r="Y482" s="20">
        <v>34700</v>
      </c>
      <c r="AE482" s="20">
        <v>34700</v>
      </c>
    </row>
    <row r="483" spans="2:31" x14ac:dyDescent="0.2">
      <c r="B483" s="13"/>
      <c r="Y483" s="20">
        <v>34731</v>
      </c>
      <c r="AE483" s="20">
        <v>34731</v>
      </c>
    </row>
    <row r="484" spans="2:31" x14ac:dyDescent="0.2">
      <c r="B484" s="13"/>
      <c r="Y484" s="20">
        <v>34759</v>
      </c>
      <c r="AE484" s="20">
        <v>34759</v>
      </c>
    </row>
    <row r="485" spans="2:31" x14ac:dyDescent="0.2">
      <c r="B485" s="13"/>
      <c r="Y485" s="20">
        <v>34790</v>
      </c>
      <c r="AE485" s="20">
        <v>34790</v>
      </c>
    </row>
    <row r="486" spans="2:31" x14ac:dyDescent="0.2">
      <c r="B486" s="13"/>
      <c r="Y486" s="20">
        <v>34820</v>
      </c>
      <c r="AE486" s="20">
        <v>34820</v>
      </c>
    </row>
    <row r="487" spans="2:31" x14ac:dyDescent="0.2">
      <c r="B487" s="13"/>
      <c r="Y487" s="20">
        <v>34851</v>
      </c>
      <c r="AE487" s="20">
        <v>34851</v>
      </c>
    </row>
    <row r="488" spans="2:31" x14ac:dyDescent="0.2">
      <c r="B488" s="13"/>
      <c r="Y488" s="20">
        <v>34881</v>
      </c>
      <c r="AE488" s="20">
        <v>34881</v>
      </c>
    </row>
    <row r="489" spans="2:31" x14ac:dyDescent="0.2">
      <c r="B489" s="13"/>
      <c r="Y489" s="20">
        <v>34912</v>
      </c>
      <c r="AE489" s="20">
        <v>34912</v>
      </c>
    </row>
    <row r="490" spans="2:31" x14ac:dyDescent="0.2">
      <c r="B490" s="13"/>
      <c r="Y490" s="20">
        <v>34943</v>
      </c>
      <c r="AE490" s="20">
        <v>34943</v>
      </c>
    </row>
    <row r="491" spans="2:31" x14ac:dyDescent="0.2">
      <c r="B491" s="13"/>
      <c r="Y491" s="20">
        <v>34973</v>
      </c>
      <c r="AE491" s="20">
        <v>34973</v>
      </c>
    </row>
    <row r="492" spans="2:31" x14ac:dyDescent="0.2">
      <c r="B492" s="13"/>
      <c r="Y492" s="20">
        <v>35004</v>
      </c>
      <c r="AE492" s="20">
        <v>35004</v>
      </c>
    </row>
    <row r="493" spans="2:31" x14ac:dyDescent="0.2">
      <c r="B493" s="13"/>
      <c r="Y493" s="20">
        <v>35034</v>
      </c>
      <c r="AE493" s="20">
        <v>35034</v>
      </c>
    </row>
    <row r="494" spans="2:31" x14ac:dyDescent="0.2">
      <c r="B494" s="13"/>
      <c r="Y494" s="20">
        <v>35065</v>
      </c>
      <c r="AE494" s="20">
        <v>35065</v>
      </c>
    </row>
    <row r="495" spans="2:31" x14ac:dyDescent="0.2">
      <c r="B495" s="13"/>
      <c r="Y495" s="20">
        <v>35096</v>
      </c>
      <c r="AE495" s="20">
        <v>35096</v>
      </c>
    </row>
    <row r="496" spans="2:31" x14ac:dyDescent="0.2">
      <c r="B496" s="13"/>
      <c r="Y496" s="20">
        <v>35125</v>
      </c>
      <c r="AE496" s="20">
        <v>35125</v>
      </c>
    </row>
    <row r="497" spans="2:31" x14ac:dyDescent="0.2">
      <c r="B497" s="13"/>
      <c r="Y497" s="20">
        <v>35156</v>
      </c>
      <c r="AE497" s="20">
        <v>35156</v>
      </c>
    </row>
    <row r="498" spans="2:31" x14ac:dyDescent="0.2">
      <c r="B498" s="13"/>
      <c r="Y498" s="20">
        <v>35186</v>
      </c>
      <c r="AE498" s="20">
        <v>35186</v>
      </c>
    </row>
    <row r="499" spans="2:31" x14ac:dyDescent="0.2">
      <c r="B499" s="13"/>
      <c r="Y499" s="20">
        <v>35217</v>
      </c>
      <c r="AE499" s="20">
        <v>35217</v>
      </c>
    </row>
    <row r="500" spans="2:31" x14ac:dyDescent="0.2">
      <c r="B500" s="13"/>
      <c r="Y500" s="20">
        <v>35247</v>
      </c>
      <c r="AE500" s="20">
        <v>35247</v>
      </c>
    </row>
    <row r="501" spans="2:31" x14ac:dyDescent="0.2">
      <c r="B501" s="13"/>
      <c r="Y501" s="20">
        <v>35278</v>
      </c>
      <c r="AE501" s="20">
        <v>35278</v>
      </c>
    </row>
    <row r="502" spans="2:31" x14ac:dyDescent="0.2">
      <c r="B502" s="13"/>
      <c r="Y502" s="20">
        <v>35309</v>
      </c>
      <c r="AE502" s="20">
        <v>35309</v>
      </c>
    </row>
    <row r="503" spans="2:31" x14ac:dyDescent="0.2">
      <c r="B503" s="13"/>
      <c r="Y503" s="20">
        <v>35339</v>
      </c>
      <c r="AE503" s="20">
        <v>35339</v>
      </c>
    </row>
    <row r="504" spans="2:31" x14ac:dyDescent="0.2">
      <c r="B504" s="13"/>
      <c r="Y504" s="20">
        <v>35370</v>
      </c>
      <c r="AE504" s="20">
        <v>35370</v>
      </c>
    </row>
    <row r="505" spans="2:31" x14ac:dyDescent="0.2">
      <c r="B505" s="13"/>
      <c r="Y505" s="20">
        <v>35400</v>
      </c>
      <c r="AE505" s="20">
        <v>35400</v>
      </c>
    </row>
    <row r="506" spans="2:31" x14ac:dyDescent="0.2">
      <c r="B506" s="13"/>
      <c r="Y506" s="20">
        <v>35431</v>
      </c>
      <c r="AE506" s="20">
        <v>35431</v>
      </c>
    </row>
    <row r="507" spans="2:31" x14ac:dyDescent="0.2">
      <c r="B507" s="13"/>
      <c r="Y507" s="20">
        <v>35462</v>
      </c>
      <c r="AE507" s="20">
        <v>35462</v>
      </c>
    </row>
    <row r="508" spans="2:31" x14ac:dyDescent="0.2">
      <c r="B508" s="13"/>
      <c r="Y508" s="20">
        <v>35490</v>
      </c>
      <c r="AE508" s="20">
        <v>35490</v>
      </c>
    </row>
    <row r="509" spans="2:31" x14ac:dyDescent="0.2">
      <c r="B509" s="13"/>
      <c r="Y509" s="20">
        <v>35521</v>
      </c>
      <c r="AE509" s="20">
        <v>35521</v>
      </c>
    </row>
    <row r="510" spans="2:31" x14ac:dyDescent="0.2">
      <c r="B510" s="13"/>
      <c r="Y510" s="20">
        <v>35551</v>
      </c>
      <c r="AE510" s="20">
        <v>35551</v>
      </c>
    </row>
    <row r="511" spans="2:31" x14ac:dyDescent="0.2">
      <c r="B511" s="13"/>
      <c r="Y511" s="20">
        <v>35582</v>
      </c>
      <c r="AE511" s="20">
        <v>35582</v>
      </c>
    </row>
    <row r="512" spans="2:31" x14ac:dyDescent="0.2">
      <c r="B512" s="13"/>
      <c r="Y512" s="20">
        <v>35612</v>
      </c>
      <c r="AE512" s="20">
        <v>35612</v>
      </c>
    </row>
    <row r="513" spans="2:31" x14ac:dyDescent="0.2">
      <c r="B513" s="13"/>
      <c r="Y513" s="20">
        <v>35643</v>
      </c>
      <c r="AE513" s="20">
        <v>35643</v>
      </c>
    </row>
    <row r="514" spans="2:31" x14ac:dyDescent="0.2">
      <c r="B514" s="13"/>
      <c r="Y514" s="20">
        <v>35674</v>
      </c>
      <c r="AE514" s="20">
        <v>35674</v>
      </c>
    </row>
    <row r="515" spans="2:31" x14ac:dyDescent="0.2">
      <c r="B515" s="13"/>
      <c r="Y515" s="20">
        <v>35704</v>
      </c>
      <c r="AE515" s="20">
        <v>35704</v>
      </c>
    </row>
    <row r="516" spans="2:31" x14ac:dyDescent="0.2">
      <c r="B516" s="13"/>
      <c r="Y516" s="20">
        <v>35735</v>
      </c>
      <c r="AE516" s="20">
        <v>35735</v>
      </c>
    </row>
    <row r="517" spans="2:31" x14ac:dyDescent="0.2">
      <c r="B517" s="13"/>
      <c r="Y517" s="20">
        <v>35765</v>
      </c>
      <c r="AE517" s="20">
        <v>35765</v>
      </c>
    </row>
    <row r="518" spans="2:31" x14ac:dyDescent="0.2">
      <c r="B518" s="13"/>
      <c r="Y518" s="20">
        <v>35796</v>
      </c>
      <c r="AE518" s="20">
        <v>35796</v>
      </c>
    </row>
    <row r="519" spans="2:31" x14ac:dyDescent="0.2">
      <c r="B519" s="13"/>
      <c r="Y519" s="20">
        <v>35827</v>
      </c>
      <c r="AE519" s="20">
        <v>35827</v>
      </c>
    </row>
    <row r="520" spans="2:31" x14ac:dyDescent="0.2">
      <c r="B520" s="13"/>
      <c r="Y520" s="20">
        <v>35855</v>
      </c>
      <c r="AE520" s="20">
        <v>35855</v>
      </c>
    </row>
    <row r="521" spans="2:31" x14ac:dyDescent="0.2">
      <c r="B521" s="13"/>
      <c r="Y521" s="20">
        <v>35886</v>
      </c>
      <c r="AE521" s="20">
        <v>35886</v>
      </c>
    </row>
    <row r="522" spans="2:31" x14ac:dyDescent="0.2">
      <c r="B522" s="13"/>
      <c r="Y522" s="20">
        <v>35916</v>
      </c>
      <c r="AE522" s="20">
        <v>35916</v>
      </c>
    </row>
    <row r="523" spans="2:31" x14ac:dyDescent="0.2">
      <c r="B523" s="13"/>
      <c r="Y523" s="20">
        <v>35947</v>
      </c>
      <c r="AE523" s="20">
        <v>35947</v>
      </c>
    </row>
    <row r="524" spans="2:31" x14ac:dyDescent="0.2">
      <c r="B524" s="13"/>
      <c r="Y524" s="20">
        <v>35977</v>
      </c>
      <c r="AE524" s="20">
        <v>35977</v>
      </c>
    </row>
    <row r="525" spans="2:31" x14ac:dyDescent="0.2">
      <c r="B525" s="13"/>
      <c r="Y525" s="20">
        <v>36008</v>
      </c>
      <c r="AE525" s="20">
        <v>36008</v>
      </c>
    </row>
    <row r="526" spans="2:31" x14ac:dyDescent="0.2">
      <c r="B526" s="13"/>
      <c r="Y526" s="20">
        <v>36039</v>
      </c>
      <c r="AE526" s="20">
        <v>36039</v>
      </c>
    </row>
    <row r="527" spans="2:31" x14ac:dyDescent="0.2">
      <c r="B527" s="13"/>
      <c r="Y527" s="20">
        <v>36069</v>
      </c>
      <c r="AE527" s="20">
        <v>36069</v>
      </c>
    </row>
    <row r="528" spans="2:31" x14ac:dyDescent="0.2">
      <c r="B528" s="13"/>
      <c r="Y528" s="20">
        <v>36100</v>
      </c>
      <c r="AE528" s="20">
        <v>36100</v>
      </c>
    </row>
    <row r="529" spans="2:31" x14ac:dyDescent="0.2">
      <c r="B529" s="13"/>
      <c r="Y529" s="20">
        <v>36130</v>
      </c>
      <c r="AE529" s="20">
        <v>36130</v>
      </c>
    </row>
    <row r="530" spans="2:31" x14ac:dyDescent="0.2">
      <c r="B530" s="13"/>
      <c r="Y530" s="20">
        <v>36161</v>
      </c>
      <c r="AE530" s="20">
        <v>36161</v>
      </c>
    </row>
    <row r="531" spans="2:31" x14ac:dyDescent="0.2">
      <c r="B531" s="13"/>
      <c r="Y531" s="20">
        <v>36192</v>
      </c>
      <c r="AE531" s="20">
        <v>36192</v>
      </c>
    </row>
    <row r="532" spans="2:31" x14ac:dyDescent="0.2">
      <c r="B532" s="13"/>
      <c r="Y532" s="20">
        <v>36220</v>
      </c>
      <c r="AE532" s="20">
        <v>36220</v>
      </c>
    </row>
    <row r="533" spans="2:31" x14ac:dyDescent="0.2">
      <c r="B533" s="13"/>
      <c r="Y533" s="20">
        <v>36251</v>
      </c>
      <c r="AE533" s="20">
        <v>36251</v>
      </c>
    </row>
    <row r="534" spans="2:31" x14ac:dyDescent="0.2">
      <c r="B534" s="13"/>
      <c r="Y534" s="20">
        <v>36281</v>
      </c>
      <c r="AE534" s="20">
        <v>36281</v>
      </c>
    </row>
    <row r="535" spans="2:31" x14ac:dyDescent="0.2">
      <c r="B535" s="13"/>
      <c r="Y535" s="20">
        <v>36312</v>
      </c>
      <c r="AE535" s="20">
        <v>36312</v>
      </c>
    </row>
    <row r="536" spans="2:31" x14ac:dyDescent="0.2">
      <c r="B536" s="13"/>
      <c r="Y536" s="20">
        <v>36342</v>
      </c>
      <c r="AE536" s="20">
        <v>36342</v>
      </c>
    </row>
    <row r="537" spans="2:31" x14ac:dyDescent="0.2">
      <c r="B537" s="13"/>
      <c r="Y537" s="20">
        <v>36373</v>
      </c>
      <c r="AE537" s="20">
        <v>36373</v>
      </c>
    </row>
    <row r="538" spans="2:31" x14ac:dyDescent="0.2">
      <c r="B538" s="13"/>
      <c r="Y538" s="20">
        <v>36404</v>
      </c>
      <c r="AE538" s="20">
        <v>36404</v>
      </c>
    </row>
    <row r="539" spans="2:31" x14ac:dyDescent="0.2">
      <c r="B539" s="13"/>
      <c r="Y539" s="20">
        <v>36434</v>
      </c>
      <c r="AE539" s="20">
        <v>36434</v>
      </c>
    </row>
    <row r="540" spans="2:31" x14ac:dyDescent="0.2">
      <c r="B540" s="13"/>
      <c r="Y540" s="20">
        <v>36465</v>
      </c>
      <c r="AE540" s="20">
        <v>36465</v>
      </c>
    </row>
    <row r="541" spans="2:31" x14ac:dyDescent="0.2">
      <c r="B541" s="13"/>
      <c r="Y541" s="20">
        <v>36495</v>
      </c>
      <c r="AE541" s="20">
        <v>36495</v>
      </c>
    </row>
    <row r="542" spans="2:31" x14ac:dyDescent="0.2">
      <c r="B542" s="13"/>
      <c r="Y542" s="20">
        <v>36526</v>
      </c>
      <c r="AE542" s="20">
        <v>36526</v>
      </c>
    </row>
    <row r="543" spans="2:31" x14ac:dyDescent="0.2">
      <c r="B543" s="13"/>
      <c r="Y543" s="20">
        <v>36557</v>
      </c>
      <c r="AE543" s="20">
        <v>36557</v>
      </c>
    </row>
    <row r="544" spans="2:31" x14ac:dyDescent="0.2">
      <c r="B544" s="13"/>
      <c r="Y544" s="20">
        <v>36586</v>
      </c>
      <c r="AE544" s="20">
        <v>36586</v>
      </c>
    </row>
    <row r="545" spans="2:31" x14ac:dyDescent="0.2">
      <c r="B545" s="13"/>
      <c r="Y545" s="20">
        <v>36617</v>
      </c>
      <c r="AE545" s="20">
        <v>36617</v>
      </c>
    </row>
    <row r="546" spans="2:31" x14ac:dyDescent="0.2">
      <c r="B546" s="13"/>
      <c r="Y546" s="20">
        <v>36647</v>
      </c>
      <c r="AE546" s="20">
        <v>36647</v>
      </c>
    </row>
    <row r="547" spans="2:31" x14ac:dyDescent="0.2">
      <c r="B547" s="13"/>
      <c r="Y547" s="20">
        <v>36678</v>
      </c>
      <c r="AE547" s="20">
        <v>36678</v>
      </c>
    </row>
    <row r="548" spans="2:31" x14ac:dyDescent="0.2">
      <c r="B548" s="13"/>
      <c r="Y548" s="20">
        <v>36708</v>
      </c>
      <c r="AE548" s="20">
        <v>36708</v>
      </c>
    </row>
    <row r="549" spans="2:31" x14ac:dyDescent="0.2">
      <c r="B549" s="13"/>
      <c r="Y549" s="20">
        <v>36739</v>
      </c>
      <c r="AE549" s="20">
        <v>36739</v>
      </c>
    </row>
    <row r="550" spans="2:31" x14ac:dyDescent="0.2">
      <c r="B550" s="13"/>
      <c r="Y550" s="20">
        <v>36770</v>
      </c>
      <c r="AE550" s="20">
        <v>36770</v>
      </c>
    </row>
    <row r="551" spans="2:31" x14ac:dyDescent="0.2">
      <c r="B551" s="13"/>
      <c r="Y551" s="20">
        <v>36800</v>
      </c>
      <c r="AE551" s="20">
        <v>36800</v>
      </c>
    </row>
    <row r="552" spans="2:31" x14ac:dyDescent="0.2">
      <c r="B552" s="13"/>
      <c r="Y552" s="20">
        <v>36831</v>
      </c>
      <c r="AE552" s="20">
        <v>36831</v>
      </c>
    </row>
    <row r="553" spans="2:31" x14ac:dyDescent="0.2">
      <c r="B553" s="13"/>
      <c r="Y553" s="20">
        <v>36861</v>
      </c>
      <c r="AE553" s="20">
        <v>36861</v>
      </c>
    </row>
    <row r="554" spans="2:31" x14ac:dyDescent="0.2">
      <c r="B554" s="13"/>
      <c r="Y554" s="20">
        <v>36892</v>
      </c>
      <c r="AE554" s="20">
        <v>36892</v>
      </c>
    </row>
    <row r="555" spans="2:31" x14ac:dyDescent="0.2">
      <c r="B555" s="13"/>
      <c r="Y555" s="20">
        <v>36923</v>
      </c>
      <c r="AE555" s="20">
        <v>36923</v>
      </c>
    </row>
    <row r="556" spans="2:31" x14ac:dyDescent="0.2">
      <c r="B556" s="13"/>
      <c r="Y556" s="20">
        <v>36951</v>
      </c>
      <c r="AE556" s="20">
        <v>36951</v>
      </c>
    </row>
    <row r="557" spans="2:31" x14ac:dyDescent="0.2">
      <c r="B557" s="13"/>
      <c r="Y557" s="20">
        <v>36982</v>
      </c>
      <c r="AE557" s="20">
        <v>36982</v>
      </c>
    </row>
    <row r="558" spans="2:31" x14ac:dyDescent="0.2">
      <c r="B558" s="13"/>
      <c r="Y558" s="20">
        <v>37012</v>
      </c>
      <c r="AE558" s="20">
        <v>37012</v>
      </c>
    </row>
    <row r="559" spans="2:31" x14ac:dyDescent="0.2">
      <c r="B559" s="13"/>
      <c r="Y559" s="20">
        <v>37043</v>
      </c>
      <c r="AE559" s="20">
        <v>37043</v>
      </c>
    </row>
    <row r="560" spans="2:31" x14ac:dyDescent="0.2">
      <c r="B560" s="13"/>
      <c r="Y560" s="20">
        <v>37073</v>
      </c>
      <c r="AE560" s="20">
        <v>37073</v>
      </c>
    </row>
    <row r="561" spans="2:31" x14ac:dyDescent="0.2">
      <c r="B561" s="13"/>
      <c r="Y561" s="20">
        <v>37104</v>
      </c>
      <c r="AE561" s="20">
        <v>37104</v>
      </c>
    </row>
    <row r="562" spans="2:31" x14ac:dyDescent="0.2">
      <c r="B562" s="13"/>
      <c r="Y562" s="20">
        <v>37135</v>
      </c>
      <c r="AE562" s="20">
        <v>37135</v>
      </c>
    </row>
    <row r="563" spans="2:31" x14ac:dyDescent="0.2">
      <c r="B563" s="13"/>
      <c r="Y563" s="20">
        <v>37165</v>
      </c>
      <c r="AE563" s="20">
        <v>37165</v>
      </c>
    </row>
    <row r="564" spans="2:31" x14ac:dyDescent="0.2">
      <c r="B564" s="13"/>
      <c r="Y564" s="20">
        <v>37196</v>
      </c>
      <c r="AE564" s="20">
        <v>37196</v>
      </c>
    </row>
    <row r="565" spans="2:31" x14ac:dyDescent="0.2">
      <c r="B565" s="13"/>
      <c r="Y565" s="20">
        <v>37226</v>
      </c>
      <c r="AE565" s="20">
        <v>37226</v>
      </c>
    </row>
    <row r="566" spans="2:31" x14ac:dyDescent="0.2">
      <c r="B566" s="13"/>
      <c r="Y566" s="20">
        <v>37257</v>
      </c>
      <c r="AE566" s="20">
        <v>37257</v>
      </c>
    </row>
    <row r="567" spans="2:31" x14ac:dyDescent="0.2">
      <c r="B567" s="13"/>
      <c r="Y567" s="20">
        <v>37288</v>
      </c>
      <c r="AE567" s="20">
        <v>37288</v>
      </c>
    </row>
    <row r="568" spans="2:31" x14ac:dyDescent="0.2">
      <c r="B568" s="13"/>
      <c r="Y568" s="20">
        <v>37316</v>
      </c>
      <c r="AE568" s="20">
        <v>37316</v>
      </c>
    </row>
    <row r="569" spans="2:31" x14ac:dyDescent="0.2">
      <c r="Y569" s="20">
        <v>37347</v>
      </c>
      <c r="AE569" s="20">
        <v>37347</v>
      </c>
    </row>
    <row r="570" spans="2:31" x14ac:dyDescent="0.2">
      <c r="Y570" s="20">
        <v>37377</v>
      </c>
      <c r="AE570" s="20">
        <v>37377</v>
      </c>
    </row>
    <row r="571" spans="2:31" x14ac:dyDescent="0.2">
      <c r="Y571" s="20">
        <v>37408</v>
      </c>
      <c r="AE571" s="20">
        <v>37408</v>
      </c>
    </row>
    <row r="572" spans="2:31" x14ac:dyDescent="0.2">
      <c r="Y572" s="20">
        <v>37438</v>
      </c>
      <c r="AE572" s="20">
        <v>37438</v>
      </c>
    </row>
    <row r="573" spans="2:31" x14ac:dyDescent="0.2">
      <c r="Y573" s="20">
        <v>37469</v>
      </c>
      <c r="AE573" s="20">
        <v>37469</v>
      </c>
    </row>
    <row r="574" spans="2:31" x14ac:dyDescent="0.2">
      <c r="Y574" s="20">
        <v>37500</v>
      </c>
      <c r="AE574" s="20">
        <v>37500</v>
      </c>
    </row>
    <row r="575" spans="2:31" x14ac:dyDescent="0.2">
      <c r="Y575" s="20">
        <v>37530</v>
      </c>
      <c r="AE575" s="20">
        <v>37530</v>
      </c>
    </row>
    <row r="576" spans="2:31" x14ac:dyDescent="0.2">
      <c r="Y576" s="20">
        <v>37561</v>
      </c>
      <c r="AE576" s="20">
        <v>37561</v>
      </c>
    </row>
    <row r="577" spans="25:31" x14ac:dyDescent="0.2">
      <c r="Y577" s="20">
        <v>37591</v>
      </c>
      <c r="AE577" s="20">
        <v>37591</v>
      </c>
    </row>
    <row r="578" spans="25:31" x14ac:dyDescent="0.2">
      <c r="Y578" s="20">
        <v>37622</v>
      </c>
      <c r="AE578" s="20">
        <v>37622</v>
      </c>
    </row>
    <row r="579" spans="25:31" x14ac:dyDescent="0.2">
      <c r="Y579" s="20">
        <v>37653</v>
      </c>
      <c r="AE579" s="20">
        <v>37653</v>
      </c>
    </row>
    <row r="580" spans="25:31" x14ac:dyDescent="0.2">
      <c r="Y580" s="20">
        <v>37681</v>
      </c>
      <c r="AE580" s="20">
        <v>37681</v>
      </c>
    </row>
    <row r="581" spans="25:31" x14ac:dyDescent="0.2">
      <c r="Y581" s="20">
        <v>37712</v>
      </c>
      <c r="AE581" s="20">
        <v>37712</v>
      </c>
    </row>
    <row r="582" spans="25:31" x14ac:dyDescent="0.2">
      <c r="Y582" s="20">
        <v>37742</v>
      </c>
      <c r="AE582" s="20">
        <v>37742</v>
      </c>
    </row>
    <row r="583" spans="25:31" x14ac:dyDescent="0.2">
      <c r="Y583" s="20">
        <v>37773</v>
      </c>
      <c r="AE583" s="20">
        <v>37773</v>
      </c>
    </row>
    <row r="584" spans="25:31" x14ac:dyDescent="0.2">
      <c r="Y584" s="20">
        <v>37803</v>
      </c>
      <c r="AE584" s="20">
        <v>37803</v>
      </c>
    </row>
    <row r="585" spans="25:31" x14ac:dyDescent="0.2">
      <c r="Y585" s="20">
        <v>37834</v>
      </c>
      <c r="AE585" s="20">
        <v>37834</v>
      </c>
    </row>
    <row r="586" spans="25:31" x14ac:dyDescent="0.2">
      <c r="Y586" s="20">
        <v>37865</v>
      </c>
      <c r="AE586" s="20">
        <v>37865</v>
      </c>
    </row>
    <row r="587" spans="25:31" x14ac:dyDescent="0.2">
      <c r="Y587" s="20">
        <v>37895</v>
      </c>
      <c r="AE587" s="20">
        <v>37895</v>
      </c>
    </row>
    <row r="588" spans="25:31" x14ac:dyDescent="0.2">
      <c r="Y588" s="20">
        <v>37926</v>
      </c>
      <c r="AE588" s="20">
        <v>37926</v>
      </c>
    </row>
    <row r="589" spans="25:31" x14ac:dyDescent="0.2">
      <c r="Y589" s="20">
        <v>37956</v>
      </c>
      <c r="AE589" s="20">
        <v>37956</v>
      </c>
    </row>
    <row r="590" spans="25:31" x14ac:dyDescent="0.2">
      <c r="Y590" s="20">
        <v>37987</v>
      </c>
      <c r="AE590" s="20">
        <v>37987</v>
      </c>
    </row>
    <row r="591" spans="25:31" x14ac:dyDescent="0.2">
      <c r="Y591" s="20">
        <v>38018</v>
      </c>
      <c r="AE591" s="20">
        <v>38018</v>
      </c>
    </row>
    <row r="592" spans="25:31" x14ac:dyDescent="0.2">
      <c r="Y592" s="20">
        <v>38047</v>
      </c>
      <c r="AE592" s="20">
        <v>38047</v>
      </c>
    </row>
    <row r="593" spans="25:31" x14ac:dyDescent="0.2">
      <c r="Y593" s="20">
        <v>38078</v>
      </c>
      <c r="AE593" s="20">
        <v>38078</v>
      </c>
    </row>
    <row r="594" spans="25:31" x14ac:dyDescent="0.2">
      <c r="Y594" s="20">
        <v>38108</v>
      </c>
      <c r="AE594" s="20">
        <v>38108</v>
      </c>
    </row>
    <row r="595" spans="25:31" x14ac:dyDescent="0.2">
      <c r="Y595" s="20">
        <v>38139</v>
      </c>
      <c r="AE595" s="20">
        <v>38139</v>
      </c>
    </row>
    <row r="596" spans="25:31" x14ac:dyDescent="0.2">
      <c r="Y596" s="20">
        <v>38169</v>
      </c>
      <c r="AE596" s="20">
        <v>38169</v>
      </c>
    </row>
    <row r="597" spans="25:31" x14ac:dyDescent="0.2">
      <c r="Y597" s="20">
        <v>38200</v>
      </c>
      <c r="AE597" s="20">
        <v>38200</v>
      </c>
    </row>
    <row r="598" spans="25:31" x14ac:dyDescent="0.2">
      <c r="Y598" s="20">
        <v>38231</v>
      </c>
      <c r="AE598" s="20">
        <v>38231</v>
      </c>
    </row>
    <row r="599" spans="25:31" x14ac:dyDescent="0.2">
      <c r="Y599" s="20">
        <v>38261</v>
      </c>
      <c r="AE599" s="20">
        <v>38261</v>
      </c>
    </row>
    <row r="600" spans="25:31" x14ac:dyDescent="0.2">
      <c r="Y600" s="20">
        <v>38292</v>
      </c>
      <c r="AE600" s="20">
        <v>38292</v>
      </c>
    </row>
    <row r="601" spans="25:31" x14ac:dyDescent="0.2">
      <c r="Y601" s="20">
        <v>38322</v>
      </c>
      <c r="AE601" s="20">
        <v>38322</v>
      </c>
    </row>
    <row r="602" spans="25:31" x14ac:dyDescent="0.2">
      <c r="Y602" s="20">
        <v>38353</v>
      </c>
      <c r="AE602" s="20">
        <v>38353</v>
      </c>
    </row>
    <row r="603" spans="25:31" x14ac:dyDescent="0.2">
      <c r="Y603" s="20">
        <v>38384</v>
      </c>
      <c r="AE603" s="20">
        <v>38384</v>
      </c>
    </row>
    <row r="604" spans="25:31" x14ac:dyDescent="0.2">
      <c r="Y604" s="20">
        <v>38412</v>
      </c>
      <c r="AE604" s="20">
        <v>38412</v>
      </c>
    </row>
    <row r="605" spans="25:31" x14ac:dyDescent="0.2">
      <c r="Y605" s="20">
        <v>38443</v>
      </c>
      <c r="AE605" s="20">
        <v>38443</v>
      </c>
    </row>
    <row r="606" spans="25:31" x14ac:dyDescent="0.2">
      <c r="Y606" s="20">
        <v>38473</v>
      </c>
      <c r="AE606" s="20">
        <v>38473</v>
      </c>
    </row>
    <row r="607" spans="25:31" x14ac:dyDescent="0.2">
      <c r="Y607" s="20">
        <v>38504</v>
      </c>
      <c r="AE607" s="20">
        <v>38504</v>
      </c>
    </row>
    <row r="608" spans="25:31" x14ac:dyDescent="0.2">
      <c r="Y608" s="20">
        <v>38534</v>
      </c>
      <c r="AE608" s="20">
        <v>38534</v>
      </c>
    </row>
    <row r="609" spans="25:31" x14ac:dyDescent="0.2">
      <c r="Y609" s="20">
        <v>38565</v>
      </c>
      <c r="AE609" s="20">
        <v>38565</v>
      </c>
    </row>
    <row r="610" spans="25:31" x14ac:dyDescent="0.2">
      <c r="Y610" s="20">
        <v>38596</v>
      </c>
      <c r="AE610" s="20">
        <v>38596</v>
      </c>
    </row>
    <row r="611" spans="25:31" x14ac:dyDescent="0.2">
      <c r="Y611" s="20">
        <v>38626</v>
      </c>
      <c r="AE611" s="20">
        <v>38626</v>
      </c>
    </row>
    <row r="612" spans="25:31" x14ac:dyDescent="0.2">
      <c r="Y612" s="20">
        <v>38657</v>
      </c>
      <c r="AE612" s="20">
        <v>38657</v>
      </c>
    </row>
    <row r="613" spans="25:31" x14ac:dyDescent="0.2">
      <c r="Y613" s="20">
        <v>38687</v>
      </c>
      <c r="AE613" s="20">
        <v>38687</v>
      </c>
    </row>
    <row r="614" spans="25:31" x14ac:dyDescent="0.2">
      <c r="Y614" s="20">
        <v>38718</v>
      </c>
      <c r="AE614" s="20">
        <v>38718</v>
      </c>
    </row>
    <row r="615" spans="25:31" x14ac:dyDescent="0.2">
      <c r="Y615" s="20">
        <v>38749</v>
      </c>
      <c r="AE615" s="20">
        <v>38749</v>
      </c>
    </row>
    <row r="616" spans="25:31" x14ac:dyDescent="0.2">
      <c r="Y616" s="20">
        <v>38777</v>
      </c>
      <c r="AE616" s="20">
        <v>38777</v>
      </c>
    </row>
    <row r="617" spans="25:31" x14ac:dyDescent="0.2">
      <c r="Y617" s="20">
        <v>38808</v>
      </c>
      <c r="AE617" s="20">
        <v>38808</v>
      </c>
    </row>
    <row r="618" spans="25:31" x14ac:dyDescent="0.2">
      <c r="Y618" s="20">
        <v>38838</v>
      </c>
      <c r="AE618" s="20">
        <v>38838</v>
      </c>
    </row>
    <row r="619" spans="25:31" x14ac:dyDescent="0.2">
      <c r="Y619" s="20">
        <v>38869</v>
      </c>
      <c r="AE619" s="20">
        <v>38869</v>
      </c>
    </row>
    <row r="620" spans="25:31" x14ac:dyDescent="0.2">
      <c r="Y620" s="20">
        <v>38899</v>
      </c>
      <c r="AE620" s="20">
        <v>38899</v>
      </c>
    </row>
    <row r="621" spans="25:31" x14ac:dyDescent="0.2">
      <c r="Y621" s="20">
        <v>38930</v>
      </c>
      <c r="AE621" s="20">
        <v>38930</v>
      </c>
    </row>
    <row r="622" spans="25:31" x14ac:dyDescent="0.2">
      <c r="Y622" s="20">
        <v>38961</v>
      </c>
      <c r="AE622" s="20">
        <v>38961</v>
      </c>
    </row>
    <row r="623" spans="25:31" x14ac:dyDescent="0.2">
      <c r="Y623" s="20">
        <v>38991</v>
      </c>
      <c r="AE623" s="20">
        <v>38991</v>
      </c>
    </row>
    <row r="624" spans="25:31" x14ac:dyDescent="0.2">
      <c r="Y624" s="20">
        <v>39022</v>
      </c>
      <c r="AE624" s="20">
        <v>39022</v>
      </c>
    </row>
    <row r="625" spans="25:31" x14ac:dyDescent="0.2">
      <c r="Y625" s="20">
        <v>39052</v>
      </c>
      <c r="AE625" s="20">
        <v>39052</v>
      </c>
    </row>
    <row r="626" spans="25:31" x14ac:dyDescent="0.2">
      <c r="Y626" s="20">
        <v>39083</v>
      </c>
      <c r="AE626" s="20">
        <v>39083</v>
      </c>
    </row>
    <row r="627" spans="25:31" x14ac:dyDescent="0.2">
      <c r="Y627" s="20">
        <v>39114</v>
      </c>
      <c r="AE627" s="20">
        <v>39114</v>
      </c>
    </row>
    <row r="628" spans="25:31" x14ac:dyDescent="0.2">
      <c r="Y628" s="20">
        <v>39142</v>
      </c>
      <c r="AE628" s="20">
        <v>39142</v>
      </c>
    </row>
    <row r="629" spans="25:31" x14ac:dyDescent="0.2">
      <c r="Y629" s="20">
        <v>39173</v>
      </c>
      <c r="AE629" s="20">
        <v>39173</v>
      </c>
    </row>
    <row r="630" spans="25:31" x14ac:dyDescent="0.2">
      <c r="Y630" s="20">
        <v>39203</v>
      </c>
      <c r="AE630" s="20">
        <v>39203</v>
      </c>
    </row>
    <row r="631" spans="25:31" x14ac:dyDescent="0.2">
      <c r="Y631" s="20">
        <v>39234</v>
      </c>
      <c r="AE631" s="20">
        <v>39234</v>
      </c>
    </row>
    <row r="632" spans="25:31" x14ac:dyDescent="0.2">
      <c r="Y632" s="20">
        <v>39264</v>
      </c>
      <c r="AE632" s="20">
        <v>39264</v>
      </c>
    </row>
    <row r="633" spans="25:31" x14ac:dyDescent="0.2">
      <c r="Y633" s="20">
        <v>39295</v>
      </c>
      <c r="AE633" s="20">
        <v>39295</v>
      </c>
    </row>
    <row r="634" spans="25:31" x14ac:dyDescent="0.2">
      <c r="Y634" s="20">
        <v>39326</v>
      </c>
      <c r="AE634" s="20">
        <v>39326</v>
      </c>
    </row>
    <row r="635" spans="25:31" x14ac:dyDescent="0.2">
      <c r="Y635" s="20">
        <v>39356</v>
      </c>
      <c r="AE635" s="20">
        <v>39356</v>
      </c>
    </row>
    <row r="636" spans="25:31" x14ac:dyDescent="0.2">
      <c r="Y636" s="20">
        <v>39387</v>
      </c>
      <c r="AE636" s="20">
        <v>39387</v>
      </c>
    </row>
    <row r="637" spans="25:31" x14ac:dyDescent="0.2">
      <c r="Y637" s="20">
        <v>39417</v>
      </c>
      <c r="AE637" s="20">
        <v>39417</v>
      </c>
    </row>
    <row r="638" spans="25:31" x14ac:dyDescent="0.2">
      <c r="Y638" s="20">
        <v>39448</v>
      </c>
      <c r="AE638" s="20">
        <v>39448</v>
      </c>
    </row>
    <row r="639" spans="25:31" x14ac:dyDescent="0.2">
      <c r="Y639" s="20">
        <v>39479</v>
      </c>
      <c r="AE639" s="20">
        <v>39479</v>
      </c>
    </row>
    <row r="640" spans="25:31" x14ac:dyDescent="0.2">
      <c r="Y640" s="20">
        <v>39508</v>
      </c>
      <c r="AE640" s="20">
        <v>39508</v>
      </c>
    </row>
    <row r="641" spans="25:31" x14ac:dyDescent="0.2">
      <c r="Y641" s="20">
        <v>39539</v>
      </c>
      <c r="AE641" s="20">
        <v>39539</v>
      </c>
    </row>
    <row r="642" spans="25:31" x14ac:dyDescent="0.2">
      <c r="Y642" s="20">
        <v>39569</v>
      </c>
      <c r="AE642" s="20">
        <v>39569</v>
      </c>
    </row>
    <row r="643" spans="25:31" x14ac:dyDescent="0.2">
      <c r="Y643" s="20">
        <v>39600</v>
      </c>
      <c r="AE643" s="20">
        <v>39600</v>
      </c>
    </row>
    <row r="644" spans="25:31" x14ac:dyDescent="0.2">
      <c r="Y644" s="20">
        <v>39630</v>
      </c>
      <c r="AE644" s="20">
        <v>39630</v>
      </c>
    </row>
    <row r="645" spans="25:31" x14ac:dyDescent="0.2">
      <c r="Y645" s="20">
        <v>39661</v>
      </c>
      <c r="AE645" s="20">
        <v>39661</v>
      </c>
    </row>
    <row r="646" spans="25:31" x14ac:dyDescent="0.2">
      <c r="Y646" s="20">
        <v>39692</v>
      </c>
      <c r="AE646" s="20">
        <v>39692</v>
      </c>
    </row>
    <row r="647" spans="25:31" x14ac:dyDescent="0.2">
      <c r="Y647" s="20">
        <v>39722</v>
      </c>
      <c r="AE647" s="20">
        <v>39722</v>
      </c>
    </row>
    <row r="648" spans="25:31" x14ac:dyDescent="0.2">
      <c r="Y648" s="20">
        <v>39753</v>
      </c>
      <c r="AE648" s="20">
        <v>39753</v>
      </c>
    </row>
    <row r="649" spans="25:31" x14ac:dyDescent="0.2">
      <c r="Y649" s="20">
        <v>39783</v>
      </c>
      <c r="AE649" s="20">
        <v>39783</v>
      </c>
    </row>
    <row r="650" spans="25:31" x14ac:dyDescent="0.2">
      <c r="Y650" s="20">
        <v>39814</v>
      </c>
      <c r="AE650" s="20">
        <v>39814</v>
      </c>
    </row>
    <row r="651" spans="25:31" x14ac:dyDescent="0.2">
      <c r="Y651" s="20">
        <v>39845</v>
      </c>
      <c r="AE651" s="20">
        <v>39845</v>
      </c>
    </row>
    <row r="652" spans="25:31" x14ac:dyDescent="0.2">
      <c r="Y652" s="20">
        <v>39873</v>
      </c>
      <c r="AE652" s="20">
        <v>39873</v>
      </c>
    </row>
    <row r="653" spans="25:31" x14ac:dyDescent="0.2">
      <c r="Y653" s="20">
        <v>39904</v>
      </c>
      <c r="AE653" s="20">
        <v>39904</v>
      </c>
    </row>
    <row r="654" spans="25:31" x14ac:dyDescent="0.2">
      <c r="Y654" s="20">
        <v>39934</v>
      </c>
      <c r="AE654" s="20">
        <v>39934</v>
      </c>
    </row>
    <row r="655" spans="25:31" x14ac:dyDescent="0.2">
      <c r="Y655" s="20">
        <v>39965</v>
      </c>
      <c r="AE655" s="20">
        <v>39965</v>
      </c>
    </row>
    <row r="656" spans="25:31" x14ac:dyDescent="0.2">
      <c r="Y656" s="20">
        <v>39995</v>
      </c>
      <c r="AE656" s="20">
        <v>39995</v>
      </c>
    </row>
    <row r="657" spans="25:31" x14ac:dyDescent="0.2">
      <c r="Y657" s="20">
        <v>40026</v>
      </c>
      <c r="AE657" s="20">
        <v>40026</v>
      </c>
    </row>
    <row r="658" spans="25:31" x14ac:dyDescent="0.2">
      <c r="Y658" s="20">
        <v>40057</v>
      </c>
      <c r="AE658" s="20">
        <v>40057</v>
      </c>
    </row>
    <row r="659" spans="25:31" x14ac:dyDescent="0.2">
      <c r="Y659" s="20">
        <v>40087</v>
      </c>
      <c r="AE659" s="20">
        <v>40087</v>
      </c>
    </row>
    <row r="660" spans="25:31" x14ac:dyDescent="0.2">
      <c r="Y660" s="20">
        <v>40118</v>
      </c>
      <c r="AE660" s="20">
        <v>40118</v>
      </c>
    </row>
    <row r="661" spans="25:31" x14ac:dyDescent="0.2">
      <c r="Y661" s="20">
        <v>40148</v>
      </c>
      <c r="AE661" s="20">
        <v>40148</v>
      </c>
    </row>
    <row r="662" spans="25:31" x14ac:dyDescent="0.2">
      <c r="Y662" s="89" t="s">
        <v>582</v>
      </c>
    </row>
  </sheetData>
  <mergeCells count="5">
    <mergeCell ref="M61:O61"/>
    <mergeCell ref="V12:W12"/>
    <mergeCell ref="V19:W19"/>
    <mergeCell ref="V26:W26"/>
    <mergeCell ref="V33:W33"/>
  </mergeCells>
  <phoneticPr fontId="6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2"/>
  <sheetViews>
    <sheetView zoomScaleNormal="100" workbookViewId="0">
      <selection activeCell="E12" sqref="E12"/>
    </sheetView>
  </sheetViews>
  <sheetFormatPr baseColWidth="10" defaultRowHeight="12.75" x14ac:dyDescent="0.2"/>
  <cols>
    <col min="1" max="1" width="2.42578125" style="168" customWidth="1"/>
    <col min="2" max="2" width="11.42578125" style="168"/>
    <col min="3" max="3" width="14" style="168" customWidth="1"/>
    <col min="4" max="4" width="29.5703125" style="168" customWidth="1"/>
    <col min="5" max="7" width="11.42578125" style="168"/>
    <col min="8" max="8" width="16" style="168" customWidth="1"/>
    <col min="9" max="10" width="11.42578125" style="168"/>
    <col min="11" max="11" width="16.42578125" style="168" customWidth="1"/>
    <col min="12" max="12" width="14" style="168" customWidth="1"/>
    <col min="13" max="23" width="11.42578125" style="168"/>
  </cols>
  <sheetData>
    <row r="1" spans="1:23" x14ac:dyDescent="0.2"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</row>
    <row r="3" spans="1:23" ht="15" x14ac:dyDescent="0.25">
      <c r="B3" s="169"/>
      <c r="C3" s="169"/>
      <c r="D3" s="169"/>
      <c r="E3" s="170"/>
      <c r="F3" s="169"/>
      <c r="G3" s="169"/>
      <c r="H3" s="169"/>
      <c r="I3" s="169"/>
      <c r="J3" s="169"/>
      <c r="K3" s="169"/>
      <c r="L3" s="169"/>
      <c r="M3" s="169"/>
    </row>
    <row r="4" spans="1:23" ht="15" x14ac:dyDescent="0.2">
      <c r="B4" s="169"/>
      <c r="C4" s="169"/>
      <c r="D4" s="169"/>
      <c r="E4" s="169"/>
      <c r="F4" s="169"/>
      <c r="G4" s="169"/>
      <c r="H4" s="169"/>
      <c r="I4" s="169"/>
      <c r="J4" s="169"/>
      <c r="K4" s="171"/>
      <c r="L4" s="171"/>
      <c r="M4" s="169"/>
    </row>
    <row r="6" spans="1:23" x14ac:dyDescent="0.2">
      <c r="B6" s="169"/>
      <c r="C6" s="169"/>
      <c r="D6" s="169"/>
      <c r="E6" s="169"/>
      <c r="F6" s="169"/>
      <c r="G6" s="169"/>
      <c r="H6" s="169"/>
      <c r="I6" s="169"/>
      <c r="J6" s="169"/>
      <c r="K6" s="172"/>
      <c r="L6" s="172"/>
      <c r="M6" s="169"/>
    </row>
    <row r="7" spans="1:23" ht="26.25" x14ac:dyDescent="0.2">
      <c r="A7" s="283" t="s">
        <v>633</v>
      </c>
      <c r="B7" s="283"/>
      <c r="C7" s="283"/>
      <c r="D7" s="283"/>
      <c r="E7" s="283"/>
      <c r="F7" s="283"/>
      <c r="G7" s="283"/>
      <c r="H7" s="283"/>
      <c r="I7" s="283"/>
      <c r="J7" s="283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</row>
    <row r="8" spans="1:23" s="168" customFormat="1" ht="26.25" x14ac:dyDescent="0.2">
      <c r="A8" s="188"/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</row>
    <row r="9" spans="1:23" x14ac:dyDescent="0.2">
      <c r="B9" s="169"/>
      <c r="C9" s="173"/>
      <c r="D9" s="173"/>
      <c r="E9" s="173"/>
      <c r="F9" s="169"/>
      <c r="G9" s="169"/>
      <c r="H9" s="169"/>
      <c r="I9" s="169"/>
      <c r="J9" s="169"/>
      <c r="K9" s="169"/>
      <c r="L9" s="169"/>
      <c r="M9" s="169"/>
    </row>
    <row r="10" spans="1:23" ht="15" x14ac:dyDescent="0.2">
      <c r="B10" s="174" t="s">
        <v>634</v>
      </c>
      <c r="C10" s="280" t="s">
        <v>635</v>
      </c>
      <c r="D10" s="280" t="s">
        <v>636</v>
      </c>
      <c r="E10" s="284" t="s">
        <v>637</v>
      </c>
      <c r="F10" s="285"/>
      <c r="G10" s="280" t="s">
        <v>638</v>
      </c>
      <c r="H10" s="280" t="s">
        <v>639</v>
      </c>
      <c r="I10" s="280" t="s">
        <v>640</v>
      </c>
      <c r="J10" s="280" t="s">
        <v>641</v>
      </c>
      <c r="K10" s="280" t="s">
        <v>642</v>
      </c>
      <c r="L10" s="282" t="s">
        <v>643</v>
      </c>
      <c r="M10" s="282" t="s">
        <v>644</v>
      </c>
    </row>
    <row r="11" spans="1:23" ht="15" x14ac:dyDescent="0.2">
      <c r="A11" s="176"/>
      <c r="B11" s="177"/>
      <c r="C11" s="281"/>
      <c r="D11" s="281"/>
      <c r="E11" s="175" t="s">
        <v>645</v>
      </c>
      <c r="F11" s="175" t="s">
        <v>646</v>
      </c>
      <c r="G11" s="281"/>
      <c r="H11" s="281"/>
      <c r="I11" s="281"/>
      <c r="J11" s="281"/>
      <c r="K11" s="281"/>
      <c r="L11" s="282"/>
      <c r="M11" s="282"/>
    </row>
    <row r="12" spans="1:23" ht="45" x14ac:dyDescent="0.25">
      <c r="B12" s="277" t="s">
        <v>733</v>
      </c>
      <c r="C12" s="178">
        <v>1</v>
      </c>
      <c r="D12" s="216" t="s">
        <v>719</v>
      </c>
      <c r="E12" s="219">
        <v>40770</v>
      </c>
      <c r="F12" s="219">
        <v>40774</v>
      </c>
      <c r="G12" s="179">
        <v>6</v>
      </c>
      <c r="H12" s="179">
        <f>G12</f>
        <v>6</v>
      </c>
      <c r="I12" s="179">
        <v>6</v>
      </c>
      <c r="J12" s="179">
        <f>I12</f>
        <v>6</v>
      </c>
      <c r="K12" s="180">
        <v>1</v>
      </c>
      <c r="L12" s="180">
        <v>1</v>
      </c>
      <c r="M12" s="179" t="s">
        <v>647</v>
      </c>
    </row>
    <row r="13" spans="1:23" ht="30" x14ac:dyDescent="0.25">
      <c r="B13" s="278"/>
      <c r="C13" s="181">
        <v>2</v>
      </c>
      <c r="D13" s="217" t="s">
        <v>718</v>
      </c>
      <c r="E13" s="219">
        <v>40777</v>
      </c>
      <c r="F13" s="219">
        <v>40781</v>
      </c>
      <c r="G13" s="185">
        <v>6</v>
      </c>
      <c r="H13" s="185">
        <f>H12+G13</f>
        <v>12</v>
      </c>
      <c r="I13" s="185">
        <v>6</v>
      </c>
      <c r="J13" s="185">
        <f t="shared" ref="J13:J18" si="0">J12+I13</f>
        <v>12</v>
      </c>
      <c r="K13" s="186">
        <v>1</v>
      </c>
      <c r="L13" s="186">
        <v>1</v>
      </c>
      <c r="M13" s="185" t="s">
        <v>647</v>
      </c>
    </row>
    <row r="14" spans="1:23" ht="30" x14ac:dyDescent="0.25">
      <c r="B14" s="278"/>
      <c r="C14" s="181">
        <v>3</v>
      </c>
      <c r="D14" s="217" t="s">
        <v>717</v>
      </c>
      <c r="E14" s="219">
        <v>40784</v>
      </c>
      <c r="F14" s="219">
        <v>40788</v>
      </c>
      <c r="G14" s="185">
        <v>6</v>
      </c>
      <c r="H14" s="185">
        <f t="shared" ref="H14:H18" si="1">H13+G14</f>
        <v>18</v>
      </c>
      <c r="I14" s="185">
        <v>6</v>
      </c>
      <c r="J14" s="185">
        <f t="shared" si="0"/>
        <v>18</v>
      </c>
      <c r="K14" s="186">
        <v>1</v>
      </c>
      <c r="L14" s="186">
        <v>1</v>
      </c>
      <c r="M14" s="185" t="s">
        <v>647</v>
      </c>
    </row>
    <row r="15" spans="1:23" ht="60" x14ac:dyDescent="0.25">
      <c r="B15" s="278"/>
      <c r="C15" s="181">
        <v>4</v>
      </c>
      <c r="D15" s="217" t="s">
        <v>720</v>
      </c>
      <c r="E15" s="219">
        <v>40791</v>
      </c>
      <c r="F15" s="219">
        <v>40795</v>
      </c>
      <c r="G15" s="185">
        <v>9</v>
      </c>
      <c r="H15" s="185">
        <f t="shared" si="1"/>
        <v>27</v>
      </c>
      <c r="I15" s="185">
        <v>9</v>
      </c>
      <c r="J15" s="185">
        <f t="shared" si="0"/>
        <v>27</v>
      </c>
      <c r="K15" s="186">
        <v>1</v>
      </c>
      <c r="L15" s="186">
        <v>1</v>
      </c>
      <c r="M15" s="185" t="s">
        <v>647</v>
      </c>
    </row>
    <row r="16" spans="1:23" ht="30" x14ac:dyDescent="0.25">
      <c r="B16" s="278"/>
      <c r="C16" s="181">
        <v>5</v>
      </c>
      <c r="D16" s="217" t="s">
        <v>716</v>
      </c>
      <c r="E16" s="219">
        <v>40798</v>
      </c>
      <c r="F16" s="219">
        <v>40802</v>
      </c>
      <c r="G16" s="185">
        <v>6</v>
      </c>
      <c r="H16" s="185">
        <f t="shared" si="1"/>
        <v>33</v>
      </c>
      <c r="I16" s="185">
        <v>6</v>
      </c>
      <c r="J16" s="185">
        <f t="shared" si="0"/>
        <v>33</v>
      </c>
      <c r="K16" s="186">
        <v>1</v>
      </c>
      <c r="L16" s="186">
        <v>1</v>
      </c>
      <c r="M16" s="185" t="s">
        <v>647</v>
      </c>
    </row>
    <row r="17" spans="2:13" ht="75" x14ac:dyDescent="0.25">
      <c r="B17" s="278"/>
      <c r="C17" s="181">
        <v>6</v>
      </c>
      <c r="D17" s="304" t="s">
        <v>732</v>
      </c>
      <c r="E17" s="219">
        <v>40805</v>
      </c>
      <c r="F17" s="219">
        <v>40809</v>
      </c>
      <c r="G17" s="185">
        <v>18</v>
      </c>
      <c r="H17" s="185">
        <f t="shared" si="1"/>
        <v>51</v>
      </c>
      <c r="I17" s="185">
        <v>18</v>
      </c>
      <c r="J17" s="185">
        <f t="shared" si="0"/>
        <v>51</v>
      </c>
      <c r="K17" s="186">
        <v>1</v>
      </c>
      <c r="L17" s="186">
        <v>1</v>
      </c>
      <c r="M17" s="185" t="s">
        <v>647</v>
      </c>
    </row>
    <row r="18" spans="2:13" ht="45" x14ac:dyDescent="0.25">
      <c r="B18" s="278"/>
      <c r="C18" s="181">
        <v>7</v>
      </c>
      <c r="D18" s="217" t="s">
        <v>715</v>
      </c>
      <c r="E18" s="219">
        <v>40812</v>
      </c>
      <c r="F18" s="219">
        <v>40816</v>
      </c>
      <c r="G18" s="185">
        <v>6</v>
      </c>
      <c r="H18" s="185">
        <f t="shared" si="1"/>
        <v>57</v>
      </c>
      <c r="I18" s="185">
        <v>6</v>
      </c>
      <c r="J18" s="185">
        <f t="shared" si="0"/>
        <v>57</v>
      </c>
      <c r="K18" s="186">
        <v>1</v>
      </c>
      <c r="L18" s="186">
        <v>1</v>
      </c>
      <c r="M18" s="185" t="s">
        <v>647</v>
      </c>
    </row>
    <row r="19" spans="2:13" ht="15" x14ac:dyDescent="0.25">
      <c r="B19" s="278"/>
      <c r="C19" s="181">
        <v>8</v>
      </c>
      <c r="D19" s="182"/>
      <c r="E19" s="190"/>
      <c r="F19" s="190"/>
      <c r="G19" s="185"/>
      <c r="H19" s="185"/>
      <c r="I19" s="185"/>
      <c r="J19" s="185"/>
      <c r="K19" s="186"/>
      <c r="L19" s="186"/>
      <c r="M19" s="185"/>
    </row>
    <row r="20" spans="2:13" ht="15" x14ac:dyDescent="0.25">
      <c r="B20" s="278"/>
      <c r="C20" s="181">
        <v>9</v>
      </c>
      <c r="D20" s="182"/>
      <c r="E20" s="183"/>
      <c r="F20" s="184"/>
      <c r="G20" s="182"/>
      <c r="H20" s="182"/>
      <c r="I20" s="182"/>
      <c r="J20" s="182"/>
      <c r="K20" s="186"/>
      <c r="L20" s="186"/>
      <c r="M20" s="185"/>
    </row>
    <row r="21" spans="2:13" ht="15" x14ac:dyDescent="0.25">
      <c r="B21" s="278"/>
      <c r="C21" s="181">
        <v>10</v>
      </c>
      <c r="D21" s="182"/>
      <c r="E21" s="183"/>
      <c r="F21" s="184"/>
      <c r="G21" s="182"/>
      <c r="H21" s="182"/>
      <c r="I21" s="182"/>
      <c r="J21" s="182"/>
      <c r="K21" s="186"/>
      <c r="L21" s="186"/>
      <c r="M21" s="182"/>
    </row>
    <row r="22" spans="2:13" ht="15" x14ac:dyDescent="0.25">
      <c r="B22" s="278"/>
      <c r="C22" s="181">
        <v>11</v>
      </c>
      <c r="D22" s="182"/>
      <c r="E22" s="183"/>
      <c r="F22" s="184"/>
      <c r="G22" s="182"/>
      <c r="H22" s="182"/>
      <c r="I22" s="182"/>
      <c r="J22" s="182"/>
      <c r="K22" s="186"/>
      <c r="L22" s="186"/>
      <c r="M22" s="182"/>
    </row>
    <row r="23" spans="2:13" ht="15" x14ac:dyDescent="0.25">
      <c r="B23" s="278"/>
      <c r="C23" s="181">
        <v>12</v>
      </c>
      <c r="D23" s="182"/>
      <c r="E23" s="183"/>
      <c r="F23" s="184"/>
      <c r="G23" s="182"/>
      <c r="H23" s="182"/>
      <c r="I23" s="182"/>
      <c r="J23" s="182"/>
      <c r="K23" s="186"/>
      <c r="L23" s="186"/>
      <c r="M23" s="182"/>
    </row>
    <row r="24" spans="2:13" ht="15" x14ac:dyDescent="0.25">
      <c r="B24" s="278"/>
      <c r="C24" s="181">
        <v>13</v>
      </c>
      <c r="D24" s="182"/>
      <c r="E24" s="183"/>
      <c r="F24" s="184"/>
      <c r="G24" s="182"/>
      <c r="H24" s="182"/>
      <c r="I24" s="182"/>
      <c r="J24" s="182"/>
      <c r="K24" s="186"/>
      <c r="L24" s="186"/>
      <c r="M24" s="182"/>
    </row>
    <row r="25" spans="2:13" ht="15" x14ac:dyDescent="0.25">
      <c r="B25" s="278"/>
      <c r="C25" s="181">
        <v>14</v>
      </c>
      <c r="D25" s="182"/>
      <c r="E25" s="183"/>
      <c r="F25" s="184"/>
      <c r="G25" s="182"/>
      <c r="H25" s="182"/>
      <c r="I25" s="182"/>
      <c r="J25" s="182"/>
      <c r="K25" s="186"/>
      <c r="L25" s="186"/>
      <c r="M25" s="182"/>
    </row>
    <row r="26" spans="2:13" ht="15" x14ac:dyDescent="0.25">
      <c r="B26" s="278"/>
      <c r="C26" s="181">
        <v>15</v>
      </c>
      <c r="D26" s="182"/>
      <c r="E26" s="183"/>
      <c r="F26" s="184"/>
      <c r="G26" s="182"/>
      <c r="H26" s="182"/>
      <c r="I26" s="182"/>
      <c r="J26" s="182"/>
      <c r="K26" s="186"/>
      <c r="L26" s="186"/>
      <c r="M26" s="182"/>
    </row>
    <row r="27" spans="2:13" ht="15" x14ac:dyDescent="0.25">
      <c r="B27" s="278"/>
      <c r="C27" s="181">
        <v>16</v>
      </c>
      <c r="D27" s="182"/>
      <c r="E27" s="183"/>
      <c r="F27" s="184"/>
      <c r="G27" s="182"/>
      <c r="H27" s="182"/>
      <c r="I27" s="182"/>
      <c r="J27" s="182"/>
      <c r="K27" s="186"/>
      <c r="L27" s="186"/>
      <c r="M27" s="182"/>
    </row>
    <row r="28" spans="2:13" ht="15" x14ac:dyDescent="0.25">
      <c r="B28" s="279"/>
      <c r="C28" s="181">
        <v>17</v>
      </c>
      <c r="D28" s="182"/>
      <c r="E28" s="183"/>
      <c r="F28" s="184"/>
      <c r="G28" s="182"/>
      <c r="H28" s="182"/>
      <c r="I28" s="182"/>
      <c r="J28" s="182"/>
      <c r="K28" s="186"/>
      <c r="L28" s="186"/>
      <c r="M28" s="182"/>
    </row>
    <row r="29" spans="2:13" x14ac:dyDescent="0.2">
      <c r="B29" s="169"/>
      <c r="C29" s="173"/>
      <c r="D29" s="173"/>
      <c r="E29" s="173"/>
      <c r="F29" s="169"/>
      <c r="G29" s="169"/>
      <c r="H29" s="169"/>
      <c r="I29" s="169"/>
      <c r="J29" s="169"/>
      <c r="K29" s="169"/>
      <c r="L29" s="169"/>
      <c r="M29" s="187"/>
    </row>
    <row r="30" spans="2:13" x14ac:dyDescent="0.2"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</row>
    <row r="31" spans="2:13" x14ac:dyDescent="0.2"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</row>
    <row r="32" spans="2:13" x14ac:dyDescent="0.2">
      <c r="B32" s="169"/>
      <c r="C32" s="169"/>
      <c r="D32" s="169"/>
      <c r="E32" s="220"/>
      <c r="F32" s="220"/>
      <c r="G32" s="169"/>
      <c r="H32" s="169"/>
      <c r="I32" s="169"/>
      <c r="J32" s="169"/>
      <c r="K32" s="169"/>
      <c r="L32" s="169"/>
      <c r="M32" s="169"/>
    </row>
    <row r="33" spans="2:13" x14ac:dyDescent="0.2">
      <c r="B33" s="169"/>
      <c r="C33" s="169"/>
      <c r="D33" s="169"/>
      <c r="E33" s="221"/>
      <c r="F33" s="221"/>
      <c r="G33" s="169"/>
      <c r="H33" s="169"/>
      <c r="I33" s="169"/>
      <c r="J33" s="169"/>
      <c r="K33" s="169"/>
      <c r="L33" s="169"/>
      <c r="M33" s="169"/>
    </row>
    <row r="34" spans="2:13" ht="15" x14ac:dyDescent="0.2">
      <c r="B34" s="169"/>
      <c r="C34" s="169"/>
      <c r="D34" s="169"/>
      <c r="E34" s="222"/>
      <c r="F34" s="222"/>
      <c r="G34" s="169"/>
      <c r="H34" s="169"/>
      <c r="I34" s="169"/>
      <c r="J34" s="169"/>
      <c r="K34" s="169"/>
      <c r="L34" s="169"/>
      <c r="M34" s="169"/>
    </row>
    <row r="35" spans="2:13" ht="15" x14ac:dyDescent="0.2">
      <c r="E35" s="222"/>
      <c r="F35" s="222"/>
    </row>
    <row r="36" spans="2:13" x14ac:dyDescent="0.2">
      <c r="E36" s="223"/>
      <c r="F36" s="223"/>
    </row>
    <row r="37" spans="2:13" x14ac:dyDescent="0.2">
      <c r="E37" s="221"/>
      <c r="F37" s="221"/>
    </row>
    <row r="38" spans="2:13" x14ac:dyDescent="0.2">
      <c r="E38" s="223"/>
      <c r="F38" s="223"/>
    </row>
    <row r="39" spans="2:13" ht="15" x14ac:dyDescent="0.2">
      <c r="E39" s="222"/>
      <c r="F39" s="222"/>
    </row>
    <row r="40" spans="2:13" ht="15" x14ac:dyDescent="0.2">
      <c r="E40" s="222"/>
      <c r="F40" s="222"/>
    </row>
    <row r="41" spans="2:13" x14ac:dyDescent="0.2">
      <c r="E41" s="224"/>
      <c r="F41" s="224"/>
    </row>
    <row r="42" spans="2:13" x14ac:dyDescent="0.2">
      <c r="E42" s="224"/>
      <c r="F42" s="224"/>
    </row>
  </sheetData>
  <mergeCells count="12">
    <mergeCell ref="B12:B28"/>
    <mergeCell ref="K10:K11"/>
    <mergeCell ref="L10:L11"/>
    <mergeCell ref="M10:M11"/>
    <mergeCell ref="A7:W7"/>
    <mergeCell ref="E10:F10"/>
    <mergeCell ref="G10:G11"/>
    <mergeCell ref="H10:H11"/>
    <mergeCell ref="I10:I11"/>
    <mergeCell ref="J10:J11"/>
    <mergeCell ref="C10:C11"/>
    <mergeCell ref="D10:D11"/>
  </mergeCells>
  <phoneticPr fontId="0" type="noConversion"/>
  <conditionalFormatting sqref="H12:H19">
    <cfRule type="colorScale" priority="4">
      <colorScale>
        <cfvo type="min"/>
        <cfvo type="max"/>
        <color rgb="FFFCFCFF"/>
        <color rgb="FF63BE7B"/>
      </colorScale>
    </cfRule>
  </conditionalFormatting>
  <conditionalFormatting sqref="J12:J19">
    <cfRule type="colorScale" priority="3">
      <colorScale>
        <cfvo type="min"/>
        <cfvo type="max"/>
        <color rgb="FFFCFCFF"/>
        <color rgb="FF63BE7B"/>
      </colorScale>
    </cfRule>
  </conditionalFormatting>
  <conditionalFormatting sqref="K12:K19">
    <cfRule type="dataBar" priority="2">
      <dataBar>
        <cfvo type="min"/>
        <cfvo type="max"/>
        <color rgb="FF008AEF"/>
      </dataBar>
    </cfRule>
  </conditionalFormatting>
  <conditionalFormatting sqref="L12:L19">
    <cfRule type="dataBar" priority="1">
      <dataBar>
        <cfvo type="min"/>
        <cfvo type="max"/>
        <color rgb="FF008AEF"/>
      </dataBar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R35"/>
  <sheetViews>
    <sheetView zoomScaleNormal="100" workbookViewId="0">
      <selection activeCell="D15" sqref="D15"/>
    </sheetView>
  </sheetViews>
  <sheetFormatPr baseColWidth="10" defaultRowHeight="12.75" x14ac:dyDescent="0.2"/>
  <cols>
    <col min="1" max="1" width="4.5703125" style="168" customWidth="1"/>
    <col min="2" max="2" width="20.7109375" style="169" customWidth="1"/>
    <col min="3" max="3" width="32.28515625" style="169" customWidth="1"/>
    <col min="4" max="4" width="15" style="169" customWidth="1"/>
    <col min="5" max="5" width="30.7109375" style="169" customWidth="1"/>
    <col min="6" max="6" width="12.42578125" style="169" customWidth="1"/>
    <col min="7" max="7" width="20.7109375" style="169" customWidth="1"/>
    <col min="8" max="8" width="23.5703125" style="169" customWidth="1"/>
    <col min="9" max="9" width="8.5703125" style="168" bestFit="1" customWidth="1"/>
    <col min="10" max="10" width="6.5703125" style="168" bestFit="1" customWidth="1"/>
    <col min="11" max="11" width="5.28515625" style="168" customWidth="1"/>
    <col min="12" max="18" width="11.42578125" style="168"/>
  </cols>
  <sheetData>
    <row r="6" spans="1:18" ht="31.5" x14ac:dyDescent="0.2">
      <c r="A6" s="297" t="s">
        <v>686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</row>
    <row r="10" spans="1:18" x14ac:dyDescent="0.2">
      <c r="B10" s="173"/>
      <c r="C10" s="173"/>
    </row>
    <row r="11" spans="1:18" ht="27" customHeight="1" x14ac:dyDescent="0.2">
      <c r="B11" s="280" t="s">
        <v>676</v>
      </c>
      <c r="C11" s="280" t="s">
        <v>677</v>
      </c>
      <c r="D11" s="280" t="s">
        <v>678</v>
      </c>
      <c r="E11" s="280" t="s">
        <v>679</v>
      </c>
      <c r="F11" s="280" t="s">
        <v>675</v>
      </c>
      <c r="G11" s="280" t="s">
        <v>680</v>
      </c>
      <c r="H11" s="280" t="s">
        <v>681</v>
      </c>
      <c r="I11" s="290" t="s">
        <v>682</v>
      </c>
      <c r="J11" s="290"/>
      <c r="K11" s="290"/>
      <c r="L11" s="291" t="s">
        <v>684</v>
      </c>
      <c r="M11" s="292"/>
      <c r="N11" s="292"/>
      <c r="O11" s="293"/>
    </row>
    <row r="12" spans="1:18" ht="51.75" customHeight="1" x14ac:dyDescent="0.2">
      <c r="A12" s="176"/>
      <c r="B12" s="281"/>
      <c r="C12" s="281"/>
      <c r="D12" s="281"/>
      <c r="E12" s="281"/>
      <c r="F12" s="281"/>
      <c r="G12" s="281"/>
      <c r="H12" s="281"/>
      <c r="I12" s="189" t="s">
        <v>649</v>
      </c>
      <c r="J12" s="189" t="s">
        <v>648</v>
      </c>
      <c r="K12" s="189" t="s">
        <v>683</v>
      </c>
      <c r="L12" s="294"/>
      <c r="M12" s="295"/>
      <c r="N12" s="295"/>
      <c r="O12" s="296"/>
    </row>
    <row r="13" spans="1:18" ht="75" x14ac:dyDescent="0.25">
      <c r="B13" s="236" t="s">
        <v>726</v>
      </c>
      <c r="C13" s="235" t="s">
        <v>721</v>
      </c>
      <c r="D13" s="234">
        <v>1</v>
      </c>
      <c r="E13" s="218" t="s">
        <v>728</v>
      </c>
      <c r="F13" s="179">
        <v>3</v>
      </c>
      <c r="G13" s="180">
        <v>0.5</v>
      </c>
      <c r="H13" s="182">
        <f t="shared" ref="H13:H15" si="0">F13*G13</f>
        <v>1.5</v>
      </c>
      <c r="I13" s="190" t="s">
        <v>685</v>
      </c>
      <c r="J13" s="190"/>
      <c r="K13" s="190"/>
      <c r="L13" s="286" t="s">
        <v>731</v>
      </c>
      <c r="M13" s="287"/>
      <c r="N13" s="287"/>
      <c r="O13" s="288"/>
    </row>
    <row r="14" spans="1:18" ht="60.75" customHeight="1" x14ac:dyDescent="0.25">
      <c r="B14" s="232" t="s">
        <v>727</v>
      </c>
      <c r="C14" s="218" t="s">
        <v>722</v>
      </c>
      <c r="D14" s="233">
        <v>1</v>
      </c>
      <c r="E14" s="218" t="s">
        <v>725</v>
      </c>
      <c r="F14" s="185">
        <v>1</v>
      </c>
      <c r="G14" s="186">
        <v>0.7</v>
      </c>
      <c r="H14" s="182">
        <f t="shared" si="0"/>
        <v>0.7</v>
      </c>
      <c r="I14" s="190" t="s">
        <v>685</v>
      </c>
      <c r="J14" s="190"/>
      <c r="K14" s="190"/>
      <c r="L14" s="286" t="s">
        <v>729</v>
      </c>
      <c r="M14" s="287"/>
      <c r="N14" s="287"/>
      <c r="O14" s="288"/>
    </row>
    <row r="15" spans="1:18" ht="150" x14ac:dyDescent="0.25">
      <c r="B15" s="232" t="s">
        <v>724</v>
      </c>
      <c r="C15" s="218" t="s">
        <v>723</v>
      </c>
      <c r="D15" s="233">
        <v>1</v>
      </c>
      <c r="E15" s="218" t="s">
        <v>725</v>
      </c>
      <c r="F15" s="185">
        <v>2</v>
      </c>
      <c r="G15" s="186">
        <v>0.4</v>
      </c>
      <c r="H15" s="182">
        <f t="shared" si="0"/>
        <v>0.8</v>
      </c>
      <c r="I15" s="237" t="s">
        <v>685</v>
      </c>
      <c r="J15" s="190"/>
      <c r="K15" s="190"/>
      <c r="L15" s="286" t="s">
        <v>730</v>
      </c>
      <c r="M15" s="287"/>
      <c r="N15" s="287"/>
      <c r="O15" s="288"/>
    </row>
    <row r="16" spans="1:18" ht="15" x14ac:dyDescent="0.25">
      <c r="B16" s="181"/>
      <c r="C16" s="182"/>
      <c r="D16" s="181"/>
      <c r="E16" s="182"/>
      <c r="F16" s="185"/>
      <c r="G16" s="186"/>
      <c r="H16" s="182"/>
      <c r="I16" s="190"/>
      <c r="J16" s="190"/>
      <c r="K16" s="190"/>
      <c r="L16" s="289"/>
      <c r="M16" s="289"/>
      <c r="N16" s="289"/>
      <c r="O16" s="289"/>
    </row>
    <row r="17" spans="2:15" ht="15" x14ac:dyDescent="0.25">
      <c r="B17" s="181"/>
      <c r="C17" s="182"/>
      <c r="D17" s="181"/>
      <c r="E17" s="182"/>
      <c r="F17" s="185"/>
      <c r="G17" s="186"/>
      <c r="H17" s="182"/>
      <c r="I17" s="190"/>
      <c r="J17" s="190"/>
      <c r="K17" s="190"/>
      <c r="L17" s="289"/>
      <c r="M17" s="289"/>
      <c r="N17" s="289"/>
      <c r="O17" s="289"/>
    </row>
    <row r="18" spans="2:15" ht="15" x14ac:dyDescent="0.25">
      <c r="B18" s="181"/>
      <c r="C18" s="182"/>
      <c r="D18" s="181"/>
      <c r="E18" s="182"/>
      <c r="F18" s="185"/>
      <c r="G18" s="186"/>
      <c r="H18" s="182"/>
      <c r="I18" s="190"/>
      <c r="J18" s="190"/>
      <c r="K18" s="190"/>
      <c r="L18" s="289"/>
      <c r="M18" s="289"/>
      <c r="N18" s="289"/>
      <c r="O18" s="289"/>
    </row>
    <row r="19" spans="2:15" ht="15" x14ac:dyDescent="0.25">
      <c r="B19" s="181"/>
      <c r="C19" s="182"/>
      <c r="D19" s="181"/>
      <c r="E19" s="182"/>
      <c r="F19" s="185"/>
      <c r="G19" s="186"/>
      <c r="H19" s="182"/>
      <c r="I19" s="190"/>
      <c r="J19" s="190"/>
      <c r="K19" s="190"/>
      <c r="L19" s="289"/>
      <c r="M19" s="289"/>
      <c r="N19" s="289"/>
      <c r="O19" s="289"/>
    </row>
    <row r="20" spans="2:15" ht="15" x14ac:dyDescent="0.25">
      <c r="B20" s="181"/>
      <c r="C20" s="182"/>
      <c r="D20" s="181"/>
      <c r="E20" s="182"/>
      <c r="F20" s="185"/>
      <c r="G20" s="186"/>
      <c r="H20" s="182"/>
      <c r="I20" s="190"/>
      <c r="J20" s="190"/>
      <c r="K20" s="190"/>
      <c r="L20" s="289"/>
      <c r="M20" s="289"/>
      <c r="N20" s="289"/>
      <c r="O20" s="289"/>
    </row>
    <row r="21" spans="2:15" ht="15" x14ac:dyDescent="0.25">
      <c r="B21" s="181"/>
      <c r="C21" s="182"/>
      <c r="D21" s="181"/>
      <c r="E21" s="182"/>
      <c r="F21" s="182"/>
      <c r="G21" s="186"/>
      <c r="H21" s="182"/>
      <c r="I21" s="190"/>
      <c r="J21" s="190"/>
      <c r="K21" s="190"/>
      <c r="L21" s="289"/>
      <c r="M21" s="289"/>
      <c r="N21" s="289"/>
      <c r="O21" s="289"/>
    </row>
    <row r="22" spans="2:15" ht="15" x14ac:dyDescent="0.25">
      <c r="B22" s="181"/>
      <c r="C22" s="182"/>
      <c r="D22" s="181"/>
      <c r="E22" s="182"/>
      <c r="F22" s="182"/>
      <c r="G22" s="186"/>
      <c r="H22" s="182"/>
      <c r="I22" s="190"/>
      <c r="J22" s="190"/>
      <c r="K22" s="190"/>
      <c r="L22" s="289"/>
      <c r="M22" s="289"/>
      <c r="N22" s="289"/>
      <c r="O22" s="289"/>
    </row>
    <row r="23" spans="2:15" ht="15" x14ac:dyDescent="0.25">
      <c r="B23" s="181"/>
      <c r="C23" s="182"/>
      <c r="D23" s="181"/>
      <c r="E23" s="182"/>
      <c r="F23" s="182"/>
      <c r="G23" s="186"/>
      <c r="H23" s="182"/>
      <c r="I23" s="190"/>
      <c r="J23" s="190"/>
      <c r="K23" s="190"/>
      <c r="L23" s="289"/>
      <c r="M23" s="289"/>
      <c r="N23" s="289"/>
      <c r="O23" s="289"/>
    </row>
    <row r="24" spans="2:15" ht="15" x14ac:dyDescent="0.25">
      <c r="B24" s="181"/>
      <c r="C24" s="182"/>
      <c r="D24" s="181"/>
      <c r="E24" s="182"/>
      <c r="F24" s="182"/>
      <c r="G24" s="186"/>
      <c r="H24" s="182"/>
      <c r="I24" s="190"/>
      <c r="J24" s="190"/>
      <c r="K24" s="190"/>
      <c r="L24" s="289"/>
      <c r="M24" s="289"/>
      <c r="N24" s="289"/>
      <c r="O24" s="289"/>
    </row>
    <row r="25" spans="2:15" ht="15" x14ac:dyDescent="0.25">
      <c r="B25" s="181"/>
      <c r="C25" s="182"/>
      <c r="D25" s="181"/>
      <c r="E25" s="182"/>
      <c r="F25" s="182"/>
      <c r="G25" s="186"/>
      <c r="H25" s="182"/>
      <c r="I25" s="190"/>
      <c r="J25" s="190"/>
      <c r="K25" s="190"/>
      <c r="L25" s="289"/>
      <c r="M25" s="289"/>
      <c r="N25" s="289"/>
      <c r="O25" s="289"/>
    </row>
    <row r="26" spans="2:15" ht="15" x14ac:dyDescent="0.25">
      <c r="B26" s="181"/>
      <c r="C26" s="182"/>
      <c r="D26" s="181"/>
      <c r="E26" s="182"/>
      <c r="F26" s="182"/>
      <c r="G26" s="186"/>
      <c r="H26" s="182"/>
      <c r="I26" s="190"/>
      <c r="J26" s="190"/>
      <c r="K26" s="190"/>
      <c r="L26" s="289"/>
      <c r="M26" s="289"/>
      <c r="N26" s="289"/>
      <c r="O26" s="289"/>
    </row>
    <row r="27" spans="2:15" ht="15" x14ac:dyDescent="0.25">
      <c r="B27" s="181"/>
      <c r="C27" s="182"/>
      <c r="D27" s="181"/>
      <c r="E27" s="182"/>
      <c r="F27" s="182"/>
      <c r="G27" s="186"/>
      <c r="H27" s="182"/>
      <c r="I27" s="190"/>
      <c r="J27" s="190"/>
      <c r="K27" s="190"/>
      <c r="L27" s="289"/>
      <c r="M27" s="289"/>
      <c r="N27" s="289"/>
      <c r="O27" s="289"/>
    </row>
    <row r="28" spans="2:15" ht="15" x14ac:dyDescent="0.25">
      <c r="B28" s="181"/>
      <c r="C28" s="182"/>
      <c r="D28" s="181"/>
      <c r="E28" s="182"/>
      <c r="F28" s="182"/>
      <c r="G28" s="186"/>
      <c r="H28" s="182"/>
      <c r="I28" s="190"/>
      <c r="J28" s="190"/>
      <c r="K28" s="190"/>
      <c r="L28" s="289"/>
      <c r="M28" s="289"/>
      <c r="N28" s="289"/>
      <c r="O28" s="289"/>
    </row>
    <row r="29" spans="2:15" ht="15" x14ac:dyDescent="0.25">
      <c r="B29" s="181"/>
      <c r="C29" s="182"/>
      <c r="D29" s="181"/>
      <c r="E29" s="182"/>
      <c r="F29" s="182"/>
      <c r="G29" s="186"/>
      <c r="H29" s="182"/>
      <c r="I29" s="190"/>
      <c r="J29" s="190"/>
      <c r="K29" s="190"/>
      <c r="L29" s="289"/>
      <c r="M29" s="289"/>
      <c r="N29" s="289"/>
      <c r="O29" s="289"/>
    </row>
    <row r="30" spans="2:15" x14ac:dyDescent="0.2">
      <c r="B30" s="173"/>
      <c r="C30" s="173"/>
    </row>
    <row r="32" spans="2:15" x14ac:dyDescent="0.2">
      <c r="H32" s="191" t="s">
        <v>691</v>
      </c>
      <c r="I32" s="191" t="s">
        <v>690</v>
      </c>
      <c r="J32" s="191" t="s">
        <v>689</v>
      </c>
      <c r="K32" s="192"/>
    </row>
    <row r="33" spans="8:11" x14ac:dyDescent="0.2">
      <c r="H33" s="193">
        <f xml:space="preserve"> COUNTIF(D13:D20,1)</f>
        <v>3</v>
      </c>
      <c r="I33" s="191" t="s">
        <v>687</v>
      </c>
      <c r="J33" s="194">
        <v>3</v>
      </c>
      <c r="K33" s="192"/>
    </row>
    <row r="34" spans="8:11" x14ac:dyDescent="0.2">
      <c r="H34" s="193">
        <f>COUNTIF(D13:D20,2)</f>
        <v>0</v>
      </c>
      <c r="I34" s="191" t="s">
        <v>189</v>
      </c>
      <c r="J34" s="194">
        <v>0</v>
      </c>
      <c r="K34" s="192"/>
    </row>
    <row r="35" spans="8:11" x14ac:dyDescent="0.2">
      <c r="H35" s="193">
        <f>COUNTIF(D13:D20,3)</f>
        <v>0</v>
      </c>
      <c r="I35" s="191" t="s">
        <v>688</v>
      </c>
      <c r="J35" s="194">
        <v>0</v>
      </c>
      <c r="K35" s="192"/>
    </row>
  </sheetData>
  <autoFilter ref="B11:H29">
    <sortState ref="B7:H23">
      <sortCondition descending="1" ref="H5:H23"/>
    </sortState>
  </autoFilter>
  <mergeCells count="27">
    <mergeCell ref="A6:R6"/>
    <mergeCell ref="L24:O24"/>
    <mergeCell ref="L25:O25"/>
    <mergeCell ref="L26:O26"/>
    <mergeCell ref="L27:O27"/>
    <mergeCell ref="B11:B12"/>
    <mergeCell ref="C11:C12"/>
    <mergeCell ref="D11:D12"/>
    <mergeCell ref="E11:E12"/>
    <mergeCell ref="F11:F12"/>
    <mergeCell ref="G11:G12"/>
    <mergeCell ref="H11:H12"/>
    <mergeCell ref="L13:O13"/>
    <mergeCell ref="I11:K11"/>
    <mergeCell ref="L11:O12"/>
    <mergeCell ref="L29:O29"/>
    <mergeCell ref="L28:O28"/>
    <mergeCell ref="L19:O19"/>
    <mergeCell ref="L20:O20"/>
    <mergeCell ref="L21:O21"/>
    <mergeCell ref="L22:O22"/>
    <mergeCell ref="L23:O23"/>
    <mergeCell ref="L14:O14"/>
    <mergeCell ref="L15:O15"/>
    <mergeCell ref="L16:O16"/>
    <mergeCell ref="L17:O17"/>
    <mergeCell ref="L18:O18"/>
  </mergeCells>
  <phoneticPr fontId="0" type="noConversion"/>
  <conditionalFormatting sqref="G13:G20">
    <cfRule type="dataBar" priority="2">
      <dataBar>
        <cfvo type="min"/>
        <cfvo type="max"/>
        <color rgb="FF008AEF"/>
      </dataBar>
    </cfRule>
  </conditionalFormatting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S53"/>
  <sheetViews>
    <sheetView workbookViewId="0">
      <selection activeCell="J13" sqref="J13"/>
    </sheetView>
  </sheetViews>
  <sheetFormatPr baseColWidth="10" defaultColWidth="11.42578125" defaultRowHeight="12.75" x14ac:dyDescent="0.2"/>
  <cols>
    <col min="1" max="2" width="3.5703125" customWidth="1"/>
    <col min="3" max="3" width="5.7109375" customWidth="1"/>
    <col min="4" max="4" width="2.7109375" customWidth="1"/>
    <col min="5" max="5" width="14.5703125" customWidth="1"/>
    <col min="10" max="10" width="24.5703125" customWidth="1"/>
    <col min="11" max="12" width="4.42578125" bestFit="1" customWidth="1"/>
    <col min="13" max="14" width="4.85546875" bestFit="1" customWidth="1"/>
    <col min="15" max="15" width="4.42578125" bestFit="1" customWidth="1"/>
  </cols>
  <sheetData>
    <row r="3" spans="1:19" ht="18.75" x14ac:dyDescent="0.3">
      <c r="A3" s="300" t="s">
        <v>650</v>
      </c>
      <c r="B3" s="300"/>
      <c r="C3" s="300"/>
      <c r="D3" s="300"/>
      <c r="E3" s="300"/>
      <c r="F3" s="300"/>
      <c r="G3" s="300"/>
      <c r="H3" s="300"/>
      <c r="I3" s="300"/>
      <c r="J3" s="300"/>
      <c r="K3" s="300"/>
    </row>
    <row r="4" spans="1:19" ht="18.75" x14ac:dyDescent="0.3">
      <c r="A4" s="159"/>
      <c r="B4" s="159"/>
      <c r="C4" s="159"/>
      <c r="D4" s="159"/>
      <c r="E4" s="159"/>
      <c r="F4" s="159"/>
      <c r="G4" s="159"/>
      <c r="H4" s="159"/>
      <c r="I4" s="159"/>
      <c r="J4" s="159"/>
      <c r="K4" s="159"/>
    </row>
    <row r="5" spans="1:19" ht="20.25" customHeight="1" x14ac:dyDescent="0.25">
      <c r="A5" s="301" t="s">
        <v>651</v>
      </c>
      <c r="B5" s="301"/>
      <c r="C5" s="301"/>
      <c r="D5" s="301"/>
      <c r="E5" s="301"/>
      <c r="F5" s="302" t="s">
        <v>714</v>
      </c>
      <c r="G5" s="302"/>
      <c r="H5" s="302"/>
      <c r="I5" s="302"/>
      <c r="J5" s="302"/>
      <c r="K5" s="302"/>
      <c r="L5" s="302"/>
      <c r="M5" s="302"/>
      <c r="N5" s="302"/>
    </row>
    <row r="6" spans="1:19" ht="26.25" customHeight="1" x14ac:dyDescent="0.3">
      <c r="A6" s="159"/>
      <c r="B6" s="159"/>
      <c r="C6" s="159"/>
      <c r="D6" s="159"/>
      <c r="E6" s="160"/>
      <c r="F6" s="302"/>
      <c r="G6" s="302"/>
      <c r="H6" s="302"/>
      <c r="I6" s="302"/>
      <c r="J6" s="302"/>
      <c r="K6" s="302"/>
      <c r="L6" s="302"/>
      <c r="M6" s="302"/>
      <c r="N6" s="302"/>
    </row>
    <row r="7" spans="1:19" ht="15.75" x14ac:dyDescent="0.25">
      <c r="C7">
        <v>0</v>
      </c>
      <c r="D7" s="161" t="s">
        <v>652</v>
      </c>
      <c r="E7" s="162" t="s">
        <v>653</v>
      </c>
      <c r="F7" s="162"/>
      <c r="G7" s="162"/>
      <c r="H7" s="162"/>
      <c r="I7" s="162"/>
      <c r="J7" s="162"/>
      <c r="K7" s="162"/>
      <c r="L7" s="162"/>
      <c r="M7" s="162"/>
    </row>
    <row r="8" spans="1:19" ht="15.75" x14ac:dyDescent="0.25">
      <c r="C8">
        <v>1</v>
      </c>
      <c r="D8" s="161" t="s">
        <v>652</v>
      </c>
      <c r="E8" s="162" t="s">
        <v>654</v>
      </c>
      <c r="F8" s="162"/>
      <c r="G8" s="162"/>
      <c r="H8" s="162"/>
      <c r="I8" s="162"/>
      <c r="J8" s="162"/>
      <c r="K8" s="162"/>
      <c r="L8" s="162"/>
      <c r="M8" s="162"/>
    </row>
    <row r="9" spans="1:19" ht="15.75" x14ac:dyDescent="0.25">
      <c r="C9">
        <v>2</v>
      </c>
      <c r="D9" s="161" t="s">
        <v>652</v>
      </c>
      <c r="E9" s="162" t="s">
        <v>655</v>
      </c>
      <c r="F9" s="162"/>
      <c r="G9" s="162"/>
      <c r="H9" s="162"/>
      <c r="I9" s="162"/>
      <c r="J9" s="162"/>
      <c r="K9" s="162"/>
      <c r="L9" s="162"/>
      <c r="M9" s="162"/>
    </row>
    <row r="10" spans="1:19" ht="15.75" x14ac:dyDescent="0.25">
      <c r="C10">
        <v>3</v>
      </c>
      <c r="D10" s="161" t="s">
        <v>652</v>
      </c>
      <c r="E10" s="162" t="s">
        <v>656</v>
      </c>
      <c r="F10" s="162"/>
      <c r="G10" s="162"/>
      <c r="H10" s="162"/>
      <c r="I10" s="162"/>
      <c r="J10" s="162"/>
      <c r="K10" s="162"/>
      <c r="L10" s="162"/>
      <c r="M10" s="162"/>
    </row>
    <row r="11" spans="1:19" ht="15.75" x14ac:dyDescent="0.25">
      <c r="C11" s="161" t="s">
        <v>657</v>
      </c>
      <c r="D11" s="161" t="s">
        <v>652</v>
      </c>
      <c r="E11" s="162" t="s">
        <v>658</v>
      </c>
      <c r="F11" s="162"/>
      <c r="G11" s="162"/>
      <c r="H11" s="162"/>
      <c r="I11" s="162"/>
      <c r="J11" s="162"/>
      <c r="K11" s="162"/>
      <c r="L11" s="162"/>
      <c r="M11" s="162"/>
    </row>
    <row r="12" spans="1:19" ht="18.75" x14ac:dyDescent="0.3">
      <c r="A12" s="159"/>
      <c r="B12" s="159"/>
      <c r="C12" s="159"/>
      <c r="D12" s="159"/>
      <c r="E12" s="162"/>
      <c r="F12" s="162"/>
      <c r="G12" s="162"/>
      <c r="H12" s="162"/>
      <c r="I12" s="162"/>
      <c r="J12" s="162"/>
      <c r="K12" s="200">
        <v>0</v>
      </c>
      <c r="L12" s="200">
        <v>1</v>
      </c>
      <c r="M12" s="200">
        <v>2</v>
      </c>
      <c r="N12" s="200">
        <v>3</v>
      </c>
      <c r="O12" s="200" t="s">
        <v>657</v>
      </c>
      <c r="P12" s="303" t="s">
        <v>694</v>
      </c>
      <c r="Q12" s="303"/>
      <c r="R12" s="303"/>
      <c r="S12" s="303"/>
    </row>
    <row r="13" spans="1:19" ht="18.75" x14ac:dyDescent="0.3">
      <c r="A13" s="196" t="s">
        <v>659</v>
      </c>
      <c r="B13" s="196"/>
      <c r="C13" s="197" t="s">
        <v>660</v>
      </c>
      <c r="D13" s="197"/>
      <c r="E13" s="197"/>
      <c r="F13" s="197"/>
      <c r="G13" s="197"/>
      <c r="H13" s="197"/>
      <c r="I13" s="197"/>
      <c r="J13" s="198"/>
      <c r="K13" s="199"/>
      <c r="L13" s="199"/>
      <c r="M13" s="199"/>
      <c r="N13" s="199"/>
      <c r="O13" s="199"/>
    </row>
    <row r="14" spans="1:19" ht="15" x14ac:dyDescent="0.25">
      <c r="C14" s="163">
        <v>1</v>
      </c>
      <c r="D14" s="299" t="s">
        <v>661</v>
      </c>
      <c r="E14" s="299"/>
      <c r="F14" s="299"/>
      <c r="G14" s="299"/>
      <c r="H14" s="299"/>
      <c r="I14" s="299"/>
      <c r="J14" s="164"/>
      <c r="K14" s="230"/>
      <c r="L14" s="230"/>
      <c r="M14" s="230"/>
      <c r="N14" s="231" t="s">
        <v>685</v>
      </c>
      <c r="O14" s="230"/>
    </row>
    <row r="15" spans="1:19" ht="15" x14ac:dyDescent="0.25">
      <c r="C15" s="165">
        <v>2</v>
      </c>
      <c r="D15" s="164" t="s">
        <v>662</v>
      </c>
      <c r="E15" s="164"/>
      <c r="F15" s="164"/>
      <c r="G15" s="164"/>
      <c r="H15" s="164"/>
      <c r="I15" s="164"/>
      <c r="J15" s="164"/>
      <c r="K15" s="230"/>
      <c r="L15" s="230"/>
      <c r="M15" s="230"/>
      <c r="N15" s="231" t="s">
        <v>685</v>
      </c>
      <c r="O15" s="230"/>
    </row>
    <row r="16" spans="1:19" ht="18.75" x14ac:dyDescent="0.3">
      <c r="C16" s="165">
        <v>3</v>
      </c>
      <c r="D16" s="164" t="s">
        <v>663</v>
      </c>
      <c r="E16" s="164"/>
      <c r="F16" s="164"/>
      <c r="G16" s="164"/>
      <c r="H16" s="164"/>
      <c r="I16" s="164"/>
      <c r="J16" s="159"/>
      <c r="K16" s="230"/>
      <c r="L16" s="230"/>
      <c r="M16" s="230"/>
      <c r="N16" s="231" t="s">
        <v>685</v>
      </c>
      <c r="O16" s="230"/>
    </row>
    <row r="17" spans="1:19" ht="18.75" x14ac:dyDescent="0.3">
      <c r="C17" s="165">
        <v>4</v>
      </c>
      <c r="D17" s="164" t="s">
        <v>664</v>
      </c>
      <c r="E17" s="164"/>
      <c r="F17" s="164"/>
      <c r="G17" s="164"/>
      <c r="H17" s="164"/>
      <c r="I17" s="164"/>
      <c r="J17" s="159"/>
      <c r="K17" s="230"/>
      <c r="L17" s="230"/>
      <c r="M17" s="230"/>
      <c r="N17" s="231" t="s">
        <v>685</v>
      </c>
      <c r="O17" s="230"/>
    </row>
    <row r="18" spans="1:19" ht="18.75" x14ac:dyDescent="0.3">
      <c r="C18" s="165">
        <v>5</v>
      </c>
      <c r="D18" s="164" t="s">
        <v>665</v>
      </c>
      <c r="E18" s="164"/>
      <c r="F18" s="164"/>
      <c r="G18" s="164"/>
      <c r="H18" s="164"/>
      <c r="I18" s="164"/>
      <c r="J18" s="159"/>
      <c r="K18" s="230"/>
      <c r="L18" s="230"/>
      <c r="M18" s="230"/>
      <c r="N18" s="231" t="s">
        <v>685</v>
      </c>
      <c r="O18" s="230"/>
      <c r="P18" s="298"/>
      <c r="Q18" s="298"/>
      <c r="R18" s="298"/>
      <c r="S18" s="298"/>
    </row>
    <row r="19" spans="1:19" ht="18.75" x14ac:dyDescent="0.3">
      <c r="C19" s="165">
        <v>6</v>
      </c>
      <c r="D19" s="164" t="s">
        <v>666</v>
      </c>
      <c r="E19" s="164"/>
      <c r="F19" s="164"/>
      <c r="G19" s="164"/>
      <c r="H19" s="164"/>
      <c r="I19" s="164"/>
      <c r="J19" s="159"/>
      <c r="K19" s="195"/>
      <c r="L19" s="225"/>
      <c r="M19" s="225"/>
      <c r="N19" s="231" t="s">
        <v>685</v>
      </c>
      <c r="O19" s="225"/>
    </row>
    <row r="20" spans="1:19" ht="18.75" x14ac:dyDescent="0.3">
      <c r="C20" s="165">
        <v>7</v>
      </c>
      <c r="D20" s="201" t="s">
        <v>692</v>
      </c>
      <c r="E20" s="164"/>
      <c r="F20" s="164"/>
      <c r="G20" s="164"/>
      <c r="H20" s="164"/>
      <c r="I20" s="164"/>
      <c r="J20" s="159"/>
      <c r="K20" s="195"/>
      <c r="L20" s="225"/>
      <c r="M20" s="225"/>
      <c r="N20" s="231" t="s">
        <v>685</v>
      </c>
      <c r="O20" s="225"/>
    </row>
    <row r="21" spans="1:19" ht="18.75" x14ac:dyDescent="0.3">
      <c r="C21" s="165">
        <v>8</v>
      </c>
      <c r="D21" s="164" t="s">
        <v>667</v>
      </c>
      <c r="E21" s="164"/>
      <c r="F21" s="164"/>
      <c r="G21" s="164"/>
      <c r="H21" s="164"/>
      <c r="I21" s="164"/>
      <c r="J21" s="159"/>
      <c r="K21" s="195"/>
      <c r="L21" s="225"/>
      <c r="M21" s="225"/>
      <c r="N21" s="231" t="s">
        <v>685</v>
      </c>
      <c r="O21" s="225"/>
    </row>
    <row r="22" spans="1:19" ht="18.75" x14ac:dyDescent="0.3">
      <c r="C22" s="165">
        <v>9</v>
      </c>
      <c r="D22" s="201" t="s">
        <v>693</v>
      </c>
      <c r="E22" s="164"/>
      <c r="F22" s="164"/>
      <c r="G22" s="164"/>
      <c r="H22" s="164"/>
      <c r="I22" s="164"/>
      <c r="J22" s="159"/>
      <c r="K22" s="195"/>
      <c r="L22" s="225"/>
      <c r="M22" s="225"/>
      <c r="N22" s="231" t="s">
        <v>685</v>
      </c>
      <c r="O22" s="225"/>
    </row>
    <row r="23" spans="1:19" ht="18.75" x14ac:dyDescent="0.3">
      <c r="A23" s="159"/>
      <c r="B23" s="159"/>
      <c r="C23" s="165">
        <v>10</v>
      </c>
      <c r="D23" s="201" t="s">
        <v>700</v>
      </c>
      <c r="E23" s="159"/>
      <c r="F23" s="159"/>
      <c r="G23" s="159"/>
      <c r="H23" s="159"/>
      <c r="I23" s="159"/>
      <c r="J23" s="159"/>
      <c r="K23" s="195"/>
      <c r="L23" s="225"/>
      <c r="M23" s="225"/>
      <c r="N23" s="231" t="s">
        <v>685</v>
      </c>
      <c r="O23" s="225"/>
    </row>
    <row r="24" spans="1:19" ht="18.75" x14ac:dyDescent="0.3">
      <c r="A24" s="210" t="s">
        <v>668</v>
      </c>
      <c r="B24" s="210"/>
      <c r="C24" s="210" t="s">
        <v>669</v>
      </c>
      <c r="D24" s="211"/>
      <c r="E24" s="198"/>
      <c r="F24" s="198"/>
      <c r="G24" s="198"/>
      <c r="H24" s="198"/>
      <c r="I24" s="198"/>
      <c r="J24" s="198"/>
      <c r="K24" s="204"/>
      <c r="L24" s="226"/>
      <c r="M24" s="226"/>
      <c r="N24" s="226"/>
      <c r="O24" s="226"/>
    </row>
    <row r="25" spans="1:19" ht="18.75" x14ac:dyDescent="0.3">
      <c r="A25" s="205"/>
      <c r="B25" s="205"/>
      <c r="C25" s="163">
        <v>1</v>
      </c>
      <c r="D25" s="206" t="s">
        <v>699</v>
      </c>
      <c r="E25" s="207"/>
      <c r="F25" s="207"/>
      <c r="G25" s="207"/>
      <c r="H25" s="207"/>
      <c r="I25" s="207"/>
      <c r="J25" s="207"/>
      <c r="K25" s="208"/>
      <c r="L25" s="227"/>
      <c r="M25" s="228"/>
      <c r="N25" s="228" t="s">
        <v>685</v>
      </c>
      <c r="O25" s="227"/>
    </row>
    <row r="26" spans="1:19" ht="18.75" x14ac:dyDescent="0.3">
      <c r="A26" s="205"/>
      <c r="B26" s="205"/>
      <c r="C26" s="165">
        <v>2</v>
      </c>
      <c r="D26" s="206" t="s">
        <v>695</v>
      </c>
      <c r="E26" s="207"/>
      <c r="F26" s="207"/>
      <c r="G26" s="207"/>
      <c r="H26" s="207"/>
      <c r="I26" s="207"/>
      <c r="J26" s="207"/>
      <c r="K26" s="208"/>
      <c r="L26" s="227"/>
      <c r="M26" s="228" t="s">
        <v>685</v>
      </c>
      <c r="N26" s="228"/>
      <c r="O26" s="227"/>
    </row>
    <row r="27" spans="1:19" ht="18.75" x14ac:dyDescent="0.3">
      <c r="A27" s="205"/>
      <c r="B27" s="205"/>
      <c r="C27" s="165">
        <v>3</v>
      </c>
      <c r="D27" s="206" t="s">
        <v>696</v>
      </c>
      <c r="E27" s="207"/>
      <c r="F27" s="207"/>
      <c r="G27" s="207"/>
      <c r="H27" s="207"/>
      <c r="I27" s="207"/>
      <c r="J27" s="207"/>
      <c r="K27" s="208"/>
      <c r="L27" s="227"/>
      <c r="M27" s="228"/>
      <c r="N27" s="228" t="s">
        <v>685</v>
      </c>
      <c r="O27" s="227"/>
    </row>
    <row r="28" spans="1:19" ht="18.75" x14ac:dyDescent="0.3">
      <c r="A28" s="205"/>
      <c r="B28" s="205"/>
      <c r="C28" s="165">
        <v>4</v>
      </c>
      <c r="D28" s="206" t="s">
        <v>697</v>
      </c>
      <c r="E28" s="207"/>
      <c r="F28" s="207"/>
      <c r="G28" s="207"/>
      <c r="H28" s="207"/>
      <c r="I28" s="207"/>
      <c r="J28" s="207"/>
      <c r="K28" s="208"/>
      <c r="L28" s="227"/>
      <c r="M28" s="228"/>
      <c r="N28" s="228" t="s">
        <v>685</v>
      </c>
      <c r="O28" s="227"/>
    </row>
    <row r="29" spans="1:19" ht="18.75" x14ac:dyDescent="0.3">
      <c r="A29" s="205"/>
      <c r="B29" s="205"/>
      <c r="C29" s="165">
        <v>5</v>
      </c>
      <c r="D29" s="206" t="s">
        <v>698</v>
      </c>
      <c r="E29" s="207"/>
      <c r="F29" s="207"/>
      <c r="G29" s="207"/>
      <c r="H29" s="207"/>
      <c r="I29" s="207"/>
      <c r="J29" s="207"/>
      <c r="K29" s="208"/>
      <c r="L29" s="227"/>
      <c r="M29" s="228"/>
      <c r="N29" s="228" t="s">
        <v>685</v>
      </c>
      <c r="O29" s="227"/>
    </row>
    <row r="30" spans="1:19" ht="18.75" x14ac:dyDescent="0.3">
      <c r="A30" s="205"/>
      <c r="B30" s="205"/>
      <c r="C30" s="165">
        <v>6</v>
      </c>
      <c r="D30" s="299" t="s">
        <v>661</v>
      </c>
      <c r="E30" s="299"/>
      <c r="F30" s="299"/>
      <c r="G30" s="299"/>
      <c r="H30" s="299"/>
      <c r="I30" s="299"/>
      <c r="J30" s="207"/>
      <c r="K30" s="208"/>
      <c r="L30" s="227"/>
      <c r="M30" s="228" t="s">
        <v>685</v>
      </c>
      <c r="N30" s="228"/>
      <c r="O30" s="227"/>
    </row>
    <row r="31" spans="1:19" ht="18.75" x14ac:dyDescent="0.3">
      <c r="A31" s="205"/>
      <c r="B31" s="205"/>
      <c r="C31" s="165">
        <v>7</v>
      </c>
      <c r="D31" s="164" t="s">
        <v>662</v>
      </c>
      <c r="E31" s="164"/>
      <c r="F31" s="164"/>
      <c r="G31" s="164"/>
      <c r="H31" s="164"/>
      <c r="I31" s="164"/>
      <c r="J31" s="207"/>
      <c r="K31" s="208"/>
      <c r="L31" s="227"/>
      <c r="M31" s="228"/>
      <c r="N31" s="228" t="s">
        <v>685</v>
      </c>
      <c r="O31" s="227"/>
    </row>
    <row r="32" spans="1:19" ht="18.75" x14ac:dyDescent="0.3">
      <c r="A32" s="205"/>
      <c r="B32" s="205"/>
      <c r="C32" s="165">
        <v>8</v>
      </c>
      <c r="D32" s="206" t="s">
        <v>701</v>
      </c>
      <c r="E32" s="207"/>
      <c r="F32" s="207"/>
      <c r="G32" s="207"/>
      <c r="H32" s="207"/>
      <c r="I32" s="207"/>
      <c r="J32" s="207"/>
      <c r="K32" s="208"/>
      <c r="L32" s="227"/>
      <c r="M32" s="228"/>
      <c r="N32" s="228" t="s">
        <v>685</v>
      </c>
      <c r="O32" s="227"/>
    </row>
    <row r="33" spans="1:16" s="205" customFormat="1" ht="18.75" x14ac:dyDescent="0.3">
      <c r="C33" s="165">
        <v>9</v>
      </c>
      <c r="D33" s="206" t="s">
        <v>703</v>
      </c>
      <c r="E33" s="207"/>
      <c r="F33" s="207"/>
      <c r="G33" s="207"/>
      <c r="H33" s="207"/>
      <c r="I33" s="207"/>
      <c r="J33" s="207"/>
      <c r="K33" s="208"/>
      <c r="L33" s="227"/>
      <c r="M33" s="228"/>
      <c r="N33" s="228" t="s">
        <v>685</v>
      </c>
      <c r="O33" s="227"/>
    </row>
    <row r="34" spans="1:16" ht="18.75" x14ac:dyDescent="0.3">
      <c r="C34" s="165">
        <v>10</v>
      </c>
      <c r="D34" s="206" t="s">
        <v>702</v>
      </c>
      <c r="E34" s="159"/>
      <c r="F34" s="159"/>
      <c r="G34" s="159"/>
      <c r="H34" s="159"/>
      <c r="I34" s="159"/>
      <c r="J34" s="159"/>
      <c r="K34" s="195"/>
      <c r="L34" s="225"/>
      <c r="M34" s="229"/>
      <c r="N34" s="229" t="s">
        <v>685</v>
      </c>
      <c r="O34" s="225"/>
    </row>
    <row r="35" spans="1:16" ht="18.75" x14ac:dyDescent="0.3">
      <c r="A35" s="202" t="s">
        <v>670</v>
      </c>
      <c r="B35" s="202"/>
      <c r="C35" s="202" t="s">
        <v>671</v>
      </c>
      <c r="D35" s="203"/>
      <c r="E35" s="198"/>
      <c r="F35" s="198"/>
      <c r="G35" s="198"/>
      <c r="H35" s="198"/>
      <c r="I35" s="198"/>
      <c r="J35" s="198"/>
      <c r="K35" s="204"/>
      <c r="L35" s="226"/>
      <c r="M35" s="226"/>
      <c r="N35" s="226"/>
      <c r="O35" s="226"/>
    </row>
    <row r="36" spans="1:16" ht="18.75" x14ac:dyDescent="0.3">
      <c r="A36" s="205"/>
      <c r="B36" s="205"/>
      <c r="C36" s="209">
        <v>1</v>
      </c>
      <c r="D36" s="206" t="s">
        <v>706</v>
      </c>
      <c r="E36" s="207"/>
      <c r="F36" s="207"/>
      <c r="G36" s="207"/>
      <c r="H36" s="207"/>
      <c r="I36" s="207"/>
      <c r="J36" s="207"/>
      <c r="K36" s="208"/>
      <c r="L36" s="227"/>
      <c r="M36" s="228" t="s">
        <v>685</v>
      </c>
      <c r="N36" s="228"/>
      <c r="O36" s="227"/>
    </row>
    <row r="37" spans="1:16" ht="18.75" x14ac:dyDescent="0.3">
      <c r="A37" s="205"/>
      <c r="B37" s="205"/>
      <c r="C37" s="209">
        <v>2</v>
      </c>
      <c r="D37" s="206" t="s">
        <v>704</v>
      </c>
      <c r="E37" s="207"/>
      <c r="F37" s="207"/>
      <c r="G37" s="207"/>
      <c r="H37" s="207"/>
      <c r="I37" s="207"/>
      <c r="J37" s="207"/>
      <c r="K37" s="208"/>
      <c r="L37" s="227"/>
      <c r="M37" s="228" t="s">
        <v>685</v>
      </c>
      <c r="N37" s="228"/>
      <c r="O37" s="227"/>
    </row>
    <row r="38" spans="1:16" ht="18.75" x14ac:dyDescent="0.3">
      <c r="A38" s="205"/>
      <c r="B38" s="205"/>
      <c r="C38" s="209">
        <v>3</v>
      </c>
      <c r="D38" s="206" t="s">
        <v>705</v>
      </c>
      <c r="E38" s="207"/>
      <c r="F38" s="207"/>
      <c r="G38" s="207"/>
      <c r="H38" s="207"/>
      <c r="I38" s="207"/>
      <c r="J38" s="207"/>
      <c r="K38" s="208"/>
      <c r="L38" s="227"/>
      <c r="M38" s="228"/>
      <c r="N38" s="228" t="s">
        <v>685</v>
      </c>
      <c r="O38" s="227"/>
    </row>
    <row r="39" spans="1:16" ht="18" customHeight="1" x14ac:dyDescent="0.3">
      <c r="A39" s="205"/>
      <c r="B39" s="205"/>
      <c r="C39" s="209">
        <v>4</v>
      </c>
      <c r="D39" s="206" t="s">
        <v>703</v>
      </c>
      <c r="E39" s="207"/>
      <c r="F39" s="207"/>
      <c r="G39" s="207"/>
      <c r="H39" s="207"/>
      <c r="I39" s="207"/>
      <c r="J39" s="207"/>
      <c r="K39" s="208"/>
      <c r="L39" s="227"/>
      <c r="M39" s="228"/>
      <c r="N39" s="228" t="s">
        <v>685</v>
      </c>
      <c r="O39" s="227"/>
    </row>
    <row r="40" spans="1:16" ht="18.75" x14ac:dyDescent="0.3">
      <c r="A40" s="205"/>
      <c r="B40" s="205"/>
      <c r="C40" s="209">
        <v>5</v>
      </c>
      <c r="D40" s="206" t="s">
        <v>702</v>
      </c>
      <c r="E40" s="207"/>
      <c r="F40" s="207"/>
      <c r="G40" s="207"/>
      <c r="H40" s="207"/>
      <c r="I40" s="207"/>
      <c r="J40" s="207"/>
      <c r="K40" s="208"/>
      <c r="L40" s="227"/>
      <c r="M40" s="228" t="s">
        <v>685</v>
      </c>
      <c r="N40" s="228"/>
      <c r="O40" s="227"/>
    </row>
    <row r="41" spans="1:16" ht="18.75" x14ac:dyDescent="0.3">
      <c r="A41" s="210" t="s">
        <v>672</v>
      </c>
      <c r="B41" s="210"/>
      <c r="C41" s="210" t="s">
        <v>673</v>
      </c>
      <c r="D41" s="211"/>
      <c r="E41" s="198"/>
      <c r="F41" s="198"/>
      <c r="G41" s="198"/>
      <c r="H41" s="198"/>
      <c r="I41" s="198"/>
      <c r="J41" s="198"/>
      <c r="K41" s="204"/>
      <c r="L41" s="226"/>
      <c r="M41" s="226"/>
      <c r="N41" s="226"/>
      <c r="O41" s="226"/>
    </row>
    <row r="42" spans="1:16" ht="18.75" x14ac:dyDescent="0.3">
      <c r="A42" s="205"/>
      <c r="B42" s="205"/>
      <c r="C42" s="209">
        <v>1</v>
      </c>
      <c r="D42" s="167" t="s">
        <v>707</v>
      </c>
      <c r="E42" s="207"/>
      <c r="F42" s="207"/>
      <c r="G42" s="207"/>
      <c r="H42" s="207"/>
      <c r="I42" s="207"/>
      <c r="J42" s="207"/>
      <c r="K42" s="208"/>
      <c r="L42" s="227"/>
      <c r="M42" s="228" t="s">
        <v>685</v>
      </c>
      <c r="N42" s="228"/>
      <c r="O42" s="228"/>
    </row>
    <row r="43" spans="1:16" ht="18.75" x14ac:dyDescent="0.3">
      <c r="A43" s="205"/>
      <c r="B43" s="205"/>
      <c r="C43" s="209">
        <v>2</v>
      </c>
      <c r="D43" s="167" t="s">
        <v>708</v>
      </c>
      <c r="E43" s="207"/>
      <c r="F43" s="207"/>
      <c r="G43" s="207"/>
      <c r="H43" s="207"/>
      <c r="I43" s="207"/>
      <c r="J43" s="207"/>
      <c r="K43" s="208"/>
      <c r="L43" s="227"/>
      <c r="M43" s="228"/>
      <c r="N43" s="228" t="s">
        <v>685</v>
      </c>
      <c r="O43" s="228"/>
    </row>
    <row r="44" spans="1:16" ht="18.75" x14ac:dyDescent="0.3">
      <c r="A44" s="205"/>
      <c r="B44" s="205"/>
      <c r="C44" s="209">
        <v>3</v>
      </c>
      <c r="D44" s="167" t="s">
        <v>709</v>
      </c>
      <c r="E44" s="207"/>
      <c r="F44" s="207"/>
      <c r="G44" s="207"/>
      <c r="H44" s="207"/>
      <c r="I44" s="207"/>
      <c r="J44" s="207"/>
      <c r="K44" s="208"/>
      <c r="L44" s="227"/>
      <c r="M44" s="228"/>
      <c r="N44" s="228"/>
      <c r="O44" s="228" t="s">
        <v>685</v>
      </c>
    </row>
    <row r="45" spans="1:16" ht="18.75" x14ac:dyDescent="0.3">
      <c r="A45" s="205"/>
      <c r="B45" s="205"/>
      <c r="C45" s="209">
        <v>4</v>
      </c>
      <c r="D45" s="167" t="s">
        <v>710</v>
      </c>
      <c r="E45" s="207"/>
      <c r="F45" s="207"/>
      <c r="G45" s="207"/>
      <c r="H45" s="207"/>
      <c r="I45" s="207"/>
      <c r="J45" s="207"/>
      <c r="K45" s="208"/>
      <c r="L45" s="227"/>
      <c r="M45" s="228"/>
      <c r="N45" s="228"/>
      <c r="O45" s="228" t="s">
        <v>685</v>
      </c>
    </row>
    <row r="46" spans="1:16" ht="18.75" x14ac:dyDescent="0.3">
      <c r="A46" s="205"/>
      <c r="B46" s="205"/>
      <c r="C46" s="209">
        <v>5</v>
      </c>
      <c r="D46" s="212" t="s">
        <v>711</v>
      </c>
      <c r="E46" s="207"/>
      <c r="F46" s="207"/>
      <c r="G46" s="207"/>
      <c r="H46" s="207"/>
      <c r="I46" s="207"/>
      <c r="J46" s="207"/>
      <c r="K46" s="208"/>
      <c r="L46" s="227"/>
      <c r="M46" s="228"/>
      <c r="N46" s="228" t="s">
        <v>685</v>
      </c>
      <c r="O46" s="228"/>
    </row>
    <row r="47" spans="1:16" ht="18.75" x14ac:dyDescent="0.3">
      <c r="A47" s="205"/>
      <c r="B47" s="205"/>
      <c r="C47" s="209"/>
      <c r="D47" s="206"/>
      <c r="E47" s="207"/>
      <c r="F47" s="207"/>
      <c r="G47" s="207"/>
      <c r="H47" s="207"/>
      <c r="I47" s="207"/>
      <c r="J47" s="207"/>
      <c r="K47" s="213"/>
      <c r="L47" s="214"/>
      <c r="M47" s="214"/>
      <c r="N47" s="214"/>
      <c r="O47" s="214"/>
      <c r="P47" s="215"/>
    </row>
    <row r="48" spans="1:16" ht="18.75" x14ac:dyDescent="0.3">
      <c r="A48" s="205"/>
      <c r="B48" s="205"/>
      <c r="C48" s="209"/>
      <c r="D48" s="206"/>
      <c r="E48" s="207"/>
      <c r="F48" s="207"/>
      <c r="G48" s="207"/>
      <c r="H48" s="207"/>
      <c r="I48" s="207"/>
      <c r="J48" s="207"/>
      <c r="K48" s="213"/>
      <c r="L48" s="214"/>
      <c r="M48" s="214"/>
      <c r="N48" s="214"/>
      <c r="O48" s="214"/>
      <c r="P48" s="215"/>
    </row>
    <row r="49" spans="1:16" ht="18.75" x14ac:dyDescent="0.3">
      <c r="A49" s="205"/>
      <c r="B49" s="205"/>
      <c r="C49" s="209"/>
      <c r="D49" s="206"/>
      <c r="E49" s="207"/>
      <c r="F49" s="207"/>
      <c r="G49" s="207"/>
      <c r="H49" s="207"/>
      <c r="I49" s="207"/>
      <c r="J49" s="207"/>
      <c r="K49" s="213"/>
      <c r="L49" s="214"/>
      <c r="M49" s="214"/>
      <c r="N49" s="214"/>
      <c r="O49" s="214"/>
      <c r="P49" s="215"/>
    </row>
    <row r="50" spans="1:16" ht="18.75" x14ac:dyDescent="0.3">
      <c r="A50" s="205"/>
      <c r="B50" s="205"/>
      <c r="C50" s="209"/>
      <c r="D50" s="206"/>
      <c r="E50" s="207"/>
      <c r="F50" s="207"/>
      <c r="G50" s="207"/>
      <c r="H50" s="207"/>
      <c r="I50" s="207"/>
      <c r="J50" s="207"/>
      <c r="K50" s="213"/>
      <c r="L50" s="214"/>
      <c r="M50" s="214"/>
      <c r="N50" s="214"/>
      <c r="O50" s="214"/>
      <c r="P50" s="215"/>
    </row>
    <row r="51" spans="1:16" ht="18.75" x14ac:dyDescent="0.3">
      <c r="A51" s="205"/>
      <c r="B51" s="205"/>
      <c r="C51" s="209"/>
      <c r="D51" s="206"/>
      <c r="E51" s="207"/>
      <c r="F51" s="207"/>
      <c r="G51" s="207"/>
      <c r="H51" s="207"/>
      <c r="I51" s="207"/>
      <c r="J51" s="207"/>
      <c r="K51" s="213"/>
      <c r="L51" s="214"/>
      <c r="M51" s="214"/>
      <c r="N51" s="214"/>
      <c r="O51" s="214"/>
      <c r="P51" s="215"/>
    </row>
    <row r="52" spans="1:16" ht="18.75" x14ac:dyDescent="0.3">
      <c r="A52" s="159"/>
      <c r="B52" s="159"/>
      <c r="C52" s="165"/>
      <c r="K52" s="215"/>
      <c r="L52" s="215"/>
      <c r="M52" s="215"/>
      <c r="N52" s="215"/>
      <c r="O52" s="215"/>
      <c r="P52" s="215"/>
    </row>
    <row r="53" spans="1:16" x14ac:dyDescent="0.2">
      <c r="A53" s="166"/>
      <c r="B53" s="166"/>
      <c r="C53" s="166"/>
    </row>
  </sheetData>
  <mergeCells count="7">
    <mergeCell ref="P18:S18"/>
    <mergeCell ref="D30:I30"/>
    <mergeCell ref="A3:K3"/>
    <mergeCell ref="A5:E5"/>
    <mergeCell ref="F5:N6"/>
    <mergeCell ref="D14:I14"/>
    <mergeCell ref="P12:S12"/>
  </mergeCells>
  <phoneticPr fontId="0" type="noConversion"/>
  <conditionalFormatting sqref="A11:B11 B7:C1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K12:O12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49</vt:i4>
      </vt:variant>
    </vt:vector>
  </HeadingPairs>
  <TitlesOfParts>
    <vt:vector size="54" baseType="lpstr">
      <vt:lpstr>Check List</vt:lpstr>
      <vt:lpstr>PRINCIPAL</vt:lpstr>
      <vt:lpstr>Gestión del control de proyecto</vt:lpstr>
      <vt:lpstr>Gestión de riesgos</vt:lpstr>
      <vt:lpstr>Gestión de recursos</vt:lpstr>
      <vt:lpstr>Afganistán</vt:lpstr>
      <vt:lpstr>Agropecuario_silvícola</vt:lpstr>
      <vt:lpstr>Analista</vt:lpstr>
      <vt:lpstr>anio_nac</vt:lpstr>
      <vt:lpstr>Datos!Anos</vt:lpstr>
      <vt:lpstr>Anos</vt:lpstr>
      <vt:lpstr>'Check List'!Área_de_impresión</vt:lpstr>
      <vt:lpstr>area1</vt:lpstr>
      <vt:lpstr>Datos!áreas_empresa</vt:lpstr>
      <vt:lpstr>áreas_empresa</vt:lpstr>
      <vt:lpstr>dia_nac</vt:lpstr>
      <vt:lpstr>Datos!Divisiones</vt:lpstr>
      <vt:lpstr>Divisiones</vt:lpstr>
      <vt:lpstr>Datos!Doc_Identidad</vt:lpstr>
      <vt:lpstr>Doc_Identidad</vt:lpstr>
      <vt:lpstr>Datos!Empresas</vt:lpstr>
      <vt:lpstr>Empresas</vt:lpstr>
      <vt:lpstr>Datos!Especialiacion</vt:lpstr>
      <vt:lpstr>Especialiacion</vt:lpstr>
      <vt:lpstr>Datos!estado_civil</vt:lpstr>
      <vt:lpstr>estado_civil</vt:lpstr>
      <vt:lpstr>Datos!Familia</vt:lpstr>
      <vt:lpstr>Familia</vt:lpstr>
      <vt:lpstr>Datos!fin_ano</vt:lpstr>
      <vt:lpstr>fin_ano</vt:lpstr>
      <vt:lpstr>Datos!inicio_ano</vt:lpstr>
      <vt:lpstr>inicio_ano</vt:lpstr>
      <vt:lpstr>lista_jhor</vt:lpstr>
      <vt:lpstr>mes_nac</vt:lpstr>
      <vt:lpstr>Niveles</vt:lpstr>
      <vt:lpstr>Datos!PAIS_2</vt:lpstr>
      <vt:lpstr>PAIS_2</vt:lpstr>
      <vt:lpstr>Datos!Paises</vt:lpstr>
      <vt:lpstr>Paises</vt:lpstr>
      <vt:lpstr>Datos!parentesco</vt:lpstr>
      <vt:lpstr>parentesco</vt:lpstr>
      <vt:lpstr>Datos!Razon_Externa</vt:lpstr>
      <vt:lpstr>Razon_Externa</vt:lpstr>
      <vt:lpstr>Datos!Razon_Interna</vt:lpstr>
      <vt:lpstr>Razon_Interna</vt:lpstr>
      <vt:lpstr>Datos!Sector</vt:lpstr>
      <vt:lpstr>Sector</vt:lpstr>
      <vt:lpstr>Seleccione</vt:lpstr>
      <vt:lpstr>Datos!Si_No</vt:lpstr>
      <vt:lpstr>Si_No</vt:lpstr>
      <vt:lpstr>Datos!tipo_certificacion</vt:lpstr>
      <vt:lpstr>tipo_certificacion</vt:lpstr>
      <vt:lpstr>Datos!Universidades</vt:lpstr>
      <vt:lpstr>Universidades</vt:lpstr>
    </vt:vector>
  </TitlesOfParts>
  <Company>SBP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U40457</dc:creator>
  <cp:lastModifiedBy>doc</cp:lastModifiedBy>
  <cp:lastPrinted>2011-07-20T23:08:38Z</cp:lastPrinted>
  <dcterms:created xsi:type="dcterms:W3CDTF">2009-11-04T14:53:48Z</dcterms:created>
  <dcterms:modified xsi:type="dcterms:W3CDTF">2011-10-05T23:32:30Z</dcterms:modified>
</cp:coreProperties>
</file>