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X:\outlooks\steo\realprices\"/>
    </mc:Choice>
  </mc:AlternateContent>
  <xr:revisionPtr revIDLastSave="0" documentId="8_{81F67BD2-C876-4801-A0AF-8141B835D882}" xr6:coauthVersionLast="47" xr6:coauthVersionMax="47" xr10:uidLastSave="{00000000-0000-0000-0000-000000000000}"/>
  <bookViews>
    <workbookView xWindow="2805" yWindow="5985" windowWidth="21600" windowHeight="11505" tabRatio="952" firstSheet="9" activeTab="20" xr2:uid="{00000000-000D-0000-FFFF-FFFF00000000}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CIQ_LinkingNames" sheetId="26" state="hidden" r:id="rId20"/>
    <sheet name="Notes and Sources" sheetId="5" r:id="rId21"/>
  </sheets>
  <definedNames>
    <definedName name="CIQANR_8c7c9f0b6be24fbfb7e9cbee13b7d50e" hidden="1">'Notes and Sources'!$B$32:$O$32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1" l="1"/>
  <c r="E567" i="21" s="1"/>
  <c r="E552" i="21" l="1"/>
  <c r="E568" i="21"/>
  <c r="E545" i="21"/>
  <c r="E560" i="21"/>
  <c r="E546" i="21"/>
  <c r="E554" i="21"/>
  <c r="E562" i="21"/>
  <c r="E547" i="21"/>
  <c r="E555" i="21"/>
  <c r="E563" i="21"/>
  <c r="E548" i="21"/>
  <c r="E550" i="21"/>
  <c r="E558" i="21"/>
  <c r="E566" i="21"/>
  <c r="E553" i="21"/>
  <c r="E561" i="21"/>
  <c r="E556" i="21"/>
  <c r="E564" i="21"/>
  <c r="E549" i="21"/>
  <c r="E557" i="21"/>
  <c r="E565" i="21"/>
  <c r="E551" i="21"/>
  <c r="E559" i="21"/>
  <c r="E209" i="20" l="1"/>
  <c r="E210" i="20"/>
  <c r="E212" i="20"/>
  <c r="E211" i="20"/>
  <c r="A653" i="11"/>
  <c r="C1" i="11" l="1"/>
  <c r="C1" i="8"/>
  <c r="A629" i="8"/>
  <c r="C1" i="17"/>
  <c r="A593" i="17"/>
  <c r="E592" i="17" s="1"/>
  <c r="C1" i="14"/>
  <c r="C1" i="22"/>
  <c r="C1" i="24"/>
  <c r="C1" i="23"/>
  <c r="C1" i="19"/>
  <c r="D97" i="19" s="1"/>
  <c r="C1" i="20"/>
  <c r="C1" i="12"/>
  <c r="C1" i="13"/>
  <c r="C1" i="15"/>
  <c r="C1" i="16"/>
  <c r="C1" i="6"/>
  <c r="D88" i="6" s="1"/>
  <c r="C1" i="7"/>
  <c r="C1" i="10"/>
  <c r="C1" i="9"/>
  <c r="B6" i="25"/>
  <c r="A629" i="24"/>
  <c r="A237" i="23"/>
  <c r="A106" i="22"/>
  <c r="A569" i="21"/>
  <c r="A217" i="20"/>
  <c r="A99" i="19"/>
  <c r="A225" i="16"/>
  <c r="A87" i="15"/>
  <c r="A595" i="14"/>
  <c r="A225" i="13"/>
  <c r="A87" i="12"/>
  <c r="A245" i="10"/>
  <c r="A98" i="9"/>
  <c r="A237" i="7"/>
  <c r="A90" i="6"/>
  <c r="A12" i="5"/>
  <c r="E628" i="8" l="1"/>
  <c r="E627" i="8"/>
  <c r="E619" i="8"/>
  <c r="E611" i="8"/>
  <c r="E626" i="8"/>
  <c r="E618" i="8"/>
  <c r="E610" i="8"/>
  <c r="E624" i="8"/>
  <c r="E608" i="8"/>
  <c r="E623" i="8"/>
  <c r="E607" i="8"/>
  <c r="E613" i="8"/>
  <c r="E625" i="8"/>
  <c r="E617" i="8"/>
  <c r="E609" i="8"/>
  <c r="E616" i="8"/>
  <c r="E615" i="8"/>
  <c r="E621" i="8"/>
  <c r="E620" i="8"/>
  <c r="E622" i="8"/>
  <c r="E614" i="8"/>
  <c r="E606" i="8"/>
  <c r="E605" i="8"/>
  <c r="E229" i="7" s="1"/>
  <c r="E612" i="8"/>
  <c r="E626" i="24"/>
  <c r="E618" i="24"/>
  <c r="E610" i="24"/>
  <c r="E625" i="24"/>
  <c r="E617" i="24"/>
  <c r="E609" i="24"/>
  <c r="E627" i="24"/>
  <c r="E624" i="24"/>
  <c r="E616" i="24"/>
  <c r="E608" i="24"/>
  <c r="E230" i="23" s="1"/>
  <c r="E619" i="24"/>
  <c r="E623" i="24"/>
  <c r="E615" i="24"/>
  <c r="E607" i="24"/>
  <c r="E622" i="24"/>
  <c r="E614" i="24"/>
  <c r="E606" i="24"/>
  <c r="E611" i="24"/>
  <c r="E621" i="24"/>
  <c r="E613" i="24"/>
  <c r="E605" i="24"/>
  <c r="E628" i="24"/>
  <c r="E620" i="24"/>
  <c r="E612" i="24"/>
  <c r="E647" i="11"/>
  <c r="E639" i="11"/>
  <c r="E631" i="11"/>
  <c r="E648" i="11"/>
  <c r="E646" i="11"/>
  <c r="E638" i="11"/>
  <c r="E630" i="11"/>
  <c r="E652" i="11"/>
  <c r="E636" i="11"/>
  <c r="E651" i="11"/>
  <c r="E641" i="11"/>
  <c r="E645" i="11"/>
  <c r="E637" i="11"/>
  <c r="E629" i="11"/>
  <c r="E644" i="11"/>
  <c r="E635" i="11"/>
  <c r="E649" i="11"/>
  <c r="E632" i="11"/>
  <c r="E643" i="11"/>
  <c r="E650" i="11"/>
  <c r="E642" i="11"/>
  <c r="E634" i="11"/>
  <c r="E633" i="11"/>
  <c r="E640" i="11"/>
  <c r="E593" i="14"/>
  <c r="E585" i="14"/>
  <c r="E577" i="14"/>
  <c r="E586" i="14"/>
  <c r="E592" i="14"/>
  <c r="E584" i="14"/>
  <c r="E576" i="14"/>
  <c r="E582" i="14"/>
  <c r="E591" i="14"/>
  <c r="E583" i="14"/>
  <c r="E575" i="14"/>
  <c r="E590" i="14"/>
  <c r="E574" i="14"/>
  <c r="E589" i="14"/>
  <c r="E581" i="14"/>
  <c r="E573" i="14"/>
  <c r="E578" i="14"/>
  <c r="E588" i="14"/>
  <c r="E580" i="14"/>
  <c r="E572" i="14"/>
  <c r="E587" i="14"/>
  <c r="E579" i="14"/>
  <c r="E571" i="14"/>
  <c r="E594" i="14"/>
  <c r="E584" i="17"/>
  <c r="E576" i="17"/>
  <c r="E569" i="17"/>
  <c r="E591" i="17"/>
  <c r="E583" i="17"/>
  <c r="E575" i="17"/>
  <c r="E581" i="17"/>
  <c r="E573" i="17"/>
  <c r="E588" i="17"/>
  <c r="E572" i="17"/>
  <c r="E578" i="17"/>
  <c r="E590" i="17"/>
  <c r="E582" i="17"/>
  <c r="E574" i="17"/>
  <c r="E589" i="17"/>
  <c r="E577" i="17"/>
  <c r="E580" i="17"/>
  <c r="E585" i="17"/>
  <c r="E587" i="17"/>
  <c r="E579" i="17"/>
  <c r="E571" i="17"/>
  <c r="E586" i="17"/>
  <c r="E570" i="17"/>
  <c r="D238" i="10"/>
  <c r="D240" i="10"/>
  <c r="D237" i="10"/>
  <c r="D239" i="10"/>
  <c r="D230" i="23"/>
  <c r="D231" i="23"/>
  <c r="D229" i="23"/>
  <c r="D232" i="23"/>
  <c r="D210" i="20"/>
  <c r="D211" i="20"/>
  <c r="D209" i="20"/>
  <c r="D212" i="20"/>
  <c r="D218" i="13"/>
  <c r="D219" i="13"/>
  <c r="D217" i="13"/>
  <c r="D220" i="13"/>
  <c r="D218" i="16"/>
  <c r="D219" i="16"/>
  <c r="D217" i="16"/>
  <c r="D220" i="16"/>
  <c r="D230" i="7"/>
  <c r="D231" i="7"/>
  <c r="D232" i="7"/>
  <c r="D229" i="7"/>
  <c r="D226" i="7"/>
  <c r="D227" i="7"/>
  <c r="D228" i="7"/>
  <c r="D225" i="7"/>
  <c r="D228" i="23"/>
  <c r="D227" i="23"/>
  <c r="D225" i="23"/>
  <c r="D226" i="23"/>
  <c r="D86" i="6"/>
  <c r="D87" i="6"/>
  <c r="D215" i="16"/>
  <c r="D213" i="16"/>
  <c r="D214" i="16"/>
  <c r="D216" i="16"/>
  <c r="D215" i="13"/>
  <c r="D213" i="13"/>
  <c r="D214" i="13"/>
  <c r="D216" i="13"/>
  <c r="D205" i="20"/>
  <c r="D207" i="20"/>
  <c r="D206" i="20"/>
  <c r="D208" i="20"/>
  <c r="D233" i="10"/>
  <c r="D236" i="10"/>
  <c r="D234" i="10"/>
  <c r="D235" i="10"/>
  <c r="D95" i="19"/>
  <c r="D96" i="19"/>
  <c r="D212" i="16"/>
  <c r="D210" i="16"/>
  <c r="D209" i="16"/>
  <c r="D211" i="16"/>
  <c r="D241" i="10"/>
  <c r="D230" i="10"/>
  <c r="D244" i="10"/>
  <c r="D231" i="10"/>
  <c r="D243" i="10"/>
  <c r="D229" i="10"/>
  <c r="D242" i="10"/>
  <c r="D232" i="10"/>
  <c r="D202" i="20"/>
  <c r="D201" i="20"/>
  <c r="D204" i="20"/>
  <c r="D203" i="20"/>
  <c r="D224" i="23"/>
  <c r="D223" i="23"/>
  <c r="D222" i="23"/>
  <c r="D221" i="23"/>
  <c r="D210" i="13"/>
  <c r="D209" i="13"/>
  <c r="D212" i="13"/>
  <c r="D211" i="13"/>
  <c r="D221" i="7"/>
  <c r="D223" i="7"/>
  <c r="D224" i="7"/>
  <c r="D222" i="7"/>
  <c r="D220" i="23"/>
  <c r="D218" i="23"/>
  <c r="D219" i="23"/>
  <c r="D217" i="23"/>
  <c r="D93" i="19"/>
  <c r="D94" i="19"/>
  <c r="D198" i="20"/>
  <c r="D197" i="20"/>
  <c r="D200" i="20"/>
  <c r="D199" i="20"/>
  <c r="D206" i="13"/>
  <c r="D207" i="13"/>
  <c r="D205" i="13"/>
  <c r="D208" i="13"/>
  <c r="D207" i="16"/>
  <c r="D206" i="16"/>
  <c r="D205" i="16"/>
  <c r="D208" i="16"/>
  <c r="D84" i="6"/>
  <c r="D85" i="6"/>
  <c r="D219" i="7"/>
  <c r="D217" i="7"/>
  <c r="D218" i="7"/>
  <c r="D220" i="7"/>
  <c r="D227" i="10"/>
  <c r="D225" i="10"/>
  <c r="D228" i="10"/>
  <c r="D226" i="10"/>
  <c r="D215" i="23"/>
  <c r="D213" i="23"/>
  <c r="D216" i="23"/>
  <c r="D214" i="23"/>
  <c r="D193" i="20"/>
  <c r="D194" i="20"/>
  <c r="D195" i="20"/>
  <c r="D196" i="20"/>
  <c r="D204" i="13"/>
  <c r="D201" i="13"/>
  <c r="D202" i="13"/>
  <c r="D203" i="13"/>
  <c r="D204" i="16"/>
  <c r="D201" i="16"/>
  <c r="D202" i="16"/>
  <c r="D203" i="16"/>
  <c r="D215" i="7"/>
  <c r="D213" i="7"/>
  <c r="D216" i="7"/>
  <c r="D214" i="7"/>
  <c r="D222" i="10"/>
  <c r="D221" i="10"/>
  <c r="D223" i="10"/>
  <c r="D224" i="10"/>
  <c r="D199" i="13"/>
  <c r="D198" i="13"/>
  <c r="D197" i="13"/>
  <c r="D200" i="13"/>
  <c r="D91" i="19"/>
  <c r="D92" i="19"/>
  <c r="D210" i="23"/>
  <c r="D211" i="23"/>
  <c r="D212" i="23"/>
  <c r="D209" i="23"/>
  <c r="D199" i="16"/>
  <c r="D200" i="16"/>
  <c r="D198" i="16"/>
  <c r="D197" i="16"/>
  <c r="D190" i="20"/>
  <c r="D189" i="20"/>
  <c r="D191" i="20"/>
  <c r="D192" i="20"/>
  <c r="D219" i="10"/>
  <c r="D218" i="10"/>
  <c r="D220" i="10"/>
  <c r="D217" i="10"/>
  <c r="D210" i="7"/>
  <c r="D211" i="7"/>
  <c r="D212" i="7"/>
  <c r="D209" i="7"/>
  <c r="D82" i="6"/>
  <c r="D83" i="6"/>
  <c r="D213" i="10"/>
  <c r="D214" i="10"/>
  <c r="D215" i="10"/>
  <c r="D212" i="10"/>
  <c r="D216" i="10"/>
  <c r="D208" i="23"/>
  <c r="D207" i="23"/>
  <c r="D206" i="23"/>
  <c r="D205" i="23"/>
  <c r="D90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9" i="6"/>
  <c r="D206" i="7"/>
  <c r="D205" i="7"/>
  <c r="D208" i="7"/>
  <c r="D207" i="7"/>
  <c r="A599" i="14"/>
  <c r="D221" i="16"/>
  <c r="D223" i="16"/>
  <c r="D222" i="16"/>
  <c r="D224" i="16"/>
  <c r="D222" i="13"/>
  <c r="D224" i="13"/>
  <c r="D221" i="13"/>
  <c r="D223" i="13"/>
  <c r="D182" i="20"/>
  <c r="D181" i="20"/>
  <c r="D184" i="20"/>
  <c r="D183" i="20"/>
  <c r="D201" i="23"/>
  <c r="D203" i="23"/>
  <c r="D202" i="23"/>
  <c r="D204" i="23"/>
  <c r="D233" i="7"/>
  <c r="D235" i="7"/>
  <c r="D234" i="7"/>
  <c r="D236" i="7"/>
  <c r="D85" i="12"/>
  <c r="D96" i="9"/>
  <c r="D104" i="22"/>
  <c r="D85" i="15"/>
  <c r="A594" i="17"/>
  <c r="A596" i="17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102" i="19"/>
  <c r="A570" i="21"/>
  <c r="A226" i="13"/>
  <c r="A630" i="24"/>
  <c r="A100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654" i="11"/>
  <c r="A656" i="11"/>
  <c r="A238" i="23"/>
  <c r="A226" i="16"/>
  <c r="A99" i="9"/>
  <c r="A109" i="22"/>
  <c r="A632" i="8"/>
  <c r="A573" i="21"/>
  <c r="A630" i="8"/>
  <c r="A90" i="12"/>
  <c r="A88" i="12"/>
  <c r="A633" i="24"/>
  <c r="A101" i="9"/>
  <c r="A596" i="14"/>
  <c r="D48" i="19"/>
  <c r="A229" i="13"/>
  <c r="D146" i="10"/>
  <c r="A90" i="15"/>
  <c r="A238" i="7"/>
  <c r="D58" i="19"/>
  <c r="D79" i="19"/>
  <c r="D53" i="19"/>
  <c r="D67" i="20"/>
  <c r="D112" i="20"/>
  <c r="D58" i="20"/>
  <c r="D145" i="20"/>
  <c r="D46" i="19"/>
  <c r="A240" i="7"/>
  <c r="D161" i="20"/>
  <c r="D87" i="20"/>
  <c r="D176" i="20"/>
  <c r="D54" i="20"/>
  <c r="D47" i="19"/>
  <c r="D41" i="20"/>
  <c r="A246" i="10"/>
  <c r="A248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213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8" i="15"/>
  <c r="A241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33" i="23"/>
  <c r="D181" i="23"/>
  <c r="D52" i="23"/>
  <c r="D148" i="20"/>
  <c r="D81" i="7"/>
  <c r="D84" i="7"/>
  <c r="D157" i="7"/>
  <c r="D162" i="16"/>
  <c r="D170" i="20"/>
  <c r="A221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28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D204" i="7"/>
  <c r="D63" i="6"/>
  <c r="D58" i="6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91" i="6"/>
  <c r="A93" i="6"/>
  <c r="D75" i="19"/>
  <c r="D98" i="19"/>
  <c r="D74" i="19"/>
  <c r="D72" i="19"/>
  <c r="D146" i="7"/>
  <c r="D87" i="7"/>
  <c r="D41" i="19"/>
  <c r="D110" i="7"/>
  <c r="D166" i="7"/>
  <c r="D158" i="7"/>
  <c r="D104" i="16"/>
  <c r="D43" i="16"/>
  <c r="D106" i="10"/>
  <c r="A107" i="22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214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35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36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34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215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D216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218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39" i="10" l="1"/>
  <c r="E232" i="23"/>
  <c r="E240" i="10"/>
  <c r="E220" i="16"/>
  <c r="E220" i="13"/>
  <c r="E219" i="13"/>
  <c r="E231" i="23"/>
  <c r="E237" i="10"/>
  <c r="E232" i="7"/>
  <c r="E219" i="16"/>
  <c r="E217" i="13"/>
  <c r="E238" i="10"/>
  <c r="E229" i="23"/>
  <c r="E231" i="7"/>
  <c r="E218" i="16"/>
  <c r="E217" i="16"/>
  <c r="E218" i="13"/>
  <c r="E230" i="7"/>
  <c r="D632" i="11"/>
  <c r="D637" i="11"/>
  <c r="D635" i="11"/>
  <c r="D636" i="11"/>
  <c r="D634" i="11"/>
  <c r="D639" i="11"/>
  <c r="D640" i="11"/>
  <c r="D631" i="11"/>
  <c r="D638" i="11"/>
  <c r="D630" i="11"/>
  <c r="D629" i="11"/>
  <c r="D633" i="11"/>
  <c r="D613" i="8"/>
  <c r="D608" i="8"/>
  <c r="D611" i="8"/>
  <c r="D616" i="8"/>
  <c r="D607" i="8"/>
  <c r="D612" i="8"/>
  <c r="D606" i="8"/>
  <c r="D610" i="8"/>
  <c r="D615" i="8"/>
  <c r="D605" i="8"/>
  <c r="D614" i="8"/>
  <c r="D609" i="8"/>
  <c r="D613" i="24"/>
  <c r="D609" i="24"/>
  <c r="D606" i="24"/>
  <c r="D608" i="24"/>
  <c r="D610" i="24"/>
  <c r="D612" i="24"/>
  <c r="D614" i="24"/>
  <c r="D616" i="24"/>
  <c r="D605" i="24"/>
  <c r="D607" i="24"/>
  <c r="D611" i="24"/>
  <c r="D615" i="24"/>
  <c r="D553" i="21"/>
  <c r="D551" i="21"/>
  <c r="D549" i="21"/>
  <c r="D548" i="21"/>
  <c r="D546" i="21"/>
  <c r="D552" i="21"/>
  <c r="D550" i="21"/>
  <c r="D556" i="21"/>
  <c r="D554" i="21"/>
  <c r="D555" i="21"/>
  <c r="D545" i="21"/>
  <c r="D547" i="21"/>
  <c r="D579" i="14"/>
  <c r="D571" i="14"/>
  <c r="D575" i="14"/>
  <c r="D574" i="14"/>
  <c r="D580" i="14"/>
  <c r="D578" i="14"/>
  <c r="D576" i="14"/>
  <c r="D582" i="14"/>
  <c r="D573" i="14"/>
  <c r="D577" i="14"/>
  <c r="D581" i="14"/>
  <c r="D572" i="14"/>
  <c r="D569" i="17"/>
  <c r="D575" i="17"/>
  <c r="D578" i="17"/>
  <c r="D572" i="17"/>
  <c r="D577" i="17"/>
  <c r="D576" i="17"/>
  <c r="D570" i="17"/>
  <c r="D580" i="17"/>
  <c r="D579" i="17"/>
  <c r="D573" i="17"/>
  <c r="D574" i="17"/>
  <c r="D571" i="17"/>
  <c r="D647" i="11"/>
  <c r="D626" i="11"/>
  <c r="D646" i="11"/>
  <c r="D651" i="11"/>
  <c r="D642" i="11"/>
  <c r="D650" i="11"/>
  <c r="D624" i="11"/>
  <c r="D628" i="11"/>
  <c r="D619" i="11"/>
  <c r="D644" i="11"/>
  <c r="D623" i="11"/>
  <c r="D648" i="11"/>
  <c r="D627" i="11"/>
  <c r="D618" i="11"/>
  <c r="D652" i="11"/>
  <c r="D643" i="11"/>
  <c r="D622" i="11"/>
  <c r="D620" i="11"/>
  <c r="D649" i="11"/>
  <c r="D621" i="11"/>
  <c r="D617" i="11"/>
  <c r="D645" i="11"/>
  <c r="D625" i="11"/>
  <c r="D641" i="11"/>
  <c r="D602" i="24"/>
  <c r="D603" i="24"/>
  <c r="D599" i="24"/>
  <c r="D598" i="24"/>
  <c r="D596" i="24"/>
  <c r="D595" i="24"/>
  <c r="D594" i="24"/>
  <c r="D592" i="24"/>
  <c r="D600" i="24"/>
  <c r="D593" i="24"/>
  <c r="D604" i="24"/>
  <c r="D597" i="24"/>
  <c r="D601" i="24"/>
  <c r="D561" i="17"/>
  <c r="D558" i="17"/>
  <c r="D584" i="17"/>
  <c r="D581" i="17"/>
  <c r="D592" i="17"/>
  <c r="D562" i="17"/>
  <c r="D560" i="17"/>
  <c r="D586" i="17"/>
  <c r="D589" i="17"/>
  <c r="D582" i="17"/>
  <c r="D568" i="17"/>
  <c r="D559" i="17"/>
  <c r="D590" i="17"/>
  <c r="D566" i="17"/>
  <c r="D588" i="17"/>
  <c r="D563" i="17"/>
  <c r="D567" i="17"/>
  <c r="D583" i="17"/>
  <c r="D587" i="17"/>
  <c r="D557" i="17"/>
  <c r="D591" i="17"/>
  <c r="D565" i="17"/>
  <c r="D564" i="17"/>
  <c r="D585" i="17"/>
  <c r="D565" i="14"/>
  <c r="D562" i="14"/>
  <c r="D559" i="14"/>
  <c r="D563" i="14"/>
  <c r="D569" i="14"/>
  <c r="D567" i="14"/>
  <c r="D561" i="14"/>
  <c r="D566" i="14"/>
  <c r="D570" i="14"/>
  <c r="D560" i="14"/>
  <c r="D568" i="14"/>
  <c r="D558" i="14"/>
  <c r="D564" i="14"/>
  <c r="D83" i="15"/>
  <c r="D84" i="15"/>
  <c r="D102" i="22"/>
  <c r="D103" i="22"/>
  <c r="D539" i="21"/>
  <c r="D537" i="21"/>
  <c r="D544" i="21"/>
  <c r="D543" i="21"/>
  <c r="D540" i="21"/>
  <c r="D536" i="21"/>
  <c r="D542" i="21"/>
  <c r="D533" i="21"/>
  <c r="D541" i="21"/>
  <c r="D534" i="21"/>
  <c r="D538" i="21"/>
  <c r="D535" i="21"/>
  <c r="D95" i="9"/>
  <c r="D94" i="9"/>
  <c r="D600" i="8"/>
  <c r="D604" i="8"/>
  <c r="D593" i="8"/>
  <c r="D596" i="8"/>
  <c r="D597" i="8"/>
  <c r="D601" i="8"/>
  <c r="D594" i="8"/>
  <c r="D595" i="8"/>
  <c r="D598" i="8"/>
  <c r="D599" i="8"/>
  <c r="D602" i="8"/>
  <c r="D603" i="8"/>
  <c r="D83" i="12"/>
  <c r="D84" i="12"/>
  <c r="D611" i="11"/>
  <c r="D616" i="11"/>
  <c r="D612" i="11"/>
  <c r="D608" i="11"/>
  <c r="D605" i="11"/>
  <c r="D613" i="11"/>
  <c r="D610" i="11"/>
  <c r="D609" i="11"/>
  <c r="D615" i="11"/>
  <c r="D614" i="11"/>
  <c r="D607" i="11"/>
  <c r="D606" i="11"/>
  <c r="D588" i="24"/>
  <c r="D589" i="24"/>
  <c r="D583" i="24"/>
  <c r="D584" i="24"/>
  <c r="D590" i="24"/>
  <c r="D585" i="24"/>
  <c r="D591" i="24"/>
  <c r="D581" i="24"/>
  <c r="D586" i="24"/>
  <c r="D582" i="24"/>
  <c r="D587" i="24"/>
  <c r="D521" i="21"/>
  <c r="D529" i="21"/>
  <c r="D526" i="21"/>
  <c r="D530" i="21"/>
  <c r="D531" i="21"/>
  <c r="D525" i="21"/>
  <c r="D520" i="21"/>
  <c r="D528" i="21"/>
  <c r="D523" i="21"/>
  <c r="D524" i="21"/>
  <c r="D532" i="21"/>
  <c r="D527" i="21"/>
  <c r="D522" i="21"/>
  <c r="D588" i="8"/>
  <c r="D592" i="8"/>
  <c r="D590" i="8"/>
  <c r="D581" i="8"/>
  <c r="D585" i="8"/>
  <c r="D587" i="8"/>
  <c r="D582" i="8"/>
  <c r="D589" i="8"/>
  <c r="D583" i="8"/>
  <c r="D586" i="8"/>
  <c r="D591" i="8"/>
  <c r="D584" i="8"/>
  <c r="D548" i="14"/>
  <c r="D553" i="14"/>
  <c r="D556" i="14"/>
  <c r="D550" i="14"/>
  <c r="D552" i="14"/>
  <c r="D547" i="14"/>
  <c r="D554" i="14"/>
  <c r="D551" i="14"/>
  <c r="D549" i="14"/>
  <c r="D555" i="14"/>
  <c r="D557" i="14"/>
  <c r="D556" i="17"/>
  <c r="D548" i="17"/>
  <c r="D545" i="17"/>
  <c r="D547" i="17"/>
  <c r="D549" i="17"/>
  <c r="D551" i="17"/>
  <c r="D553" i="17"/>
  <c r="D555" i="17"/>
  <c r="D554" i="17"/>
  <c r="D552" i="17"/>
  <c r="D546" i="17"/>
  <c r="D550" i="17"/>
  <c r="D100" i="22"/>
  <c r="D101" i="22"/>
  <c r="D577" i="24"/>
  <c r="D575" i="24"/>
  <c r="D570" i="24"/>
  <c r="D572" i="24"/>
  <c r="D580" i="24"/>
  <c r="D579" i="24"/>
  <c r="D574" i="24"/>
  <c r="D576" i="24"/>
  <c r="D578" i="24"/>
  <c r="D573" i="24"/>
  <c r="D571" i="24"/>
  <c r="D569" i="24"/>
  <c r="D509" i="21"/>
  <c r="D515" i="21"/>
  <c r="D512" i="21"/>
  <c r="D517" i="21"/>
  <c r="D516" i="21"/>
  <c r="D511" i="21"/>
  <c r="D513" i="21"/>
  <c r="D510" i="21"/>
  <c r="D519" i="21"/>
  <c r="D518" i="21"/>
  <c r="D514" i="21"/>
  <c r="D81" i="12"/>
  <c r="D82" i="12"/>
  <c r="D535" i="14"/>
  <c r="D545" i="14"/>
  <c r="D539" i="14"/>
  <c r="D538" i="14"/>
  <c r="D543" i="14"/>
  <c r="D542" i="14"/>
  <c r="D540" i="14"/>
  <c r="D546" i="14"/>
  <c r="D544" i="14"/>
  <c r="D536" i="14"/>
  <c r="D537" i="14"/>
  <c r="D541" i="14"/>
  <c r="D81" i="15"/>
  <c r="D82" i="15"/>
  <c r="D536" i="17"/>
  <c r="D535" i="17"/>
  <c r="D537" i="17"/>
  <c r="D539" i="17"/>
  <c r="D534" i="17"/>
  <c r="D543" i="17"/>
  <c r="D538" i="17"/>
  <c r="D542" i="17"/>
  <c r="D540" i="17"/>
  <c r="D544" i="17"/>
  <c r="D541" i="17"/>
  <c r="D533" i="17"/>
  <c r="D573" i="8"/>
  <c r="D571" i="8"/>
  <c r="D572" i="8"/>
  <c r="D575" i="8"/>
  <c r="D577" i="8"/>
  <c r="D574" i="8"/>
  <c r="D569" i="8"/>
  <c r="D579" i="8"/>
  <c r="D580" i="8"/>
  <c r="D578" i="8"/>
  <c r="D576" i="8"/>
  <c r="D570" i="8"/>
  <c r="D91" i="9"/>
  <c r="D93" i="9"/>
  <c r="D597" i="11"/>
  <c r="D598" i="11"/>
  <c r="D599" i="11"/>
  <c r="D593" i="11"/>
  <c r="D602" i="11"/>
  <c r="D601" i="11"/>
  <c r="D596" i="11"/>
  <c r="D603" i="11"/>
  <c r="D595" i="11"/>
  <c r="D604" i="11"/>
  <c r="D600" i="11"/>
  <c r="D594" i="11"/>
  <c r="D560" i="24"/>
  <c r="D566" i="24"/>
  <c r="D564" i="24"/>
  <c r="D568" i="24"/>
  <c r="D557" i="24"/>
  <c r="D561" i="24"/>
  <c r="D559" i="24"/>
  <c r="D565" i="24"/>
  <c r="D563" i="24"/>
  <c r="D558" i="24"/>
  <c r="D567" i="24"/>
  <c r="D562" i="24"/>
  <c r="D508" i="21"/>
  <c r="D502" i="21"/>
  <c r="D505" i="21"/>
  <c r="D506" i="21"/>
  <c r="D499" i="21"/>
  <c r="D500" i="21"/>
  <c r="D507" i="21"/>
  <c r="D504" i="21"/>
  <c r="D497" i="21"/>
  <c r="D498" i="21"/>
  <c r="D503" i="21"/>
  <c r="D501" i="21"/>
  <c r="D530" i="14"/>
  <c r="D525" i="14"/>
  <c r="D534" i="14"/>
  <c r="D529" i="14"/>
  <c r="D523" i="14"/>
  <c r="D533" i="14"/>
  <c r="D527" i="14"/>
  <c r="D531" i="14"/>
  <c r="D524" i="14"/>
  <c r="D528" i="14"/>
  <c r="D526" i="14"/>
  <c r="D532" i="14"/>
  <c r="D528" i="17"/>
  <c r="D532" i="17"/>
  <c r="D521" i="17"/>
  <c r="D525" i="17"/>
  <c r="D523" i="17"/>
  <c r="D529" i="17"/>
  <c r="D527" i="17"/>
  <c r="D522" i="17"/>
  <c r="D531" i="17"/>
  <c r="D526" i="17"/>
  <c r="D524" i="17"/>
  <c r="D530" i="17"/>
  <c r="D557" i="8"/>
  <c r="D563" i="8"/>
  <c r="D567" i="8"/>
  <c r="D568" i="8"/>
  <c r="D558" i="8"/>
  <c r="D566" i="8"/>
  <c r="D559" i="8"/>
  <c r="D565" i="8"/>
  <c r="D560" i="8"/>
  <c r="D564" i="8"/>
  <c r="D561" i="8"/>
  <c r="D562" i="8"/>
  <c r="D90" i="9"/>
  <c r="D92" i="9"/>
  <c r="D588" i="11"/>
  <c r="D583" i="11"/>
  <c r="D591" i="11"/>
  <c r="D585" i="11"/>
  <c r="D582" i="11"/>
  <c r="D586" i="11"/>
  <c r="D590" i="11"/>
  <c r="D592" i="11"/>
  <c r="D587" i="11"/>
  <c r="D581" i="11"/>
  <c r="D589" i="11"/>
  <c r="D584" i="11"/>
  <c r="D522" i="14"/>
  <c r="D512" i="14"/>
  <c r="D520" i="14"/>
  <c r="D511" i="14"/>
  <c r="D517" i="14"/>
  <c r="D515" i="14"/>
  <c r="D518" i="14"/>
  <c r="D521" i="14"/>
  <c r="D519" i="14"/>
  <c r="D513" i="14"/>
  <c r="D514" i="14"/>
  <c r="D516" i="14"/>
  <c r="D79" i="15"/>
  <c r="D80" i="15"/>
  <c r="D99" i="22"/>
  <c r="D98" i="22"/>
  <c r="D553" i="24"/>
  <c r="D545" i="24"/>
  <c r="D552" i="24"/>
  <c r="D554" i="24"/>
  <c r="D546" i="24"/>
  <c r="D548" i="24"/>
  <c r="D547" i="24"/>
  <c r="D555" i="24"/>
  <c r="D549" i="24"/>
  <c r="D556" i="24"/>
  <c r="D550" i="24"/>
  <c r="D551" i="24"/>
  <c r="D79" i="12"/>
  <c r="D80" i="12"/>
  <c r="D512" i="17"/>
  <c r="D514" i="17"/>
  <c r="D518" i="17"/>
  <c r="D519" i="17"/>
  <c r="D517" i="17"/>
  <c r="D520" i="17"/>
  <c r="D516" i="17"/>
  <c r="D515" i="17"/>
  <c r="D510" i="17"/>
  <c r="D511" i="17"/>
  <c r="D509" i="17"/>
  <c r="D513" i="17"/>
  <c r="D486" i="21"/>
  <c r="D492" i="21"/>
  <c r="D495" i="21"/>
  <c r="D488" i="21"/>
  <c r="D494" i="21"/>
  <c r="D489" i="21"/>
  <c r="D487" i="21"/>
  <c r="D490" i="21"/>
  <c r="D496" i="21"/>
  <c r="D485" i="21"/>
  <c r="D491" i="21"/>
  <c r="D493" i="21"/>
  <c r="D575" i="11"/>
  <c r="D578" i="11"/>
  <c r="D573" i="11"/>
  <c r="D576" i="11"/>
  <c r="D570" i="11"/>
  <c r="D569" i="11"/>
  <c r="D580" i="11"/>
  <c r="D577" i="11"/>
  <c r="D571" i="11"/>
  <c r="D574" i="11"/>
  <c r="D572" i="11"/>
  <c r="D579" i="11"/>
  <c r="D544" i="8"/>
  <c r="D556" i="8"/>
  <c r="D546" i="8"/>
  <c r="D547" i="8"/>
  <c r="D555" i="8"/>
  <c r="D553" i="8"/>
  <c r="D549" i="8"/>
  <c r="D551" i="8"/>
  <c r="D554" i="8"/>
  <c r="D550" i="8"/>
  <c r="D552" i="8"/>
  <c r="D545" i="8"/>
  <c r="D548" i="8"/>
  <c r="E224" i="13"/>
  <c r="D62" i="9"/>
  <c r="D54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3" i="8"/>
  <c r="D542" i="8"/>
  <c r="D541" i="8"/>
  <c r="D540" i="8"/>
  <c r="D539" i="8"/>
  <c r="D538" i="8"/>
  <c r="D537" i="8"/>
  <c r="D536" i="8"/>
  <c r="D535" i="8"/>
  <c r="D534" i="8"/>
  <c r="D533" i="8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71" i="12"/>
  <c r="E223" i="13"/>
  <c r="D141" i="11"/>
  <c r="E242" i="10"/>
  <c r="D523" i="24"/>
  <c r="D528" i="24"/>
  <c r="D530" i="24"/>
  <c r="D524" i="24"/>
  <c r="E244" i="10"/>
  <c r="E222" i="13"/>
  <c r="D526" i="24"/>
  <c r="E243" i="10"/>
  <c r="D66" i="9"/>
  <c r="D529" i="24"/>
  <c r="E241" i="10"/>
  <c r="E224" i="16"/>
  <c r="D525" i="24"/>
  <c r="E222" i="16"/>
  <c r="E233" i="7"/>
  <c r="D522" i="24"/>
  <c r="D531" i="24"/>
  <c r="D521" i="24"/>
  <c r="E221" i="16"/>
  <c r="E221" i="13"/>
  <c r="D527" i="24"/>
  <c r="E223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6" i="15"/>
  <c r="D43" i="9"/>
  <c r="D89" i="9"/>
  <c r="D154" i="17"/>
  <c r="D217" i="14"/>
  <c r="D583" i="14"/>
  <c r="D587" i="14"/>
  <c r="D591" i="14"/>
  <c r="D586" i="14"/>
  <c r="D590" i="14"/>
  <c r="D594" i="14"/>
  <c r="D585" i="14"/>
  <c r="D589" i="14"/>
  <c r="D593" i="14"/>
  <c r="D584" i="14"/>
  <c r="D588" i="14"/>
  <c r="D592" i="14"/>
  <c r="D53" i="22"/>
  <c r="D97" i="22"/>
  <c r="D77" i="12"/>
  <c r="D86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35" i="7"/>
  <c r="E236" i="7"/>
  <c r="D332" i="8"/>
  <c r="D619" i="8"/>
  <c r="D623" i="8"/>
  <c r="D627" i="8"/>
  <c r="D617" i="8"/>
  <c r="D628" i="8"/>
  <c r="D618" i="8"/>
  <c r="D624" i="8"/>
  <c r="D621" i="8"/>
  <c r="D626" i="8"/>
  <c r="D622" i="8"/>
  <c r="D625" i="8"/>
  <c r="D620" i="8"/>
  <c r="E234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7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105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213" i="20"/>
  <c r="D318" i="17"/>
  <c r="D389" i="17"/>
  <c r="D158" i="17"/>
  <c r="E214" i="20"/>
  <c r="D175" i="21"/>
  <c r="D428" i="21"/>
  <c r="E215" i="20"/>
  <c r="D431" i="21"/>
  <c r="D326" i="21"/>
  <c r="E233" i="23"/>
  <c r="D263" i="21"/>
  <c r="D442" i="21"/>
  <c r="D388" i="17"/>
  <c r="D449" i="17"/>
  <c r="D234" i="17"/>
  <c r="D120" i="21"/>
  <c r="D71" i="11"/>
  <c r="D96" i="17"/>
  <c r="D568" i="21"/>
  <c r="D193" i="17"/>
  <c r="D325" i="21"/>
  <c r="D385" i="21"/>
  <c r="D206" i="17"/>
  <c r="D145" i="21"/>
  <c r="D75" i="17"/>
  <c r="E235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628" i="24"/>
  <c r="D135" i="24"/>
  <c r="D328" i="24"/>
  <c r="D466" i="24"/>
  <c r="D221" i="24"/>
  <c r="D626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623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624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620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622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617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627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558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562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564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236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34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557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566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561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621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559" i="21"/>
  <c r="D220" i="21"/>
  <c r="D216" i="21"/>
  <c r="D79" i="21"/>
  <c r="D66" i="21"/>
  <c r="D81" i="21"/>
  <c r="D565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563" i="21"/>
  <c r="D286" i="21"/>
  <c r="D567" i="21"/>
  <c r="D454" i="17"/>
  <c r="D619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625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D420" i="17"/>
  <c r="D380" i="17"/>
  <c r="D228" i="17"/>
  <c r="D246" i="17"/>
  <c r="D238" i="17"/>
  <c r="D197" i="17"/>
  <c r="D436" i="17"/>
  <c r="D196" i="17"/>
  <c r="D237" i="17"/>
  <c r="D347" i="17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618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560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16" i="20"/>
</calcChain>
</file>

<file path=xl/sharedStrings.xml><?xml version="1.0" encoding="utf-8"?>
<sst xmlns="http://schemas.openxmlformats.org/spreadsheetml/2006/main" count="1434" uniqueCount="296">
  <si>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</si>
  <si>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</si>
  <si>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</si>
  <si>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</si>
  <si>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</si>
  <si>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</si>
  <si>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</si>
  <si>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</si>
  <si>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</si>
  <si>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</si>
  <si>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</si>
  <si>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</si>
  <si>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</si>
  <si>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</si>
  <si>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</si>
  <si>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</si>
  <si>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</si>
  <si>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</si>
  <si>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</si>
  <si>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</si>
  <si>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</si>
  <si>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</si>
  <si>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</si>
  <si>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</si>
  <si>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</si>
  <si>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</si>
  <si>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</si>
  <si>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</si>
  <si>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</si>
  <si>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</si>
  <si>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</si>
  <si>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</si>
  <si>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</si>
  <si>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</si>
  <si>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</si>
  <si>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</si>
  <si>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</si>
  <si>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</si>
  <si>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</si>
  <si>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</si>
  <si>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</si>
  <si>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</si>
  <si>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</si>
  <si>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</si>
  <si>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</si>
  <si>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</si>
  <si>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</si>
  <si>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</si>
  <si>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</si>
  <si>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</si>
  <si>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</si>
  <si>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</si>
  <si>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</si>
  <si>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</si>
  <si>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</si>
  <si>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</si>
  <si>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</si>
  <si>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</si>
  <si>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</si>
  <si>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</si>
  <si>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</si>
  <si>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</si>
  <si>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</si>
  <si>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</si>
  <si>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</si>
  <si>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</si>
  <si>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</si>
  <si>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</si>
  <si>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</si>
  <si>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</si>
  <si>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</si>
  <si>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</si>
  <si>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</si>
  <si>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</si>
  <si>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</si>
  <si>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</si>
  <si>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</si>
  <si>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</si>
  <si>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</si>
  <si>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</si>
  <si>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</si>
  <si>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</si>
  <si>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</si>
  <si>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</si>
  <si>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</si>
  <si>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</si>
  <si>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</si>
  <si>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</si>
  <si>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</si>
  <si>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</si>
  <si>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</si>
  <si>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</si>
  <si>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</si>
  <si>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</si>
  <si>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</si>
  <si>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</si>
  <si>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</si>
  <si>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</si>
  <si>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</si>
  <si>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</si>
  <si>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</si>
  <si>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</si>
  <si>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</si>
  <si>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</si>
  <si>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</si>
  <si>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</si>
  <si>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</si>
  <si>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</si>
  <si>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</si>
  <si>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</si>
  <si>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</si>
  <si>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</si>
  <si>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</si>
  <si>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</si>
  <si>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</si>
  <si>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</si>
  <si>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</si>
  <si>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</si>
  <si>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</si>
  <si>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</si>
  <si>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</si>
  <si>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</si>
  <si>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</si>
  <si>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</si>
  <si>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</si>
  <si>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</si>
  <si>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</si>
  <si>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</si>
  <si>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</si>
  <si>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</si>
  <si>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</si>
  <si>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</si>
  <si>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</si>
  <si>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</si>
  <si>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</si>
  <si>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</si>
  <si>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</si>
  <si>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</si>
  <si>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</si>
  <si>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</si>
  <si>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</si>
  <si>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</si>
  <si>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</si>
  <si>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</si>
  <si>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</si>
  <si>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</si>
  <si>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</si>
  <si>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</si>
  <si>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</si>
  <si>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</si>
  <si>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</si>
  <si>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</si>
  <si>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</si>
  <si>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</si>
  <si>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</si>
  <si>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</si>
  <si>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</si>
  <si>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</si>
  <si>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</si>
  <si>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</si>
  <si>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</si>
  <si>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</si>
  <si>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</si>
  <si>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</si>
  <si>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</si>
  <si>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</si>
  <si>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</si>
  <si>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</si>
  <si>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</si>
  <si>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</si>
  <si>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</si>
  <si>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</si>
  <si>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</si>
  <si>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</si>
  <si>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</si>
  <si>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</si>
  <si>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</si>
  <si>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</si>
  <si>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</si>
  <si>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</si>
  <si>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</si>
  <si>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</si>
  <si>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</si>
  <si>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</si>
  <si>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</si>
  <si>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</si>
  <si>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</si>
  <si>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</si>
  <si>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</si>
  <si>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</si>
  <si>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</si>
  <si>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</si>
  <si>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</si>
  <si>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</si>
  <si>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</si>
  <si>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</si>
  <si>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</si>
  <si>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</si>
  <si>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</si>
  <si>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</si>
  <si>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</si>
  <si>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</si>
  <si>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</si>
  <si>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</si>
  <si>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</si>
  <si>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</si>
  <si>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</si>
  <si>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</si>
  <si>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</si>
  <si>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</si>
  <si>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</si>
  <si>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</si>
  <si>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</si>
  <si>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</si>
  <si>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</si>
  <si>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</si>
  <si>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</si>
  <si>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</si>
  <si>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</si>
  <si>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</si>
  <si>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</si>
  <si>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</si>
  <si>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</si>
  <si>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</si>
  <si>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</si>
  <si>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</si>
  <si>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</si>
  <si>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</si>
  <si>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</si>
  <si>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</si>
  <si>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</si>
  <si>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</si>
  <si>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</si>
  <si>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</si>
  <si>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</si>
  <si>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</si>
  <si>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</si>
  <si>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</si>
  <si>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</si>
  <si>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</si>
  <si>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</si>
  <si>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</si>
  <si>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</si>
  <si>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</si>
  <si>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</si>
  <si>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</si>
  <si>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</si>
  <si>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</si>
  <si>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</si>
  <si>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</si>
  <si>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</si>
  <si>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</si>
  <si>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</si>
  <si>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</si>
  <si>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</si>
  <si>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</si>
  <si>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</si>
  <si>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</si>
  <si>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</si>
  <si>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</si>
  <si>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</si>
  <si>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</si>
  <si>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</si>
  <si>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</si>
  <si>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</si>
  <si>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</si>
  <si>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</si>
  <si>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</si>
  <si>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</si>
  <si>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</si>
  <si>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</si>
  <si>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</si>
  <si>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</si>
  <si>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</si>
  <si>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</si>
  <si>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</si>
  <si>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</si>
  <si>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</si>
  <si>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</si>
  <si>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</si>
  <si>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</si>
  <si>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</si>
  <si>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</si>
  <si>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CIQANR_8c7c9f0b6be24fbfb7e9cbee13b7d50e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</si>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</sst>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0" fillId="0" borderId="1" xfId="0" applyBorder="1"/>
    <xf numFmtId="2" fontId="7" fillId="0" borderId="0" xfId="0" applyNumberFormat="1" applyFon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7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A-414C-9F75-94860C32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06928"/>
        <c:axId val="18157145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Oil-A'!$A$41:$A$97</c:f>
              <c:numCache>
                <c:formatCode>General</c:formatCode>
                <c:ptCount val="57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  <c:pt idx="56">
                  <c:v>2024</c:v>
                </c:pt>
              </c:numCache>
            </c:numRef>
          </c:cat>
          <c:val>
            <c:numRef>
              <c:f>'Crude Oil-A'!$C$41:$C$97</c:f>
              <c:numCache>
                <c:formatCode>0.00</c:formatCode>
                <c:ptCount val="57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67.185930995000007</c:v>
                </c:pt>
                <c:pt idx="40">
                  <c:v>92.573664398000005</c:v>
                </c:pt>
                <c:pt idx="41">
                  <c:v>59.036944044999998</c:v>
                </c:pt>
                <c:pt idx="42">
                  <c:v>75.825637925999999</c:v>
                </c:pt>
                <c:pt idx="43">
                  <c:v>102.58033188</c:v>
                </c:pt>
                <c:pt idx="44">
                  <c:v>101.08643607</c:v>
                </c:pt>
                <c:pt idx="45">
                  <c:v>98.121134243</c:v>
                </c:pt>
                <c:pt idx="46">
                  <c:v>89.634869330000001</c:v>
                </c:pt>
                <c:pt idx="47">
                  <c:v>46.342751346</c:v>
                </c:pt>
                <c:pt idx="48">
                  <c:v>38.702707109999999</c:v>
                </c:pt>
                <c:pt idx="49">
                  <c:v>48.982184339</c:v>
                </c:pt>
                <c:pt idx="50">
                  <c:v>61.340983965</c:v>
                </c:pt>
                <c:pt idx="51">
                  <c:v>57.952591071999997</c:v>
                </c:pt>
                <c:pt idx="52">
                  <c:v>37.219147436999997</c:v>
                </c:pt>
                <c:pt idx="53">
                  <c:v>65.921221713999998</c:v>
                </c:pt>
                <c:pt idx="54">
                  <c:v>92.556815220000004</c:v>
                </c:pt>
                <c:pt idx="55">
                  <c:v>70.874314389999995</c:v>
                </c:pt>
                <c:pt idx="56">
                  <c:v>75.729792575000005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A-414C-9F75-94860C326D51}"/>
            </c:ext>
          </c:extLst>
        </c:ser>
        <c:ser>
          <c:idx val="1"/>
          <c:order val="1"/>
          <c:tx>
            <c:strRef>
              <c:f>'Crude Oil-A'!$A$101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Oil-A'!$A$41:$A$97</c:f>
              <c:numCache>
                <c:formatCode>General</c:formatCode>
                <c:ptCount val="57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  <c:pt idx="56">
                  <c:v>2024</c:v>
                </c:pt>
              </c:numCache>
            </c:numRef>
          </c:cat>
          <c:val>
            <c:numRef>
              <c:f>'Crude Oil-A'!$D$41:$D$97</c:f>
              <c:numCache>
                <c:formatCode>0.00</c:formatCode>
                <c:ptCount val="57"/>
                <c:pt idx="0">
                  <c:v>25.308500000000002</c:v>
                </c:pt>
                <c:pt idx="1">
                  <c:v>23.170724795640325</c:v>
                </c:pt>
                <c:pt idx="2">
                  <c:v>23.16901855670103</c:v>
                </c:pt>
                <c:pt idx="3">
                  <c:v>23.771242962962962</c:v>
                </c:pt>
                <c:pt idx="4">
                  <c:v>23.395225837320577</c:v>
                </c:pt>
                <c:pt idx="5">
                  <c:v>27.907751351351354</c:v>
                </c:pt>
                <c:pt idx="6">
                  <c:v>77.126755375253552</c:v>
                </c:pt>
                <c:pt idx="7">
                  <c:v>78.692916148397686</c:v>
                </c:pt>
                <c:pt idx="8">
                  <c:v>71.92601954273718</c:v>
                </c:pt>
                <c:pt idx="9">
                  <c:v>72.777576594982349</c:v>
                </c:pt>
                <c:pt idx="10">
                  <c:v>67.820547709278529</c:v>
                </c:pt>
                <c:pt idx="11">
                  <c:v>90.265963578599525</c:v>
                </c:pt>
                <c:pt idx="12">
                  <c:v>124.81872682756847</c:v>
                </c:pt>
                <c:pt idx="13">
                  <c:v>123.90682634634898</c:v>
                </c:pt>
                <c:pt idx="14">
                  <c:v>105.6105886222135</c:v>
                </c:pt>
                <c:pt idx="15">
                  <c:v>89.400972626110672</c:v>
                </c:pt>
                <c:pt idx="16">
                  <c:v>84.380523701769746</c:v>
                </c:pt>
                <c:pt idx="17">
                  <c:v>76.183242705777261</c:v>
                </c:pt>
                <c:pt idx="18">
                  <c:v>38.579817072455718</c:v>
                </c:pt>
                <c:pt idx="19">
                  <c:v>48.483651407179082</c:v>
                </c:pt>
                <c:pt idx="20">
                  <c:v>37.494922052036216</c:v>
                </c:pt>
                <c:pt idx="21">
                  <c:v>44.282000195920219</c:v>
                </c:pt>
                <c:pt idx="22">
                  <c:v>50.517465417395911</c:v>
                </c:pt>
                <c:pt idx="23">
                  <c:v>41.765093839985958</c:v>
                </c:pt>
                <c:pt idx="24">
                  <c:v>39.412080183221455</c:v>
                </c:pt>
                <c:pt idx="25">
                  <c:v>33.914372517399038</c:v>
                </c:pt>
                <c:pt idx="26">
                  <c:v>31.836434482131569</c:v>
                </c:pt>
                <c:pt idx="27">
                  <c:v>34.163892796996763</c:v>
                </c:pt>
                <c:pt idx="28">
                  <c:v>39.921428347836823</c:v>
                </c:pt>
                <c:pt idx="29">
                  <c:v>34.979654089798039</c:v>
                </c:pt>
                <c:pt idx="30">
                  <c:v>22.481488778436759</c:v>
                </c:pt>
                <c:pt idx="31">
                  <c:v>31.488072663661534</c:v>
                </c:pt>
                <c:pt idx="32">
                  <c:v>48.893819018852142</c:v>
                </c:pt>
                <c:pt idx="33">
                  <c:v>37.727462758560257</c:v>
                </c:pt>
                <c:pt idx="34">
                  <c:v>40.03766017900351</c:v>
                </c:pt>
                <c:pt idx="35">
                  <c:v>45.765441724813009</c:v>
                </c:pt>
                <c:pt idx="36">
                  <c:v>57.703787079861847</c:v>
                </c:pt>
                <c:pt idx="37">
                  <c:v>76.034892847861585</c:v>
                </c:pt>
                <c:pt idx="38">
                  <c:v>88.972264166520233</c:v>
                </c:pt>
                <c:pt idx="39">
                  <c:v>98.408852984605133</c:v>
                </c:pt>
                <c:pt idx="40">
                  <c:v>130.61208791464696</c:v>
                </c:pt>
                <c:pt idx="41">
                  <c:v>83.562863628103017</c:v>
                </c:pt>
                <c:pt idx="42">
                  <c:v>105.59795800267059</c:v>
                </c:pt>
                <c:pt idx="43">
                  <c:v>138.50896507969287</c:v>
                </c:pt>
                <c:pt idx="44">
                  <c:v>133.71957203174063</c:v>
                </c:pt>
                <c:pt idx="45">
                  <c:v>127.9217035796794</c:v>
                </c:pt>
                <c:pt idx="46">
                  <c:v>115.00027072749788</c:v>
                </c:pt>
                <c:pt idx="47">
                  <c:v>59.385157574924627</c:v>
                </c:pt>
                <c:pt idx="48">
                  <c:v>48.974267821974742</c:v>
                </c:pt>
                <c:pt idx="49">
                  <c:v>60.688343096360484</c:v>
                </c:pt>
                <c:pt idx="50">
                  <c:v>74.191225040824179</c:v>
                </c:pt>
                <c:pt idx="51">
                  <c:v>68.844917160142614</c:v>
                </c:pt>
                <c:pt idx="52">
                  <c:v>43.668163190891008</c:v>
                </c:pt>
                <c:pt idx="53">
                  <c:v>73.883832926064272</c:v>
                </c:pt>
                <c:pt idx="54">
                  <c:v>96.064556011600487</c:v>
                </c:pt>
                <c:pt idx="55">
                  <c:v>70.837862466667033</c:v>
                </c:pt>
                <c:pt idx="56">
                  <c:v>74.072415908185462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A-414C-9F75-94860C32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3664"/>
        <c:axId val="1815710192"/>
      </c:lineChart>
      <c:catAx>
        <c:axId val="18157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01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15710192"/>
        <c:scaling>
          <c:orientation val="minMax"/>
          <c:max val="15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3664"/>
        <c:crosses val="autoZero"/>
        <c:crossBetween val="between"/>
        <c:majorUnit val="10"/>
      </c:valAx>
      <c:catAx>
        <c:axId val="181570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4544"/>
        <c:crosses val="autoZero"/>
        <c:auto val="1"/>
        <c:lblAlgn val="ctr"/>
        <c:lblOffset val="100"/>
        <c:noMultiLvlLbl val="0"/>
      </c:catAx>
      <c:valAx>
        <c:axId val="18157145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069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87544738725841"/>
          <c:y val="0.2012089285299514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'Heat Oil-A'!$E$41:$E$86</c:f>
              <c:numCache>
                <c:formatCode>General</c:formatCode>
                <c:ptCount val="46"/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D-408C-862A-DF82D001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698768"/>
        <c:axId val="181571889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'Heat Oil-A'!$C$41:$C$86</c:f>
              <c:numCache>
                <c:formatCode>0.00</c:formatCode>
                <c:ptCount val="46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2.1028071550999998</c:v>
                </c:pt>
                <c:pt idx="38">
                  <c:v>2.5069915018</c:v>
                </c:pt>
                <c:pt idx="39">
                  <c:v>3.0115356571</c:v>
                </c:pt>
                <c:pt idx="40">
                  <c:v>2.9991486833000001</c:v>
                </c:pt>
                <c:pt idx="41">
                  <c:v>2.4433543380999998</c:v>
                </c:pt>
                <c:pt idx="42">
                  <c:v>2.9973804214999999</c:v>
                </c:pt>
                <c:pt idx="43">
                  <c:v>4.6588130029999997</c:v>
                </c:pt>
                <c:pt idx="44">
                  <c:v>3.7794657438999999</c:v>
                </c:pt>
                <c:pt idx="45">
                  <c:v>3.6331201958000001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D-408C-862A-DF82D001A2D2}"/>
            </c:ext>
          </c:extLst>
        </c:ser>
        <c:ser>
          <c:idx val="1"/>
          <c:order val="1"/>
          <c:tx>
            <c:strRef>
              <c:f>'Heat Oil-A'!$A$90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'Heat Oil-A'!$D$41:$D$86</c:f>
              <c:numCache>
                <c:formatCode>0.00</c:formatCode>
                <c:ptCount val="46"/>
                <c:pt idx="0">
                  <c:v>2.9516401844369136</c:v>
                </c:pt>
                <c:pt idx="1">
                  <c:v>3.7038306780897901</c:v>
                </c:pt>
                <c:pt idx="2">
                  <c:v>4.1249799616273926</c:v>
                </c:pt>
                <c:pt idx="3">
                  <c:v>3.8130484769938491</c:v>
                </c:pt>
                <c:pt idx="4">
                  <c:v>3.3735259472734103</c:v>
                </c:pt>
                <c:pt idx="5">
                  <c:v>3.279771134619188</c:v>
                </c:pt>
                <c:pt idx="6">
                  <c:v>3.0546299338225036</c:v>
                </c:pt>
                <c:pt idx="7">
                  <c:v>2.3586575345790521</c:v>
                </c:pt>
                <c:pt idx="8">
                  <c:v>2.2789045504527983</c:v>
                </c:pt>
                <c:pt idx="9">
                  <c:v>2.1809112382640903</c:v>
                </c:pt>
                <c:pt idx="10">
                  <c:v>2.1923615264649063</c:v>
                </c:pt>
                <c:pt idx="11">
                  <c:v>2.5609498119349183</c:v>
                </c:pt>
                <c:pt idx="12">
                  <c:v>2.3135072266368497</c:v>
                </c:pt>
                <c:pt idx="13">
                  <c:v>2.0854058689872019</c:v>
                </c:pt>
                <c:pt idx="14">
                  <c:v>1.9919462195110245</c:v>
                </c:pt>
                <c:pt idx="15">
                  <c:v>1.8889011789322312</c:v>
                </c:pt>
                <c:pt idx="16">
                  <c:v>1.7871354294370123</c:v>
                </c:pt>
                <c:pt idx="17">
                  <c:v>1.9893304475415439</c:v>
                </c:pt>
                <c:pt idx="18">
                  <c:v>1.9451608984004909</c:v>
                </c:pt>
                <c:pt idx="19">
                  <c:v>1.6536904110379034</c:v>
                </c:pt>
                <c:pt idx="20">
                  <c:v>1.6459607498748958</c:v>
                </c:pt>
                <c:pt idx="21">
                  <c:v>2.4371927515696741</c:v>
                </c:pt>
                <c:pt idx="22">
                  <c:v>2.283729077789769</c:v>
                </c:pt>
                <c:pt idx="23">
                  <c:v>1.9689673177771656</c:v>
                </c:pt>
                <c:pt idx="24">
                  <c:v>2.3568090615111683</c:v>
                </c:pt>
                <c:pt idx="25">
                  <c:v>2.6488898309409192</c:v>
                </c:pt>
                <c:pt idx="26">
                  <c:v>3.4143858194309757</c:v>
                </c:pt>
                <c:pt idx="27">
                  <c:v>3.7266168358686329</c:v>
                </c:pt>
                <c:pt idx="28">
                  <c:v>3.9026574618934373</c:v>
                </c:pt>
                <c:pt idx="29">
                  <c:v>4.9506445907911818</c:v>
                </c:pt>
                <c:pt idx="30">
                  <c:v>3.5725741920230409</c:v>
                </c:pt>
                <c:pt idx="31">
                  <c:v>4.1371096931402738</c:v>
                </c:pt>
                <c:pt idx="32">
                  <c:v>4.9375213511893703</c:v>
                </c:pt>
                <c:pt idx="33">
                  <c:v>5.0081838416678899</c:v>
                </c:pt>
                <c:pt idx="34">
                  <c:v>4.9316843034527098</c:v>
                </c:pt>
                <c:pt idx="35">
                  <c:v>4.7643817817842775</c:v>
                </c:pt>
                <c:pt idx="36">
                  <c:v>3.3947184325492512</c:v>
                </c:pt>
                <c:pt idx="37">
                  <c:v>2.6608846895162874</c:v>
                </c:pt>
                <c:pt idx="38">
                  <c:v>3.1061326164615171</c:v>
                </c:pt>
                <c:pt idx="39">
                  <c:v>3.6424182530534082</c:v>
                </c:pt>
                <c:pt idx="40">
                  <c:v>3.5628457474181685</c:v>
                </c:pt>
                <c:pt idx="41">
                  <c:v>2.866717894329136</c:v>
                </c:pt>
                <c:pt idx="42">
                  <c:v>3.3594334042952068</c:v>
                </c:pt>
                <c:pt idx="43">
                  <c:v>4.8353738361727743</c:v>
                </c:pt>
                <c:pt idx="44">
                  <c:v>3.7775218972932008</c:v>
                </c:pt>
                <c:pt idx="45">
                  <c:v>3.5536079135725243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D-408C-862A-DF82D001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4000"/>
        <c:axId val="1815718352"/>
      </c:lineChart>
      <c:catAx>
        <c:axId val="181571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83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5718352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4000"/>
        <c:crosses val="autoZero"/>
        <c:crossBetween val="between"/>
        <c:majorUnit val="0.5"/>
      </c:valAx>
      <c:catAx>
        <c:axId val="181569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8896"/>
        <c:crosses val="autoZero"/>
        <c:auto val="1"/>
        <c:lblAlgn val="ctr"/>
        <c:lblOffset val="100"/>
        <c:noMultiLvlLbl val="0"/>
      </c:catAx>
      <c:valAx>
        <c:axId val="18157188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6987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321122405153903"/>
          <c:y val="0.165509674122593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'Heat Oil-Q'!$E$41:$E$224</c:f>
              <c:numCache>
                <c:formatCode>General</c:formatCode>
                <c:ptCount val="184"/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A-42E5-853B-841B3D9B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7600"/>
        <c:axId val="18157243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'Heat Oil-Q'!$C$41:$C$224</c:f>
              <c:numCache>
                <c:formatCode>0.00</c:formatCode>
                <c:ptCount val="184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2.3323153690999998</c:v>
                </c:pt>
                <c:pt idx="152">
                  <c:v>2.4693392717</c:v>
                </c:pt>
                <c:pt idx="153">
                  <c:v>2.3827767662000001</c:v>
                </c:pt>
                <c:pt idx="154">
                  <c:v>2.3429711941</c:v>
                </c:pt>
                <c:pt idx="155">
                  <c:v>2.6506500969000002</c:v>
                </c:pt>
                <c:pt idx="156">
                  <c:v>2.8711684479000001</c:v>
                </c:pt>
                <c:pt idx="157">
                  <c:v>2.9844783415</c:v>
                </c:pt>
                <c:pt idx="158">
                  <c:v>3.2485527089000001</c:v>
                </c:pt>
                <c:pt idx="159">
                  <c:v>3.1633818758999999</c:v>
                </c:pt>
                <c:pt idx="160">
                  <c:v>2.9968802392999998</c:v>
                </c:pt>
                <c:pt idx="161">
                  <c:v>3.0473737737</c:v>
                </c:pt>
                <c:pt idx="162">
                  <c:v>2.8966770475999999</c:v>
                </c:pt>
                <c:pt idx="163">
                  <c:v>3.0117777613999999</c:v>
                </c:pt>
                <c:pt idx="164">
                  <c:v>2.7983256745</c:v>
                </c:pt>
                <c:pt idx="165">
                  <c:v>2.0012272494999999</c:v>
                </c:pt>
                <c:pt idx="166">
                  <c:v>2.1358726001999999</c:v>
                </c:pt>
                <c:pt idx="167">
                  <c:v>2.2976681171000002</c:v>
                </c:pt>
                <c:pt idx="168">
                  <c:v>2.7249681665000001</c:v>
                </c:pt>
                <c:pt idx="169">
                  <c:v>2.8343979017000001</c:v>
                </c:pt>
                <c:pt idx="170">
                  <c:v>2.9733291809</c:v>
                </c:pt>
                <c:pt idx="171">
                  <c:v>3.4600162831999999</c:v>
                </c:pt>
                <c:pt idx="172">
                  <c:v>4.1530213201999997</c:v>
                </c:pt>
                <c:pt idx="173">
                  <c:v>5.5277391313999997</c:v>
                </c:pt>
                <c:pt idx="174">
                  <c:v>4.9665988621999997</c:v>
                </c:pt>
                <c:pt idx="175">
                  <c:v>4.9348368019000004</c:v>
                </c:pt>
                <c:pt idx="176">
                  <c:v>4.0646703354999998</c:v>
                </c:pt>
                <c:pt idx="177">
                  <c:v>3.5480144896999999</c:v>
                </c:pt>
                <c:pt idx="178">
                  <c:v>3.2999045619</c:v>
                </c:pt>
                <c:pt idx="179">
                  <c:v>3.6830737233000002</c:v>
                </c:pt>
                <c:pt idx="180">
                  <c:v>3.6419304710999998</c:v>
                </c:pt>
                <c:pt idx="181">
                  <c:v>3.4661133687999999</c:v>
                </c:pt>
                <c:pt idx="182">
                  <c:v>3.3548453780999998</c:v>
                </c:pt>
                <c:pt idx="183">
                  <c:v>3.7873233891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A-42E5-853B-841B3D9B491E}"/>
            </c:ext>
          </c:extLst>
        </c:ser>
        <c:ser>
          <c:idx val="1"/>
          <c:order val="1"/>
          <c:tx>
            <c:strRef>
              <c:f>'Heat Oil-Q'!$A$229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'Heat Oil-Q'!$D$41:$D$224</c:f>
              <c:numCache>
                <c:formatCode>0.00</c:formatCode>
                <c:ptCount val="184"/>
                <c:pt idx="0">
                  <c:v>2.5289729705058308</c:v>
                </c:pt>
                <c:pt idx="1">
                  <c:v>2.8069709021875298</c:v>
                </c:pt>
                <c:pt idx="2">
                  <c:v>3.3078176327527493</c:v>
                </c:pt>
                <c:pt idx="3">
                  <c:v>3.4762236687302326</c:v>
                </c:pt>
                <c:pt idx="4">
                  <c:v>3.708544673802137</c:v>
                </c:pt>
                <c:pt idx="5">
                  <c:v>3.7639902915868055</c:v>
                </c:pt>
                <c:pt idx="6">
                  <c:v>3.7236805705672529</c:v>
                </c:pt>
                <c:pt idx="7">
                  <c:v>3.6869486842290971</c:v>
                </c:pt>
                <c:pt idx="8">
                  <c:v>4.1933635818315604</c:v>
                </c:pt>
                <c:pt idx="9">
                  <c:v>4.2920334495263317</c:v>
                </c:pt>
                <c:pt idx="10">
                  <c:v>4.0981351718861809</c:v>
                </c:pt>
                <c:pt idx="11">
                  <c:v>4.0117265405076923</c:v>
                </c:pt>
                <c:pt idx="12">
                  <c:v>3.9733753938977259</c:v>
                </c:pt>
                <c:pt idx="13">
                  <c:v>3.7104747497142432</c:v>
                </c:pt>
                <c:pt idx="14">
                  <c:v>3.7149332428760289</c:v>
                </c:pt>
                <c:pt idx="15">
                  <c:v>3.8032402783408217</c:v>
                </c:pt>
                <c:pt idx="16">
                  <c:v>3.5731691860509001</c:v>
                </c:pt>
                <c:pt idx="17">
                  <c:v>3.3097976798836792</c:v>
                </c:pt>
                <c:pt idx="18">
                  <c:v>3.2897029863353291</c:v>
                </c:pt>
                <c:pt idx="19">
                  <c:v>3.2632249794317154</c:v>
                </c:pt>
                <c:pt idx="20">
                  <c:v>3.4378490255912562</c:v>
                </c:pt>
                <c:pt idx="21">
                  <c:v>3.325279014160945</c:v>
                </c:pt>
                <c:pt idx="22">
                  <c:v>3.1765520786070285</c:v>
                </c:pt>
                <c:pt idx="23">
                  <c:v>3.1375502942012368</c:v>
                </c:pt>
                <c:pt idx="24">
                  <c:v>3.0896304793175462</c:v>
                </c:pt>
                <c:pt idx="25">
                  <c:v>3.0547242821290799</c:v>
                </c:pt>
                <c:pt idx="26">
                  <c:v>2.9173898544381855</c:v>
                </c:pt>
                <c:pt idx="27">
                  <c:v>3.1074046300365525</c:v>
                </c:pt>
                <c:pt idx="28">
                  <c:v>2.8536124036187243</c:v>
                </c:pt>
                <c:pt idx="29">
                  <c:v>2.3387892167025686</c:v>
                </c:pt>
                <c:pt idx="30">
                  <c:v>2.040199922365165</c:v>
                </c:pt>
                <c:pt idx="31">
                  <c:v>2.034060986240914</c:v>
                </c:pt>
                <c:pt idx="32">
                  <c:v>2.2701815711652897</c:v>
                </c:pt>
                <c:pt idx="33">
                  <c:v>2.2591742429270796</c:v>
                </c:pt>
                <c:pt idx="34">
                  <c:v>2.2538198469050634</c:v>
                </c:pt>
                <c:pt idx="35">
                  <c:v>2.3196622110043301</c:v>
                </c:pt>
                <c:pt idx="36">
                  <c:v>2.3166931737483232</c:v>
                </c:pt>
                <c:pt idx="37">
                  <c:v>2.2502278890718923</c:v>
                </c:pt>
                <c:pt idx="38">
                  <c:v>2.1019062005827944</c:v>
                </c:pt>
                <c:pt idx="39">
                  <c:v>2.0370099561208113</c:v>
                </c:pt>
                <c:pt idx="40">
                  <c:v>2.2146513029624031</c:v>
                </c:pt>
                <c:pt idx="41">
                  <c:v>2.1794055281917117</c:v>
                </c:pt>
                <c:pt idx="42">
                  <c:v>2.0730959811697516</c:v>
                </c:pt>
                <c:pt idx="43">
                  <c:v>2.2567575815091403</c:v>
                </c:pt>
                <c:pt idx="44">
                  <c:v>2.6060525658556073</c:v>
                </c:pt>
                <c:pt idx="45">
                  <c:v>2.2177251561210163</c:v>
                </c:pt>
                <c:pt idx="46">
                  <c:v>2.3539404043982026</c:v>
                </c:pt>
                <c:pt idx="47">
                  <c:v>2.9524243185119747</c:v>
                </c:pt>
                <c:pt idx="48">
                  <c:v>2.6415757614465263</c:v>
                </c:pt>
                <c:pt idx="49">
                  <c:v>2.1934991904289385</c:v>
                </c:pt>
                <c:pt idx="50">
                  <c:v>2.0714841643181789</c:v>
                </c:pt>
                <c:pt idx="51">
                  <c:v>2.2113908366665189</c:v>
                </c:pt>
                <c:pt idx="52">
                  <c:v>2.1344684469470616</c:v>
                </c:pt>
                <c:pt idx="53">
                  <c:v>2.06961473113518</c:v>
                </c:pt>
                <c:pt idx="54">
                  <c:v>2.0382898283406572</c:v>
                </c:pt>
                <c:pt idx="55">
                  <c:v>2.0795967037765362</c:v>
                </c:pt>
                <c:pt idx="56">
                  <c:v>2.0654786904120379</c:v>
                </c:pt>
                <c:pt idx="57">
                  <c:v>2.032105659161306</c:v>
                </c:pt>
                <c:pt idx="58">
                  <c:v>1.9223253292215716</c:v>
                </c:pt>
                <c:pt idx="59">
                  <c:v>1.9155317445678142</c:v>
                </c:pt>
                <c:pt idx="60">
                  <c:v>1.9692812022592403</c:v>
                </c:pt>
                <c:pt idx="61">
                  <c:v>1.8962380054148436</c:v>
                </c:pt>
                <c:pt idx="62">
                  <c:v>1.825729830583853</c:v>
                </c:pt>
                <c:pt idx="63">
                  <c:v>1.8156283495244656</c:v>
                </c:pt>
                <c:pt idx="64">
                  <c:v>1.8352433443503628</c:v>
                </c:pt>
                <c:pt idx="65">
                  <c:v>1.7947779874616971</c:v>
                </c:pt>
                <c:pt idx="66">
                  <c:v>1.7434630075336628</c:v>
                </c:pt>
                <c:pt idx="67">
                  <c:v>1.7568667593862395</c:v>
                </c:pt>
                <c:pt idx="68">
                  <c:v>1.9751502499839011</c:v>
                </c:pt>
                <c:pt idx="69">
                  <c:v>1.9996682952391496</c:v>
                </c:pt>
                <c:pt idx="70">
                  <c:v>1.83645665501599</c:v>
                </c:pt>
                <c:pt idx="71">
                  <c:v>2.1002595883332384</c:v>
                </c:pt>
                <c:pt idx="72">
                  <c:v>2.1250925478387068</c:v>
                </c:pt>
                <c:pt idx="73">
                  <c:v>1.9516737123491472</c:v>
                </c:pt>
                <c:pt idx="74">
                  <c:v>1.7920213420875184</c:v>
                </c:pt>
                <c:pt idx="75">
                  <c:v>1.8220689487685839</c:v>
                </c:pt>
                <c:pt idx="76">
                  <c:v>1.7808771740492313</c:v>
                </c:pt>
                <c:pt idx="77">
                  <c:v>1.6787844324286227</c:v>
                </c:pt>
                <c:pt idx="78">
                  <c:v>1.5602849743611098</c:v>
                </c:pt>
                <c:pt idx="79">
                  <c:v>1.5421375834110702</c:v>
                </c:pt>
                <c:pt idx="80">
                  <c:v>1.5306588549872799</c:v>
                </c:pt>
                <c:pt idx="81">
                  <c:v>1.5559202356982469</c:v>
                </c:pt>
                <c:pt idx="82">
                  <c:v>1.6193362777339542</c:v>
                </c:pt>
                <c:pt idx="83">
                  <c:v>1.8680743200399206</c:v>
                </c:pt>
                <c:pt idx="84">
                  <c:v>2.4712703035154817</c:v>
                </c:pt>
                <c:pt idx="85">
                  <c:v>2.2451669163403718</c:v>
                </c:pt>
                <c:pt idx="86">
                  <c:v>2.2931366846779837</c:v>
                </c:pt>
                <c:pt idx="87">
                  <c:v>2.603094192070377</c:v>
                </c:pt>
                <c:pt idx="88">
                  <c:v>2.5217185047171409</c:v>
                </c:pt>
                <c:pt idx="89">
                  <c:v>2.3097816758584528</c:v>
                </c:pt>
                <c:pt idx="90">
                  <c:v>2.154349340757034</c:v>
                </c:pt>
                <c:pt idx="91">
                  <c:v>2.0070069247377464</c:v>
                </c:pt>
                <c:pt idx="92">
                  <c:v>1.9073973066886847</c:v>
                </c:pt>
                <c:pt idx="93">
                  <c:v>1.9519407398950939</c:v>
                </c:pt>
                <c:pt idx="94">
                  <c:v>1.9284186798345015</c:v>
                </c:pt>
                <c:pt idx="95">
                  <c:v>2.0678016003375701</c:v>
                </c:pt>
                <c:pt idx="96">
                  <c:v>2.6158479410125297</c:v>
                </c:pt>
                <c:pt idx="97">
                  <c:v>2.3253463813812849</c:v>
                </c:pt>
                <c:pt idx="98">
                  <c:v>2.1112334456651674</c:v>
                </c:pt>
                <c:pt idx="99">
                  <c:v>2.1874697624801396</c:v>
                </c:pt>
                <c:pt idx="100">
                  <c:v>2.4939331246436205</c:v>
                </c:pt>
                <c:pt idx="101">
                  <c:v>2.4667647248157603</c:v>
                </c:pt>
                <c:pt idx="102">
                  <c:v>2.5791219817210762</c:v>
                </c:pt>
                <c:pt idx="103">
                  <c:v>3.0324283269232164</c:v>
                </c:pt>
                <c:pt idx="104">
                  <c:v>3.0928027581838018</c:v>
                </c:pt>
                <c:pt idx="105">
                  <c:v>3.2514292473647095</c:v>
                </c:pt>
                <c:pt idx="106">
                  <c:v>3.643986023869108</c:v>
                </c:pt>
                <c:pt idx="107">
                  <c:v>3.7913910545876535</c:v>
                </c:pt>
                <c:pt idx="108">
                  <c:v>3.6894705134691481</c:v>
                </c:pt>
                <c:pt idx="109">
                  <c:v>3.8513310869109225</c:v>
                </c:pt>
                <c:pt idx="110">
                  <c:v>3.8755464601107783</c:v>
                </c:pt>
                <c:pt idx="111">
                  <c:v>3.622863115761803</c:v>
                </c:pt>
                <c:pt idx="112">
                  <c:v>3.6117884248025156</c:v>
                </c:pt>
                <c:pt idx="113">
                  <c:v>3.7629526421265731</c:v>
                </c:pt>
                <c:pt idx="114">
                  <c:v>3.8757679973769017</c:v>
                </c:pt>
                <c:pt idx="115">
                  <c:v>4.5156656245896736</c:v>
                </c:pt>
                <c:pt idx="116">
                  <c:v>4.9063716572788367</c:v>
                </c:pt>
                <c:pt idx="117">
                  <c:v>5.8455068684551055</c:v>
                </c:pt>
                <c:pt idx="118">
                  <c:v>5.8867595058113631</c:v>
                </c:pt>
                <c:pt idx="119">
                  <c:v>4.2059074552316451</c:v>
                </c:pt>
                <c:pt idx="120">
                  <c:v>3.4896583585526204</c:v>
                </c:pt>
                <c:pt idx="121">
                  <c:v>3.3770567398866533</c:v>
                </c:pt>
                <c:pt idx="122">
                  <c:v>3.5599030182313207</c:v>
                </c:pt>
                <c:pt idx="123">
                  <c:v>3.8382211317678596</c:v>
                </c:pt>
                <c:pt idx="124">
                  <c:v>4.0882471739615527</c:v>
                </c:pt>
                <c:pt idx="125">
                  <c:v>4.0767812498627167</c:v>
                </c:pt>
                <c:pt idx="126">
                  <c:v>3.9254930805861101</c:v>
                </c:pt>
                <c:pt idx="127">
                  <c:v>4.2839585661307469</c:v>
                </c:pt>
                <c:pt idx="128">
                  <c:v>4.9000371979173512</c:v>
                </c:pt>
                <c:pt idx="129">
                  <c:v>5.3109735090769208</c:v>
                </c:pt>
                <c:pt idx="130">
                  <c:v>4.9282974507221153</c:v>
                </c:pt>
                <c:pt idx="131">
                  <c:v>4.8918391215665036</c:v>
                </c:pt>
                <c:pt idx="132">
                  <c:v>5.0289641965948739</c:v>
                </c:pt>
                <c:pt idx="133">
                  <c:v>4.9651099383926693</c:v>
                </c:pt>
                <c:pt idx="134">
                  <c:v>4.8503464312792435</c:v>
                </c:pt>
                <c:pt idx="135">
                  <c:v>5.0479157500428338</c:v>
                </c:pt>
                <c:pt idx="136">
                  <c:v>5.0892166200647395</c:v>
                </c:pt>
                <c:pt idx="137">
                  <c:v>4.773996724958959</c:v>
                </c:pt>
                <c:pt idx="138">
                  <c:v>4.7582199187701111</c:v>
                </c:pt>
                <c:pt idx="139">
                  <c:v>4.8327575334366486</c:v>
                </c:pt>
                <c:pt idx="140">
                  <c:v>5.1198218425528061</c:v>
                </c:pt>
                <c:pt idx="141">
                  <c:v>4.8919229340273818</c:v>
                </c:pt>
                <c:pt idx="142">
                  <c:v>4.718776423780656</c:v>
                </c:pt>
                <c:pt idx="143">
                  <c:v>4.2318685133381218</c:v>
                </c:pt>
                <c:pt idx="144">
                  <c:v>3.7211734147307332</c:v>
                </c:pt>
                <c:pt idx="145">
                  <c:v>3.5400754709671491</c:v>
                </c:pt>
                <c:pt idx="146">
                  <c:v>3.1484532207355462</c:v>
                </c:pt>
                <c:pt idx="147">
                  <c:v>2.8558500909368059</c:v>
                </c:pt>
                <c:pt idx="148">
                  <c:v>2.4882172699968725</c:v>
                </c:pt>
                <c:pt idx="149">
                  <c:v>2.6033289564636894</c:v>
                </c:pt>
                <c:pt idx="150">
                  <c:v>2.6611555756726295</c:v>
                </c:pt>
                <c:pt idx="151">
                  <c:v>2.9253508056810964</c:v>
                </c:pt>
                <c:pt idx="152">
                  <c:v>3.0755715889341371</c:v>
                </c:pt>
                <c:pt idx="153">
                  <c:v>2.9643374956925794</c:v>
                </c:pt>
                <c:pt idx="154">
                  <c:v>2.9009488378534458</c:v>
                </c:pt>
                <c:pt idx="155">
                  <c:v>3.2559988772220212</c:v>
                </c:pt>
                <c:pt idx="156">
                  <c:v>3.4974080336077269</c:v>
                </c:pt>
                <c:pt idx="157">
                  <c:v>3.6157477940722318</c:v>
                </c:pt>
                <c:pt idx="158">
                  <c:v>3.9199266076349573</c:v>
                </c:pt>
                <c:pt idx="159">
                  <c:v>3.8016762328295237</c:v>
                </c:pt>
                <c:pt idx="160">
                  <c:v>3.5915873725835534</c:v>
                </c:pt>
                <c:pt idx="161">
                  <c:v>3.6262577768992923</c:v>
                </c:pt>
                <c:pt idx="162">
                  <c:v>3.4352914567827684</c:v>
                </c:pt>
                <c:pt idx="163">
                  <c:v>3.5468269634745879</c:v>
                </c:pt>
                <c:pt idx="164">
                  <c:v>3.2837992758855155</c:v>
                </c:pt>
                <c:pt idx="165">
                  <c:v>2.3712070215680412</c:v>
                </c:pt>
                <c:pt idx="166">
                  <c:v>2.5022004650822574</c:v>
                </c:pt>
                <c:pt idx="167">
                  <c:v>2.673130278434829</c:v>
                </c:pt>
                <c:pt idx="168">
                  <c:v>3.1379279201861836</c:v>
                </c:pt>
                <c:pt idx="169">
                  <c:v>3.2053164678402122</c:v>
                </c:pt>
                <c:pt idx="170">
                  <c:v>3.3090800070434025</c:v>
                </c:pt>
                <c:pt idx="171">
                  <c:v>3.7703219581920253</c:v>
                </c:pt>
                <c:pt idx="172">
                  <c:v>4.4271987360405456</c:v>
                </c:pt>
                <c:pt idx="173">
                  <c:v>5.7584221130127515</c:v>
                </c:pt>
                <c:pt idx="174">
                  <c:v>5.1045283494202938</c:v>
                </c:pt>
                <c:pt idx="175">
                  <c:v>5.020416402012005</c:v>
                </c:pt>
                <c:pt idx="176">
                  <c:v>4.0966574158345388</c:v>
                </c:pt>
                <c:pt idx="177">
                  <c:v>3.5530140370158123</c:v>
                </c:pt>
                <c:pt idx="178">
                  <c:v>3.2912727493178249</c:v>
                </c:pt>
                <c:pt idx="179">
                  <c:v>3.651485038857389</c:v>
                </c:pt>
                <c:pt idx="180">
                  <c:v>3.588121991738086</c:v>
                </c:pt>
                <c:pt idx="181">
                  <c:v>3.4002502352375852</c:v>
                </c:pt>
                <c:pt idx="182">
                  <c:v>3.2731592004393653</c:v>
                </c:pt>
                <c:pt idx="183">
                  <c:v>3.6763790617625003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A-42E5-853B-841B3D9B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23248"/>
        <c:axId val="1815719984"/>
      </c:lineChart>
      <c:catAx>
        <c:axId val="181572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99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19984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3248"/>
        <c:crosses val="autoZero"/>
        <c:crossBetween val="between"/>
        <c:majorUnit val="0.5"/>
      </c:valAx>
      <c:catAx>
        <c:axId val="181572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24336"/>
        <c:crosses val="autoZero"/>
        <c:auto val="1"/>
        <c:lblAlgn val="ctr"/>
        <c:lblOffset val="100"/>
        <c:noMultiLvlLbl val="0"/>
      </c:catAx>
      <c:valAx>
        <c:axId val="18157243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76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254304939155334"/>
          <c:y val="0.16145829558915759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Oil-M'!$A$41:$A$594</c:f>
              <c:numCache>
                <c:formatCode>mmmm\ yyyy</c:formatCode>
                <c:ptCount val="554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</c:numCache>
            </c:numRef>
          </c:cat>
          <c:val>
            <c:numRef>
              <c:f>'Heat Oil-M'!$E$41:$E$594</c:f>
              <c:numCache>
                <c:formatCode>General</c:formatCode>
                <c:ptCount val="554"/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7-4073-861E-57F53678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32496"/>
        <c:axId val="18157025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Oil-M'!$A$41:$A$594</c:f>
              <c:numCache>
                <c:formatCode>mmmm\ yyyy</c:formatCode>
                <c:ptCount val="554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</c:numCache>
            </c:numRef>
          </c:cat>
          <c:val>
            <c:numRef>
              <c:f>'Heat Oil-M'!$C$41:$C$594</c:f>
              <c:numCache>
                <c:formatCode>0.00</c:formatCode>
                <c:ptCount val="554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2.3940000000000001</c:v>
                </c:pt>
                <c:pt idx="458">
                  <c:v>2.4820000000000002</c:v>
                </c:pt>
                <c:pt idx="459">
                  <c:v>2.4740000000000002</c:v>
                </c:pt>
                <c:pt idx="460">
                  <c:v>2.4489999999999998</c:v>
                </c:pt>
                <c:pt idx="461">
                  <c:v>2.4380000000000002</c:v>
                </c:pt>
                <c:pt idx="462">
                  <c:v>2.3780000000000001</c:v>
                </c:pt>
                <c:pt idx="463">
                  <c:v>2.2839999999999998</c:v>
                </c:pt>
                <c:pt idx="464">
                  <c:v>2.2149999999999999</c:v>
                </c:pt>
                <c:pt idx="465">
                  <c:v>2.2919999999999998</c:v>
                </c:pt>
                <c:pt idx="466">
                  <c:v>2.4809999999999999</c:v>
                </c:pt>
                <c:pt idx="467">
                  <c:v>2.52</c:v>
                </c:pt>
                <c:pt idx="468">
                  <c:v>2.633</c:v>
                </c:pt>
                <c:pt idx="469">
                  <c:v>2.7029999999999998</c:v>
                </c:pt>
                <c:pt idx="470">
                  <c:v>2.9020000000000001</c:v>
                </c:pt>
                <c:pt idx="471">
                  <c:v>2.8559999999999999</c:v>
                </c:pt>
                <c:pt idx="472">
                  <c:v>2.827</c:v>
                </c:pt>
                <c:pt idx="473">
                  <c:v>2.875</c:v>
                </c:pt>
                <c:pt idx="474">
                  <c:v>3.1320000000000001</c:v>
                </c:pt>
                <c:pt idx="475">
                  <c:v>3.1320000000000001</c:v>
                </c:pt>
                <c:pt idx="476">
                  <c:v>3.22</c:v>
                </c:pt>
                <c:pt idx="477">
                  <c:v>3.2290000000000001</c:v>
                </c:pt>
                <c:pt idx="478">
                  <c:v>3.2789999999999999</c:v>
                </c:pt>
                <c:pt idx="479">
                  <c:v>3.3809999999999998</c:v>
                </c:pt>
                <c:pt idx="480">
                  <c:v>3.286</c:v>
                </c:pt>
                <c:pt idx="481">
                  <c:v>2.9510000000000001</c:v>
                </c:pt>
                <c:pt idx="482">
                  <c:v>2.9340000000000002</c:v>
                </c:pt>
                <c:pt idx="483">
                  <c:v>3.03</c:v>
                </c:pt>
                <c:pt idx="484">
                  <c:v>3.05</c:v>
                </c:pt>
                <c:pt idx="485">
                  <c:v>3.1030000000000002</c:v>
                </c:pt>
                <c:pt idx="486">
                  <c:v>3.03</c:v>
                </c:pt>
                <c:pt idx="487">
                  <c:v>2.9460000000000002</c:v>
                </c:pt>
                <c:pt idx="488">
                  <c:v>2.9319999999999999</c:v>
                </c:pt>
                <c:pt idx="489">
                  <c:v>2.87</c:v>
                </c:pt>
                <c:pt idx="490">
                  <c:v>2.8940000000000001</c:v>
                </c:pt>
                <c:pt idx="491">
                  <c:v>3.008</c:v>
                </c:pt>
                <c:pt idx="492">
                  <c:v>2.984</c:v>
                </c:pt>
                <c:pt idx="493">
                  <c:v>3.0350000000000001</c:v>
                </c:pt>
                <c:pt idx="494">
                  <c:v>3.052</c:v>
                </c:pt>
                <c:pt idx="495">
                  <c:v>2.8119999999999998</c:v>
                </c:pt>
                <c:pt idx="496">
                  <c:v>2.4049999999999998</c:v>
                </c:pt>
                <c:pt idx="497">
                  <c:v>2.044</c:v>
                </c:pt>
                <c:pt idx="498">
                  <c:v>1.905</c:v>
                </c:pt>
                <c:pt idx="499">
                  <c:v>2.0569999999999999</c:v>
                </c:pt>
                <c:pt idx="500">
                  <c:v>2.1339999999999999</c:v>
                </c:pt>
                <c:pt idx="501">
                  <c:v>2.161</c:v>
                </c:pt>
                <c:pt idx="502">
                  <c:v>2.1230000000000002</c:v>
                </c:pt>
                <c:pt idx="503">
                  <c:v>2.1389999999999998</c:v>
                </c:pt>
                <c:pt idx="504">
                  <c:v>2.2080000000000002</c:v>
                </c:pt>
                <c:pt idx="505">
                  <c:v>2.419</c:v>
                </c:pt>
                <c:pt idx="506">
                  <c:v>2.5489999999999999</c:v>
                </c:pt>
                <c:pt idx="507">
                  <c:v>2.79</c:v>
                </c:pt>
                <c:pt idx="508">
                  <c:v>2.8730000000000002</c:v>
                </c:pt>
                <c:pt idx="509">
                  <c:v>2.7850000000000001</c:v>
                </c:pt>
                <c:pt idx="510">
                  <c:v>2.8250000000000002</c:v>
                </c:pt>
                <c:pt idx="511">
                  <c:v>2.952</c:v>
                </c:pt>
                <c:pt idx="512">
                  <c:v>2.98</c:v>
                </c:pt>
                <c:pt idx="513">
                  <c:v>2.9319999999999999</c:v>
                </c:pt>
                <c:pt idx="514">
                  <c:v>2.9990000000000001</c:v>
                </c:pt>
                <c:pt idx="515">
                  <c:v>3.4220000000000002</c:v>
                </c:pt>
                <c:pt idx="516">
                  <c:v>3.512</c:v>
                </c:pt>
                <c:pt idx="517">
                  <c:v>3.4430000000000001</c:v>
                </c:pt>
                <c:pt idx="518">
                  <c:v>3.7759999999999998</c:v>
                </c:pt>
                <c:pt idx="519">
                  <c:v>4.0579999999999998</c:v>
                </c:pt>
                <c:pt idx="520">
                  <c:v>4.9279999999999999</c:v>
                </c:pt>
                <c:pt idx="521">
                  <c:v>5.1429999999999998</c:v>
                </c:pt>
                <c:pt idx="522">
                  <c:v>5.9729999999999999</c:v>
                </c:pt>
                <c:pt idx="523">
                  <c:v>5.8630000000000004</c:v>
                </c:pt>
                <c:pt idx="524">
                  <c:v>5.2560000000000002</c:v>
                </c:pt>
                <c:pt idx="525">
                  <c:v>4.9530000000000003</c:v>
                </c:pt>
                <c:pt idx="526">
                  <c:v>4.8150000000000004</c:v>
                </c:pt>
                <c:pt idx="527">
                  <c:v>5.7859999999999996</c:v>
                </c:pt>
                <c:pt idx="528">
                  <c:v>5.24</c:v>
                </c:pt>
                <c:pt idx="529">
                  <c:v>4.3440000000000003</c:v>
                </c:pt>
                <c:pt idx="530">
                  <c:v>4.3129999999999997</c:v>
                </c:pt>
                <c:pt idx="531">
                  <c:v>3.988</c:v>
                </c:pt>
                <c:pt idx="532">
                  <c:v>3.8660000000000001</c:v>
                </c:pt>
                <c:pt idx="533">
                  <c:v>3.7090000000000001</c:v>
                </c:pt>
                <c:pt idx="534">
                  <c:v>3.4512870000000002</c:v>
                </c:pt>
                <c:pt idx="535">
                  <c:v>3.4011779999999998</c:v>
                </c:pt>
                <c:pt idx="536">
                  <c:v>3.3062010000000002</c:v>
                </c:pt>
                <c:pt idx="537">
                  <c:v>3.2587250000000001</c:v>
                </c:pt>
                <c:pt idx="538">
                  <c:v>3.3230949999999999</c:v>
                </c:pt>
                <c:pt idx="539">
                  <c:v>3.6243340000000002</c:v>
                </c:pt>
                <c:pt idx="540">
                  <c:v>3.7367080000000001</c:v>
                </c:pt>
                <c:pt idx="541">
                  <c:v>3.6768360000000002</c:v>
                </c:pt>
                <c:pt idx="542">
                  <c:v>3.647805</c:v>
                </c:pt>
                <c:pt idx="543">
                  <c:v>3.6429719999999999</c:v>
                </c:pt>
                <c:pt idx="544">
                  <c:v>3.6318709999999998</c:v>
                </c:pt>
                <c:pt idx="545">
                  <c:v>3.5134509999999999</c:v>
                </c:pt>
                <c:pt idx="546">
                  <c:v>3.4594149999999999</c:v>
                </c:pt>
                <c:pt idx="547">
                  <c:v>3.3724210000000001</c:v>
                </c:pt>
                <c:pt idx="548">
                  <c:v>3.3267500000000001</c:v>
                </c:pt>
                <c:pt idx="549">
                  <c:v>3.3584010000000002</c:v>
                </c:pt>
                <c:pt idx="550">
                  <c:v>3.3682080000000001</c:v>
                </c:pt>
                <c:pt idx="551">
                  <c:v>3.6468050000000001</c:v>
                </c:pt>
                <c:pt idx="552">
                  <c:v>3.8579659999999998</c:v>
                </c:pt>
                <c:pt idx="553">
                  <c:v>3.8101850000000002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7-4073-861E-57F536789BD4}"/>
            </c:ext>
          </c:extLst>
        </c:ser>
        <c:ser>
          <c:idx val="1"/>
          <c:order val="1"/>
          <c:tx>
            <c:strRef>
              <c:f>'Heat Oil-M'!$A$599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Oil-M'!$A$41:$A$594</c:f>
              <c:numCache>
                <c:formatCode>mmmm\ yyyy</c:formatCode>
                <c:ptCount val="554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</c:numCache>
            </c:numRef>
          </c:cat>
          <c:val>
            <c:numRef>
              <c:f>'Heat Oil-M'!$D$41:$D$594</c:f>
              <c:numCache>
                <c:formatCode>0.00</c:formatCode>
                <c:ptCount val="554"/>
                <c:pt idx="0">
                  <c:v>2.3981209777777779</c:v>
                </c:pt>
                <c:pt idx="1">
                  <c:v>2.4376670103092786</c:v>
                </c:pt>
                <c:pt idx="2">
                  <c:v>2.4606512408759125</c:v>
                </c:pt>
                <c:pt idx="3">
                  <c:v>2.5323129190751446</c:v>
                </c:pt>
                <c:pt idx="4">
                  <c:v>2.6286081545064381</c:v>
                </c:pt>
                <c:pt idx="5">
                  <c:v>2.6971834844192637</c:v>
                </c:pt>
                <c:pt idx="6">
                  <c:v>2.7903152941176472</c:v>
                </c:pt>
                <c:pt idx="7">
                  <c:v>2.982336814404432</c:v>
                </c:pt>
                <c:pt idx="8">
                  <c:v>3.1285466301369866</c:v>
                </c:pt>
                <c:pt idx="9">
                  <c:v>3.2966295793758484</c:v>
                </c:pt>
                <c:pt idx="10">
                  <c:v>3.4615496774193546</c:v>
                </c:pt>
                <c:pt idx="11">
                  <c:v>3.457033404255319</c:v>
                </c:pt>
                <c:pt idx="12">
                  <c:v>3.4646004473684209</c:v>
                </c:pt>
                <c:pt idx="13">
                  <c:v>3.4872414304291288</c:v>
                </c:pt>
                <c:pt idx="14">
                  <c:v>3.6171686923076924</c:v>
                </c:pt>
                <c:pt idx="15">
                  <c:v>3.7559095443037971</c:v>
                </c:pt>
                <c:pt idx="16">
                  <c:v>3.8142847940074902</c:v>
                </c:pt>
                <c:pt idx="17">
                  <c:v>3.7915824474660074</c:v>
                </c:pt>
                <c:pt idx="18">
                  <c:v>3.7581728518971844</c:v>
                </c:pt>
                <c:pt idx="19">
                  <c:v>3.7438173818181819</c:v>
                </c:pt>
                <c:pt idx="20">
                  <c:v>3.7576688135593224</c:v>
                </c:pt>
                <c:pt idx="21">
                  <c:v>3.7269199759615383</c:v>
                </c:pt>
                <c:pt idx="22">
                  <c:v>3.6885856734207385</c:v>
                </c:pt>
                <c:pt idx="23">
                  <c:v>3.6322328925619831</c:v>
                </c:pt>
                <c:pt idx="24">
                  <c:v>3.6366185747663553</c:v>
                </c:pt>
                <c:pt idx="25">
                  <c:v>3.7470640277777783</c:v>
                </c:pt>
                <c:pt idx="26">
                  <c:v>4.0052442660550458</c:v>
                </c:pt>
                <c:pt idx="27">
                  <c:v>4.3484604545454548</c:v>
                </c:pt>
                <c:pt idx="28">
                  <c:v>4.4218462753950343</c:v>
                </c:pt>
                <c:pt idx="29">
                  <c:v>4.3629468013468014</c:v>
                </c:pt>
                <c:pt idx="30">
                  <c:v>4.2897484280936453</c:v>
                </c:pt>
                <c:pt idx="31">
                  <c:v>4.2249814143646409</c:v>
                </c:pt>
                <c:pt idx="32">
                  <c:v>4.1522535737704915</c:v>
                </c:pt>
                <c:pt idx="33">
                  <c:v>4.1042591323210411</c:v>
                </c:pt>
                <c:pt idx="34">
                  <c:v>4.041748421052632</c:v>
                </c:pt>
                <c:pt idx="35">
                  <c:v>4.0060049678800853</c:v>
                </c:pt>
                <c:pt idx="36">
                  <c:v>3.9986350746268662</c:v>
                </c:pt>
                <c:pt idx="37">
                  <c:v>4.0246163018065895</c:v>
                </c:pt>
                <c:pt idx="38">
                  <c:v>4.0343464830508484</c:v>
                </c:pt>
                <c:pt idx="39">
                  <c:v>4.0023241393875395</c:v>
                </c:pt>
                <c:pt idx="40">
                  <c:v>3.8740445195353748</c:v>
                </c:pt>
                <c:pt idx="41">
                  <c:v>3.7147549894736844</c:v>
                </c:pt>
                <c:pt idx="42">
                  <c:v>3.7083945985401465</c:v>
                </c:pt>
                <c:pt idx="43">
                  <c:v>3.7383524536082473</c:v>
                </c:pt>
                <c:pt idx="44">
                  <c:v>3.7378707692307693</c:v>
                </c:pt>
                <c:pt idx="45">
                  <c:v>3.7146764585465717</c:v>
                </c:pt>
                <c:pt idx="46">
                  <c:v>3.7022423950870009</c:v>
                </c:pt>
                <c:pt idx="47">
                  <c:v>3.7583509480122324</c:v>
                </c:pt>
                <c:pt idx="48">
                  <c:v>3.8334630000000005</c:v>
                </c:pt>
                <c:pt idx="49">
                  <c:v>3.8203659979529174</c:v>
                </c:pt>
                <c:pt idx="50">
                  <c:v>3.7039855771195098</c:v>
                </c:pt>
                <c:pt idx="51">
                  <c:v>3.59484</c:v>
                </c:pt>
                <c:pt idx="52">
                  <c:v>3.4085209174311926</c:v>
                </c:pt>
                <c:pt idx="53">
                  <c:v>3.2890803643724698</c:v>
                </c:pt>
                <c:pt idx="54">
                  <c:v>3.3339866733870966</c:v>
                </c:pt>
                <c:pt idx="55">
                  <c:v>3.3211677464788734</c:v>
                </c:pt>
                <c:pt idx="56">
                  <c:v>3.2956840280561122</c:v>
                </c:pt>
                <c:pt idx="57">
                  <c:v>3.2858068531468536</c:v>
                </c:pt>
                <c:pt idx="58">
                  <c:v>3.288088386454183</c:v>
                </c:pt>
                <c:pt idx="59">
                  <c:v>3.2810662499999999</c:v>
                </c:pt>
                <c:pt idx="60">
                  <c:v>3.2623182195845706</c:v>
                </c:pt>
                <c:pt idx="61">
                  <c:v>3.2496713017751477</c:v>
                </c:pt>
                <c:pt idx="62">
                  <c:v>3.3374499902056813</c:v>
                </c:pt>
                <c:pt idx="63">
                  <c:v>3.6112713450292397</c:v>
                </c:pt>
                <c:pt idx="64">
                  <c:v>3.4177542857142855</c:v>
                </c:pt>
                <c:pt idx="65">
                  <c:v>3.3427800000000003</c:v>
                </c:pt>
                <c:pt idx="66">
                  <c:v>3.3275175652173914</c:v>
                </c:pt>
                <c:pt idx="67">
                  <c:v>3.3005993635486983</c:v>
                </c:pt>
                <c:pt idx="68">
                  <c:v>3.2354036311239192</c:v>
                </c:pt>
                <c:pt idx="69">
                  <c:v>3.1650170114942529</c:v>
                </c:pt>
                <c:pt idx="70">
                  <c:v>3.1356433810888253</c:v>
                </c:pt>
                <c:pt idx="71">
                  <c:v>3.1526059181731689</c:v>
                </c:pt>
                <c:pt idx="72">
                  <c:v>3.1408497435897438</c:v>
                </c:pt>
                <c:pt idx="73">
                  <c:v>3.1233807582938389</c:v>
                </c:pt>
                <c:pt idx="74">
                  <c:v>3.0973581456953645</c:v>
                </c:pt>
                <c:pt idx="75">
                  <c:v>3.0998746001881465</c:v>
                </c:pt>
                <c:pt idx="76">
                  <c:v>3.0739874719101121</c:v>
                </c:pt>
                <c:pt idx="77">
                  <c:v>3.0852717196261681</c:v>
                </c:pt>
                <c:pt idx="78">
                  <c:v>3.0653504104477611</c:v>
                </c:pt>
                <c:pt idx="79">
                  <c:v>3.0031183813953488</c:v>
                </c:pt>
                <c:pt idx="80">
                  <c:v>2.9326841225626743</c:v>
                </c:pt>
                <c:pt idx="81">
                  <c:v>2.8822136051899907</c:v>
                </c:pt>
                <c:pt idx="82">
                  <c:v>2.9386891026827011</c:v>
                </c:pt>
                <c:pt idx="83">
                  <c:v>2.9894353548387103</c:v>
                </c:pt>
                <c:pt idx="84">
                  <c:v>3.1178214495412839</c:v>
                </c:pt>
                <c:pt idx="85">
                  <c:v>3.1701496438356167</c:v>
                </c:pt>
                <c:pt idx="86">
                  <c:v>3.1116328662420378</c:v>
                </c:pt>
                <c:pt idx="87">
                  <c:v>2.7989309206927984</c:v>
                </c:pt>
                <c:pt idx="88">
                  <c:v>2.6083297341888181</c:v>
                </c:pt>
                <c:pt idx="89">
                  <c:v>2.4447033118675257</c:v>
                </c:pt>
                <c:pt idx="90">
                  <c:v>2.3125932110091738</c:v>
                </c:pt>
                <c:pt idx="91">
                  <c:v>2.2375119926873857</c:v>
                </c:pt>
                <c:pt idx="92">
                  <c:v>2.0829242191780821</c:v>
                </c:pt>
                <c:pt idx="93">
                  <c:v>2.0117486496350363</c:v>
                </c:pt>
                <c:pt idx="94">
                  <c:v>2.0320424727272726</c:v>
                </c:pt>
                <c:pt idx="95">
                  <c:v>2.0200868058076225</c:v>
                </c:pt>
                <c:pt idx="96">
                  <c:v>2.0164272282608695</c:v>
                </c:pt>
                <c:pt idx="97">
                  <c:v>2.0557445848375449</c:v>
                </c:pt>
                <c:pt idx="98">
                  <c:v>2.2273297486535006</c:v>
                </c:pt>
                <c:pt idx="99">
                  <c:v>2.3117209481216454</c:v>
                </c:pt>
                <c:pt idx="100">
                  <c:v>2.2818251871657749</c:v>
                </c:pt>
                <c:pt idx="101">
                  <c:v>2.2717017391304344</c:v>
                </c:pt>
                <c:pt idx="102">
                  <c:v>2.2549201592920358</c:v>
                </c:pt>
                <c:pt idx="103">
                  <c:v>2.2503381674008813</c:v>
                </c:pt>
                <c:pt idx="104">
                  <c:v>2.2470745518453428</c:v>
                </c:pt>
                <c:pt idx="105">
                  <c:v>2.2585013123359579</c:v>
                </c:pt>
                <c:pt idx="106">
                  <c:v>2.255920697471665</c:v>
                </c:pt>
                <c:pt idx="107">
                  <c:v>2.279085443478261</c:v>
                </c:pt>
                <c:pt idx="108">
                  <c:v>2.3369789948006932</c:v>
                </c:pt>
                <c:pt idx="109">
                  <c:v>2.3355629584775088</c:v>
                </c:pt>
                <c:pt idx="110">
                  <c:v>2.3301274137931034</c:v>
                </c:pt>
                <c:pt idx="111">
                  <c:v>2.3208896385542168</c:v>
                </c:pt>
                <c:pt idx="112">
                  <c:v>2.2966649098712448</c:v>
                </c:pt>
                <c:pt idx="113">
                  <c:v>2.2699910580204778</c:v>
                </c:pt>
                <c:pt idx="114">
                  <c:v>2.259025940425532</c:v>
                </c:pt>
                <c:pt idx="115">
                  <c:v>2.2185688474576275</c:v>
                </c:pt>
                <c:pt idx="116">
                  <c:v>2.1323212151898732</c:v>
                </c:pt>
                <c:pt idx="117">
                  <c:v>2.0978407058823527</c:v>
                </c:pt>
                <c:pt idx="118">
                  <c:v>2.0763559330543933</c:v>
                </c:pt>
                <c:pt idx="119">
                  <c:v>2.0010390325271059</c:v>
                </c:pt>
                <c:pt idx="120">
                  <c:v>2.0145818453865338</c:v>
                </c:pt>
                <c:pt idx="121">
                  <c:v>2.0783583429991714</c:v>
                </c:pt>
                <c:pt idx="122">
                  <c:v>2.2126144059405943</c:v>
                </c:pt>
                <c:pt idx="123">
                  <c:v>2.2178238157894739</c:v>
                </c:pt>
                <c:pt idx="124">
                  <c:v>2.2143901963993455</c:v>
                </c:pt>
                <c:pt idx="125">
                  <c:v>2.2302730138099105</c:v>
                </c:pt>
                <c:pt idx="126">
                  <c:v>2.1777176556184314</c:v>
                </c:pt>
                <c:pt idx="127">
                  <c:v>2.1217536986301369</c:v>
                </c:pt>
                <c:pt idx="128">
                  <c:v>2.0905430843373494</c:v>
                </c:pt>
                <c:pt idx="129">
                  <c:v>2.0637099759036146</c:v>
                </c:pt>
                <c:pt idx="130">
                  <c:v>2.0684831730769231</c:v>
                </c:pt>
                <c:pt idx="131">
                  <c:v>2.1481951674641149</c:v>
                </c:pt>
                <c:pt idx="132">
                  <c:v>2.2023822557585389</c:v>
                </c:pt>
                <c:pt idx="133">
                  <c:v>2.3517066983372925</c:v>
                </c:pt>
                <c:pt idx="134">
                  <c:v>2.9989083764705882</c:v>
                </c:pt>
                <c:pt idx="135">
                  <c:v>2.4272433281249999</c:v>
                </c:pt>
                <c:pt idx="136">
                  <c:v>2.3309010419906686</c:v>
                </c:pt>
                <c:pt idx="137">
                  <c:v>2.2807101318851823</c:v>
                </c:pt>
                <c:pt idx="138">
                  <c:v>2.2395375987606507</c:v>
                </c:pt>
                <c:pt idx="139">
                  <c:v>2.1252126096997692</c:v>
                </c:pt>
                <c:pt idx="140">
                  <c:v>2.0479521839080461</c:v>
                </c:pt>
                <c:pt idx="141">
                  <c:v>2.3031504255319146</c:v>
                </c:pt>
                <c:pt idx="142">
                  <c:v>2.6702855094339628</c:v>
                </c:pt>
                <c:pt idx="143">
                  <c:v>3.0279134932533736</c:v>
                </c:pt>
                <c:pt idx="144">
                  <c:v>2.9643314136125656</c:v>
                </c:pt>
                <c:pt idx="145">
                  <c:v>2.8808691952309982</c:v>
                </c:pt>
                <c:pt idx="146">
                  <c:v>2.784498663697105</c:v>
                </c:pt>
                <c:pt idx="147">
                  <c:v>2.6359891691394655</c:v>
                </c:pt>
                <c:pt idx="148">
                  <c:v>2.4467386646884277</c:v>
                </c:pt>
                <c:pt idx="149">
                  <c:v>2.2839469430051813</c:v>
                </c:pt>
                <c:pt idx="150">
                  <c:v>2.1680201769911505</c:v>
                </c:pt>
                <c:pt idx="151">
                  <c:v>2.1102822794117646</c:v>
                </c:pt>
                <c:pt idx="152">
                  <c:v>2.0648168281938326</c:v>
                </c:pt>
                <c:pt idx="153">
                  <c:v>2.0609938067349924</c:v>
                </c:pt>
                <c:pt idx="154">
                  <c:v>2.0882283503649632</c:v>
                </c:pt>
                <c:pt idx="155">
                  <c:v>2.1383099999999997</c:v>
                </c:pt>
                <c:pt idx="156">
                  <c:v>2.2480119013062412</c:v>
                </c:pt>
                <c:pt idx="157">
                  <c:v>2.2349126917510853</c:v>
                </c:pt>
                <c:pt idx="158">
                  <c:v>2.1630258134490239</c:v>
                </c:pt>
                <c:pt idx="159">
                  <c:v>2.1364318181818183</c:v>
                </c:pt>
                <c:pt idx="160">
                  <c:v>2.0981856362329259</c:v>
                </c:pt>
                <c:pt idx="161">
                  <c:v>2.0718838020086081</c:v>
                </c:pt>
                <c:pt idx="162">
                  <c:v>2.0696084753042232</c:v>
                </c:pt>
                <c:pt idx="163">
                  <c:v>2.0680350321199144</c:v>
                </c:pt>
                <c:pt idx="164">
                  <c:v>2.0470163274021353</c:v>
                </c:pt>
                <c:pt idx="165">
                  <c:v>2.0340268892045454</c:v>
                </c:pt>
                <c:pt idx="166">
                  <c:v>2.034007016300496</c:v>
                </c:pt>
                <c:pt idx="167">
                  <c:v>2.0768330134086095</c:v>
                </c:pt>
                <c:pt idx="168">
                  <c:v>2.0902220689655171</c:v>
                </c:pt>
                <c:pt idx="169">
                  <c:v>2.0723446380885453</c:v>
                </c:pt>
                <c:pt idx="170">
                  <c:v>2.060835</c:v>
                </c:pt>
                <c:pt idx="171">
                  <c:v>2.0650038155136268</c:v>
                </c:pt>
                <c:pt idx="172">
                  <c:v>2.0705991207257499</c:v>
                </c:pt>
                <c:pt idx="173">
                  <c:v>2.0633995410292072</c:v>
                </c:pt>
                <c:pt idx="174">
                  <c:v>2.0281901941747571</c:v>
                </c:pt>
                <c:pt idx="175">
                  <c:v>1.9994241164241162</c:v>
                </c:pt>
                <c:pt idx="176">
                  <c:v>1.9693340761245675</c:v>
                </c:pt>
                <c:pt idx="177">
                  <c:v>1.9002348895027625</c:v>
                </c:pt>
                <c:pt idx="178">
                  <c:v>1.8997083724137933</c:v>
                </c:pt>
                <c:pt idx="179">
                  <c:v>1.9273396153846156</c:v>
                </c:pt>
                <c:pt idx="180">
                  <c:v>1.9282996849315071</c:v>
                </c:pt>
                <c:pt idx="181">
                  <c:v>1.8973590430622009</c:v>
                </c:pt>
                <c:pt idx="182">
                  <c:v>1.9077384688995216</c:v>
                </c:pt>
                <c:pt idx="183">
                  <c:v>2.02468</c:v>
                </c:pt>
                <c:pt idx="184">
                  <c:v>1.9943992658055743</c:v>
                </c:pt>
                <c:pt idx="185">
                  <c:v>1.9290853940217392</c:v>
                </c:pt>
                <c:pt idx="186">
                  <c:v>1.8922178847457627</c:v>
                </c:pt>
                <c:pt idx="187">
                  <c:v>1.8604057606490871</c:v>
                </c:pt>
                <c:pt idx="188">
                  <c:v>1.8377654716981133</c:v>
                </c:pt>
                <c:pt idx="189">
                  <c:v>1.8222120000000002</c:v>
                </c:pt>
                <c:pt idx="190">
                  <c:v>1.8185504889484261</c:v>
                </c:pt>
                <c:pt idx="191">
                  <c:v>1.8092020080321285</c:v>
                </c:pt>
                <c:pt idx="192">
                  <c:v>1.8124805607476637</c:v>
                </c:pt>
                <c:pt idx="193">
                  <c:v>1.8209980013324452</c:v>
                </c:pt>
                <c:pt idx="194">
                  <c:v>1.8423915348837212</c:v>
                </c:pt>
                <c:pt idx="195">
                  <c:v>1.841533001988072</c:v>
                </c:pt>
                <c:pt idx="196">
                  <c:v>1.8198016666666668</c:v>
                </c:pt>
                <c:pt idx="197">
                  <c:v>1.8006047430830041</c:v>
                </c:pt>
                <c:pt idx="198">
                  <c:v>1.7990499802761342</c:v>
                </c:pt>
                <c:pt idx="199">
                  <c:v>1.7835517716535434</c:v>
                </c:pt>
                <c:pt idx="200">
                  <c:v>1.7613123853211008</c:v>
                </c:pt>
                <c:pt idx="201">
                  <c:v>1.7459389012426423</c:v>
                </c:pt>
                <c:pt idx="202">
                  <c:v>1.7258049640757678</c:v>
                </c:pt>
                <c:pt idx="203">
                  <c:v>1.7272432964169384</c:v>
                </c:pt>
                <c:pt idx="204">
                  <c:v>1.7368513858165258</c:v>
                </c:pt>
                <c:pt idx="205">
                  <c:v>1.785901949317739</c:v>
                </c:pt>
                <c:pt idx="206">
                  <c:v>1.976909592760181</c:v>
                </c:pt>
                <c:pt idx="207">
                  <c:v>1.9613271096774192</c:v>
                </c:pt>
                <c:pt idx="208">
                  <c:v>1.992128874598071</c:v>
                </c:pt>
                <c:pt idx="209">
                  <c:v>2.0720219730941705</c:v>
                </c:pt>
                <c:pt idx="210">
                  <c:v>2.0156181329923273</c:v>
                </c:pt>
                <c:pt idx="211">
                  <c:v>1.8780295979578812</c:v>
                </c:pt>
                <c:pt idx="212">
                  <c:v>1.8086711464968153</c:v>
                </c:pt>
                <c:pt idx="213">
                  <c:v>1.8044380916030536</c:v>
                </c:pt>
                <c:pt idx="214">
                  <c:v>1.8873047558655676</c:v>
                </c:pt>
                <c:pt idx="215">
                  <c:v>2.0406777876106195</c:v>
                </c:pt>
                <c:pt idx="216">
                  <c:v>2.099313761814745</c:v>
                </c:pt>
                <c:pt idx="217">
                  <c:v>2.1398487869264615</c:v>
                </c:pt>
                <c:pt idx="218">
                  <c:v>2.1644007026348806</c:v>
                </c:pt>
                <c:pt idx="219">
                  <c:v>2.1432194990607387</c:v>
                </c:pt>
                <c:pt idx="220">
                  <c:v>2.0506536795994994</c:v>
                </c:pt>
                <c:pt idx="221">
                  <c:v>1.9866935084427768</c:v>
                </c:pt>
                <c:pt idx="222">
                  <c:v>1.9582036397748592</c:v>
                </c:pt>
                <c:pt idx="223">
                  <c:v>1.8976635580524344</c:v>
                </c:pt>
                <c:pt idx="224">
                  <c:v>1.8119876184538652</c:v>
                </c:pt>
                <c:pt idx="225">
                  <c:v>1.7848158582089551</c:v>
                </c:pt>
                <c:pt idx="226">
                  <c:v>1.7803870347394539</c:v>
                </c:pt>
                <c:pt idx="227">
                  <c:v>1.7977653993808049</c:v>
                </c:pt>
                <c:pt idx="228">
                  <c:v>1.8218363636363637</c:v>
                </c:pt>
                <c:pt idx="229">
                  <c:v>1.8376035723114956</c:v>
                </c:pt>
                <c:pt idx="230">
                  <c:v>1.8109637777777776</c:v>
                </c:pt>
                <c:pt idx="231">
                  <c:v>1.7772191111111109</c:v>
                </c:pt>
                <c:pt idx="232">
                  <c:v>1.7490985555555554</c:v>
                </c:pt>
                <c:pt idx="233">
                  <c:v>1.7132387792848336</c:v>
                </c:pt>
                <c:pt idx="234">
                  <c:v>1.6866107380073803</c:v>
                </c:pt>
                <c:pt idx="235">
                  <c:v>1.630439484029484</c:v>
                </c:pt>
                <c:pt idx="236">
                  <c:v>1.5873640073529411</c:v>
                </c:pt>
                <c:pt idx="237">
                  <c:v>1.5575414687882498</c:v>
                </c:pt>
                <c:pt idx="238">
                  <c:v>1.5361562935779816</c:v>
                </c:pt>
                <c:pt idx="239">
                  <c:v>1.5453780841976814</c:v>
                </c:pt>
                <c:pt idx="240">
                  <c:v>1.5564496160877515</c:v>
                </c:pt>
                <c:pt idx="241">
                  <c:v>1.5277466788321168</c:v>
                </c:pt>
                <c:pt idx="242">
                  <c:v>1.5378716939890711</c:v>
                </c:pt>
                <c:pt idx="243">
                  <c:v>1.5268078688524591</c:v>
                </c:pt>
                <c:pt idx="244">
                  <c:v>1.5258814077669904</c:v>
                </c:pt>
                <c:pt idx="245">
                  <c:v>1.5615298734177214</c:v>
                </c:pt>
                <c:pt idx="246">
                  <c:v>1.5587596626506026</c:v>
                </c:pt>
                <c:pt idx="247">
                  <c:v>1.545952951807229</c:v>
                </c:pt>
                <c:pt idx="248">
                  <c:v>1.5613234193161367</c:v>
                </c:pt>
                <c:pt idx="249">
                  <c:v>1.5939356912028724</c:v>
                </c:pt>
                <c:pt idx="250">
                  <c:v>1.6995004648390941</c:v>
                </c:pt>
                <c:pt idx="251">
                  <c:v>1.7633144080904224</c:v>
                </c:pt>
                <c:pt idx="252">
                  <c:v>1.8359182660332543</c:v>
                </c:pt>
                <c:pt idx="253">
                  <c:v>1.9575105213270143</c:v>
                </c:pt>
                <c:pt idx="254">
                  <c:v>2.1329100886001182</c:v>
                </c:pt>
                <c:pt idx="255">
                  <c:v>2.8833825176470596</c:v>
                </c:pt>
                <c:pt idx="256">
                  <c:v>2.4136316842105265</c:v>
                </c:pt>
                <c:pt idx="257">
                  <c:v>2.2853175658279699</c:v>
                </c:pt>
                <c:pt idx="258">
                  <c:v>2.2405118341121493</c:v>
                </c:pt>
                <c:pt idx="259">
                  <c:v>2.2028095121951221</c:v>
                </c:pt>
                <c:pt idx="260">
                  <c:v>2.1981905037637519</c:v>
                </c:pt>
                <c:pt idx="261">
                  <c:v>2.1911562941517078</c:v>
                </c:pt>
                <c:pt idx="262">
                  <c:v>2.4614557258064518</c:v>
                </c:pt>
                <c:pt idx="263">
                  <c:v>2.5375446003450257</c:v>
                </c:pt>
                <c:pt idx="264">
                  <c:v>2.575016383467279</c:v>
                </c:pt>
                <c:pt idx="265">
                  <c:v>2.6578273539518902</c:v>
                </c:pt>
                <c:pt idx="266">
                  <c:v>2.609830968109339</c:v>
                </c:pt>
                <c:pt idx="267">
                  <c:v>2.5245228750000002</c:v>
                </c:pt>
                <c:pt idx="268">
                  <c:v>2.4040919250425894</c:v>
                </c:pt>
                <c:pt idx="269">
                  <c:v>2.3535183333333332</c:v>
                </c:pt>
                <c:pt idx="270">
                  <c:v>2.3004612859560072</c:v>
                </c:pt>
                <c:pt idx="271">
                  <c:v>2.2593924817107487</c:v>
                </c:pt>
                <c:pt idx="272">
                  <c:v>2.1519358173618941</c:v>
                </c:pt>
                <c:pt idx="273">
                  <c:v>2.1194085456595264</c:v>
                </c:pt>
                <c:pt idx="274">
                  <c:v>2.1912244244806289</c:v>
                </c:pt>
                <c:pt idx="275">
                  <c:v>2.0982114527027029</c:v>
                </c:pt>
                <c:pt idx="276">
                  <c:v>2.04121963943662</c:v>
                </c:pt>
                <c:pt idx="277">
                  <c:v>1.9122611837655015</c:v>
                </c:pt>
                <c:pt idx="278">
                  <c:v>1.9192872594259991</c:v>
                </c:pt>
                <c:pt idx="279">
                  <c:v>1.8972844044943822</c:v>
                </c:pt>
                <c:pt idx="280">
                  <c:v>1.9038797647058825</c:v>
                </c:pt>
                <c:pt idx="281">
                  <c:v>1.9614440379252649</c:v>
                </c:pt>
                <c:pt idx="282">
                  <c:v>1.9677182506963791</c:v>
                </c:pt>
                <c:pt idx="283">
                  <c:v>1.9209658797327394</c:v>
                </c:pt>
                <c:pt idx="284">
                  <c:v>1.9015119666666667</c:v>
                </c:pt>
                <c:pt idx="285">
                  <c:v>1.9097050969529086</c:v>
                </c:pt>
                <c:pt idx="286">
                  <c:v>1.9720472787610617</c:v>
                </c:pt>
                <c:pt idx="287">
                  <c:v>2.016299701986755</c:v>
                </c:pt>
                <c:pt idx="288">
                  <c:v>2.043086181818182</c:v>
                </c:pt>
                <c:pt idx="289">
                  <c:v>2.1165590429042904</c:v>
                </c:pt>
                <c:pt idx="290">
                  <c:v>2.3218400438116098</c:v>
                </c:pt>
                <c:pt idx="291">
                  <c:v>2.7144606862745095</c:v>
                </c:pt>
                <c:pt idx="292">
                  <c:v>2.9164640130505712</c:v>
                </c:pt>
                <c:pt idx="293">
                  <c:v>2.4717231550218344</c:v>
                </c:pt>
                <c:pt idx="294">
                  <c:v>2.2781801202843091</c:v>
                </c:pt>
                <c:pt idx="295">
                  <c:v>2.1645609503003822</c:v>
                </c:pt>
                <c:pt idx="296">
                  <c:v>2.1145065759390311</c:v>
                </c:pt>
                <c:pt idx="297">
                  <c:v>2.1119223089430896</c:v>
                </c:pt>
                <c:pt idx="298">
                  <c:v>2.1067172771474878</c:v>
                </c:pt>
                <c:pt idx="299">
                  <c:v>2.1303488047593295</c:v>
                </c:pt>
                <c:pt idx="300">
                  <c:v>2.1850127675675672</c:v>
                </c:pt>
                <c:pt idx="301">
                  <c:v>2.2266022641509435</c:v>
                </c:pt>
                <c:pt idx="302">
                  <c:v>2.4583071175523354</c:v>
                </c:pt>
                <c:pt idx="303">
                  <c:v>2.5343744831280128</c:v>
                </c:pt>
                <c:pt idx="304">
                  <c:v>2.501361742383752</c:v>
                </c:pt>
                <c:pt idx="305">
                  <c:v>2.4617040448239056</c:v>
                </c:pt>
                <c:pt idx="306">
                  <c:v>2.4738319128586612</c:v>
                </c:pt>
                <c:pt idx="307">
                  <c:v>2.4710956802541029</c:v>
                </c:pt>
                <c:pt idx="308">
                  <c:v>2.466876107879429</c:v>
                </c:pt>
                <c:pt idx="309">
                  <c:v>2.5795407716701906</c:v>
                </c:pt>
                <c:pt idx="310">
                  <c:v>2.6737936880927293</c:v>
                </c:pt>
                <c:pt idx="311">
                  <c:v>2.995635031446541</c:v>
                </c:pt>
                <c:pt idx="312">
                  <c:v>3.1019745226917057</c:v>
                </c:pt>
                <c:pt idx="313">
                  <c:v>3.0021663536776213</c:v>
                </c:pt>
                <c:pt idx="314">
                  <c:v>2.9466702400835074</c:v>
                </c:pt>
                <c:pt idx="315">
                  <c:v>3.0970027234927238</c:v>
                </c:pt>
                <c:pt idx="316">
                  <c:v>3.2682172760227859</c:v>
                </c:pt>
                <c:pt idx="317">
                  <c:v>3.3239454827052146</c:v>
                </c:pt>
                <c:pt idx="318">
                  <c:v>3.1938908677685953</c:v>
                </c:pt>
                <c:pt idx="319">
                  <c:v>3.2283036551368101</c:v>
                </c:pt>
                <c:pt idx="320">
                  <c:v>3.386066936890713</c:v>
                </c:pt>
                <c:pt idx="321">
                  <c:v>3.5248636002039775</c:v>
                </c:pt>
                <c:pt idx="322">
                  <c:v>3.9612640140845068</c:v>
                </c:pt>
                <c:pt idx="323">
                  <c:v>4.0056326067302859</c:v>
                </c:pt>
                <c:pt idx="324">
                  <c:v>3.7682963957597178</c:v>
                </c:pt>
                <c:pt idx="325">
                  <c:v>3.6901096113074203</c:v>
                </c:pt>
                <c:pt idx="326">
                  <c:v>3.6846534671349724</c:v>
                </c:pt>
                <c:pt idx="327">
                  <c:v>3.6904209929789369</c:v>
                </c:pt>
                <c:pt idx="328">
                  <c:v>3.6940017926890332</c:v>
                </c:pt>
                <c:pt idx="329">
                  <c:v>3.8223779372197306</c:v>
                </c:pt>
                <c:pt idx="330">
                  <c:v>3.8803852160953807</c:v>
                </c:pt>
                <c:pt idx="331">
                  <c:v>3.861740991080278</c:v>
                </c:pt>
                <c:pt idx="332">
                  <c:v>3.8872059832429771</c:v>
                </c:pt>
                <c:pt idx="333">
                  <c:v>3.9475299214916593</c:v>
                </c:pt>
                <c:pt idx="334">
                  <c:v>3.7902848224852073</c:v>
                </c:pt>
                <c:pt idx="335">
                  <c:v>3.6041109063893013</c:v>
                </c:pt>
                <c:pt idx="336">
                  <c:v>3.5707537128712872</c:v>
                </c:pt>
                <c:pt idx="337">
                  <c:v>3.6785175775480057</c:v>
                </c:pt>
                <c:pt idx="338">
                  <c:v>3.535081307726716</c:v>
                </c:pt>
                <c:pt idx="339">
                  <c:v>3.6061879976104896</c:v>
                </c:pt>
                <c:pt idx="340">
                  <c:v>3.7058839776314252</c:v>
                </c:pt>
                <c:pt idx="341">
                  <c:v>3.7685455843499889</c:v>
                </c:pt>
                <c:pt idx="342">
                  <c:v>3.7706610916301901</c:v>
                </c:pt>
                <c:pt idx="343">
                  <c:v>3.75315258114016</c:v>
                </c:pt>
                <c:pt idx="344">
                  <c:v>3.8342554876374622</c:v>
                </c:pt>
                <c:pt idx="345">
                  <c:v>3.8520856371017063</c:v>
                </c:pt>
                <c:pt idx="346">
                  <c:v>3.9406829731427453</c:v>
                </c:pt>
                <c:pt idx="347">
                  <c:v>4.0766538362254412</c:v>
                </c:pt>
                <c:pt idx="348">
                  <c:v>4.5648787102649475</c:v>
                </c:pt>
                <c:pt idx="349">
                  <c:v>4.6637205609023615</c:v>
                </c:pt>
                <c:pt idx="350">
                  <c:v>4.7765210346225269</c:v>
                </c:pt>
                <c:pt idx="351">
                  <c:v>4.7664280186377175</c:v>
                </c:pt>
                <c:pt idx="352">
                  <c:v>5.2630790543832688</c:v>
                </c:pt>
                <c:pt idx="353">
                  <c:v>5.5007677314412327</c:v>
                </c:pt>
                <c:pt idx="354">
                  <c:v>5.9058811475409829</c:v>
                </c:pt>
                <c:pt idx="355">
                  <c:v>6.4088533589622152</c:v>
                </c:pt>
                <c:pt idx="356">
                  <c:v>6.4466093710048584</c:v>
                </c:pt>
                <c:pt idx="357">
                  <c:v>5.8562866797750237</c:v>
                </c:pt>
                <c:pt idx="358">
                  <c:v>5.483583492098302</c:v>
                </c:pt>
                <c:pt idx="359">
                  <c:v>4.960113772206733</c:v>
                </c:pt>
                <c:pt idx="360">
                  <c:v>4.2786970204500996</c:v>
                </c:pt>
                <c:pt idx="361">
                  <c:v>3.7884094173076375</c:v>
                </c:pt>
                <c:pt idx="362">
                  <c:v>3.595420807519357</c:v>
                </c:pt>
                <c:pt idx="363">
                  <c:v>3.499558552925413</c:v>
                </c:pt>
                <c:pt idx="364">
                  <c:v>3.3143600461187321</c:v>
                </c:pt>
                <c:pt idx="365">
                  <c:v>3.3609979267449899</c:v>
                </c:pt>
                <c:pt idx="366">
                  <c:v>3.341802668269005</c:v>
                </c:pt>
                <c:pt idx="367">
                  <c:v>3.4627598957120909</c:v>
                </c:pt>
                <c:pt idx="368">
                  <c:v>3.4680350958896451</c:v>
                </c:pt>
                <c:pt idx="369">
                  <c:v>3.6072938244099424</c:v>
                </c:pt>
                <c:pt idx="370">
                  <c:v>3.5919003710721253</c:v>
                </c:pt>
                <c:pt idx="371">
                  <c:v>3.6512861174362268</c:v>
                </c:pt>
                <c:pt idx="372">
                  <c:v>3.9005338943259344</c:v>
                </c:pt>
                <c:pt idx="373">
                  <c:v>3.895711355574266</c:v>
                </c:pt>
                <c:pt idx="374">
                  <c:v>4.1431427664974629</c:v>
                </c:pt>
                <c:pt idx="375">
                  <c:v>4.0394640120397094</c:v>
                </c:pt>
                <c:pt idx="376">
                  <c:v>4.0632768629832574</c:v>
                </c:pt>
                <c:pt idx="377">
                  <c:v>4.1643200047837423</c:v>
                </c:pt>
                <c:pt idx="378">
                  <c:v>4.0714433522021265</c:v>
                </c:pt>
                <c:pt idx="379">
                  <c:v>3.9542965483266497</c:v>
                </c:pt>
                <c:pt idx="380">
                  <c:v>3.9078403529330665</c:v>
                </c:pt>
                <c:pt idx="381">
                  <c:v>3.9216486006525244</c:v>
                </c:pt>
                <c:pt idx="382">
                  <c:v>3.9375863474974229</c:v>
                </c:pt>
                <c:pt idx="383">
                  <c:v>4.0708976738877345</c:v>
                </c:pt>
                <c:pt idx="384">
                  <c:v>4.2099771756455215</c:v>
                </c:pt>
                <c:pt idx="385">
                  <c:v>4.3983838582677173</c:v>
                </c:pt>
                <c:pt idx="386">
                  <c:v>4.6889841175114277</c:v>
                </c:pt>
                <c:pt idx="387">
                  <c:v>4.9367417191682659</c:v>
                </c:pt>
                <c:pt idx="388">
                  <c:v>5.2108872340234749</c:v>
                </c:pt>
                <c:pt idx="389">
                  <c:v>5.3871180715149514</c:v>
                </c:pt>
                <c:pt idx="390">
                  <c:v>5.2876241203526595</c:v>
                </c:pt>
                <c:pt idx="391">
                  <c:v>5.1660384865172633</c:v>
                </c:pt>
                <c:pt idx="392">
                  <c:v>4.9706367843119859</c:v>
                </c:pt>
                <c:pt idx="393">
                  <c:v>4.9308290890113486</c:v>
                </c:pt>
                <c:pt idx="394">
                  <c:v>4.8973601062679561</c:v>
                </c:pt>
                <c:pt idx="395">
                  <c:v>4.8779831708930539</c:v>
                </c:pt>
                <c:pt idx="396">
                  <c:v>4.9224619732445882</c:v>
                </c:pt>
                <c:pt idx="397">
                  <c:v>4.8731752155371595</c:v>
                </c:pt>
                <c:pt idx="398">
                  <c:v>4.9279162489795558</c:v>
                </c:pt>
                <c:pt idx="399">
                  <c:v>5.0597270079578145</c:v>
                </c:pt>
                <c:pt idx="400">
                  <c:v>5.1885262164182047</c:v>
                </c:pt>
                <c:pt idx="401">
                  <c:v>5.1123419565682182</c:v>
                </c:pt>
                <c:pt idx="402">
                  <c:v>4.9781988693253121</c:v>
                </c:pt>
                <c:pt idx="403">
                  <c:v>4.6686786770754933</c:v>
                </c:pt>
                <c:pt idx="404">
                  <c:v>4.6394303512839592</c:v>
                </c:pt>
                <c:pt idx="405">
                  <c:v>4.8345467514505183</c:v>
                </c:pt>
                <c:pt idx="406">
                  <c:v>5.0179881566132067</c:v>
                </c:pt>
                <c:pt idx="407">
                  <c:v>5.0438252531967978</c:v>
                </c:pt>
                <c:pt idx="408">
                  <c:v>5.0523098218803106</c:v>
                </c:pt>
                <c:pt idx="409">
                  <c:v>5.0489812257537166</c:v>
                </c:pt>
                <c:pt idx="410">
                  <c:v>5.0350674079221678</c:v>
                </c:pt>
                <c:pt idx="411">
                  <c:v>5.1695455423569463</c:v>
                </c:pt>
                <c:pt idx="412">
                  <c:v>5.071680362662625</c:v>
                </c:pt>
                <c:pt idx="413">
                  <c:v>4.8490752770743368</c:v>
                </c:pt>
                <c:pt idx="414">
                  <c:v>4.7134820714726198</c:v>
                </c:pt>
                <c:pt idx="415">
                  <c:v>4.6630920776957989</c:v>
                </c:pt>
                <c:pt idx="416">
                  <c:v>4.6996221897810218</c:v>
                </c:pt>
                <c:pt idx="417">
                  <c:v>4.7495716623260913</c:v>
                </c:pt>
                <c:pt idx="418">
                  <c:v>4.8036994656253205</c:v>
                </c:pt>
                <c:pt idx="419">
                  <c:v>4.7881326491746874</c:v>
                </c:pt>
                <c:pt idx="420">
                  <c:v>4.7780199316531391</c:v>
                </c:pt>
                <c:pt idx="421">
                  <c:v>4.8805761101572518</c:v>
                </c:pt>
                <c:pt idx="422">
                  <c:v>5.0391546020196527</c:v>
                </c:pt>
                <c:pt idx="423">
                  <c:v>5.2502241336124005</c:v>
                </c:pt>
                <c:pt idx="424">
                  <c:v>5.0851183079973561</c:v>
                </c:pt>
                <c:pt idx="425">
                  <c:v>4.9189685708002777</c:v>
                </c:pt>
                <c:pt idx="426">
                  <c:v>4.8903972260444544</c:v>
                </c:pt>
                <c:pt idx="427">
                  <c:v>4.8378578600604474</c:v>
                </c:pt>
                <c:pt idx="428">
                  <c:v>4.7991713867064147</c:v>
                </c:pt>
                <c:pt idx="429">
                  <c:v>4.7385492714562449</c:v>
                </c:pt>
                <c:pt idx="430">
                  <c:v>4.6576413042105136</c:v>
                </c:pt>
                <c:pt idx="431">
                  <c:v>4.4961147706692506</c:v>
                </c:pt>
                <c:pt idx="432">
                  <c:v>4.3367143128410062</c:v>
                </c:pt>
                <c:pt idx="433">
                  <c:v>4.0338997172510709</c:v>
                </c:pt>
                <c:pt idx="434">
                  <c:v>3.6367081240654833</c:v>
                </c:pt>
                <c:pt idx="435">
                  <c:v>3.695908626594488</c:v>
                </c:pt>
                <c:pt idx="436">
                  <c:v>3.8854643607824522</c:v>
                </c:pt>
                <c:pt idx="437">
                  <c:v>3.5420029040478873</c:v>
                </c:pt>
                <c:pt idx="438">
                  <c:v>3.5726481154087955</c:v>
                </c:pt>
                <c:pt idx="439">
                  <c:v>3.5052810815587163</c:v>
                </c:pt>
                <c:pt idx="440">
                  <c:v>3.3823487484981141</c:v>
                </c:pt>
                <c:pt idx="441">
                  <c:v>3.1093242281532394</c:v>
                </c:pt>
                <c:pt idx="442">
                  <c:v>3.0383243311522627</c:v>
                </c:pt>
                <c:pt idx="443">
                  <c:v>3.0021061442879193</c:v>
                </c:pt>
                <c:pt idx="444">
                  <c:v>2.9372776062214041</c:v>
                </c:pt>
                <c:pt idx="445">
                  <c:v>2.7002999987382288</c:v>
                </c:pt>
                <c:pt idx="446">
                  <c:v>2.5175169575682088</c:v>
                </c:pt>
                <c:pt idx="447">
                  <c:v>2.4607263373445245</c:v>
                </c:pt>
                <c:pt idx="448">
                  <c:v>2.4836516885080648</c:v>
                </c:pt>
                <c:pt idx="449">
                  <c:v>2.5275460182767624</c:v>
                </c:pt>
                <c:pt idx="450">
                  <c:v>2.6585033791540216</c:v>
                </c:pt>
                <c:pt idx="451">
                  <c:v>2.7244707395659016</c:v>
                </c:pt>
                <c:pt idx="452">
                  <c:v>2.6942214318141118</c:v>
                </c:pt>
                <c:pt idx="453">
                  <c:v>2.6172826124010058</c:v>
                </c:pt>
                <c:pt idx="454">
                  <c:v>2.6721383719773106</c:v>
                </c:pt>
                <c:pt idx="455">
                  <c:v>2.8744407278864572</c:v>
                </c:pt>
                <c:pt idx="456">
                  <c:v>2.8309012750696207</c:v>
                </c:pt>
                <c:pt idx="457">
                  <c:v>2.9965033692305796</c:v>
                </c:pt>
                <c:pt idx="458">
                  <c:v>3.0941406792601538</c:v>
                </c:pt>
                <c:pt idx="459">
                  <c:v>3.0792634115554542</c:v>
                </c:pt>
                <c:pt idx="460">
                  <c:v>3.0495719334787528</c:v>
                </c:pt>
                <c:pt idx="461">
                  <c:v>3.0321322724238615</c:v>
                </c:pt>
                <c:pt idx="462">
                  <c:v>2.9598012983393716</c:v>
                </c:pt>
                <c:pt idx="463">
                  <c:v>2.8409520197572933</c:v>
                </c:pt>
                <c:pt idx="464">
                  <c:v>2.7542239900427035</c:v>
                </c:pt>
                <c:pt idx="465">
                  <c:v>2.8390426089900194</c:v>
                </c:pt>
                <c:pt idx="466">
                  <c:v>3.0575391563698338</c:v>
                </c:pt>
                <c:pt idx="467">
                  <c:v>3.1031969054357611</c:v>
                </c:pt>
                <c:pt idx="468">
                  <c:v>3.2337206046489055</c:v>
                </c:pt>
                <c:pt idx="469">
                  <c:v>3.3127116321301022</c:v>
                </c:pt>
                <c:pt idx="470">
                  <c:v>3.5415363880751753</c:v>
                </c:pt>
                <c:pt idx="471">
                  <c:v>3.4760405083176704</c:v>
                </c:pt>
                <c:pt idx="472">
                  <c:v>3.4400828361587807</c:v>
                </c:pt>
                <c:pt idx="473">
                  <c:v>3.4894046206044909</c:v>
                </c:pt>
                <c:pt idx="474">
                  <c:v>3.792763182238668</c:v>
                </c:pt>
                <c:pt idx="475">
                  <c:v>3.7893484291963122</c:v>
                </c:pt>
                <c:pt idx="476">
                  <c:v>3.8927784279538566</c:v>
                </c:pt>
                <c:pt idx="477">
                  <c:v>3.8966942220350229</c:v>
                </c:pt>
                <c:pt idx="478">
                  <c:v>3.9488895242324986</c:v>
                </c:pt>
                <c:pt idx="479">
                  <c:v>4.0622239092937509</c:v>
                </c:pt>
                <c:pt idx="480">
                  <c:v>3.9508649136559071</c:v>
                </c:pt>
                <c:pt idx="481">
                  <c:v>3.5456550973821739</c:v>
                </c:pt>
                <c:pt idx="482">
                  <c:v>3.5259129464462369</c:v>
                </c:pt>
                <c:pt idx="483">
                  <c:v>3.6325982741333158</c:v>
                </c:pt>
                <c:pt idx="484">
                  <c:v>3.6439174357400805</c:v>
                </c:pt>
                <c:pt idx="485">
                  <c:v>3.6925810642958181</c:v>
                </c:pt>
                <c:pt idx="486">
                  <c:v>3.6045950095969284</c:v>
                </c:pt>
                <c:pt idx="487">
                  <c:v>3.5064649571443689</c:v>
                </c:pt>
                <c:pt idx="488">
                  <c:v>3.4826222265678477</c:v>
                </c:pt>
                <c:pt idx="489">
                  <c:v>3.403999625086406</c:v>
                </c:pt>
                <c:pt idx="490">
                  <c:v>3.4264167540573309</c:v>
                </c:pt>
                <c:pt idx="491">
                  <c:v>3.5512416849372586</c:v>
                </c:pt>
                <c:pt idx="492">
                  <c:v>3.515268511227565</c:v>
                </c:pt>
                <c:pt idx="493">
                  <c:v>3.5641088331735085</c:v>
                </c:pt>
                <c:pt idx="494">
                  <c:v>3.5782475244849192</c:v>
                </c:pt>
                <c:pt idx="495">
                  <c:v>3.2941817256063688</c:v>
                </c:pt>
                <c:pt idx="496">
                  <c:v>2.8296605894841238</c:v>
                </c:pt>
                <c:pt idx="497">
                  <c:v>2.4239995314183966</c:v>
                </c:pt>
                <c:pt idx="498">
                  <c:v>2.261135859114856</c:v>
                </c:pt>
                <c:pt idx="499">
                  <c:v>2.4309301440545399</c:v>
                </c:pt>
                <c:pt idx="500">
                  <c:v>2.5093119352016044</c:v>
                </c:pt>
                <c:pt idx="501">
                  <c:v>2.5299621912717658</c:v>
                </c:pt>
                <c:pt idx="502">
                  <c:v>2.4795670713651172</c:v>
                </c:pt>
                <c:pt idx="503">
                  <c:v>2.4957876259191809</c:v>
                </c:pt>
                <c:pt idx="504">
                  <c:v>2.5710912262808985</c:v>
                </c:pt>
                <c:pt idx="505">
                  <c:v>2.8036527105157707</c:v>
                </c:pt>
                <c:pt idx="506">
                  <c:v>2.9474068075385493</c:v>
                </c:pt>
                <c:pt idx="507">
                  <c:v>3.2139850097482157</c:v>
                </c:pt>
                <c:pt idx="508">
                  <c:v>3.293656983020905</c:v>
                </c:pt>
                <c:pt idx="509">
                  <c:v>3.1717481156485547</c:v>
                </c:pt>
                <c:pt idx="510">
                  <c:v>3.1960414462606734</c:v>
                </c:pt>
                <c:pt idx="511">
                  <c:v>3.3136147901197148</c:v>
                </c:pt>
                <c:pt idx="512">
                  <c:v>3.3302128317216408</c:v>
                </c:pt>
                <c:pt idx="513">
                  <c:v>3.2632911789496832</c:v>
                </c:pt>
                <c:pt idx="514">
                  <c:v>3.3237563241712533</c:v>
                </c:pt>
                <c:pt idx="515">
                  <c:v>3.7583564562674949</c:v>
                </c:pt>
                <c:pt idx="516">
                  <c:v>3.8269082454585575</c:v>
                </c:pt>
                <c:pt idx="517">
                  <c:v>3.7226571041023613</c:v>
                </c:pt>
                <c:pt idx="518">
                  <c:v>4.0579717267223163</c:v>
                </c:pt>
                <c:pt idx="519">
                  <c:v>4.3302157900284604</c:v>
                </c:pt>
                <c:pt idx="520">
                  <c:v>5.2062234095842381</c:v>
                </c:pt>
                <c:pt idx="521">
                  <c:v>5.4119191091122651</c:v>
                </c:pt>
                <c:pt idx="522">
                  <c:v>6.2279826345496243</c:v>
                </c:pt>
                <c:pt idx="523">
                  <c:v>6.041519048071442</c:v>
                </c:pt>
                <c:pt idx="524">
                  <c:v>5.4178751238850351</c:v>
                </c:pt>
                <c:pt idx="525">
                  <c:v>5.0935798659081684</c:v>
                </c:pt>
                <c:pt idx="526">
                  <c:v>4.9313079561204427</c:v>
                </c:pt>
                <c:pt idx="527">
                  <c:v>5.8969678945725814</c:v>
                </c:pt>
                <c:pt idx="528">
                  <c:v>5.3295684498891491</c:v>
                </c:pt>
                <c:pt idx="529">
                  <c:v>4.4124602428174864</c:v>
                </c:pt>
                <c:pt idx="530">
                  <c:v>4.3584353488433996</c:v>
                </c:pt>
                <c:pt idx="531">
                  <c:v>4.0151553333686945</c:v>
                </c:pt>
                <c:pt idx="532">
                  <c:v>3.8902611329056889</c:v>
                </c:pt>
                <c:pt idx="533">
                  <c:v>3.7185994823681656</c:v>
                </c:pt>
                <c:pt idx="534">
                  <c:v>3.4569560884720278</c:v>
                </c:pt>
                <c:pt idx="535">
                  <c:v>3.4011780000000003</c:v>
                </c:pt>
                <c:pt idx="536">
                  <c:v>3.3031360753500683</c:v>
                </c:pt>
                <c:pt idx="537">
                  <c:v>3.2504047891253069</c:v>
                </c:pt>
                <c:pt idx="538">
                  <c:v>3.3086023928941297</c:v>
                </c:pt>
                <c:pt idx="539">
                  <c:v>3.6005894721574543</c:v>
                </c:pt>
                <c:pt idx="540">
                  <c:v>3.7047028473810721</c:v>
                </c:pt>
                <c:pt idx="541">
                  <c:v>3.6378417554748643</c:v>
                </c:pt>
                <c:pt idx="542">
                  <c:v>3.600376838129792</c:v>
                </c:pt>
                <c:pt idx="543">
                  <c:v>3.5888896678004896</c:v>
                </c:pt>
                <c:pt idx="544">
                  <c:v>3.5720521640971032</c:v>
                </c:pt>
                <c:pt idx="545">
                  <c:v>3.4522342081948341</c:v>
                </c:pt>
                <c:pt idx="546">
                  <c:v>3.3938286045758148</c:v>
                </c:pt>
                <c:pt idx="547">
                  <c:v>3.3028868266860845</c:v>
                </c:pt>
                <c:pt idx="548">
                  <c:v>3.251483523432718</c:v>
                </c:pt>
                <c:pt idx="549">
                  <c:v>3.2765850904089948</c:v>
                </c:pt>
                <c:pt idx="550">
                  <c:v>3.280452950940957</c:v>
                </c:pt>
                <c:pt idx="551">
                  <c:v>3.5449227015608273</c:v>
                </c:pt>
                <c:pt idx="552">
                  <c:v>3.7446770115120329</c:v>
                </c:pt>
                <c:pt idx="553">
                  <c:v>3.6936892173946352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7-4073-861E-57F53678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21616"/>
        <c:axId val="1815722160"/>
      </c:lineChart>
      <c:dateAx>
        <c:axId val="181572161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216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22160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1616"/>
        <c:crosses val="autoZero"/>
        <c:crossBetween val="between"/>
        <c:majorUnit val="0.5"/>
      </c:valAx>
      <c:dateAx>
        <c:axId val="18157324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02576"/>
        <c:crosses val="autoZero"/>
        <c:auto val="1"/>
        <c:lblOffset val="100"/>
        <c:baseTimeUnit val="months"/>
      </c:dateAx>
      <c:valAx>
        <c:axId val="18157025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32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632450765989269"/>
          <c:y val="0.152777831974543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Gas-A'!$A$41:$A$98</c:f>
              <c:numCache>
                <c:formatCode>General</c:formatCode>
                <c:ptCount val="58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</c:numCache>
            </c:numRef>
          </c:cat>
          <c:val>
            <c:numRef>
              <c:f>'Natural Gas-A'!$E$41:$E$98</c:f>
              <c:numCache>
                <c:formatCode>General</c:formatCode>
                <c:ptCount val="58"/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E-4F74-BE86-DCA33880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45552"/>
        <c:axId val="18157537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Gas-A'!$A$41:$A$98</c:f>
              <c:numCache>
                <c:formatCode>General</c:formatCode>
                <c:ptCount val="58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</c:numCache>
            </c:numRef>
          </c:cat>
          <c:val>
            <c:numRef>
              <c:f>'Natural Gas-A'!$C$41:$C$98</c:f>
              <c:numCache>
                <c:formatCode>0.00</c:formatCode>
                <c:ptCount val="58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10.363783935000001</c:v>
                </c:pt>
                <c:pt idx="49">
                  <c:v>10.042141772000001</c:v>
                </c:pt>
                <c:pt idx="50">
                  <c:v>10.861280754999999</c:v>
                </c:pt>
                <c:pt idx="51">
                  <c:v>10.464565264999999</c:v>
                </c:pt>
                <c:pt idx="52">
                  <c:v>10.459376476999999</c:v>
                </c:pt>
                <c:pt idx="53">
                  <c:v>10.763474402</c:v>
                </c:pt>
                <c:pt idx="54">
                  <c:v>12.209135250999999</c:v>
                </c:pt>
                <c:pt idx="55">
                  <c:v>14.818412987</c:v>
                </c:pt>
                <c:pt idx="56">
                  <c:v>14.344408297999999</c:v>
                </c:pt>
                <c:pt idx="57">
                  <c:v>12.749462535999999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F74-BE86-DCA33880582C}"/>
            </c:ext>
          </c:extLst>
        </c:ser>
        <c:ser>
          <c:idx val="1"/>
          <c:order val="1"/>
          <c:tx>
            <c:strRef>
              <c:f>'Natural Gas-A'!$A$102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Gas-A'!$A$41:$A$98</c:f>
              <c:numCache>
                <c:formatCode>General</c:formatCode>
                <c:ptCount val="58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</c:numCache>
            </c:numRef>
          </c:cat>
          <c:val>
            <c:numRef>
              <c:f>'Natural Gas-A'!$D$41:$D$98</c:f>
              <c:numCache>
                <c:formatCode>0.00</c:formatCode>
                <c:ptCount val="58"/>
                <c:pt idx="0">
                  <c:v>9.4565892215568859</c:v>
                </c:pt>
                <c:pt idx="1">
                  <c:v>9.0761517241379313</c:v>
                </c:pt>
                <c:pt idx="2">
                  <c:v>8.6890217983651237</c:v>
                </c:pt>
                <c:pt idx="3">
                  <c:v>8.5318345360824743</c:v>
                </c:pt>
                <c:pt idx="4">
                  <c:v>8.6236370370370352</c:v>
                </c:pt>
                <c:pt idx="5">
                  <c:v>8.7913736842105266</c:v>
                </c:pt>
                <c:pt idx="6">
                  <c:v>8.8237743243243241</c:v>
                </c:pt>
                <c:pt idx="7">
                  <c:v>8.8092060851926988</c:v>
                </c:pt>
                <c:pt idx="8">
                  <c:v>9.6484982814677203</c:v>
                </c:pt>
                <c:pt idx="9">
                  <c:v>10.5620016394061</c:v>
                </c:pt>
                <c:pt idx="10">
                  <c:v>11.773984602629783</c:v>
                </c:pt>
                <c:pt idx="11">
                  <c:v>11.916880112341721</c:v>
                </c:pt>
                <c:pt idx="12">
                  <c:v>12.468867416819604</c:v>
                </c:pt>
                <c:pt idx="13">
                  <c:v>13.566134250510082</c:v>
                </c:pt>
                <c:pt idx="14">
                  <c:v>14.040489450217088</c:v>
                </c:pt>
                <c:pt idx="15">
                  <c:v>15.897361342738568</c:v>
                </c:pt>
                <c:pt idx="16">
                  <c:v>18.415157288123947</c:v>
                </c:pt>
                <c:pt idx="17">
                  <c:v>17.880658639939227</c:v>
                </c:pt>
                <c:pt idx="18">
                  <c:v>17.275354895434464</c:v>
                </c:pt>
                <c:pt idx="19">
                  <c:v>16.141291083445616</c:v>
                </c:pt>
                <c:pt idx="20">
                  <c:v>14.824997747332128</c:v>
                </c:pt>
                <c:pt idx="21">
                  <c:v>14.047078764977549</c:v>
                </c:pt>
                <c:pt idx="22">
                  <c:v>13.812166749583032</c:v>
                </c:pt>
                <c:pt idx="23">
                  <c:v>13.473366523003431</c:v>
                </c:pt>
                <c:pt idx="24">
                  <c:v>12.990628239647965</c:v>
                </c:pt>
                <c:pt idx="25">
                  <c:v>12.751026155455079</c:v>
                </c:pt>
                <c:pt idx="26">
                  <c:v>12.962082114776965</c:v>
                </c:pt>
                <c:pt idx="27">
                  <c:v>13.1243882520962</c:v>
                </c:pt>
                <c:pt idx="28">
                  <c:v>12.086018002562831</c:v>
                </c:pt>
                <c:pt idx="29">
                  <c:v>12.293309059200229</c:v>
                </c:pt>
                <c:pt idx="30">
                  <c:v>13.141880075872038</c:v>
                </c:pt>
                <c:pt idx="31">
                  <c:v>12.716805547812955</c:v>
                </c:pt>
                <c:pt idx="32">
                  <c:v>12.205751005823736</c:v>
                </c:pt>
                <c:pt idx="33">
                  <c:v>13.701438934620837</c:v>
                </c:pt>
                <c:pt idx="34">
                  <c:v>16.520917499300669</c:v>
                </c:pt>
                <c:pt idx="35">
                  <c:v>13.333722783083248</c:v>
                </c:pt>
                <c:pt idx="36">
                  <c:v>15.898151994909655</c:v>
                </c:pt>
                <c:pt idx="37">
                  <c:v>17.283912613966947</c:v>
                </c:pt>
                <c:pt idx="38">
                  <c:v>19.752683611128607</c:v>
                </c:pt>
                <c:pt idx="39">
                  <c:v>20.691596627296594</c:v>
                </c:pt>
                <c:pt idx="40">
                  <c:v>19.164265514650594</c:v>
                </c:pt>
                <c:pt idx="41">
                  <c:v>19.605657062366991</c:v>
                </c:pt>
                <c:pt idx="42">
                  <c:v>17.187545037600689</c:v>
                </c:pt>
                <c:pt idx="43">
                  <c:v>15.863602945170513</c:v>
                </c:pt>
                <c:pt idx="44">
                  <c:v>14.889112060235423</c:v>
                </c:pt>
                <c:pt idx="45">
                  <c:v>14.09110648754114</c:v>
                </c:pt>
                <c:pt idx="46">
                  <c:v>13.420444039028821</c:v>
                </c:pt>
                <c:pt idx="47">
                  <c:v>14.036200872649996</c:v>
                </c:pt>
                <c:pt idx="48">
                  <c:v>13.280500707810683</c:v>
                </c:pt>
                <c:pt idx="49">
                  <c:v>12.707290455170645</c:v>
                </c:pt>
                <c:pt idx="50">
                  <c:v>13.456997514921241</c:v>
                </c:pt>
                <c:pt idx="51">
                  <c:v>12.656773112296241</c:v>
                </c:pt>
                <c:pt idx="52">
                  <c:v>12.425240938945974</c:v>
                </c:pt>
                <c:pt idx="53">
                  <c:v>12.628477250402044</c:v>
                </c:pt>
                <c:pt idx="54">
                  <c:v>13.68387426085933</c:v>
                </c:pt>
                <c:pt idx="55">
                  <c:v>15.380004822001364</c:v>
                </c:pt>
                <c:pt idx="56">
                  <c:v>14.337030713101495</c:v>
                </c:pt>
                <c:pt idx="57">
                  <c:v>12.470435471444585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E-4F74-BE86-DCA33880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4208"/>
        <c:axId val="1815704752"/>
      </c:lineChart>
      <c:catAx>
        <c:axId val="181570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4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1570475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4208"/>
        <c:crosses val="autoZero"/>
        <c:crossBetween val="between"/>
      </c:valAx>
      <c:catAx>
        <c:axId val="181574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53712"/>
        <c:crosses val="autoZero"/>
        <c:auto val="1"/>
        <c:lblAlgn val="ctr"/>
        <c:lblOffset val="100"/>
        <c:noMultiLvlLbl val="0"/>
      </c:catAx>
      <c:valAx>
        <c:axId val="1815753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45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Gas-Q'!$A$41:$A$216</c:f>
              <c:strCache>
                <c:ptCount val="17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</c:strCache>
            </c:strRef>
          </c:cat>
          <c:val>
            <c:numRef>
              <c:f>'Natural Gas-Q'!$E$41:$E$216</c:f>
              <c:numCache>
                <c:formatCode>General</c:formatCode>
                <c:ptCount val="176"/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6-48E9-9FA8-FF160399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6976"/>
        <c:axId val="18157520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Gas-Q'!$A$41:$A$216</c:f>
              <c:strCache>
                <c:ptCount val="17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</c:strCache>
            </c:strRef>
          </c:cat>
          <c:val>
            <c:numRef>
              <c:f>'Natural Gas-Q'!$C$41:$C$216</c:f>
              <c:numCache>
                <c:formatCode>0.00</c:formatCode>
                <c:ptCount val="176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9.2904620688000001</c:v>
                </c:pt>
                <c:pt idx="137">
                  <c:v>12.014865908999999</c:v>
                </c:pt>
                <c:pt idx="138">
                  <c:v>16.513899063</c:v>
                </c:pt>
                <c:pt idx="139">
                  <c:v>10.084039639</c:v>
                </c:pt>
                <c:pt idx="140">
                  <c:v>8.5118447748000001</c:v>
                </c:pt>
                <c:pt idx="141">
                  <c:v>11.152033383999999</c:v>
                </c:pt>
                <c:pt idx="142">
                  <c:v>16.966198650999999</c:v>
                </c:pt>
                <c:pt idx="143">
                  <c:v>10.181230169000001</c:v>
                </c:pt>
                <c:pt idx="144">
                  <c:v>9.6782315462999993</c:v>
                </c:pt>
                <c:pt idx="145">
                  <c:v>12.944215461000001</c:v>
                </c:pt>
                <c:pt idx="146">
                  <c:v>17.644348635</c:v>
                </c:pt>
                <c:pt idx="147">
                  <c:v>10.118541767</c:v>
                </c:pt>
                <c:pt idx="148">
                  <c:v>9.3594157258999999</c:v>
                </c:pt>
                <c:pt idx="149">
                  <c:v>11.904373701999999</c:v>
                </c:pt>
                <c:pt idx="150">
                  <c:v>17.853796236000001</c:v>
                </c:pt>
                <c:pt idx="151">
                  <c:v>9.9558477659999998</c:v>
                </c:pt>
                <c:pt idx="152">
                  <c:v>9.3900543436999993</c:v>
                </c:pt>
                <c:pt idx="153">
                  <c:v>12.371131525999999</c:v>
                </c:pt>
                <c:pt idx="154">
                  <c:v>17.894296109999999</c:v>
                </c:pt>
                <c:pt idx="155">
                  <c:v>9.7824617940999996</c:v>
                </c:pt>
                <c:pt idx="156">
                  <c:v>9.4386245097000003</c:v>
                </c:pt>
                <c:pt idx="157">
                  <c:v>11.741960788</c:v>
                </c:pt>
                <c:pt idx="158">
                  <c:v>17.501043645999999</c:v>
                </c:pt>
                <c:pt idx="159">
                  <c:v>10.527922153</c:v>
                </c:pt>
                <c:pt idx="160">
                  <c:v>9.7111378218999995</c:v>
                </c:pt>
                <c:pt idx="161">
                  <c:v>13.820799969999999</c:v>
                </c:pt>
                <c:pt idx="162">
                  <c:v>20.272893787000001</c:v>
                </c:pt>
                <c:pt idx="163">
                  <c:v>13.714968329</c:v>
                </c:pt>
                <c:pt idx="164">
                  <c:v>12.315813625000001</c:v>
                </c:pt>
                <c:pt idx="165">
                  <c:v>16.570124392</c:v>
                </c:pt>
                <c:pt idx="166">
                  <c:v>24.950606843999999</c:v>
                </c:pt>
                <c:pt idx="167">
                  <c:v>15.630683998</c:v>
                </c:pt>
                <c:pt idx="168">
                  <c:v>14.811405641</c:v>
                </c:pt>
                <c:pt idx="169">
                  <c:v>15.056136058</c:v>
                </c:pt>
                <c:pt idx="170">
                  <c:v>19.647303761</c:v>
                </c:pt>
                <c:pt idx="171">
                  <c:v>12.01590169</c:v>
                </c:pt>
                <c:pt idx="172">
                  <c:v>11.109466163</c:v>
                </c:pt>
                <c:pt idx="173">
                  <c:v>14.270328989999999</c:v>
                </c:pt>
                <c:pt idx="174">
                  <c:v>20.285605788000002</c:v>
                </c:pt>
                <c:pt idx="175">
                  <c:v>12.503158547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6-48E9-9FA8-FF1603997F67}"/>
            </c:ext>
          </c:extLst>
        </c:ser>
        <c:ser>
          <c:idx val="1"/>
          <c:order val="1"/>
          <c:tx>
            <c:strRef>
              <c:f>'Natural Gas-Q'!$A$221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Gas-Q'!$A$41:$A$216</c:f>
              <c:strCache>
                <c:ptCount val="17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</c:strCache>
            </c:strRef>
          </c:cat>
          <c:val>
            <c:numRef>
              <c:f>'Natural Gas-Q'!$D$41:$D$216</c:f>
              <c:numCache>
                <c:formatCode>0.00</c:formatCode>
                <c:ptCount val="176"/>
                <c:pt idx="0">
                  <c:v>13.779603432526958</c:v>
                </c:pt>
                <c:pt idx="1">
                  <c:v>14.238018902286528</c:v>
                </c:pt>
                <c:pt idx="2">
                  <c:v>14.366434438043012</c:v>
                </c:pt>
                <c:pt idx="3">
                  <c:v>14.685963878332753</c:v>
                </c:pt>
                <c:pt idx="4">
                  <c:v>15.084515672298368</c:v>
                </c:pt>
                <c:pt idx="5">
                  <c:v>15.858606283122809</c:v>
                </c:pt>
                <c:pt idx="6">
                  <c:v>16.460448702770982</c:v>
                </c:pt>
                <c:pt idx="7">
                  <c:v>17.694608393045186</c:v>
                </c:pt>
                <c:pt idx="8">
                  <c:v>18.289944652020001</c:v>
                </c:pt>
                <c:pt idx="9">
                  <c:v>18.797974159100484</c:v>
                </c:pt>
                <c:pt idx="10">
                  <c:v>18.791659407032522</c:v>
                </c:pt>
                <c:pt idx="11">
                  <c:v>18.558526768989509</c:v>
                </c:pt>
                <c:pt idx="12">
                  <c:v>17.291563329355515</c:v>
                </c:pt>
                <c:pt idx="13">
                  <c:v>18.205997621636534</c:v>
                </c:pt>
                <c:pt idx="14">
                  <c:v>20.852889355785546</c:v>
                </c:pt>
                <c:pt idx="15">
                  <c:v>18.04354738959163</c:v>
                </c:pt>
                <c:pt idx="16">
                  <c:v>16.954281830849471</c:v>
                </c:pt>
                <c:pt idx="17">
                  <c:v>18.173775947556596</c:v>
                </c:pt>
                <c:pt idx="18">
                  <c:v>20.013982794561802</c:v>
                </c:pt>
                <c:pt idx="19">
                  <c:v>16.572940683173218</c:v>
                </c:pt>
                <c:pt idx="20">
                  <c:v>15.705004459450622</c:v>
                </c:pt>
                <c:pt idx="21">
                  <c:v>17.105046312546104</c:v>
                </c:pt>
                <c:pt idx="22">
                  <c:v>19.013568682454402</c:v>
                </c:pt>
                <c:pt idx="23">
                  <c:v>15.331498473400327</c:v>
                </c:pt>
                <c:pt idx="24">
                  <c:v>14.481397947903924</c:v>
                </c:pt>
                <c:pt idx="25">
                  <c:v>15.626339991292772</c:v>
                </c:pt>
                <c:pt idx="26">
                  <c:v>17.943575450818024</c:v>
                </c:pt>
                <c:pt idx="27">
                  <c:v>14.101476858311964</c:v>
                </c:pt>
                <c:pt idx="28">
                  <c:v>13.353075456000662</c:v>
                </c:pt>
                <c:pt idx="29">
                  <c:v>14.805806769569696</c:v>
                </c:pt>
                <c:pt idx="30">
                  <c:v>17.390401998335225</c:v>
                </c:pt>
                <c:pt idx="31">
                  <c:v>14.00274493605805</c:v>
                </c:pt>
                <c:pt idx="32">
                  <c:v>13.508470638359782</c:v>
                </c:pt>
                <c:pt idx="33">
                  <c:v>14.386748781545945</c:v>
                </c:pt>
                <c:pt idx="34">
                  <c:v>16.875767096312426</c:v>
                </c:pt>
                <c:pt idx="35">
                  <c:v>13.261035379479253</c:v>
                </c:pt>
                <c:pt idx="36">
                  <c:v>13.161592644263058</c:v>
                </c:pt>
                <c:pt idx="37">
                  <c:v>13.93663548129253</c:v>
                </c:pt>
                <c:pt idx="38">
                  <c:v>16.171973757621817</c:v>
                </c:pt>
                <c:pt idx="39">
                  <c:v>13.01526003335832</c:v>
                </c:pt>
                <c:pt idx="40">
                  <c:v>12.536227355784096</c:v>
                </c:pt>
                <c:pt idx="41">
                  <c:v>13.950047122032657</c:v>
                </c:pt>
                <c:pt idx="42">
                  <c:v>15.914610334742603</c:v>
                </c:pt>
                <c:pt idx="43">
                  <c:v>12.404566576159707</c:v>
                </c:pt>
                <c:pt idx="44">
                  <c:v>12.100648243027665</c:v>
                </c:pt>
                <c:pt idx="45">
                  <c:v>13.066811562762577</c:v>
                </c:pt>
                <c:pt idx="46">
                  <c:v>15.714840460260346</c:v>
                </c:pt>
                <c:pt idx="47">
                  <c:v>12.748843493917558</c:v>
                </c:pt>
                <c:pt idx="48">
                  <c:v>12.12474773842297</c:v>
                </c:pt>
                <c:pt idx="49">
                  <c:v>13.678062926638368</c:v>
                </c:pt>
                <c:pt idx="50">
                  <c:v>16.579890613854538</c:v>
                </c:pt>
                <c:pt idx="51">
                  <c:v>12.965633811090015</c:v>
                </c:pt>
                <c:pt idx="52">
                  <c:v>12.554684408570852</c:v>
                </c:pt>
                <c:pt idx="53">
                  <c:v>14.164674237402876</c:v>
                </c:pt>
                <c:pt idx="54">
                  <c:v>16.41743687541496</c:v>
                </c:pt>
                <c:pt idx="55">
                  <c:v>12.708211542112119</c:v>
                </c:pt>
                <c:pt idx="56">
                  <c:v>11.707779998074031</c:v>
                </c:pt>
                <c:pt idx="57">
                  <c:v>12.939295618486959</c:v>
                </c:pt>
                <c:pt idx="58">
                  <c:v>15.658789911115539</c:v>
                </c:pt>
                <c:pt idx="59">
                  <c:v>11.308576418215281</c:v>
                </c:pt>
                <c:pt idx="60">
                  <c:v>11.326864556030657</c:v>
                </c:pt>
                <c:pt idx="61">
                  <c:v>13.047970376794311</c:v>
                </c:pt>
                <c:pt idx="62">
                  <c:v>16.281450347402352</c:v>
                </c:pt>
                <c:pt idx="63">
                  <c:v>12.501166520470699</c:v>
                </c:pt>
                <c:pt idx="64">
                  <c:v>12.742712925299973</c:v>
                </c:pt>
                <c:pt idx="65">
                  <c:v>13.20263819559699</c:v>
                </c:pt>
                <c:pt idx="66">
                  <c:v>16.746491861722127</c:v>
                </c:pt>
                <c:pt idx="67">
                  <c:v>12.836217278229402</c:v>
                </c:pt>
                <c:pt idx="68">
                  <c:v>11.949136051899771</c:v>
                </c:pt>
                <c:pt idx="69">
                  <c:v>13.815760333472197</c:v>
                </c:pt>
                <c:pt idx="70">
                  <c:v>16.540874388022655</c:v>
                </c:pt>
                <c:pt idx="71">
                  <c:v>12.265281480310167</c:v>
                </c:pt>
                <c:pt idx="72">
                  <c:v>11.256628355200272</c:v>
                </c:pt>
                <c:pt idx="73">
                  <c:v>12.865547965658438</c:v>
                </c:pt>
                <c:pt idx="74">
                  <c:v>16.082380864659566</c:v>
                </c:pt>
                <c:pt idx="75">
                  <c:v>12.426795895535772</c:v>
                </c:pt>
                <c:pt idx="76">
                  <c:v>11.723151463385184</c:v>
                </c:pt>
                <c:pt idx="77">
                  <c:v>14.095380002915984</c:v>
                </c:pt>
                <c:pt idx="78">
                  <c:v>18.005380313315968</c:v>
                </c:pt>
                <c:pt idx="79">
                  <c:v>15.152563606584726</c:v>
                </c:pt>
                <c:pt idx="80">
                  <c:v>17.419813803275069</c:v>
                </c:pt>
                <c:pt idx="81">
                  <c:v>18.356728347299576</c:v>
                </c:pt>
                <c:pt idx="82">
                  <c:v>18.382229372384938</c:v>
                </c:pt>
                <c:pt idx="83">
                  <c:v>13.15430233886825</c:v>
                </c:pt>
                <c:pt idx="84">
                  <c:v>12.359531705198368</c:v>
                </c:pt>
                <c:pt idx="85">
                  <c:v>14.046183194951094</c:v>
                </c:pt>
                <c:pt idx="86">
                  <c:v>17.377258857964335</c:v>
                </c:pt>
                <c:pt idx="87">
                  <c:v>13.439339580970845</c:v>
                </c:pt>
                <c:pt idx="88">
                  <c:v>14.491272741649381</c:v>
                </c:pt>
                <c:pt idx="89">
                  <c:v>17.799633073630332</c:v>
                </c:pt>
                <c:pt idx="90">
                  <c:v>20.790267078002817</c:v>
                </c:pt>
                <c:pt idx="91">
                  <c:v>16.038365292412465</c:v>
                </c:pt>
                <c:pt idx="92">
                  <c:v>16.003720991800282</c:v>
                </c:pt>
                <c:pt idx="93">
                  <c:v>18.325435891859751</c:v>
                </c:pt>
                <c:pt idx="94">
                  <c:v>21.694447017188256</c:v>
                </c:pt>
                <c:pt idx="95">
                  <c:v>17.917263743577966</c:v>
                </c:pt>
                <c:pt idx="96">
                  <c:v>17.16554673996178</c:v>
                </c:pt>
                <c:pt idx="97">
                  <c:v>19.63678655792679</c:v>
                </c:pt>
                <c:pt idx="98">
                  <c:v>24.154892883394457</c:v>
                </c:pt>
                <c:pt idx="99">
                  <c:v>23.216605416212026</c:v>
                </c:pt>
                <c:pt idx="100">
                  <c:v>21.407728028196381</c:v>
                </c:pt>
                <c:pt idx="101">
                  <c:v>21.07139401060294</c:v>
                </c:pt>
                <c:pt idx="102">
                  <c:v>23.707247090957878</c:v>
                </c:pt>
                <c:pt idx="103">
                  <c:v>18.76299861306552</c:v>
                </c:pt>
                <c:pt idx="104">
                  <c:v>18.319646773531442</c:v>
                </c:pt>
                <c:pt idx="105">
                  <c:v>20.925277103944275</c:v>
                </c:pt>
                <c:pt idx="106">
                  <c:v>24.07136331526095</c:v>
                </c:pt>
                <c:pt idx="107">
                  <c:v>18.552882350061104</c:v>
                </c:pt>
                <c:pt idx="108">
                  <c:v>17.99299484633395</c:v>
                </c:pt>
                <c:pt idx="109">
                  <c:v>22.377297584497601</c:v>
                </c:pt>
                <c:pt idx="110">
                  <c:v>27.443033826179096</c:v>
                </c:pt>
                <c:pt idx="111">
                  <c:v>19.218020182170061</c:v>
                </c:pt>
                <c:pt idx="112">
                  <c:v>17.562870383238515</c:v>
                </c:pt>
                <c:pt idx="113">
                  <c:v>17.782139427551297</c:v>
                </c:pt>
                <c:pt idx="114">
                  <c:v>21.461471327236488</c:v>
                </c:pt>
                <c:pt idx="115">
                  <c:v>15.325770702673289</c:v>
                </c:pt>
                <c:pt idx="116">
                  <c:v>14.967251391156395</c:v>
                </c:pt>
                <c:pt idx="117">
                  <c:v>18.061810247441347</c:v>
                </c:pt>
                <c:pt idx="118">
                  <c:v>22.502562884232429</c:v>
                </c:pt>
                <c:pt idx="119">
                  <c:v>14.803465695231848</c:v>
                </c:pt>
                <c:pt idx="120">
                  <c:v>13.833758359710707</c:v>
                </c:pt>
                <c:pt idx="121">
                  <c:v>16.651669975452055</c:v>
                </c:pt>
                <c:pt idx="122">
                  <c:v>21.6741193941291</c:v>
                </c:pt>
                <c:pt idx="123">
                  <c:v>14.229933278486676</c:v>
                </c:pt>
                <c:pt idx="124">
                  <c:v>12.952573145653149</c:v>
                </c:pt>
                <c:pt idx="125">
                  <c:v>16.097738644656996</c:v>
                </c:pt>
                <c:pt idx="126">
                  <c:v>20.088668743310365</c:v>
                </c:pt>
                <c:pt idx="127">
                  <c:v>13.375586743634519</c:v>
                </c:pt>
                <c:pt idx="128">
                  <c:v>12.07260171644443</c:v>
                </c:pt>
                <c:pt idx="129">
                  <c:v>15.568793063896779</c:v>
                </c:pt>
                <c:pt idx="130">
                  <c:v>20.995331176503033</c:v>
                </c:pt>
                <c:pt idx="131">
                  <c:v>12.823708925558808</c:v>
                </c:pt>
                <c:pt idx="132">
                  <c:v>12.653663107248105</c:v>
                </c:pt>
                <c:pt idx="133">
                  <c:v>16.805404558347835</c:v>
                </c:pt>
                <c:pt idx="134">
                  <c:v>21.666116218476581</c:v>
                </c:pt>
                <c:pt idx="135">
                  <c:v>13.490872640496129</c:v>
                </c:pt>
                <c:pt idx="136">
                  <c:v>11.988408621948537</c:v>
                </c:pt>
                <c:pt idx="137">
                  <c:v>15.398965252764675</c:v>
                </c:pt>
                <c:pt idx="138">
                  <c:v>21.0855528503972</c:v>
                </c:pt>
                <c:pt idx="139">
                  <c:v>12.876646638006612</c:v>
                </c:pt>
                <c:pt idx="140">
                  <c:v>10.875811066402765</c:v>
                </c:pt>
                <c:pt idx="141">
                  <c:v>14.136191538757219</c:v>
                </c:pt>
                <c:pt idx="142">
                  <c:v>21.415259424528703</c:v>
                </c:pt>
                <c:pt idx="143">
                  <c:v>12.770001120904093</c:v>
                </c:pt>
                <c:pt idx="144">
                  <c:v>12.054274726872228</c:v>
                </c:pt>
                <c:pt idx="145">
                  <c:v>16.103490594529834</c:v>
                </c:pt>
                <c:pt idx="146">
                  <c:v>21.846343137413605</c:v>
                </c:pt>
                <c:pt idx="147">
                  <c:v>12.429388802017751</c:v>
                </c:pt>
                <c:pt idx="148">
                  <c:v>11.400827343856781</c:v>
                </c:pt>
                <c:pt idx="149">
                  <c:v>14.422357285791005</c:v>
                </c:pt>
                <c:pt idx="150">
                  <c:v>21.543615629523593</c:v>
                </c:pt>
                <c:pt idx="151">
                  <c:v>11.964698324290323</c:v>
                </c:pt>
                <c:pt idx="152">
                  <c:v>11.253436212247065</c:v>
                </c:pt>
                <c:pt idx="153">
                  <c:v>14.721171486205046</c:v>
                </c:pt>
                <c:pt idx="154">
                  <c:v>21.221600317079172</c:v>
                </c:pt>
                <c:pt idx="155">
                  <c:v>11.520338487506928</c:v>
                </c:pt>
                <c:pt idx="156">
                  <c:v>11.076104762483086</c:v>
                </c:pt>
                <c:pt idx="157">
                  <c:v>13.912772712063861</c:v>
                </c:pt>
                <c:pt idx="158">
                  <c:v>20.502683327809699</c:v>
                </c:pt>
                <c:pt idx="159">
                  <c:v>12.248290894034399</c:v>
                </c:pt>
                <c:pt idx="160">
                  <c:v>11.182828072173757</c:v>
                </c:pt>
                <c:pt idx="161">
                  <c:v>15.629434990759933</c:v>
                </c:pt>
                <c:pt idx="162">
                  <c:v>22.562125965201808</c:v>
                </c:pt>
                <c:pt idx="163">
                  <c:v>14.944971934904586</c:v>
                </c:pt>
                <c:pt idx="164">
                  <c:v>13.128888659614478</c:v>
                </c:pt>
                <c:pt idx="165">
                  <c:v>17.261626941157498</c:v>
                </c:pt>
                <c:pt idx="166">
                  <c:v>25.643520546779627</c:v>
                </c:pt>
                <c:pt idx="167">
                  <c:v>15.901750243901168</c:v>
                </c:pt>
                <c:pt idx="168">
                  <c:v>14.927964570261315</c:v>
                </c:pt>
                <c:pt idx="169">
                  <c:v>15.077351829478332</c:v>
                </c:pt>
                <c:pt idx="170">
                  <c:v>19.595910806861845</c:v>
                </c:pt>
                <c:pt idx="171">
                  <c:v>11.912844690522194</c:v>
                </c:pt>
                <c:pt idx="172">
                  <c:v>10.945326983107005</c:v>
                </c:pt>
                <c:pt idx="173">
                  <c:v>13.999164003676032</c:v>
                </c:pt>
                <c:pt idx="174">
                  <c:v>19.791677331812661</c:v>
                </c:pt>
                <c:pt idx="175">
                  <c:v>12.136896051807938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6-48E9-9FA8-FF160399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5008"/>
        <c:axId val="1815755888"/>
      </c:lineChart>
      <c:catAx>
        <c:axId val="181574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588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55888"/>
        <c:scaling>
          <c:orientation val="minMax"/>
          <c:max val="3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5008"/>
        <c:crosses val="autoZero"/>
        <c:crossBetween val="between"/>
        <c:majorUnit val="2"/>
      </c:valAx>
      <c:catAx>
        <c:axId val="181575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52080"/>
        <c:crosses val="autoZero"/>
        <c:auto val="1"/>
        <c:lblAlgn val="ctr"/>
        <c:lblOffset val="100"/>
        <c:noMultiLvlLbl val="0"/>
      </c:catAx>
      <c:valAx>
        <c:axId val="1815752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6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554064131245337"/>
          <c:y val="0.15625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Gas-M'!$A$41:$A$568</c:f>
              <c:numCache>
                <c:formatCode>mmmm\ yyyy</c:formatCode>
                <c:ptCount val="52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</c:numCache>
            </c:numRef>
          </c:cat>
          <c:val>
            <c:numRef>
              <c:f>'Natural Gas-M'!$E$41:$E$568</c:f>
              <c:numCache>
                <c:formatCode>General</c:formatCode>
                <c:ptCount val="528"/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4750-ABD8-270ACB07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8064"/>
        <c:axId val="18157526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Gas-M'!$A$41:$A$568</c:f>
              <c:numCache>
                <c:formatCode>mmmm\ yyyy</c:formatCode>
                <c:ptCount val="52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</c:numCache>
            </c:numRef>
          </c:cat>
          <c:val>
            <c:numRef>
              <c:f>'Natural Gas-M'!$C$41:$C$568</c:f>
              <c:numCache>
                <c:formatCode>0.00</c:formatCode>
                <c:ptCount val="528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10.43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16.88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8.2799999999999994</c:v>
                </c:pt>
                <c:pt idx="421">
                  <c:v>8.36</c:v>
                </c:pt>
                <c:pt idx="422">
                  <c:v>9.19</c:v>
                </c:pt>
                <c:pt idx="423">
                  <c:v>9.65</c:v>
                </c:pt>
                <c:pt idx="424">
                  <c:v>11.62</c:v>
                </c:pt>
                <c:pt idx="425">
                  <c:v>14.43</c:v>
                </c:pt>
                <c:pt idx="426">
                  <c:v>16.559999999999999</c:v>
                </c:pt>
                <c:pt idx="427">
                  <c:v>17.600000000000001</c:v>
                </c:pt>
                <c:pt idx="428">
                  <c:v>16.78</c:v>
                </c:pt>
                <c:pt idx="429">
                  <c:v>13.74</c:v>
                </c:pt>
                <c:pt idx="430">
                  <c:v>10.77</c:v>
                </c:pt>
                <c:pt idx="431">
                  <c:v>9.06</c:v>
                </c:pt>
                <c:pt idx="432">
                  <c:v>9.32</c:v>
                </c:pt>
                <c:pt idx="433">
                  <c:v>10.01</c:v>
                </c:pt>
                <c:pt idx="434">
                  <c:v>9.86</c:v>
                </c:pt>
                <c:pt idx="435">
                  <c:v>11.34</c:v>
                </c:pt>
                <c:pt idx="436">
                  <c:v>13.25</c:v>
                </c:pt>
                <c:pt idx="437">
                  <c:v>16.059999999999999</c:v>
                </c:pt>
                <c:pt idx="438">
                  <c:v>17.86</c:v>
                </c:pt>
                <c:pt idx="439">
                  <c:v>18.22</c:v>
                </c:pt>
                <c:pt idx="440">
                  <c:v>16.920000000000002</c:v>
                </c:pt>
                <c:pt idx="441">
                  <c:v>13.39</c:v>
                </c:pt>
                <c:pt idx="442">
                  <c:v>10.14</c:v>
                </c:pt>
                <c:pt idx="443">
                  <c:v>9.2899999999999991</c:v>
                </c:pt>
                <c:pt idx="444">
                  <c:v>8.9</c:v>
                </c:pt>
                <c:pt idx="445">
                  <c:v>9.6300000000000008</c:v>
                </c:pt>
                <c:pt idx="446">
                  <c:v>9.76</c:v>
                </c:pt>
                <c:pt idx="447">
                  <c:v>10.050000000000001</c:v>
                </c:pt>
                <c:pt idx="448">
                  <c:v>13.52</c:v>
                </c:pt>
                <c:pt idx="449">
                  <c:v>16.47</c:v>
                </c:pt>
                <c:pt idx="450">
                  <c:v>17.850000000000001</c:v>
                </c:pt>
                <c:pt idx="451">
                  <c:v>18.559999999999999</c:v>
                </c:pt>
                <c:pt idx="452">
                  <c:v>17.23</c:v>
                </c:pt>
                <c:pt idx="453">
                  <c:v>12.22</c:v>
                </c:pt>
                <c:pt idx="454">
                  <c:v>9.42</c:v>
                </c:pt>
                <c:pt idx="455">
                  <c:v>9.6199999999999992</c:v>
                </c:pt>
                <c:pt idx="456">
                  <c:v>9.36</c:v>
                </c:pt>
                <c:pt idx="457">
                  <c:v>9.4</c:v>
                </c:pt>
                <c:pt idx="458">
                  <c:v>9.42</c:v>
                </c:pt>
                <c:pt idx="459">
                  <c:v>10.85</c:v>
                </c:pt>
                <c:pt idx="460">
                  <c:v>12.76</c:v>
                </c:pt>
                <c:pt idx="461">
                  <c:v>15.6</c:v>
                </c:pt>
                <c:pt idx="462">
                  <c:v>17.739999999999998</c:v>
                </c:pt>
                <c:pt idx="463">
                  <c:v>18.37</c:v>
                </c:pt>
                <c:pt idx="464">
                  <c:v>17.61</c:v>
                </c:pt>
                <c:pt idx="465">
                  <c:v>12.5</c:v>
                </c:pt>
                <c:pt idx="466">
                  <c:v>9.33</c:v>
                </c:pt>
                <c:pt idx="467">
                  <c:v>9.3000000000000007</c:v>
                </c:pt>
                <c:pt idx="468">
                  <c:v>9.43</c:v>
                </c:pt>
                <c:pt idx="469">
                  <c:v>9.19</c:v>
                </c:pt>
                <c:pt idx="470">
                  <c:v>9.8000000000000007</c:v>
                </c:pt>
                <c:pt idx="471">
                  <c:v>10.42</c:v>
                </c:pt>
                <c:pt idx="472">
                  <c:v>11.79</c:v>
                </c:pt>
                <c:pt idx="473">
                  <c:v>15.33</c:v>
                </c:pt>
                <c:pt idx="474">
                  <c:v>17.489999999999998</c:v>
                </c:pt>
                <c:pt idx="475">
                  <c:v>18.27</c:v>
                </c:pt>
                <c:pt idx="476">
                  <c:v>16.850000000000001</c:v>
                </c:pt>
                <c:pt idx="477">
                  <c:v>12.26</c:v>
                </c:pt>
                <c:pt idx="478">
                  <c:v>10.99</c:v>
                </c:pt>
                <c:pt idx="479">
                  <c:v>9.75</c:v>
                </c:pt>
                <c:pt idx="480">
                  <c:v>9.6300000000000008</c:v>
                </c:pt>
                <c:pt idx="481">
                  <c:v>9.2899999999999991</c:v>
                </c:pt>
                <c:pt idx="482">
                  <c:v>10.48</c:v>
                </c:pt>
                <c:pt idx="483">
                  <c:v>12.21</c:v>
                </c:pt>
                <c:pt idx="484">
                  <c:v>14.08</c:v>
                </c:pt>
                <c:pt idx="485">
                  <c:v>17.64</c:v>
                </c:pt>
                <c:pt idx="486">
                  <c:v>19.829999999999998</c:v>
                </c:pt>
                <c:pt idx="487">
                  <c:v>20.88</c:v>
                </c:pt>
                <c:pt idx="488">
                  <c:v>20.149999999999999</c:v>
                </c:pt>
                <c:pt idx="489">
                  <c:v>17.41</c:v>
                </c:pt>
                <c:pt idx="490">
                  <c:v>13.12</c:v>
                </c:pt>
                <c:pt idx="491">
                  <c:v>13.08</c:v>
                </c:pt>
                <c:pt idx="492">
                  <c:v>12.02</c:v>
                </c:pt>
                <c:pt idx="493">
                  <c:v>12.18</c:v>
                </c:pt>
                <c:pt idx="494">
                  <c:v>12.98</c:v>
                </c:pt>
                <c:pt idx="495">
                  <c:v>14.01</c:v>
                </c:pt>
                <c:pt idx="496">
                  <c:v>17.760000000000002</c:v>
                </c:pt>
                <c:pt idx="497">
                  <c:v>22.69</c:v>
                </c:pt>
                <c:pt idx="498">
                  <c:v>24.73</c:v>
                </c:pt>
                <c:pt idx="499">
                  <c:v>25.52</c:v>
                </c:pt>
                <c:pt idx="500">
                  <c:v>24.65</c:v>
                </c:pt>
                <c:pt idx="501">
                  <c:v>18.72</c:v>
                </c:pt>
                <c:pt idx="502">
                  <c:v>15.63</c:v>
                </c:pt>
                <c:pt idx="503">
                  <c:v>14.74</c:v>
                </c:pt>
                <c:pt idx="504">
                  <c:v>15.28</c:v>
                </c:pt>
                <c:pt idx="505">
                  <c:v>15.2</c:v>
                </c:pt>
                <c:pt idx="506">
                  <c:v>13.8</c:v>
                </c:pt>
                <c:pt idx="507">
                  <c:v>13.61964</c:v>
                </c:pt>
                <c:pt idx="508">
                  <c:v>15.22437</c:v>
                </c:pt>
                <c:pt idx="509">
                  <c:v>18.126049999999999</c:v>
                </c:pt>
                <c:pt idx="510">
                  <c:v>19.818660000000001</c:v>
                </c:pt>
                <c:pt idx="511">
                  <c:v>20.267499999999998</c:v>
                </c:pt>
                <c:pt idx="512">
                  <c:v>18.988700000000001</c:v>
                </c:pt>
                <c:pt idx="513">
                  <c:v>14.405950000000001</c:v>
                </c:pt>
                <c:pt idx="514">
                  <c:v>11.913169999999999</c:v>
                </c:pt>
                <c:pt idx="515">
                  <c:v>11.29861</c:v>
                </c:pt>
                <c:pt idx="516">
                  <c:v>11.106</c:v>
                </c:pt>
                <c:pt idx="517">
                  <c:v>10.81887</c:v>
                </c:pt>
                <c:pt idx="518">
                  <c:v>11.48413</c:v>
                </c:pt>
                <c:pt idx="519">
                  <c:v>12.41807</c:v>
                </c:pt>
                <c:pt idx="520">
                  <c:v>14.64691</c:v>
                </c:pt>
                <c:pt idx="521">
                  <c:v>18.004169999999998</c:v>
                </c:pt>
                <c:pt idx="522">
                  <c:v>20.148859999999999</c:v>
                </c:pt>
                <c:pt idx="523">
                  <c:v>20.957799999999999</c:v>
                </c:pt>
                <c:pt idx="524">
                  <c:v>19.84796</c:v>
                </c:pt>
                <c:pt idx="525">
                  <c:v>15.081810000000001</c:v>
                </c:pt>
                <c:pt idx="526">
                  <c:v>12.433020000000001</c:v>
                </c:pt>
                <c:pt idx="527">
                  <c:v>11.70086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C-4750-ABD8-270ACB071D06}"/>
            </c:ext>
          </c:extLst>
        </c:ser>
        <c:ser>
          <c:idx val="1"/>
          <c:order val="1"/>
          <c:tx>
            <c:strRef>
              <c:f>'Natural Gas-M'!$A$573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Gas-M'!$A$41:$A$568</c:f>
              <c:numCache>
                <c:formatCode>mmmm\ yyyy</c:formatCode>
                <c:ptCount val="52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</c:numCache>
            </c:numRef>
          </c:cat>
          <c:val>
            <c:numRef>
              <c:f>'Natural Gas-M'!$D$41:$D$568</c:f>
              <c:numCache>
                <c:formatCode>0.00</c:formatCode>
                <c:ptCount val="528"/>
                <c:pt idx="0">
                  <c:v>13.722315137614679</c:v>
                </c:pt>
                <c:pt idx="1">
                  <c:v>13.770124772727273</c:v>
                </c:pt>
                <c:pt idx="2">
                  <c:v>13.916818510158013</c:v>
                </c:pt>
                <c:pt idx="3">
                  <c:v>14.009149494949497</c:v>
                </c:pt>
                <c:pt idx="4">
                  <c:v>14.524878260869565</c:v>
                </c:pt>
                <c:pt idx="5">
                  <c:v>14.430039779005526</c:v>
                </c:pt>
                <c:pt idx="6">
                  <c:v>14.33871737704918</c:v>
                </c:pt>
                <c:pt idx="7">
                  <c:v>14.163976138828634</c:v>
                </c:pt>
                <c:pt idx="8">
                  <c:v>14.581610526315787</c:v>
                </c:pt>
                <c:pt idx="9">
                  <c:v>14.632323340471091</c:v>
                </c:pt>
                <c:pt idx="10">
                  <c:v>14.667058208955225</c:v>
                </c:pt>
                <c:pt idx="11">
                  <c:v>14.68484697130712</c:v>
                </c:pt>
                <c:pt idx="12">
                  <c:v>14.959897245762713</c:v>
                </c:pt>
                <c:pt idx="13">
                  <c:v>15.040785427666318</c:v>
                </c:pt>
                <c:pt idx="14">
                  <c:v>15.329414572333688</c:v>
                </c:pt>
                <c:pt idx="15">
                  <c:v>15.536754947368424</c:v>
                </c:pt>
                <c:pt idx="16">
                  <c:v>16.372672992700732</c:v>
                </c:pt>
                <c:pt idx="17">
                  <c:v>16.280931958762888</c:v>
                </c:pt>
                <c:pt idx="18">
                  <c:v>16.29088676923077</c:v>
                </c:pt>
                <c:pt idx="19">
                  <c:v>16.257537973387922</c:v>
                </c:pt>
                <c:pt idx="20">
                  <c:v>16.817070829068577</c:v>
                </c:pt>
                <c:pt idx="21">
                  <c:v>17.522459938837919</c:v>
                </c:pt>
                <c:pt idx="22">
                  <c:v>17.602319999999999</c:v>
                </c:pt>
                <c:pt idx="23">
                  <c:v>17.842881064483112</c:v>
                </c:pt>
                <c:pt idx="24">
                  <c:v>18.17868968335036</c:v>
                </c:pt>
                <c:pt idx="25">
                  <c:v>18.191130000000001</c:v>
                </c:pt>
                <c:pt idx="26">
                  <c:v>18.575045871559634</c:v>
                </c:pt>
                <c:pt idx="27">
                  <c:v>18.627875708502021</c:v>
                </c:pt>
                <c:pt idx="28">
                  <c:v>19.042605241935483</c:v>
                </c:pt>
                <c:pt idx="29">
                  <c:v>18.94318309859155</c:v>
                </c:pt>
                <c:pt idx="30">
                  <c:v>18.897689579158317</c:v>
                </c:pt>
                <c:pt idx="31">
                  <c:v>18.750033566433569</c:v>
                </c:pt>
                <c:pt idx="32">
                  <c:v>18.724256772908369</c:v>
                </c:pt>
                <c:pt idx="33">
                  <c:v>20.186541666666667</c:v>
                </c:pt>
                <c:pt idx="34">
                  <c:v>18.92505044510386</c:v>
                </c:pt>
                <c:pt idx="35">
                  <c:v>17.790827218934915</c:v>
                </c:pt>
                <c:pt idx="36">
                  <c:v>17.192924191968661</c:v>
                </c:pt>
                <c:pt idx="37">
                  <c:v>17.286741520467835</c:v>
                </c:pt>
                <c:pt idx="38">
                  <c:v>17.472457142857145</c:v>
                </c:pt>
                <c:pt idx="39">
                  <c:v>17.522400000000001</c:v>
                </c:pt>
                <c:pt idx="40">
                  <c:v>18.398179130434784</c:v>
                </c:pt>
                <c:pt idx="41">
                  <c:v>19.797738862102218</c:v>
                </c:pt>
                <c:pt idx="42">
                  <c:v>20.742759077809801</c:v>
                </c:pt>
                <c:pt idx="43">
                  <c:v>21.032236206896552</c:v>
                </c:pt>
                <c:pt idx="44">
                  <c:v>20.797930659025791</c:v>
                </c:pt>
                <c:pt idx="45">
                  <c:v>19.649606089438631</c:v>
                </c:pt>
                <c:pt idx="46">
                  <c:v>18.199046723646724</c:v>
                </c:pt>
                <c:pt idx="47">
                  <c:v>17.416086255924174</c:v>
                </c:pt>
                <c:pt idx="48">
                  <c:v>17.153272847682121</c:v>
                </c:pt>
                <c:pt idx="49">
                  <c:v>16.742179868297274</c:v>
                </c:pt>
                <c:pt idx="50">
                  <c:v>17.033473595505619</c:v>
                </c:pt>
                <c:pt idx="51">
                  <c:v>17.34223570093458</c:v>
                </c:pt>
                <c:pt idx="52">
                  <c:v>18.669740485074627</c:v>
                </c:pt>
                <c:pt idx="53">
                  <c:v>19.662938790697677</c:v>
                </c:pt>
                <c:pt idx="54">
                  <c:v>19.936612256267409</c:v>
                </c:pt>
                <c:pt idx="55">
                  <c:v>20.293711028730307</c:v>
                </c:pt>
                <c:pt idx="56">
                  <c:v>19.8347467160037</c:v>
                </c:pt>
                <c:pt idx="57">
                  <c:v>18.194129032258065</c:v>
                </c:pt>
                <c:pt idx="58">
                  <c:v>17.079754678899079</c:v>
                </c:pt>
                <c:pt idx="59">
                  <c:v>15.809145205479453</c:v>
                </c:pt>
                <c:pt idx="60">
                  <c:v>15.558164331210191</c:v>
                </c:pt>
                <c:pt idx="61">
                  <c:v>15.69726836827712</c:v>
                </c:pt>
                <c:pt idx="62">
                  <c:v>15.894944271310726</c:v>
                </c:pt>
                <c:pt idx="63">
                  <c:v>16.456345722171111</c:v>
                </c:pt>
                <c:pt idx="64">
                  <c:v>17.219067522935777</c:v>
                </c:pt>
                <c:pt idx="65">
                  <c:v>18.516383363802561</c:v>
                </c:pt>
                <c:pt idx="66">
                  <c:v>18.970974246575341</c:v>
                </c:pt>
                <c:pt idx="67">
                  <c:v>19.230765328467154</c:v>
                </c:pt>
                <c:pt idx="68">
                  <c:v>18.857133272727271</c:v>
                </c:pt>
                <c:pt idx="69">
                  <c:v>17.582747368421053</c:v>
                </c:pt>
                <c:pt idx="70">
                  <c:v>15.570229347826086</c:v>
                </c:pt>
                <c:pt idx="71">
                  <c:v>14.472441877256319</c:v>
                </c:pt>
                <c:pt idx="72">
                  <c:v>14.449017953321363</c:v>
                </c:pt>
                <c:pt idx="73">
                  <c:v>14.505981037567082</c:v>
                </c:pt>
                <c:pt idx="74">
                  <c:v>14.508402139037434</c:v>
                </c:pt>
                <c:pt idx="75">
                  <c:v>14.713513043478262</c:v>
                </c:pt>
                <c:pt idx="76">
                  <c:v>16.072017345132746</c:v>
                </c:pt>
                <c:pt idx="77">
                  <c:v>17.52641497797357</c:v>
                </c:pt>
                <c:pt idx="78">
                  <c:v>18.094020738137083</c:v>
                </c:pt>
                <c:pt idx="79">
                  <c:v>18.174292913385827</c:v>
                </c:pt>
                <c:pt idx="80">
                  <c:v>17.581353792502178</c:v>
                </c:pt>
                <c:pt idx="81">
                  <c:v>15.449188695652174</c:v>
                </c:pt>
                <c:pt idx="82">
                  <c:v>14.26399341421144</c:v>
                </c:pt>
                <c:pt idx="83">
                  <c:v>13.4774330449827</c:v>
                </c:pt>
                <c:pt idx="84">
                  <c:v>13.300053103448278</c:v>
                </c:pt>
                <c:pt idx="85">
                  <c:v>13.303297590361446</c:v>
                </c:pt>
                <c:pt idx="86">
                  <c:v>13.503659742489269</c:v>
                </c:pt>
                <c:pt idx="87">
                  <c:v>13.863529863481229</c:v>
                </c:pt>
                <c:pt idx="88">
                  <c:v>15.1721765106383</c:v>
                </c:pt>
                <c:pt idx="89">
                  <c:v>16.729347457627121</c:v>
                </c:pt>
                <c:pt idx="90">
                  <c:v>17.273852151898737</c:v>
                </c:pt>
                <c:pt idx="91">
                  <c:v>17.660654117647059</c:v>
                </c:pt>
                <c:pt idx="92">
                  <c:v>17.256373054393304</c:v>
                </c:pt>
                <c:pt idx="93">
                  <c:v>15.071116763969973</c:v>
                </c:pt>
                <c:pt idx="94">
                  <c:v>14.036434912718203</c:v>
                </c:pt>
                <c:pt idx="95">
                  <c:v>13.562168848384424</c:v>
                </c:pt>
                <c:pt idx="96">
                  <c:v>13.556335148514853</c:v>
                </c:pt>
                <c:pt idx="97">
                  <c:v>13.436815460526315</c:v>
                </c:pt>
                <c:pt idx="98">
                  <c:v>13.544810965630115</c:v>
                </c:pt>
                <c:pt idx="99">
                  <c:v>13.66782355808286</c:v>
                </c:pt>
                <c:pt idx="100">
                  <c:v>14.559036863379141</c:v>
                </c:pt>
                <c:pt idx="101">
                  <c:v>16.102813537469782</c:v>
                </c:pt>
                <c:pt idx="102">
                  <c:v>16.880464578313251</c:v>
                </c:pt>
                <c:pt idx="103">
                  <c:v>17.246370602409637</c:v>
                </c:pt>
                <c:pt idx="104">
                  <c:v>16.547865384615385</c:v>
                </c:pt>
                <c:pt idx="105">
                  <c:v>14.676508133971289</c:v>
                </c:pt>
                <c:pt idx="106">
                  <c:v>13.412097855440825</c:v>
                </c:pt>
                <c:pt idx="107">
                  <c:v>12.744422802850357</c:v>
                </c:pt>
                <c:pt idx="108">
                  <c:v>12.934132235294118</c:v>
                </c:pt>
                <c:pt idx="109">
                  <c:v>13.405596093750002</c:v>
                </c:pt>
                <c:pt idx="110">
                  <c:v>13.224970451010885</c:v>
                </c:pt>
                <c:pt idx="111">
                  <c:v>13.288435065942592</c:v>
                </c:pt>
                <c:pt idx="112">
                  <c:v>14.11473276529822</c:v>
                </c:pt>
                <c:pt idx="113">
                  <c:v>15.337067898383372</c:v>
                </c:pt>
                <c:pt idx="114">
                  <c:v>16.383617471264369</c:v>
                </c:pt>
                <c:pt idx="115">
                  <c:v>16.338982978723404</c:v>
                </c:pt>
                <c:pt idx="116">
                  <c:v>15.815424905660379</c:v>
                </c:pt>
                <c:pt idx="117">
                  <c:v>13.978487856071963</c:v>
                </c:pt>
                <c:pt idx="118">
                  <c:v>12.924939267015708</c:v>
                </c:pt>
                <c:pt idx="119">
                  <c:v>12.718369895678091</c:v>
                </c:pt>
                <c:pt idx="120">
                  <c:v>12.490787527839645</c:v>
                </c:pt>
                <c:pt idx="121">
                  <c:v>12.526581008902076</c:v>
                </c:pt>
                <c:pt idx="122">
                  <c:v>12.616700296735903</c:v>
                </c:pt>
                <c:pt idx="123">
                  <c:v>13.263077720207257</c:v>
                </c:pt>
                <c:pt idx="124">
                  <c:v>14.065254867256636</c:v>
                </c:pt>
                <c:pt idx="125">
                  <c:v>15.564727499999998</c:v>
                </c:pt>
                <c:pt idx="126">
                  <c:v>16.121625991189426</c:v>
                </c:pt>
                <c:pt idx="127">
                  <c:v>16.363445973645682</c:v>
                </c:pt>
                <c:pt idx="128">
                  <c:v>15.340276204379562</c:v>
                </c:pt>
                <c:pt idx="129">
                  <c:v>13.724142857142855</c:v>
                </c:pt>
                <c:pt idx="130">
                  <c:v>12.143672133526852</c:v>
                </c:pt>
                <c:pt idx="131">
                  <c:v>12.10852402315485</c:v>
                </c:pt>
                <c:pt idx="132">
                  <c:v>12.143688069414317</c:v>
                </c:pt>
                <c:pt idx="133">
                  <c:v>12.139315151515154</c:v>
                </c:pt>
                <c:pt idx="134">
                  <c:v>12.008346513299784</c:v>
                </c:pt>
                <c:pt idx="135">
                  <c:v>12.243940028694405</c:v>
                </c:pt>
                <c:pt idx="136">
                  <c:v>13.369844667143882</c:v>
                </c:pt>
                <c:pt idx="137">
                  <c:v>14.827420985010706</c:v>
                </c:pt>
                <c:pt idx="138">
                  <c:v>15.714687117437721</c:v>
                </c:pt>
                <c:pt idx="139">
                  <c:v>16.069459517045455</c:v>
                </c:pt>
                <c:pt idx="140">
                  <c:v>15.389576895818568</c:v>
                </c:pt>
                <c:pt idx="141">
                  <c:v>13.974149894142554</c:v>
                </c:pt>
                <c:pt idx="142">
                  <c:v>12.866193103448277</c:v>
                </c:pt>
                <c:pt idx="143">
                  <c:v>12.250523401264934</c:v>
                </c:pt>
                <c:pt idx="144">
                  <c:v>12.186361764705882</c:v>
                </c:pt>
                <c:pt idx="145">
                  <c:v>12.160813836477987</c:v>
                </c:pt>
                <c:pt idx="146">
                  <c:v>12.016680669923238</c:v>
                </c:pt>
                <c:pt idx="147">
                  <c:v>12.714089290681503</c:v>
                </c:pt>
                <c:pt idx="148">
                  <c:v>14.279469902912622</c:v>
                </c:pt>
                <c:pt idx="149">
                  <c:v>15.511321829521828</c:v>
                </c:pt>
                <c:pt idx="150">
                  <c:v>16.51970740484429</c:v>
                </c:pt>
                <c:pt idx="151">
                  <c:v>17.051776657458564</c:v>
                </c:pt>
                <c:pt idx="152">
                  <c:v>16.232348275862069</c:v>
                </c:pt>
                <c:pt idx="153">
                  <c:v>14.163025961538462</c:v>
                </c:pt>
                <c:pt idx="154">
                  <c:v>12.834529726027396</c:v>
                </c:pt>
                <c:pt idx="155">
                  <c:v>12.600622966507178</c:v>
                </c:pt>
                <c:pt idx="156">
                  <c:v>12.3099990430622</c:v>
                </c:pt>
                <c:pt idx="157">
                  <c:v>12.504158691206543</c:v>
                </c:pt>
                <c:pt idx="158">
                  <c:v>13.006951733514615</c:v>
                </c:pt>
                <c:pt idx="159">
                  <c:v>13.617073369565219</c:v>
                </c:pt>
                <c:pt idx="160">
                  <c:v>14.083536813559322</c:v>
                </c:pt>
                <c:pt idx="161">
                  <c:v>15.729258417849897</c:v>
                </c:pt>
                <c:pt idx="162">
                  <c:v>16.576726415094338</c:v>
                </c:pt>
                <c:pt idx="163">
                  <c:v>16.754566711409399</c:v>
                </c:pt>
                <c:pt idx="164">
                  <c:v>15.947914802411251</c:v>
                </c:pt>
                <c:pt idx="165">
                  <c:v>13.945085140562249</c:v>
                </c:pt>
                <c:pt idx="166">
                  <c:v>12.711692523364485</c:v>
                </c:pt>
                <c:pt idx="167">
                  <c:v>12.261386542305129</c:v>
                </c:pt>
                <c:pt idx="168">
                  <c:v>11.805027906976743</c:v>
                </c:pt>
                <c:pt idx="169">
                  <c:v>11.592601192842944</c:v>
                </c:pt>
                <c:pt idx="170">
                  <c:v>11.730288888888888</c:v>
                </c:pt>
                <c:pt idx="171">
                  <c:v>12.124071936758892</c:v>
                </c:pt>
                <c:pt idx="172">
                  <c:v>13.058586982248521</c:v>
                </c:pt>
                <c:pt idx="173">
                  <c:v>14.926036614173229</c:v>
                </c:pt>
                <c:pt idx="174">
                  <c:v>15.563234862385322</c:v>
                </c:pt>
                <c:pt idx="175">
                  <c:v>16.148445127534337</c:v>
                </c:pt>
                <c:pt idx="176">
                  <c:v>15.333876290006533</c:v>
                </c:pt>
                <c:pt idx="177">
                  <c:v>13.09776703583062</c:v>
                </c:pt>
                <c:pt idx="178">
                  <c:v>11.085024202992846</c:v>
                </c:pt>
                <c:pt idx="179">
                  <c:v>10.932482651072126</c:v>
                </c:pt>
                <c:pt idx="180">
                  <c:v>11.072264253393666</c:v>
                </c:pt>
                <c:pt idx="181">
                  <c:v>11.403520258064518</c:v>
                </c:pt>
                <c:pt idx="182">
                  <c:v>11.581690418006431</c:v>
                </c:pt>
                <c:pt idx="183">
                  <c:v>12.198664573991032</c:v>
                </c:pt>
                <c:pt idx="184">
                  <c:v>13.282107928388747</c:v>
                </c:pt>
                <c:pt idx="185">
                  <c:v>15.17540944479898</c:v>
                </c:pt>
                <c:pt idx="186">
                  <c:v>16.713282038216562</c:v>
                </c:pt>
                <c:pt idx="187">
                  <c:v>16.865893511450384</c:v>
                </c:pt>
                <c:pt idx="188">
                  <c:v>15.38731122384274</c:v>
                </c:pt>
                <c:pt idx="189">
                  <c:v>13.53412831858407</c:v>
                </c:pt>
                <c:pt idx="190">
                  <c:v>12.190181096408319</c:v>
                </c:pt>
                <c:pt idx="191">
                  <c:v>12.350420741671904</c:v>
                </c:pt>
                <c:pt idx="192">
                  <c:v>12.841602760351318</c:v>
                </c:pt>
                <c:pt idx="193">
                  <c:v>12.912564683782092</c:v>
                </c:pt>
                <c:pt idx="194">
                  <c:v>12.391345682102628</c:v>
                </c:pt>
                <c:pt idx="195">
                  <c:v>12.402589493433396</c:v>
                </c:pt>
                <c:pt idx="196">
                  <c:v>12.972386866791744</c:v>
                </c:pt>
                <c:pt idx="197">
                  <c:v>15.734872659176032</c:v>
                </c:pt>
                <c:pt idx="198">
                  <c:v>16.624087032418952</c:v>
                </c:pt>
                <c:pt idx="199">
                  <c:v>16.97935932835821</c:v>
                </c:pt>
                <c:pt idx="200">
                  <c:v>16.654625806451612</c:v>
                </c:pt>
                <c:pt idx="201">
                  <c:v>14.46110452012384</c:v>
                </c:pt>
                <c:pt idx="202">
                  <c:v>12.884327272727273</c:v>
                </c:pt>
                <c:pt idx="203">
                  <c:v>12.275717428924597</c:v>
                </c:pt>
                <c:pt idx="204">
                  <c:v>12.016850740740741</c:v>
                </c:pt>
                <c:pt idx="205">
                  <c:v>12.016850740740741</c:v>
                </c:pt>
                <c:pt idx="206">
                  <c:v>11.791886296296296</c:v>
                </c:pt>
                <c:pt idx="207">
                  <c:v>12.750990258939579</c:v>
                </c:pt>
                <c:pt idx="208">
                  <c:v>14.381952029520296</c:v>
                </c:pt>
                <c:pt idx="209">
                  <c:v>15.875331818181818</c:v>
                </c:pt>
                <c:pt idx="210">
                  <c:v>15.873640073529412</c:v>
                </c:pt>
                <c:pt idx="211">
                  <c:v>17.192432680538559</c:v>
                </c:pt>
                <c:pt idx="212">
                  <c:v>16.643241100917432</c:v>
                </c:pt>
                <c:pt idx="213">
                  <c:v>14.082582062233069</c:v>
                </c:pt>
                <c:pt idx="214">
                  <c:v>12.177691407678244</c:v>
                </c:pt>
                <c:pt idx="215">
                  <c:v>11.712108759124089</c:v>
                </c:pt>
                <c:pt idx="216">
                  <c:v>11.063825136612023</c:v>
                </c:pt>
                <c:pt idx="217">
                  <c:v>11.598576684881603</c:v>
                </c:pt>
                <c:pt idx="218">
                  <c:v>11.167682766990291</c:v>
                </c:pt>
                <c:pt idx="219">
                  <c:v>11.78927594936709</c:v>
                </c:pt>
                <c:pt idx="220">
                  <c:v>13.355569879518072</c:v>
                </c:pt>
                <c:pt idx="221">
                  <c:v>15.002146987951807</c:v>
                </c:pt>
                <c:pt idx="222">
                  <c:v>16.086914577084581</c:v>
                </c:pt>
                <c:pt idx="223">
                  <c:v>16.611826929982048</c:v>
                </c:pt>
                <c:pt idx="224">
                  <c:v>15.619477115613828</c:v>
                </c:pt>
                <c:pt idx="225">
                  <c:v>13.658459964306958</c:v>
                </c:pt>
                <c:pt idx="226">
                  <c:v>12.894710807600951</c:v>
                </c:pt>
                <c:pt idx="227">
                  <c:v>11.712677843601895</c:v>
                </c:pt>
                <c:pt idx="228">
                  <c:v>11.426944713526286</c:v>
                </c:pt>
                <c:pt idx="229">
                  <c:v>11.683594588235295</c:v>
                </c:pt>
                <c:pt idx="230">
                  <c:v>12.272402456140352</c:v>
                </c:pt>
                <c:pt idx="231">
                  <c:v>12.777164306612054</c:v>
                </c:pt>
                <c:pt idx="232">
                  <c:v>14.65291191588785</c:v>
                </c:pt>
                <c:pt idx="233">
                  <c:v>16.754756097560978</c:v>
                </c:pt>
                <c:pt idx="234">
                  <c:v>18.148260799073537</c:v>
                </c:pt>
                <c:pt idx="235">
                  <c:v>18.236188419224085</c:v>
                </c:pt>
                <c:pt idx="236">
                  <c:v>17.669298387096774</c:v>
                </c:pt>
                <c:pt idx="237">
                  <c:v>16.486181023576769</c:v>
                </c:pt>
                <c:pt idx="238">
                  <c:v>14.958456716417912</c:v>
                </c:pt>
                <c:pt idx="239">
                  <c:v>14.889399312714778</c:v>
                </c:pt>
                <c:pt idx="240">
                  <c:v>17.502643735763098</c:v>
                </c:pt>
                <c:pt idx="241">
                  <c:v>17.704446136363636</c:v>
                </c:pt>
                <c:pt idx="242">
                  <c:v>16.987306643952301</c:v>
                </c:pt>
                <c:pt idx="243">
                  <c:v>17.492133333333335</c:v>
                </c:pt>
                <c:pt idx="244">
                  <c:v>19.082009475465316</c:v>
                </c:pt>
                <c:pt idx="245">
                  <c:v>19.791047608328647</c:v>
                </c:pt>
                <c:pt idx="246">
                  <c:v>19.208209921082304</c:v>
                </c:pt>
                <c:pt idx="247">
                  <c:v>18.643262570462234</c:v>
                </c:pt>
                <c:pt idx="248">
                  <c:v>17.342219764177429</c:v>
                </c:pt>
                <c:pt idx="249">
                  <c:v>14.090678378378378</c:v>
                </c:pt>
                <c:pt idx="250">
                  <c:v>13.653757521126762</c:v>
                </c:pt>
                <c:pt idx="251">
                  <c:v>12.497320180383314</c:v>
                </c:pt>
                <c:pt idx="252">
                  <c:v>12.612947439504785</c:v>
                </c:pt>
                <c:pt idx="253">
                  <c:v>12.335761011235956</c:v>
                </c:pt>
                <c:pt idx="254">
                  <c:v>12.080023529411765</c:v>
                </c:pt>
                <c:pt idx="255">
                  <c:v>12.974664361405466</c:v>
                </c:pt>
                <c:pt idx="256">
                  <c:v>14.449109080779943</c:v>
                </c:pt>
                <c:pt idx="257">
                  <c:v>16.19969465478842</c:v>
                </c:pt>
                <c:pt idx="258">
                  <c:v>17.395375666666666</c:v>
                </c:pt>
                <c:pt idx="259">
                  <c:v>17.565921772853187</c:v>
                </c:pt>
                <c:pt idx="260">
                  <c:v>17.184023561946905</c:v>
                </c:pt>
                <c:pt idx="261">
                  <c:v>14.430873178807945</c:v>
                </c:pt>
                <c:pt idx="262">
                  <c:v>13.369581157024793</c:v>
                </c:pt>
                <c:pt idx="263">
                  <c:v>13.147055775577559</c:v>
                </c:pt>
                <c:pt idx="264">
                  <c:v>13.605051259583789</c:v>
                </c:pt>
                <c:pt idx="265">
                  <c:v>14.192609803921568</c:v>
                </c:pt>
                <c:pt idx="266">
                  <c:v>16.134684828711254</c:v>
                </c:pt>
                <c:pt idx="267">
                  <c:v>16.876017248908298</c:v>
                </c:pt>
                <c:pt idx="268">
                  <c:v>17.916591470749044</c:v>
                </c:pt>
                <c:pt idx="269">
                  <c:v>20.036702129983617</c:v>
                </c:pt>
                <c:pt idx="270">
                  <c:v>21.078935764833972</c:v>
                </c:pt>
                <c:pt idx="271">
                  <c:v>21.135683902439023</c:v>
                </c:pt>
                <c:pt idx="272">
                  <c:v>20.197577633711511</c:v>
                </c:pt>
                <c:pt idx="273">
                  <c:v>17.476415792320175</c:v>
                </c:pt>
                <c:pt idx="274">
                  <c:v>16.038748864864864</c:v>
                </c:pt>
                <c:pt idx="275">
                  <c:v>15.569843773584907</c:v>
                </c:pt>
                <c:pt idx="276">
                  <c:v>15.829019967793883</c:v>
                </c:pt>
                <c:pt idx="277">
                  <c:v>16.022842528119977</c:v>
                </c:pt>
                <c:pt idx="278">
                  <c:v>16.280764617851414</c:v>
                </c:pt>
                <c:pt idx="279">
                  <c:v>17.081211739594448</c:v>
                </c:pt>
                <c:pt idx="280">
                  <c:v>18.767557173219981</c:v>
                </c:pt>
                <c:pt idx="281">
                  <c:v>21.029233245103228</c:v>
                </c:pt>
                <c:pt idx="282">
                  <c:v>21.745769857218402</c:v>
                </c:pt>
                <c:pt idx="283">
                  <c:v>22.055314376321355</c:v>
                </c:pt>
                <c:pt idx="284">
                  <c:v>21.297542781875659</c:v>
                </c:pt>
                <c:pt idx="285">
                  <c:v>18.60731855345912</c:v>
                </c:pt>
                <c:pt idx="286">
                  <c:v>18.123896087636933</c:v>
                </c:pt>
                <c:pt idx="287">
                  <c:v>17.569406259780909</c:v>
                </c:pt>
                <c:pt idx="288">
                  <c:v>17.277410229645096</c:v>
                </c:pt>
                <c:pt idx="289">
                  <c:v>17.158215904365907</c:v>
                </c:pt>
                <c:pt idx="290">
                  <c:v>17.048833143448991</c:v>
                </c:pt>
                <c:pt idx="291">
                  <c:v>18.626637893649978</c:v>
                </c:pt>
                <c:pt idx="292">
                  <c:v>19.98534855371901</c:v>
                </c:pt>
                <c:pt idx="293">
                  <c:v>21.62132462570986</c:v>
                </c:pt>
                <c:pt idx="294">
                  <c:v>23.155524474089276</c:v>
                </c:pt>
                <c:pt idx="295">
                  <c:v>24.020489648138703</c:v>
                </c:pt>
                <c:pt idx="296">
                  <c:v>25.298315492957745</c:v>
                </c:pt>
                <c:pt idx="297">
                  <c:v>25.077151582119541</c:v>
                </c:pt>
                <c:pt idx="298">
                  <c:v>23.977280565371025</c:v>
                </c:pt>
                <c:pt idx="299">
                  <c:v>22.382883392226145</c:v>
                </c:pt>
                <c:pt idx="300">
                  <c:v>22.735744305067737</c:v>
                </c:pt>
                <c:pt idx="301">
                  <c:v>21.29264774322969</c:v>
                </c:pt>
                <c:pt idx="302">
                  <c:v>20.028819929894841</c:v>
                </c:pt>
                <c:pt idx="303">
                  <c:v>20.08034648729447</c:v>
                </c:pt>
                <c:pt idx="304">
                  <c:v>21.740416393442626</c:v>
                </c:pt>
                <c:pt idx="305">
                  <c:v>22.679827254707636</c:v>
                </c:pt>
                <c:pt idx="306">
                  <c:v>23.529795170034504</c:v>
                </c:pt>
                <c:pt idx="307">
                  <c:v>24.111375662414137</c:v>
                </c:pt>
                <c:pt idx="308">
                  <c:v>23.526422189349113</c:v>
                </c:pt>
                <c:pt idx="309">
                  <c:v>18.817791084695394</c:v>
                </c:pt>
                <c:pt idx="310">
                  <c:v>18.718266831683167</c:v>
                </c:pt>
                <c:pt idx="311">
                  <c:v>18.736514327917281</c:v>
                </c:pt>
                <c:pt idx="312">
                  <c:v>18.168048781686714</c:v>
                </c:pt>
                <c:pt idx="313">
                  <c:v>18.038375427222782</c:v>
                </c:pt>
                <c:pt idx="314">
                  <c:v>18.951047406570282</c:v>
                </c:pt>
                <c:pt idx="315">
                  <c:v>19.631836292641232</c:v>
                </c:pt>
                <c:pt idx="316">
                  <c:v>21.578111194408837</c:v>
                </c:pt>
                <c:pt idx="317">
                  <c:v>23.858385014042099</c:v>
                </c:pt>
                <c:pt idx="318">
                  <c:v>24.445024493865699</c:v>
                </c:pt>
                <c:pt idx="319">
                  <c:v>24.437490886852512</c:v>
                </c:pt>
                <c:pt idx="320">
                  <c:v>23.34410497393873</c:v>
                </c:pt>
                <c:pt idx="321">
                  <c:v>21.152723074716768</c:v>
                </c:pt>
                <c:pt idx="322">
                  <c:v>18.783849284271035</c:v>
                </c:pt>
                <c:pt idx="323">
                  <c:v>17.724148974910729</c:v>
                </c:pt>
                <c:pt idx="324">
                  <c:v>17.52011311470774</c:v>
                </c:pt>
                <c:pt idx="325">
                  <c:v>17.963350651426747</c:v>
                </c:pt>
                <c:pt idx="326">
                  <c:v>18.681867527453996</c:v>
                </c:pt>
                <c:pt idx="327">
                  <c:v>20.56932243318283</c:v>
                </c:pt>
                <c:pt idx="328">
                  <c:v>23.044931693989067</c:v>
                </c:pt>
                <c:pt idx="329">
                  <c:v>26.409112446715074</c:v>
                </c:pt>
                <c:pt idx="330">
                  <c:v>28.801048964459216</c:v>
                </c:pt>
                <c:pt idx="331">
                  <c:v>28.010742786592896</c:v>
                </c:pt>
                <c:pt idx="332">
                  <c:v>25.54472977973931</c:v>
                </c:pt>
                <c:pt idx="333">
                  <c:v>21.62352081845204</c:v>
                </c:pt>
                <c:pt idx="334">
                  <c:v>19.662343950120334</c:v>
                </c:pt>
                <c:pt idx="335">
                  <c:v>18.446407629211247</c:v>
                </c:pt>
                <c:pt idx="336">
                  <c:v>17.898288515710153</c:v>
                </c:pt>
                <c:pt idx="337">
                  <c:v>17.504931806962691</c:v>
                </c:pt>
                <c:pt idx="338">
                  <c:v>17.122049742346878</c:v>
                </c:pt>
                <c:pt idx="339">
                  <c:v>16.676489288182445</c:v>
                </c:pt>
                <c:pt idx="340">
                  <c:v>18.334292796049233</c:v>
                </c:pt>
                <c:pt idx="341">
                  <c:v>20.162905721867872</c:v>
                </c:pt>
                <c:pt idx="342">
                  <c:v>21.597429002542775</c:v>
                </c:pt>
                <c:pt idx="343">
                  <c:v>22.004633293880104</c:v>
                </c:pt>
                <c:pt idx="344">
                  <c:v>20.82261084679493</c:v>
                </c:pt>
                <c:pt idx="345">
                  <c:v>16.524068560660293</c:v>
                </c:pt>
                <c:pt idx="346">
                  <c:v>16.049508640452231</c:v>
                </c:pt>
                <c:pt idx="347">
                  <c:v>14.56001159436293</c:v>
                </c:pt>
                <c:pt idx="348">
                  <c:v>14.746069300375195</c:v>
                </c:pt>
                <c:pt idx="349">
                  <c:v>14.941823629309511</c:v>
                </c:pt>
                <c:pt idx="350">
                  <c:v>15.356056645180882</c:v>
                </c:pt>
                <c:pt idx="351">
                  <c:v>16.721539905153101</c:v>
                </c:pt>
                <c:pt idx="352">
                  <c:v>18.33756841087947</c:v>
                </c:pt>
                <c:pt idx="353">
                  <c:v>20.77823433809548</c:v>
                </c:pt>
                <c:pt idx="354">
                  <c:v>22.623604328944648</c:v>
                </c:pt>
                <c:pt idx="355">
                  <c:v>23.203784364202033</c:v>
                </c:pt>
                <c:pt idx="356">
                  <c:v>21.747164173634179</c:v>
                </c:pt>
                <c:pt idx="357">
                  <c:v>18.53811372611683</c:v>
                </c:pt>
                <c:pt idx="358">
                  <c:v>15.061317819572841</c:v>
                </c:pt>
                <c:pt idx="359">
                  <c:v>13.747532385064771</c:v>
                </c:pt>
                <c:pt idx="360">
                  <c:v>13.593248246958458</c:v>
                </c:pt>
                <c:pt idx="361">
                  <c:v>13.87817051077522</c:v>
                </c:pt>
                <c:pt idx="362">
                  <c:v>14.201608009110229</c:v>
                </c:pt>
                <c:pt idx="363">
                  <c:v>15.273665576345534</c:v>
                </c:pt>
                <c:pt idx="364">
                  <c:v>16.886893588249421</c:v>
                </c:pt>
                <c:pt idx="365">
                  <c:v>19.858986859781321</c:v>
                </c:pt>
                <c:pt idx="366">
                  <c:v>21.747378069611127</c:v>
                </c:pt>
                <c:pt idx="367">
                  <c:v>22.390880118174664</c:v>
                </c:pt>
                <c:pt idx="368">
                  <c:v>20.948477958666711</c:v>
                </c:pt>
                <c:pt idx="369">
                  <c:v>17.210896141124586</c:v>
                </c:pt>
                <c:pt idx="370">
                  <c:v>14.411770796191382</c:v>
                </c:pt>
                <c:pt idx="371">
                  <c:v>13.13859362828587</c:v>
                </c:pt>
                <c:pt idx="372">
                  <c:v>12.822979257555673</c:v>
                </c:pt>
                <c:pt idx="373">
                  <c:v>12.596113240105288</c:v>
                </c:pt>
                <c:pt idx="374">
                  <c:v>13.817487314636354</c:v>
                </c:pt>
                <c:pt idx="375">
                  <c:v>14.496895024586911</c:v>
                </c:pt>
                <c:pt idx="376">
                  <c:v>16.74448859487655</c:v>
                </c:pt>
                <c:pt idx="377">
                  <c:v>18.844823125798605</c:v>
                </c:pt>
                <c:pt idx="378">
                  <c:v>20.101541012292756</c:v>
                </c:pt>
                <c:pt idx="379">
                  <c:v>20.896866013100325</c:v>
                </c:pt>
                <c:pt idx="380">
                  <c:v>19.351528861762226</c:v>
                </c:pt>
                <c:pt idx="381">
                  <c:v>15.3137195106157</c:v>
                </c:pt>
                <c:pt idx="382">
                  <c:v>13.119983135062206</c:v>
                </c:pt>
                <c:pt idx="383">
                  <c:v>12.87201249021499</c:v>
                </c:pt>
                <c:pt idx="384">
                  <c:v>11.994497990754448</c:v>
                </c:pt>
                <c:pt idx="385">
                  <c:v>12.03402404942109</c:v>
                </c:pt>
                <c:pt idx="386">
                  <c:v>12.224854702473717</c:v>
                </c:pt>
                <c:pt idx="387">
                  <c:v>13.665456671138971</c:v>
                </c:pt>
                <c:pt idx="388">
                  <c:v>16.514867719163579</c:v>
                </c:pt>
                <c:pt idx="389">
                  <c:v>19.624444664329197</c:v>
                </c:pt>
                <c:pt idx="390">
                  <c:v>21.255227994847573</c:v>
                </c:pt>
                <c:pt idx="391">
                  <c:v>21.373722928517576</c:v>
                </c:pt>
                <c:pt idx="392">
                  <c:v>20.403368872674953</c:v>
                </c:pt>
                <c:pt idx="393">
                  <c:v>16.090413191309075</c:v>
                </c:pt>
                <c:pt idx="394">
                  <c:v>13.025066552755231</c:v>
                </c:pt>
                <c:pt idx="395">
                  <c:v>11.826210404781889</c:v>
                </c:pt>
                <c:pt idx="396">
                  <c:v>11.952502975077351</c:v>
                </c:pt>
                <c:pt idx="397">
                  <c:v>12.596927746904013</c:v>
                </c:pt>
                <c:pt idx="398">
                  <c:v>13.767906350094057</c:v>
                </c:pt>
                <c:pt idx="399">
                  <c:v>15.103673731752288</c:v>
                </c:pt>
                <c:pt idx="400">
                  <c:v>17.433657214732523</c:v>
                </c:pt>
                <c:pt idx="401">
                  <c:v>20.649549426508337</c:v>
                </c:pt>
                <c:pt idx="402">
                  <c:v>22.032966424980422</c:v>
                </c:pt>
                <c:pt idx="403">
                  <c:v>22.266705213509645</c:v>
                </c:pt>
                <c:pt idx="404">
                  <c:v>20.807200444674642</c:v>
                </c:pt>
                <c:pt idx="405">
                  <c:v>16.76929292844207</c:v>
                </c:pt>
                <c:pt idx="406">
                  <c:v>13.058841267095108</c:v>
                </c:pt>
                <c:pt idx="407">
                  <c:v>12.867857287980632</c:v>
                </c:pt>
                <c:pt idx="408">
                  <c:v>12.290546844049127</c:v>
                </c:pt>
                <c:pt idx="409">
                  <c:v>11.717475673700402</c:v>
                </c:pt>
                <c:pt idx="410">
                  <c:v>11.943394921517442</c:v>
                </c:pt>
                <c:pt idx="411">
                  <c:v>13.4094701594263</c:v>
                </c:pt>
                <c:pt idx="412">
                  <c:v>16.312701043455512</c:v>
                </c:pt>
                <c:pt idx="413">
                  <c:v>19.257960590262439</c:v>
                </c:pt>
                <c:pt idx="414">
                  <c:v>20.771270322727009</c:v>
                </c:pt>
                <c:pt idx="415">
                  <c:v>21.536886734192318</c:v>
                </c:pt>
                <c:pt idx="416">
                  <c:v>20.971598918727736</c:v>
                </c:pt>
                <c:pt idx="417">
                  <c:v>16.096398901288421</c:v>
                </c:pt>
                <c:pt idx="418">
                  <c:v>12.785196183465887</c:v>
                </c:pt>
                <c:pt idx="419">
                  <c:v>11.840956002035659</c:v>
                </c:pt>
                <c:pt idx="420">
                  <c:v>10.581238786124247</c:v>
                </c:pt>
                <c:pt idx="421">
                  <c:v>10.697697441601779</c:v>
                </c:pt>
                <c:pt idx="422">
                  <c:v>11.723040070564515</c:v>
                </c:pt>
                <c:pt idx="423">
                  <c:v>12.262855242016471</c:v>
                </c:pt>
                <c:pt idx="424">
                  <c:v>14.731430265030866</c:v>
                </c:pt>
                <c:pt idx="425">
                  <c:v>18.243207782800912</c:v>
                </c:pt>
                <c:pt idx="426">
                  <c:v>20.946622962836472</c:v>
                </c:pt>
                <c:pt idx="427">
                  <c:v>22.22101976761105</c:v>
                </c:pt>
                <c:pt idx="428">
                  <c:v>21.130293063986468</c:v>
                </c:pt>
                <c:pt idx="429">
                  <c:v>17.261720105402063</c:v>
                </c:pt>
                <c:pt idx="430">
                  <c:v>13.514541991356301</c:v>
                </c:pt>
                <c:pt idx="431">
                  <c:v>11.340150595333771</c:v>
                </c:pt>
                <c:pt idx="432">
                  <c:v>11.618610447503881</c:v>
                </c:pt>
                <c:pt idx="433">
                  <c:v>12.458943714498824</c:v>
                </c:pt>
                <c:pt idx="434">
                  <c:v>12.277982549653125</c:v>
                </c:pt>
                <c:pt idx="435">
                  <c:v>14.10351926549901</c:v>
                </c:pt>
                <c:pt idx="436">
                  <c:v>16.491743987803478</c:v>
                </c:pt>
                <c:pt idx="437">
                  <c:v>19.976221294790772</c:v>
                </c:pt>
                <c:pt idx="438">
                  <c:v>22.207873797816113</c:v>
                </c:pt>
                <c:pt idx="439">
                  <c:v>22.568654596770575</c:v>
                </c:pt>
                <c:pt idx="440">
                  <c:v>20.85189944610141</c:v>
                </c:pt>
                <c:pt idx="441">
                  <c:v>16.48881212848605</c:v>
                </c:pt>
                <c:pt idx="442">
                  <c:v>12.453447372252148</c:v>
                </c:pt>
                <c:pt idx="443">
                  <c:v>11.385531284679486</c:v>
                </c:pt>
                <c:pt idx="444">
                  <c:v>10.861362458259498</c:v>
                </c:pt>
                <c:pt idx="445">
                  <c:v>11.720682806407273</c:v>
                </c:pt>
                <c:pt idx="446">
                  <c:v>11.876621323278989</c:v>
                </c:pt>
                <c:pt idx="447">
                  <c:v>12.197744847678308</c:v>
                </c:pt>
                <c:pt idx="448">
                  <c:v>16.372336597658617</c:v>
                </c:pt>
                <c:pt idx="449">
                  <c:v>19.926746050084056</c:v>
                </c:pt>
                <c:pt idx="450">
                  <c:v>21.579532589744204</c:v>
                </c:pt>
                <c:pt idx="451">
                  <c:v>22.397846008352438</c:v>
                </c:pt>
                <c:pt idx="452">
                  <c:v>20.750035529895076</c:v>
                </c:pt>
                <c:pt idx="453">
                  <c:v>14.682157992182679</c:v>
                </c:pt>
                <c:pt idx="454">
                  <c:v>11.325973063493196</c:v>
                </c:pt>
                <c:pt idx="455">
                  <c:v>11.558523224946294</c:v>
                </c:pt>
                <c:pt idx="456">
                  <c:v>11.248311240196582</c:v>
                </c:pt>
                <c:pt idx="457">
                  <c:v>11.269446791040652</c:v>
                </c:pt>
                <c:pt idx="458">
                  <c:v>11.254328604810349</c:v>
                </c:pt>
                <c:pt idx="459">
                  <c:v>12.911538687595755</c:v>
                </c:pt>
                <c:pt idx="460">
                  <c:v>15.179746641074857</c:v>
                </c:pt>
                <c:pt idx="461">
                  <c:v>18.567838876935557</c:v>
                </c:pt>
                <c:pt idx="462">
                  <c:v>21.071527387214736</c:v>
                </c:pt>
                <c:pt idx="463">
                  <c:v>21.787969725727276</c:v>
                </c:pt>
                <c:pt idx="464">
                  <c:v>20.849757788165032</c:v>
                </c:pt>
                <c:pt idx="465">
                  <c:v>14.757487055091664</c:v>
                </c:pt>
                <c:pt idx="466">
                  <c:v>10.991104292812729</c:v>
                </c:pt>
                <c:pt idx="467">
                  <c:v>10.921321959971541</c:v>
                </c:pt>
                <c:pt idx="468">
                  <c:v>11.055987600226995</c:v>
                </c:pt>
                <c:pt idx="469">
                  <c:v>10.765835724865765</c:v>
                </c:pt>
                <c:pt idx="470">
                  <c:v>11.530425686879173</c:v>
                </c:pt>
                <c:pt idx="471">
                  <c:v>12.357179607328616</c:v>
                </c:pt>
                <c:pt idx="472">
                  <c:v>13.994116419403754</c:v>
                </c:pt>
                <c:pt idx="473">
                  <c:v>18.116752118792466</c:v>
                </c:pt>
                <c:pt idx="474">
                  <c:v>20.566010190569848</c:v>
                </c:pt>
                <c:pt idx="475">
                  <c:v>21.389361052538248</c:v>
                </c:pt>
                <c:pt idx="476">
                  <c:v>19.680030688884703</c:v>
                </c:pt>
                <c:pt idx="477">
                  <c:v>14.30498190452041</c:v>
                </c:pt>
                <c:pt idx="478">
                  <c:v>12.797233956896321</c:v>
                </c:pt>
                <c:pt idx="479">
                  <c:v>11.300377812124335</c:v>
                </c:pt>
                <c:pt idx="480">
                  <c:v>11.135161850371217</c:v>
                </c:pt>
                <c:pt idx="481">
                  <c:v>10.701763706294237</c:v>
                </c:pt>
                <c:pt idx="482">
                  <c:v>12.014453596261429</c:v>
                </c:pt>
                <c:pt idx="483">
                  <c:v>13.905581505231185</c:v>
                </c:pt>
                <c:pt idx="484">
                  <c:v>15.929296836584166</c:v>
                </c:pt>
                <c:pt idx="485">
                  <c:v>19.800868867788541</c:v>
                </c:pt>
                <c:pt idx="486">
                  <c:v>22.160443105047026</c:v>
                </c:pt>
                <c:pt idx="487">
                  <c:v>23.239263238904972</c:v>
                </c:pt>
                <c:pt idx="488">
                  <c:v>22.332007313121288</c:v>
                </c:pt>
                <c:pt idx="489">
                  <c:v>19.121269989367939</c:v>
                </c:pt>
                <c:pt idx="490">
                  <c:v>14.296422602624222</c:v>
                </c:pt>
                <c:pt idx="491">
                  <c:v>14.142420831152741</c:v>
                </c:pt>
                <c:pt idx="492">
                  <c:v>12.917590083475172</c:v>
                </c:pt>
                <c:pt idx="493">
                  <c:v>12.997049857700013</c:v>
                </c:pt>
                <c:pt idx="494">
                  <c:v>13.712820587744197</c:v>
                </c:pt>
                <c:pt idx="495">
                  <c:v>14.74256012418099</c:v>
                </c:pt>
                <c:pt idx="496">
                  <c:v>18.518160319705565</c:v>
                </c:pt>
                <c:pt idx="497">
                  <c:v>23.380874501235038</c:v>
                </c:pt>
                <c:pt idx="498">
                  <c:v>25.491638472921789</c:v>
                </c:pt>
                <c:pt idx="499">
                  <c:v>26.244328321820401</c:v>
                </c:pt>
                <c:pt idx="500">
                  <c:v>25.245429100388144</c:v>
                </c:pt>
                <c:pt idx="501">
                  <c:v>19.079025058140118</c:v>
                </c:pt>
                <c:pt idx="502">
                  <c:v>15.897166960260954</c:v>
                </c:pt>
                <c:pt idx="503">
                  <c:v>14.972298337737048</c:v>
                </c:pt>
                <c:pt idx="504">
                  <c:v>15.44096733835547</c:v>
                </c:pt>
                <c:pt idx="505">
                  <c:v>15.303500769108364</c:v>
                </c:pt>
                <c:pt idx="506">
                  <c:v>13.886602078142396</c:v>
                </c:pt>
                <c:pt idx="507">
                  <c:v>13.654889796182465</c:v>
                </c:pt>
                <c:pt idx="508">
                  <c:v>15.249377569773504</c:v>
                </c:pt>
                <c:pt idx="509">
                  <c:v>18.126049999999999</c:v>
                </c:pt>
                <c:pt idx="510">
                  <c:v>19.80028764467054</c:v>
                </c:pt>
                <c:pt idx="511">
                  <c:v>20.215752806265382</c:v>
                </c:pt>
                <c:pt idx="512">
                  <c:v>18.9058869090257</c:v>
                </c:pt>
                <c:pt idx="513">
                  <c:v>14.311570596536267</c:v>
                </c:pt>
                <c:pt idx="514">
                  <c:v>11.811132906380365</c:v>
                </c:pt>
                <c:pt idx="515">
                  <c:v>11.178783942722998</c:v>
                </c:pt>
                <c:pt idx="516">
                  <c:v>10.961601610905591</c:v>
                </c:pt>
                <c:pt idx="517">
                  <c:v>10.658256709158534</c:v>
                </c:pt>
                <c:pt idx="518">
                  <c:v>11.294980306093601</c:v>
                </c:pt>
                <c:pt idx="519">
                  <c:v>12.201703127141384</c:v>
                </c:pt>
                <c:pt idx="520">
                  <c:v>14.369222000438672</c:v>
                </c:pt>
                <c:pt idx="521">
                  <c:v>17.632951496392884</c:v>
                </c:pt>
                <c:pt idx="522">
                  <c:v>19.692999565928474</c:v>
                </c:pt>
                <c:pt idx="523">
                  <c:v>20.44723515976014</c:v>
                </c:pt>
                <c:pt idx="524">
                  <c:v>19.330842677221263</c:v>
                </c:pt>
                <c:pt idx="525">
                  <c:v>14.660463241008802</c:v>
                </c:pt>
                <c:pt idx="526">
                  <c:v>12.067924957780692</c:v>
                </c:pt>
                <c:pt idx="527">
                  <c:v>11.34310812106084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C-4750-ABD8-270ACB07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9904"/>
        <c:axId val="1815757520"/>
      </c:lineChart>
      <c:dateAx>
        <c:axId val="181574990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752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57520"/>
        <c:scaling>
          <c:orientation val="minMax"/>
          <c:max val="3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9904"/>
        <c:crosses val="autoZero"/>
        <c:crossBetween val="between"/>
        <c:majorUnit val="2"/>
      </c:valAx>
      <c:dateAx>
        <c:axId val="18157580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52624"/>
        <c:crosses val="autoZero"/>
        <c:auto val="1"/>
        <c:lblOffset val="100"/>
        <c:baseTimeUnit val="months"/>
      </c:dateAx>
      <c:valAx>
        <c:axId val="18157526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80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422371257706291"/>
          <c:y val="0.15451396873477424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'Electricity-A'!$A$41:$A$105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'Electricity-A'!$E$41:$E$105</c:f>
              <c:numCache>
                <c:formatCode>General</c:formatCode>
                <c:ptCount val="65"/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4-4318-8AE5-40D9513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9696"/>
        <c:axId val="18157591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'Electricity-A'!$A$41:$A$105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'Electricity-A'!$C$41:$C$105</c:f>
              <c:numCache>
                <c:formatCode>0.00</c:formatCode>
                <c:ptCount val="65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12.548915124000001</c:v>
                </c:pt>
                <c:pt idx="57">
                  <c:v>12.887100192</c:v>
                </c:pt>
                <c:pt idx="58">
                  <c:v>12.86927803</c:v>
                </c:pt>
                <c:pt idx="59">
                  <c:v>13.014351142000001</c:v>
                </c:pt>
                <c:pt idx="60">
                  <c:v>13.155760722</c:v>
                </c:pt>
                <c:pt idx="61">
                  <c:v>13.657926442000001</c:v>
                </c:pt>
                <c:pt idx="62">
                  <c:v>15.12379239</c:v>
                </c:pt>
                <c:pt idx="63">
                  <c:v>15.713569898999999</c:v>
                </c:pt>
                <c:pt idx="64">
                  <c:v>15.635535489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318-8AE5-40D951352DB8}"/>
            </c:ext>
          </c:extLst>
        </c:ser>
        <c:ser>
          <c:idx val="1"/>
          <c:order val="1"/>
          <c:tx>
            <c:strRef>
              <c:f>'Electricity-A'!$A$109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'Electricity-A'!$A$41:$A$105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'Electricity-A'!$D$41:$D$105</c:f>
              <c:numCache>
                <c:formatCode>0.00</c:formatCode>
                <c:ptCount val="65"/>
                <c:pt idx="0">
                  <c:v>26.676527027027031</c:v>
                </c:pt>
                <c:pt idx="1">
                  <c:v>26.408869565217394</c:v>
                </c:pt>
                <c:pt idx="2">
                  <c:v>26.146529801324505</c:v>
                </c:pt>
                <c:pt idx="3">
                  <c:v>24.812254901960785</c:v>
                </c:pt>
                <c:pt idx="4">
                  <c:v>24.492096774193548</c:v>
                </c:pt>
                <c:pt idx="5">
                  <c:v>23.139199999999999</c:v>
                </c:pt>
                <c:pt idx="6">
                  <c:v>21.559092592592592</c:v>
                </c:pt>
                <c:pt idx="7">
                  <c:v>20.913610778443111</c:v>
                </c:pt>
                <c:pt idx="8">
                  <c:v>20.072258620689656</c:v>
                </c:pt>
                <c:pt idx="9">
                  <c:v>18.20556948228883</c:v>
                </c:pt>
                <c:pt idx="10">
                  <c:v>17.220216494845364</c:v>
                </c:pt>
                <c:pt idx="11">
                  <c:v>17.24727407407407</c:v>
                </c:pt>
                <c:pt idx="12">
                  <c:v>17.437435406698565</c:v>
                </c:pt>
                <c:pt idx="13">
                  <c:v>17.100337837837838</c:v>
                </c:pt>
                <c:pt idx="14">
                  <c:v>19.096880324543609</c:v>
                </c:pt>
                <c:pt idx="15">
                  <c:v>19.748388295401767</c:v>
                </c:pt>
                <c:pt idx="16">
                  <c:v>19.73707377060736</c:v>
                </c:pt>
                <c:pt idx="17">
                  <c:v>20.47658112542365</c:v>
                </c:pt>
                <c:pt idx="18">
                  <c:v>20.028859036641649</c:v>
                </c:pt>
                <c:pt idx="19">
                  <c:v>19.395476680376561</c:v>
                </c:pt>
                <c:pt idx="20">
                  <c:v>19.749098700428227</c:v>
                </c:pt>
                <c:pt idx="21">
                  <c:v>20.712035422656701</c:v>
                </c:pt>
                <c:pt idx="22">
                  <c:v>21.521268766975069</c:v>
                </c:pt>
                <c:pt idx="23">
                  <c:v>21.922557989995564</c:v>
                </c:pt>
                <c:pt idx="24">
                  <c:v>22.087982778411202</c:v>
                </c:pt>
                <c:pt idx="25">
                  <c:v>21.992708661594556</c:v>
                </c:pt>
                <c:pt idx="26">
                  <c:v>20.504387663771574</c:v>
                </c:pt>
                <c:pt idx="27">
                  <c:v>19.809255946691824</c:v>
                </c:pt>
                <c:pt idx="28">
                  <c:v>19.235435008084828</c:v>
                </c:pt>
                <c:pt idx="29">
                  <c:v>18.728467716576276</c:v>
                </c:pt>
                <c:pt idx="30">
                  <c:v>18.244514376720673</c:v>
                </c:pt>
                <c:pt idx="31">
                  <c:v>17.962249148586871</c:v>
                </c:pt>
                <c:pt idx="32">
                  <c:v>17.822058572131176</c:v>
                </c:pt>
                <c:pt idx="33">
                  <c:v>17.523371039173373</c:v>
                </c:pt>
                <c:pt idx="34">
                  <c:v>17.220962068393785</c:v>
                </c:pt>
                <c:pt idx="35">
                  <c:v>16.747378739121341</c:v>
                </c:pt>
                <c:pt idx="36">
                  <c:v>16.185752143069436</c:v>
                </c:pt>
                <c:pt idx="37">
                  <c:v>15.950908865700073</c:v>
                </c:pt>
                <c:pt idx="38">
                  <c:v>15.390197860551359</c:v>
                </c:pt>
                <c:pt idx="39">
                  <c:v>14.884655296710594</c:v>
                </c:pt>
                <c:pt idx="40">
                  <c:v>14.525455609648652</c:v>
                </c:pt>
                <c:pt idx="41">
                  <c:v>14.725935753218517</c:v>
                </c:pt>
                <c:pt idx="42">
                  <c:v>14.260381697143616</c:v>
                </c:pt>
                <c:pt idx="43">
                  <c:v>14.392799505092379</c:v>
                </c:pt>
                <c:pt idx="44">
                  <c:v>14.382135671452458</c:v>
                </c:pt>
                <c:pt idx="45">
                  <c:v>14.662873295194281</c:v>
                </c:pt>
                <c:pt idx="46">
                  <c:v>15.674548797383014</c:v>
                </c:pt>
                <c:pt idx="47">
                  <c:v>15.600863160950272</c:v>
                </c:pt>
                <c:pt idx="48">
                  <c:v>15.89090377673946</c:v>
                </c:pt>
                <c:pt idx="49">
                  <c:v>16.288579879559958</c:v>
                </c:pt>
                <c:pt idx="50">
                  <c:v>16.06563382676125</c:v>
                </c:pt>
                <c:pt idx="51">
                  <c:v>15.820680365787288</c:v>
                </c:pt>
                <c:pt idx="52">
                  <c:v>15.713129964648136</c:v>
                </c:pt>
                <c:pt idx="53">
                  <c:v>15.809283570455777</c:v>
                </c:pt>
                <c:pt idx="54">
                  <c:v>16.06034646926296</c:v>
                </c:pt>
                <c:pt idx="55">
                  <c:v>16.211797025022481</c:v>
                </c:pt>
                <c:pt idx="56">
                  <c:v>15.879352532402359</c:v>
                </c:pt>
                <c:pt idx="57">
                  <c:v>15.966963673087104</c:v>
                </c:pt>
                <c:pt idx="58">
                  <c:v>15.565245953365341</c:v>
                </c:pt>
                <c:pt idx="59">
                  <c:v>15.460429114391912</c:v>
                </c:pt>
                <c:pt idx="60">
                  <c:v>15.435278496935824</c:v>
                </c:pt>
                <c:pt idx="61">
                  <c:v>15.307664650621854</c:v>
                </c:pt>
                <c:pt idx="62">
                  <c:v>15.696957568209767</c:v>
                </c:pt>
                <c:pt idx="63">
                  <c:v>15.705488129882719</c:v>
                </c:pt>
                <c:pt idx="64">
                  <c:v>15.293345568606977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318-8AE5-40D9513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9360"/>
        <c:axId val="1815762416"/>
      </c:lineChart>
      <c:catAx>
        <c:axId val="181574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6241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815762416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9360"/>
        <c:crosses val="autoZero"/>
        <c:crossBetween val="between"/>
        <c:majorUnit val="2"/>
      </c:valAx>
      <c:catAx>
        <c:axId val="18157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59152"/>
        <c:crosses val="autoZero"/>
        <c:auto val="1"/>
        <c:lblAlgn val="ctr"/>
        <c:lblOffset val="100"/>
        <c:noMultiLvlLbl val="0"/>
      </c:catAx>
      <c:valAx>
        <c:axId val="18157591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9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'Electricity-Q'!$E$41:$E$236</c:f>
              <c:numCache>
                <c:formatCode>General</c:formatCode>
                <c:ptCount val="196"/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8-4962-A820-A3E0B7DC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48816"/>
        <c:axId val="18157373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'Electricity-Q'!$C$41:$C$236</c:f>
              <c:numCache>
                <c:formatCode>0.00</c:formatCode>
                <c:ptCount val="196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12.204666216</c:v>
                </c:pt>
                <c:pt idx="161">
                  <c:v>12.662321872</c:v>
                </c:pt>
                <c:pt idx="162">
                  <c:v>12.806909387999999</c:v>
                </c:pt>
                <c:pt idx="163">
                  <c:v>12.45729835</c:v>
                </c:pt>
                <c:pt idx="164">
                  <c:v>12.5960657</c:v>
                </c:pt>
                <c:pt idx="165">
                  <c:v>13.019211928000001</c:v>
                </c:pt>
                <c:pt idx="166">
                  <c:v>13.162048628000001</c:v>
                </c:pt>
                <c:pt idx="167">
                  <c:v>12.710450348</c:v>
                </c:pt>
                <c:pt idx="168">
                  <c:v>12.563488187999999</c:v>
                </c:pt>
                <c:pt idx="169">
                  <c:v>13.014898228</c:v>
                </c:pt>
                <c:pt idx="170">
                  <c:v>13.140288197</c:v>
                </c:pt>
                <c:pt idx="171">
                  <c:v>12.710647879</c:v>
                </c:pt>
                <c:pt idx="172">
                  <c:v>12.665337807</c:v>
                </c:pt>
                <c:pt idx="173">
                  <c:v>13.296417484999999</c:v>
                </c:pt>
                <c:pt idx="174">
                  <c:v>13.243570574</c:v>
                </c:pt>
                <c:pt idx="175">
                  <c:v>12.830509546</c:v>
                </c:pt>
                <c:pt idx="176">
                  <c:v>12.865389217000001</c:v>
                </c:pt>
                <c:pt idx="177">
                  <c:v>13.187978426000001</c:v>
                </c:pt>
                <c:pt idx="178">
                  <c:v>13.306365773</c:v>
                </c:pt>
                <c:pt idx="179">
                  <c:v>13.214927033</c:v>
                </c:pt>
                <c:pt idx="180">
                  <c:v>12.938496609</c:v>
                </c:pt>
                <c:pt idx="181">
                  <c:v>13.810580108</c:v>
                </c:pt>
                <c:pt idx="182">
                  <c:v>13.953694305000001</c:v>
                </c:pt>
                <c:pt idx="183">
                  <c:v>13.93895395</c:v>
                </c:pt>
                <c:pt idx="184">
                  <c:v>13.98150779</c:v>
                </c:pt>
                <c:pt idx="185">
                  <c:v>15.066856499</c:v>
                </c:pt>
                <c:pt idx="186">
                  <c:v>15.849981228000001</c:v>
                </c:pt>
                <c:pt idx="187">
                  <c:v>15.482560452</c:v>
                </c:pt>
                <c:pt idx="188">
                  <c:v>15.743550352</c:v>
                </c:pt>
                <c:pt idx="189">
                  <c:v>15.902572291</c:v>
                </c:pt>
                <c:pt idx="190">
                  <c:v>15.908358721999999</c:v>
                </c:pt>
                <c:pt idx="191">
                  <c:v>15.230494591999999</c:v>
                </c:pt>
                <c:pt idx="192">
                  <c:v>15.335246814</c:v>
                </c:pt>
                <c:pt idx="193">
                  <c:v>15.788223224999999</c:v>
                </c:pt>
                <c:pt idx="194">
                  <c:v>15.955879333</c:v>
                </c:pt>
                <c:pt idx="195">
                  <c:v>15.369344411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8-4962-A820-A3E0B7DCDB0D}"/>
            </c:ext>
          </c:extLst>
        </c:ser>
        <c:ser>
          <c:idx val="1"/>
          <c:order val="1"/>
          <c:tx>
            <c:strRef>
              <c:f>'Electricity-Q'!$A$241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'Electricity-Q'!$D$41:$D$236</c:f>
              <c:numCache>
                <c:formatCode>0.00</c:formatCode>
                <c:ptCount val="196"/>
                <c:pt idx="2">
                  <c:v>20.129021167313677</c:v>
                </c:pt>
                <c:pt idx="3">
                  <c:v>19.609507701756961</c:v>
                </c:pt>
                <c:pt idx="4">
                  <c:v>19.233221216300333</c:v>
                </c:pt>
                <c:pt idx="5">
                  <c:v>21.010230282831134</c:v>
                </c:pt>
                <c:pt idx="6">
                  <c:v>21.388727936783038</c:v>
                </c:pt>
                <c:pt idx="7">
                  <c:v>20.382709724004968</c:v>
                </c:pt>
                <c:pt idx="8">
                  <c:v>19.089933749124985</c:v>
                </c:pt>
                <c:pt idx="9">
                  <c:v>20.885516057001944</c:v>
                </c:pt>
                <c:pt idx="10">
                  <c:v>20.717417887717446</c:v>
                </c:pt>
                <c:pt idx="11">
                  <c:v>19.614427908998472</c:v>
                </c:pt>
                <c:pt idx="12">
                  <c:v>18.258056171569915</c:v>
                </c:pt>
                <c:pt idx="13">
                  <c:v>19.988527531642355</c:v>
                </c:pt>
                <c:pt idx="14">
                  <c:v>20.326209261795931</c:v>
                </c:pt>
                <c:pt idx="15">
                  <c:v>19.276640326019958</c:v>
                </c:pt>
                <c:pt idx="16">
                  <c:v>18.304341526385208</c:v>
                </c:pt>
                <c:pt idx="17">
                  <c:v>19.947411192283955</c:v>
                </c:pt>
                <c:pt idx="18">
                  <c:v>20.79817460961473</c:v>
                </c:pt>
                <c:pt idx="19">
                  <c:v>19.861580369413399</c:v>
                </c:pt>
                <c:pt idx="20">
                  <c:v>19.168176833725397</c:v>
                </c:pt>
                <c:pt idx="21">
                  <c:v>21.226435930685017</c:v>
                </c:pt>
                <c:pt idx="22">
                  <c:v>21.724348265817472</c:v>
                </c:pt>
                <c:pt idx="23">
                  <c:v>20.813397595431137</c:v>
                </c:pt>
                <c:pt idx="24">
                  <c:v>20.497269573594547</c:v>
                </c:pt>
                <c:pt idx="25">
                  <c:v>21.832819457538221</c:v>
                </c:pt>
                <c:pt idx="26">
                  <c:v>22.396596790790021</c:v>
                </c:pt>
                <c:pt idx="27">
                  <c:v>21.460299592246827</c:v>
                </c:pt>
                <c:pt idx="28">
                  <c:v>20.9515943747592</c:v>
                </c:pt>
                <c:pt idx="29">
                  <c:v>21.941790344280722</c:v>
                </c:pt>
                <c:pt idx="30">
                  <c:v>22.855140244609469</c:v>
                </c:pt>
                <c:pt idx="31">
                  <c:v>21.7779216815536</c:v>
                </c:pt>
                <c:pt idx="32">
                  <c:v>20.680209493316475</c:v>
                </c:pt>
                <c:pt idx="33">
                  <c:v>22.319387496638281</c:v>
                </c:pt>
                <c:pt idx="34">
                  <c:v>23.465456315619662</c:v>
                </c:pt>
                <c:pt idx="35">
                  <c:v>21.956764843414195</c:v>
                </c:pt>
                <c:pt idx="36">
                  <c:v>20.927956680309798</c:v>
                </c:pt>
                <c:pt idx="37">
                  <c:v>22.579141357791269</c:v>
                </c:pt>
                <c:pt idx="38">
                  <c:v>23.080226135310472</c:v>
                </c:pt>
                <c:pt idx="39">
                  <c:v>21.474325879098259</c:v>
                </c:pt>
                <c:pt idx="40">
                  <c:v>19.62670572694557</c:v>
                </c:pt>
                <c:pt idx="41">
                  <c:v>21.023721051503518</c:v>
                </c:pt>
                <c:pt idx="42">
                  <c:v>21.374060500153117</c:v>
                </c:pt>
                <c:pt idx="43">
                  <c:v>19.995592504344383</c:v>
                </c:pt>
                <c:pt idx="44">
                  <c:v>19.015462498354324</c:v>
                </c:pt>
                <c:pt idx="45">
                  <c:v>20.209826846046013</c:v>
                </c:pt>
                <c:pt idx="46">
                  <c:v>20.581538176659624</c:v>
                </c:pt>
                <c:pt idx="47">
                  <c:v>19.3602837761714</c:v>
                </c:pt>
                <c:pt idx="48">
                  <c:v>18.312092588370461</c:v>
                </c:pt>
                <c:pt idx="49">
                  <c:v>19.590426608454663</c:v>
                </c:pt>
                <c:pt idx="50">
                  <c:v>20.143722407464271</c:v>
                </c:pt>
                <c:pt idx="51">
                  <c:v>18.850620195924702</c:v>
                </c:pt>
                <c:pt idx="52">
                  <c:v>17.961842258435695</c:v>
                </c:pt>
                <c:pt idx="53">
                  <c:v>19.07049066567815</c:v>
                </c:pt>
                <c:pt idx="54">
                  <c:v>19.69016085891927</c:v>
                </c:pt>
                <c:pt idx="55">
                  <c:v>18.160538192484619</c:v>
                </c:pt>
                <c:pt idx="56">
                  <c:v>17.540061110951523</c:v>
                </c:pt>
                <c:pt idx="57">
                  <c:v>18.651430960686529</c:v>
                </c:pt>
                <c:pt idx="58">
                  <c:v>18.964463947622239</c:v>
                </c:pt>
                <c:pt idx="59">
                  <c:v>17.76504019114423</c:v>
                </c:pt>
                <c:pt idx="60">
                  <c:v>17.108043887199827</c:v>
                </c:pt>
                <c:pt idx="61">
                  <c:v>18.308471819431926</c:v>
                </c:pt>
                <c:pt idx="62">
                  <c:v>18.691552555580426</c:v>
                </c:pt>
                <c:pt idx="63">
                  <c:v>17.684104340749982</c:v>
                </c:pt>
                <c:pt idx="64">
                  <c:v>17.146747045663183</c:v>
                </c:pt>
                <c:pt idx="65">
                  <c:v>18.189820550069509</c:v>
                </c:pt>
                <c:pt idx="66">
                  <c:v>18.540993017976728</c:v>
                </c:pt>
                <c:pt idx="67">
                  <c:v>17.413347617587611</c:v>
                </c:pt>
                <c:pt idx="68">
                  <c:v>16.533175976913963</c:v>
                </c:pt>
                <c:pt idx="69">
                  <c:v>17.89964247425775</c:v>
                </c:pt>
                <c:pt idx="70">
                  <c:v>18.373708439862405</c:v>
                </c:pt>
                <c:pt idx="71">
                  <c:v>17.220687128244116</c:v>
                </c:pt>
                <c:pt idx="72">
                  <c:v>16.338635060509713</c:v>
                </c:pt>
                <c:pt idx="73">
                  <c:v>17.639573239482271</c:v>
                </c:pt>
                <c:pt idx="74">
                  <c:v>18.042414741202869</c:v>
                </c:pt>
                <c:pt idx="75">
                  <c:v>16.847849320387091</c:v>
                </c:pt>
                <c:pt idx="76">
                  <c:v>16.085298573919474</c:v>
                </c:pt>
                <c:pt idx="77">
                  <c:v>17.101705700685432</c:v>
                </c:pt>
                <c:pt idx="78">
                  <c:v>17.331308085325926</c:v>
                </c:pt>
                <c:pt idx="79">
                  <c:v>16.377580145703206</c:v>
                </c:pt>
                <c:pt idx="80">
                  <c:v>15.415925928101922</c:v>
                </c:pt>
                <c:pt idx="81">
                  <c:v>16.48309043831825</c:v>
                </c:pt>
                <c:pt idx="82">
                  <c:v>16.977517647373563</c:v>
                </c:pt>
                <c:pt idx="83">
                  <c:v>15.84763164753063</c:v>
                </c:pt>
                <c:pt idx="84">
                  <c:v>15.246949618444905</c:v>
                </c:pt>
                <c:pt idx="85">
                  <c:v>16.436369928173921</c:v>
                </c:pt>
                <c:pt idx="86">
                  <c:v>16.55190577249062</c:v>
                </c:pt>
                <c:pt idx="87">
                  <c:v>15.552679299251897</c:v>
                </c:pt>
                <c:pt idx="88">
                  <c:v>14.894946345875944</c:v>
                </c:pt>
                <c:pt idx="89">
                  <c:v>15.749328645723871</c:v>
                </c:pt>
                <c:pt idx="90">
                  <c:v>15.858620960922705</c:v>
                </c:pt>
                <c:pt idx="91">
                  <c:v>14.928039763615928</c:v>
                </c:pt>
                <c:pt idx="92">
                  <c:v>14.347224291667786</c:v>
                </c:pt>
                <c:pt idx="93">
                  <c:v>15.143742853384317</c:v>
                </c:pt>
                <c:pt idx="94">
                  <c:v>15.306372183427072</c:v>
                </c:pt>
                <c:pt idx="95">
                  <c:v>14.649426766583023</c:v>
                </c:pt>
                <c:pt idx="96">
                  <c:v>13.928555223447924</c:v>
                </c:pt>
                <c:pt idx="97">
                  <c:v>14.831093227419446</c:v>
                </c:pt>
                <c:pt idx="98">
                  <c:v>15.073065846321244</c:v>
                </c:pt>
                <c:pt idx="99">
                  <c:v>14.15817386082847</c:v>
                </c:pt>
                <c:pt idx="100">
                  <c:v>13.809161485703168</c:v>
                </c:pt>
                <c:pt idx="101">
                  <c:v>15.096166333648275</c:v>
                </c:pt>
                <c:pt idx="102">
                  <c:v>15.370293190845675</c:v>
                </c:pt>
                <c:pt idx="103">
                  <c:v>14.590643548395697</c:v>
                </c:pt>
                <c:pt idx="104">
                  <c:v>13.880471032135645</c:v>
                </c:pt>
                <c:pt idx="105">
                  <c:v>14.539912152319975</c:v>
                </c:pt>
                <c:pt idx="106">
                  <c:v>14.669935082225871</c:v>
                </c:pt>
                <c:pt idx="107">
                  <c:v>13.847814960556553</c:v>
                </c:pt>
                <c:pt idx="108">
                  <c:v>13.433418972305217</c:v>
                </c:pt>
                <c:pt idx="109">
                  <c:v>14.988081761538171</c:v>
                </c:pt>
                <c:pt idx="110">
                  <c:v>15.028279168489084</c:v>
                </c:pt>
                <c:pt idx="111">
                  <c:v>14.101746672441145</c:v>
                </c:pt>
                <c:pt idx="112">
                  <c:v>13.633188192630074</c:v>
                </c:pt>
                <c:pt idx="113">
                  <c:v>14.710466082468043</c:v>
                </c:pt>
                <c:pt idx="114">
                  <c:v>15.103163232975591</c:v>
                </c:pt>
                <c:pt idx="115">
                  <c:v>14.030824295582841</c:v>
                </c:pt>
                <c:pt idx="116">
                  <c:v>13.715812658341695</c:v>
                </c:pt>
                <c:pt idx="117">
                  <c:v>14.955318369125711</c:v>
                </c:pt>
                <c:pt idx="118">
                  <c:v>15.223231732202644</c:v>
                </c:pt>
                <c:pt idx="119">
                  <c:v>14.615538322224698</c:v>
                </c:pt>
                <c:pt idx="120">
                  <c:v>14.816149987117042</c:v>
                </c:pt>
                <c:pt idx="121">
                  <c:v>16.022963265284304</c:v>
                </c:pt>
                <c:pt idx="122">
                  <c:v>16.364221394821421</c:v>
                </c:pt>
                <c:pt idx="123">
                  <c:v>15.277409869916742</c:v>
                </c:pt>
                <c:pt idx="124">
                  <c:v>14.95996490785172</c:v>
                </c:pt>
                <c:pt idx="125">
                  <c:v>15.950041343043306</c:v>
                </c:pt>
                <c:pt idx="126">
                  <c:v>16.11841055248545</c:v>
                </c:pt>
                <c:pt idx="127">
                  <c:v>15.297317253669579</c:v>
                </c:pt>
                <c:pt idx="128">
                  <c:v>14.615054899933579</c:v>
                </c:pt>
                <c:pt idx="129">
                  <c:v>16.070430317052399</c:v>
                </c:pt>
                <c:pt idx="130">
                  <c:v>16.697427633269196</c:v>
                </c:pt>
                <c:pt idx="131">
                  <c:v>16.072236330311135</c:v>
                </c:pt>
                <c:pt idx="132">
                  <c:v>15.921201087180737</c:v>
                </c:pt>
                <c:pt idx="133">
                  <c:v>16.651143966373954</c:v>
                </c:pt>
                <c:pt idx="134">
                  <c:v>16.802774492326428</c:v>
                </c:pt>
                <c:pt idx="135">
                  <c:v>15.729203393399418</c:v>
                </c:pt>
                <c:pt idx="136">
                  <c:v>15.089063629187862</c:v>
                </c:pt>
                <c:pt idx="137">
                  <c:v>16.566520407238105</c:v>
                </c:pt>
                <c:pt idx="138">
                  <c:v>16.737307581354479</c:v>
                </c:pt>
                <c:pt idx="139">
                  <c:v>15.848599670782191</c:v>
                </c:pt>
                <c:pt idx="140">
                  <c:v>15.203913608995666</c:v>
                </c:pt>
                <c:pt idx="141">
                  <c:v>16.051569136595344</c:v>
                </c:pt>
                <c:pt idx="142">
                  <c:v>16.274957625950528</c:v>
                </c:pt>
                <c:pt idx="143">
                  <c:v>15.68747187367341</c:v>
                </c:pt>
                <c:pt idx="144">
                  <c:v>15.33484304268036</c:v>
                </c:pt>
                <c:pt idx="145">
                  <c:v>15.902025104223702</c:v>
                </c:pt>
                <c:pt idx="146">
                  <c:v>16.046949934661519</c:v>
                </c:pt>
                <c:pt idx="147">
                  <c:v>15.475475744623887</c:v>
                </c:pt>
                <c:pt idx="148">
                  <c:v>15.114499005974887</c:v>
                </c:pt>
                <c:pt idx="149">
                  <c:v>16.108853911886481</c:v>
                </c:pt>
                <c:pt idx="150">
                  <c:v>16.359004499498521</c:v>
                </c:pt>
                <c:pt idx="151">
                  <c:v>15.600594639054263</c:v>
                </c:pt>
                <c:pt idx="152">
                  <c:v>15.366544030627994</c:v>
                </c:pt>
                <c:pt idx="153">
                  <c:v>16.335881401392641</c:v>
                </c:pt>
                <c:pt idx="154">
                  <c:v>16.663313204864878</c:v>
                </c:pt>
                <c:pt idx="155">
                  <c:v>15.896507035913352</c:v>
                </c:pt>
                <c:pt idx="156">
                  <c:v>15.785803303237834</c:v>
                </c:pt>
                <c:pt idx="157">
                  <c:v>16.449564856004322</c:v>
                </c:pt>
                <c:pt idx="158">
                  <c:v>16.543606843106083</c:v>
                </c:pt>
                <c:pt idx="159">
                  <c:v>16.050882630683461</c:v>
                </c:pt>
                <c:pt idx="160">
                  <c:v>15.594227503619344</c:v>
                </c:pt>
                <c:pt idx="161">
                  <c:v>16.050616165191609</c:v>
                </c:pt>
                <c:pt idx="162">
                  <c:v>16.165276183082227</c:v>
                </c:pt>
                <c:pt idx="163">
                  <c:v>15.624802823661287</c:v>
                </c:pt>
                <c:pt idx="164">
                  <c:v>15.688448421507276</c:v>
                </c:pt>
                <c:pt idx="165">
                  <c:v>16.19679133605381</c:v>
                </c:pt>
                <c:pt idx="166">
                  <c:v>16.296585193756119</c:v>
                </c:pt>
                <c:pt idx="167">
                  <c:v>15.613230924170363</c:v>
                </c:pt>
                <c:pt idx="168">
                  <c:v>15.303750133847025</c:v>
                </c:pt>
                <c:pt idx="169">
                  <c:v>15.767777203675044</c:v>
                </c:pt>
                <c:pt idx="170">
                  <c:v>15.855973398336346</c:v>
                </c:pt>
                <c:pt idx="171">
                  <c:v>15.275350824254021</c:v>
                </c:pt>
                <c:pt idx="172">
                  <c:v>15.178673722294405</c:v>
                </c:pt>
                <c:pt idx="173">
                  <c:v>15.822226248058421</c:v>
                </c:pt>
                <c:pt idx="174">
                  <c:v>15.706108793818256</c:v>
                </c:pt>
                <c:pt idx="175">
                  <c:v>15.109878888181001</c:v>
                </c:pt>
                <c:pt idx="176">
                  <c:v>15.097369180346959</c:v>
                </c:pt>
                <c:pt idx="177">
                  <c:v>15.626124944996681</c:v>
                </c:pt>
                <c:pt idx="178">
                  <c:v>15.58856769951425</c:v>
                </c:pt>
                <c:pt idx="179">
                  <c:v>15.374379492110871</c:v>
                </c:pt>
                <c:pt idx="180">
                  <c:v>14.899282220519607</c:v>
                </c:pt>
                <c:pt idx="181">
                  <c:v>15.617877724242055</c:v>
                </c:pt>
                <c:pt idx="182">
                  <c:v>15.529357175008276</c:v>
                </c:pt>
                <c:pt idx="183">
                  <c:v>15.189045325332263</c:v>
                </c:pt>
                <c:pt idx="184">
                  <c:v>14.904549927243844</c:v>
                </c:pt>
                <c:pt idx="185">
                  <c:v>15.695624843182065</c:v>
                </c:pt>
                <c:pt idx="186">
                  <c:v>16.290157663400894</c:v>
                </c:pt>
                <c:pt idx="187">
                  <c:v>15.75105794956303</c:v>
                </c:pt>
                <c:pt idx="188">
                  <c:v>15.867444830098759</c:v>
                </c:pt>
                <c:pt idx="189">
                  <c:v>15.924980785340368</c:v>
                </c:pt>
                <c:pt idx="190">
                  <c:v>15.866746012176886</c:v>
                </c:pt>
                <c:pt idx="191">
                  <c:v>15.099866935939803</c:v>
                </c:pt>
                <c:pt idx="192">
                  <c:v>15.108672935599806</c:v>
                </c:pt>
                <c:pt idx="193">
                  <c:v>15.488215191696286</c:v>
                </c:pt>
                <c:pt idx="194">
                  <c:v>15.567374157043053</c:v>
                </c:pt>
                <c:pt idx="195">
                  <c:v>14.919121020464038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8-4962-A820-A3E0B7DC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4464"/>
        <c:axId val="1815753168"/>
      </c:lineChart>
      <c:catAx>
        <c:axId val="18157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316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53168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4464"/>
        <c:crosses val="autoZero"/>
        <c:crossBetween val="between"/>
        <c:majorUnit val="2"/>
      </c:valAx>
      <c:catAx>
        <c:axId val="18157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37392"/>
        <c:crosses val="autoZero"/>
        <c:auto val="1"/>
        <c:lblAlgn val="ctr"/>
        <c:lblOffset val="100"/>
        <c:noMultiLvlLbl val="0"/>
      </c:catAx>
      <c:valAx>
        <c:axId val="18157373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488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'Electricity-M'!$E$41:$E$628</c:f>
              <c:numCache>
                <c:formatCode>General</c:formatCode>
                <c:ptCount val="588"/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E-42A3-B101-E437944C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4256"/>
        <c:axId val="18157335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'Electricity-M'!$C$41:$C$628</c:f>
              <c:numCache>
                <c:formatCode>0.00</c:formatCode>
                <c:ptCount val="588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11.99</c:v>
                </c:pt>
                <c:pt idx="481">
                  <c:v>12.14</c:v>
                </c:pt>
                <c:pt idx="482">
                  <c:v>12.56</c:v>
                </c:pt>
                <c:pt idx="483">
                  <c:v>12.43</c:v>
                </c:pt>
                <c:pt idx="484">
                  <c:v>12.79</c:v>
                </c:pt>
                <c:pt idx="485">
                  <c:v>12.73</c:v>
                </c:pt>
                <c:pt idx="486">
                  <c:v>12.68</c:v>
                </c:pt>
                <c:pt idx="487">
                  <c:v>12.88</c:v>
                </c:pt>
                <c:pt idx="488">
                  <c:v>12.87</c:v>
                </c:pt>
                <c:pt idx="489">
                  <c:v>12.46</c:v>
                </c:pt>
                <c:pt idx="490">
                  <c:v>12.75</c:v>
                </c:pt>
                <c:pt idx="491">
                  <c:v>12.23</c:v>
                </c:pt>
                <c:pt idx="492">
                  <c:v>12.21</c:v>
                </c:pt>
                <c:pt idx="493">
                  <c:v>12.79</c:v>
                </c:pt>
                <c:pt idx="494">
                  <c:v>12.89</c:v>
                </c:pt>
                <c:pt idx="495">
                  <c:v>12.72</c:v>
                </c:pt>
                <c:pt idx="496">
                  <c:v>13.07</c:v>
                </c:pt>
                <c:pt idx="497">
                  <c:v>13.2</c:v>
                </c:pt>
                <c:pt idx="498">
                  <c:v>13.08</c:v>
                </c:pt>
                <c:pt idx="499">
                  <c:v>13.15</c:v>
                </c:pt>
                <c:pt idx="500">
                  <c:v>13.28</c:v>
                </c:pt>
                <c:pt idx="501">
                  <c:v>12.8</c:v>
                </c:pt>
                <c:pt idx="502">
                  <c:v>12.94</c:v>
                </c:pt>
                <c:pt idx="503">
                  <c:v>12.45</c:v>
                </c:pt>
                <c:pt idx="504">
                  <c:v>12.22</c:v>
                </c:pt>
                <c:pt idx="505">
                  <c:v>12.63</c:v>
                </c:pt>
                <c:pt idx="506">
                  <c:v>12.97</c:v>
                </c:pt>
                <c:pt idx="507">
                  <c:v>12.88</c:v>
                </c:pt>
                <c:pt idx="508">
                  <c:v>13.12</c:v>
                </c:pt>
                <c:pt idx="509">
                  <c:v>13.03</c:v>
                </c:pt>
                <c:pt idx="510">
                  <c:v>13.13</c:v>
                </c:pt>
                <c:pt idx="511">
                  <c:v>13.26</c:v>
                </c:pt>
                <c:pt idx="512">
                  <c:v>13.01</c:v>
                </c:pt>
                <c:pt idx="513">
                  <c:v>12.85</c:v>
                </c:pt>
                <c:pt idx="514">
                  <c:v>12.9</c:v>
                </c:pt>
                <c:pt idx="515">
                  <c:v>12.43</c:v>
                </c:pt>
                <c:pt idx="516">
                  <c:v>12.47</c:v>
                </c:pt>
                <c:pt idx="517">
                  <c:v>12.72</c:v>
                </c:pt>
                <c:pt idx="518">
                  <c:v>12.84</c:v>
                </c:pt>
                <c:pt idx="519">
                  <c:v>13.25</c:v>
                </c:pt>
                <c:pt idx="520">
                  <c:v>13.31</c:v>
                </c:pt>
                <c:pt idx="521">
                  <c:v>13.32</c:v>
                </c:pt>
                <c:pt idx="522">
                  <c:v>13.26</c:v>
                </c:pt>
                <c:pt idx="523">
                  <c:v>13.3</c:v>
                </c:pt>
                <c:pt idx="524">
                  <c:v>13.16</c:v>
                </c:pt>
                <c:pt idx="525">
                  <c:v>12.81</c:v>
                </c:pt>
                <c:pt idx="526">
                  <c:v>13.03</c:v>
                </c:pt>
                <c:pt idx="527">
                  <c:v>12.68</c:v>
                </c:pt>
                <c:pt idx="528">
                  <c:v>12.76</c:v>
                </c:pt>
                <c:pt idx="529">
                  <c:v>12.82</c:v>
                </c:pt>
                <c:pt idx="530">
                  <c:v>13.04</c:v>
                </c:pt>
                <c:pt idx="531">
                  <c:v>13.24</c:v>
                </c:pt>
                <c:pt idx="532">
                  <c:v>13.1</c:v>
                </c:pt>
                <c:pt idx="533">
                  <c:v>13.22</c:v>
                </c:pt>
                <c:pt idx="534">
                  <c:v>13.21</c:v>
                </c:pt>
                <c:pt idx="535">
                  <c:v>13.26</c:v>
                </c:pt>
                <c:pt idx="536">
                  <c:v>13.49</c:v>
                </c:pt>
                <c:pt idx="537">
                  <c:v>13.66</c:v>
                </c:pt>
                <c:pt idx="538">
                  <c:v>13.31</c:v>
                </c:pt>
                <c:pt idx="539">
                  <c:v>12.78</c:v>
                </c:pt>
                <c:pt idx="540">
                  <c:v>12.62</c:v>
                </c:pt>
                <c:pt idx="541">
                  <c:v>13.01</c:v>
                </c:pt>
                <c:pt idx="542">
                  <c:v>13.24</c:v>
                </c:pt>
                <c:pt idx="543">
                  <c:v>13.73</c:v>
                </c:pt>
                <c:pt idx="544">
                  <c:v>13.86</c:v>
                </c:pt>
                <c:pt idx="545">
                  <c:v>13.83</c:v>
                </c:pt>
                <c:pt idx="546">
                  <c:v>13.83</c:v>
                </c:pt>
                <c:pt idx="547">
                  <c:v>13.92</c:v>
                </c:pt>
                <c:pt idx="548">
                  <c:v>14.14</c:v>
                </c:pt>
                <c:pt idx="549">
                  <c:v>14.06</c:v>
                </c:pt>
                <c:pt idx="550">
                  <c:v>14.07</c:v>
                </c:pt>
                <c:pt idx="551">
                  <c:v>13.72</c:v>
                </c:pt>
                <c:pt idx="552">
                  <c:v>13.72</c:v>
                </c:pt>
                <c:pt idx="553">
                  <c:v>13.83</c:v>
                </c:pt>
                <c:pt idx="554">
                  <c:v>14.48</c:v>
                </c:pt>
                <c:pt idx="555">
                  <c:v>14.71</c:v>
                </c:pt>
                <c:pt idx="556">
                  <c:v>14.97</c:v>
                </c:pt>
                <c:pt idx="557">
                  <c:v>15.4</c:v>
                </c:pt>
                <c:pt idx="558">
                  <c:v>15.41</c:v>
                </c:pt>
                <c:pt idx="559">
                  <c:v>15.93</c:v>
                </c:pt>
                <c:pt idx="560">
                  <c:v>16.309999999999999</c:v>
                </c:pt>
                <c:pt idx="561">
                  <c:v>16.010000000000002</c:v>
                </c:pt>
                <c:pt idx="562">
                  <c:v>15.64</c:v>
                </c:pt>
                <c:pt idx="563">
                  <c:v>14.96</c:v>
                </c:pt>
                <c:pt idx="564">
                  <c:v>15.47</c:v>
                </c:pt>
                <c:pt idx="565">
                  <c:v>15.96</c:v>
                </c:pt>
                <c:pt idx="566">
                  <c:v>15.85</c:v>
                </c:pt>
                <c:pt idx="567">
                  <c:v>15.84313</c:v>
                </c:pt>
                <c:pt idx="568">
                  <c:v>15.83944</c:v>
                </c:pt>
                <c:pt idx="569">
                  <c:v>15.99766</c:v>
                </c:pt>
                <c:pt idx="570">
                  <c:v>15.70429</c:v>
                </c:pt>
                <c:pt idx="571">
                  <c:v>15.929639999999999</c:v>
                </c:pt>
                <c:pt idx="572">
                  <c:v>16.132090000000002</c:v>
                </c:pt>
                <c:pt idx="573">
                  <c:v>15.741759999999999</c:v>
                </c:pt>
                <c:pt idx="574">
                  <c:v>15.4123</c:v>
                </c:pt>
                <c:pt idx="575">
                  <c:v>14.68501</c:v>
                </c:pt>
                <c:pt idx="576">
                  <c:v>15.029780000000001</c:v>
                </c:pt>
                <c:pt idx="577">
                  <c:v>15.48901</c:v>
                </c:pt>
                <c:pt idx="578">
                  <c:v>15.54364</c:v>
                </c:pt>
                <c:pt idx="579">
                  <c:v>15.735239999999999</c:v>
                </c:pt>
                <c:pt idx="580">
                  <c:v>15.70105</c:v>
                </c:pt>
                <c:pt idx="581">
                  <c:v>15.89467</c:v>
                </c:pt>
                <c:pt idx="582">
                  <c:v>15.69595</c:v>
                </c:pt>
                <c:pt idx="583">
                  <c:v>15.98968</c:v>
                </c:pt>
                <c:pt idx="584">
                  <c:v>16.23875</c:v>
                </c:pt>
                <c:pt idx="585">
                  <c:v>15.80599</c:v>
                </c:pt>
                <c:pt idx="586">
                  <c:v>15.56409</c:v>
                </c:pt>
                <c:pt idx="587">
                  <c:v>14.8704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E-42A3-B101-E437944CA6AE}"/>
            </c:ext>
          </c:extLst>
        </c:ser>
        <c:ser>
          <c:idx val="1"/>
          <c:order val="1"/>
          <c:tx>
            <c:strRef>
              <c:f>'Electricity-M'!$A$633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'Electricity-M'!$D$41:$D$628</c:f>
              <c:numCache>
                <c:formatCode>0.00</c:formatCode>
                <c:ptCount val="588"/>
                <c:pt idx="6">
                  <c:v>20.779610526315793</c:v>
                </c:pt>
                <c:pt idx="7">
                  <c:v>19.610774869109949</c:v>
                </c:pt>
                <c:pt idx="8">
                  <c:v>20.035895833333335</c:v>
                </c:pt>
                <c:pt idx="9">
                  <c:v>20.456611398963734</c:v>
                </c:pt>
                <c:pt idx="10">
                  <c:v>19.863469879518071</c:v>
                </c:pt>
                <c:pt idx="11">
                  <c:v>18.721356164383565</c:v>
                </c:pt>
                <c:pt idx="12">
                  <c:v>18.625676320272575</c:v>
                </c:pt>
                <c:pt idx="13">
                  <c:v>18.949365935919058</c:v>
                </c:pt>
                <c:pt idx="14">
                  <c:v>20.382684563758392</c:v>
                </c:pt>
                <c:pt idx="15">
                  <c:v>20.752970000000001</c:v>
                </c:pt>
                <c:pt idx="16">
                  <c:v>21.18851162790698</c:v>
                </c:pt>
                <c:pt idx="17">
                  <c:v>21.083444628099176</c:v>
                </c:pt>
                <c:pt idx="18">
                  <c:v>20.979414473684212</c:v>
                </c:pt>
                <c:pt idx="19">
                  <c:v>21.870520458265144</c:v>
                </c:pt>
                <c:pt idx="20">
                  <c:v>21.30372920065253</c:v>
                </c:pt>
                <c:pt idx="21">
                  <c:v>21.199977272727274</c:v>
                </c:pt>
                <c:pt idx="22">
                  <c:v>20.573361290322584</c:v>
                </c:pt>
                <c:pt idx="23">
                  <c:v>19.499325842696631</c:v>
                </c:pt>
                <c:pt idx="24">
                  <c:v>18.890555023923447</c:v>
                </c:pt>
                <c:pt idx="25">
                  <c:v>18.800599999999999</c:v>
                </c:pt>
                <c:pt idx="26">
                  <c:v>19.640034700315457</c:v>
                </c:pt>
                <c:pt idx="27">
                  <c:v>20.436910798122067</c:v>
                </c:pt>
                <c:pt idx="28">
                  <c:v>21.188511627906976</c:v>
                </c:pt>
                <c:pt idx="29">
                  <c:v>21.025523076923076</c:v>
                </c:pt>
                <c:pt idx="30">
                  <c:v>20.865022900763357</c:v>
                </c:pt>
                <c:pt idx="31">
                  <c:v>20.738376327769345</c:v>
                </c:pt>
                <c:pt idx="32">
                  <c:v>20.551263157894734</c:v>
                </c:pt>
                <c:pt idx="33">
                  <c:v>20.367496274217583</c:v>
                </c:pt>
                <c:pt idx="34">
                  <c:v>19.796871111111113</c:v>
                </c:pt>
                <c:pt idx="35">
                  <c:v>18.785690721649484</c:v>
                </c:pt>
                <c:pt idx="36">
                  <c:v>18.177783941605838</c:v>
                </c:pt>
                <c:pt idx="37">
                  <c:v>17.993904624277459</c:v>
                </c:pt>
                <c:pt idx="38">
                  <c:v>18.682669527896998</c:v>
                </c:pt>
                <c:pt idx="39">
                  <c:v>19.357776203966004</c:v>
                </c:pt>
                <c:pt idx="40">
                  <c:v>19.99158823529412</c:v>
                </c:pt>
                <c:pt idx="41">
                  <c:v>20.611354570637122</c:v>
                </c:pt>
                <c:pt idx="42">
                  <c:v>20.385476712328767</c:v>
                </c:pt>
                <c:pt idx="43">
                  <c:v>20.191856173677071</c:v>
                </c:pt>
                <c:pt idx="44">
                  <c:v>20.41008064516129</c:v>
                </c:pt>
                <c:pt idx="45">
                  <c:v>20.192952127659574</c:v>
                </c:pt>
                <c:pt idx="46">
                  <c:v>19.181178947368419</c:v>
                </c:pt>
                <c:pt idx="47">
                  <c:v>18.561760728218466</c:v>
                </c:pt>
                <c:pt idx="48">
                  <c:v>18.299992307692307</c:v>
                </c:pt>
                <c:pt idx="49">
                  <c:v>18.068346835443037</c:v>
                </c:pt>
                <c:pt idx="50">
                  <c:v>18.578524344569288</c:v>
                </c:pt>
                <c:pt idx="51">
                  <c:v>19.145614338689739</c:v>
                </c:pt>
                <c:pt idx="52">
                  <c:v>20.073326805385559</c:v>
                </c:pt>
                <c:pt idx="53">
                  <c:v>20.614923636363635</c:v>
                </c:pt>
                <c:pt idx="54">
                  <c:v>20.957644067796611</c:v>
                </c:pt>
                <c:pt idx="55">
                  <c:v>20.806507211538463</c:v>
                </c:pt>
                <c:pt idx="56">
                  <c:v>20.632912991656735</c:v>
                </c:pt>
                <c:pt idx="57">
                  <c:v>20.438033057851239</c:v>
                </c:pt>
                <c:pt idx="58">
                  <c:v>19.868355140186914</c:v>
                </c:pt>
                <c:pt idx="59">
                  <c:v>19.332881944444445</c:v>
                </c:pt>
                <c:pt idx="60">
                  <c:v>18.807233944954127</c:v>
                </c:pt>
                <c:pt idx="61">
                  <c:v>18.981375</c:v>
                </c:pt>
                <c:pt idx="62">
                  <c:v>19.881169300225736</c:v>
                </c:pt>
                <c:pt idx="63">
                  <c:v>20.451313131313132</c:v>
                </c:pt>
                <c:pt idx="64">
                  <c:v>21.330240802675586</c:v>
                </c:pt>
                <c:pt idx="65">
                  <c:v>21.812850828729282</c:v>
                </c:pt>
                <c:pt idx="66">
                  <c:v>21.906373770491804</c:v>
                </c:pt>
                <c:pt idx="67">
                  <c:v>21.740056399132321</c:v>
                </c:pt>
                <c:pt idx="68">
                  <c:v>21.529894736842106</c:v>
                </c:pt>
                <c:pt idx="69">
                  <c:v>21.460740899357603</c:v>
                </c:pt>
                <c:pt idx="70">
                  <c:v>20.721671641791048</c:v>
                </c:pt>
                <c:pt idx="71">
                  <c:v>20.332865037194477</c:v>
                </c:pt>
                <c:pt idx="72">
                  <c:v>19.94652966101695</c:v>
                </c:pt>
                <c:pt idx="73">
                  <c:v>20.524739176346358</c:v>
                </c:pt>
                <c:pt idx="74">
                  <c:v>21.166137275607181</c:v>
                </c:pt>
                <c:pt idx="75">
                  <c:v>21.41898315789474</c:v>
                </c:pt>
                <c:pt idx="76">
                  <c:v>21.851343065693431</c:v>
                </c:pt>
                <c:pt idx="77">
                  <c:v>22.229734020618558</c:v>
                </c:pt>
                <c:pt idx="78">
                  <c:v>22.427224615384617</c:v>
                </c:pt>
                <c:pt idx="79">
                  <c:v>22.381314227226206</c:v>
                </c:pt>
                <c:pt idx="80">
                  <c:v>22.381314227226206</c:v>
                </c:pt>
                <c:pt idx="81">
                  <c:v>22.290055045871561</c:v>
                </c:pt>
                <c:pt idx="82">
                  <c:v>21.383100000000002</c:v>
                </c:pt>
                <c:pt idx="83">
                  <c:v>20.82705629477994</c:v>
                </c:pt>
                <c:pt idx="84">
                  <c:v>20.784508682328909</c:v>
                </c:pt>
                <c:pt idx="85">
                  <c:v>20.763300000000001</c:v>
                </c:pt>
                <c:pt idx="86">
                  <c:v>21.361302752293579</c:v>
                </c:pt>
                <c:pt idx="87">
                  <c:v>21.209957489878544</c:v>
                </c:pt>
                <c:pt idx="88">
                  <c:v>22.042887096774194</c:v>
                </c:pt>
                <c:pt idx="89">
                  <c:v>22.609605633802818</c:v>
                </c:pt>
                <c:pt idx="90">
                  <c:v>22.823296593186374</c:v>
                </c:pt>
                <c:pt idx="91">
                  <c:v>22.754895104895109</c:v>
                </c:pt>
                <c:pt idx="92">
                  <c:v>22.989394422310756</c:v>
                </c:pt>
                <c:pt idx="93">
                  <c:v>22.596875000000001</c:v>
                </c:pt>
                <c:pt idx="94">
                  <c:v>21.929026706231454</c:v>
                </c:pt>
                <c:pt idx="95">
                  <c:v>20.965621301775151</c:v>
                </c:pt>
                <c:pt idx="96">
                  <c:v>20.226969637610189</c:v>
                </c:pt>
                <c:pt idx="97">
                  <c:v>20.720409356725149</c:v>
                </c:pt>
                <c:pt idx="98">
                  <c:v>21.250285714285717</c:v>
                </c:pt>
                <c:pt idx="99">
                  <c:v>21.462</c:v>
                </c:pt>
                <c:pt idx="100">
                  <c:v>22.300823188405797</c:v>
                </c:pt>
                <c:pt idx="101">
                  <c:v>23.136410800385733</c:v>
                </c:pt>
                <c:pt idx="102">
                  <c:v>23.339250720461099</c:v>
                </c:pt>
                <c:pt idx="103">
                  <c:v>23.56308620689655</c:v>
                </c:pt>
                <c:pt idx="104">
                  <c:v>23.495570200573066</c:v>
                </c:pt>
                <c:pt idx="105">
                  <c:v>23.117183634633683</c:v>
                </c:pt>
                <c:pt idx="106">
                  <c:v>21.919612535612536</c:v>
                </c:pt>
                <c:pt idx="107">
                  <c:v>21.014451184834122</c:v>
                </c:pt>
                <c:pt idx="108">
                  <c:v>20.974688741721856</c:v>
                </c:pt>
                <c:pt idx="109">
                  <c:v>20.570596425211669</c:v>
                </c:pt>
                <c:pt idx="110">
                  <c:v>21.327387640449437</c:v>
                </c:pt>
                <c:pt idx="111">
                  <c:v>21.855190654205607</c:v>
                </c:pt>
                <c:pt idx="112">
                  <c:v>22.664328358208955</c:v>
                </c:pt>
                <c:pt idx="113">
                  <c:v>23.166106046511629</c:v>
                </c:pt>
                <c:pt idx="114">
                  <c:v>23.12308635097493</c:v>
                </c:pt>
                <c:pt idx="115">
                  <c:v>23.080226135310472</c:v>
                </c:pt>
                <c:pt idx="116">
                  <c:v>23.037524514338575</c:v>
                </c:pt>
                <c:pt idx="117">
                  <c:v>22.672683870967742</c:v>
                </c:pt>
                <c:pt idx="118">
                  <c:v>21.454177981651373</c:v>
                </c:pt>
                <c:pt idx="119">
                  <c:v>20.524153424657534</c:v>
                </c:pt>
                <c:pt idx="120">
                  <c:v>19.12300127388535</c:v>
                </c:pt>
                <c:pt idx="121">
                  <c:v>19.766930537830447</c:v>
                </c:pt>
                <c:pt idx="122">
                  <c:v>20.098335838680111</c:v>
                </c:pt>
                <c:pt idx="123">
                  <c:v>20.731084084636617</c:v>
                </c:pt>
                <c:pt idx="124">
                  <c:v>20.869064036697246</c:v>
                </c:pt>
                <c:pt idx="125">
                  <c:v>21.403495612431442</c:v>
                </c:pt>
                <c:pt idx="126">
                  <c:v>21.494890410958906</c:v>
                </c:pt>
                <c:pt idx="127">
                  <c:v>21.336728102189781</c:v>
                </c:pt>
                <c:pt idx="128">
                  <c:v>21.28674927272727</c:v>
                </c:pt>
                <c:pt idx="129">
                  <c:v>20.559137205081669</c:v>
                </c:pt>
                <c:pt idx="130">
                  <c:v>20.356836956521736</c:v>
                </c:pt>
                <c:pt idx="131">
                  <c:v>19.214359386281586</c:v>
                </c:pt>
                <c:pt idx="132">
                  <c:v>18.892772531418313</c:v>
                </c:pt>
                <c:pt idx="133">
                  <c:v>18.879507155635061</c:v>
                </c:pt>
                <c:pt idx="134">
                  <c:v>19.326490909090907</c:v>
                </c:pt>
                <c:pt idx="135">
                  <c:v>19.564121739130432</c:v>
                </c:pt>
                <c:pt idx="136">
                  <c:v>20.076583539823012</c:v>
                </c:pt>
                <c:pt idx="137">
                  <c:v>20.871150660792953</c:v>
                </c:pt>
                <c:pt idx="138">
                  <c:v>20.81613005272408</c:v>
                </c:pt>
                <c:pt idx="139">
                  <c:v>20.618788451443571</c:v>
                </c:pt>
                <c:pt idx="140">
                  <c:v>20.282103923278115</c:v>
                </c:pt>
                <c:pt idx="141">
                  <c:v>20.149967478260869</c:v>
                </c:pt>
                <c:pt idx="142">
                  <c:v>19.448507625649913</c:v>
                </c:pt>
                <c:pt idx="143">
                  <c:v>18.626705709342563</c:v>
                </c:pt>
                <c:pt idx="144">
                  <c:v>18.117395172413794</c:v>
                </c:pt>
                <c:pt idx="145">
                  <c:v>18.269165060240965</c:v>
                </c:pt>
                <c:pt idx="146">
                  <c:v>18.613152618025751</c:v>
                </c:pt>
                <c:pt idx="147">
                  <c:v>18.916592150170647</c:v>
                </c:pt>
                <c:pt idx="148">
                  <c:v>19.592009872340427</c:v>
                </c:pt>
                <c:pt idx="149">
                  <c:v>20.178166779661016</c:v>
                </c:pt>
                <c:pt idx="150">
                  <c:v>20.2468</c:v>
                </c:pt>
                <c:pt idx="151">
                  <c:v>20.238292941176471</c:v>
                </c:pt>
                <c:pt idx="152">
                  <c:v>19.924884351464431</c:v>
                </c:pt>
                <c:pt idx="153">
                  <c:v>19.503798165137614</c:v>
                </c:pt>
                <c:pt idx="154">
                  <c:v>18.833058354114712</c:v>
                </c:pt>
                <c:pt idx="155">
                  <c:v>18.317734548467275</c:v>
                </c:pt>
                <c:pt idx="156">
                  <c:v>17.966529207920793</c:v>
                </c:pt>
                <c:pt idx="157">
                  <c:v>17.93240427631579</c:v>
                </c:pt>
                <c:pt idx="158">
                  <c:v>17.993473649754502</c:v>
                </c:pt>
                <c:pt idx="159">
                  <c:v>18.552713566206332</c:v>
                </c:pt>
                <c:pt idx="160">
                  <c:v>18.95375456750202</c:v>
                </c:pt>
                <c:pt idx="161">
                  <c:v>19.626833521353745</c:v>
                </c:pt>
                <c:pt idx="162">
                  <c:v>19.758925301204815</c:v>
                </c:pt>
                <c:pt idx="163">
                  <c:v>19.783319036144576</c:v>
                </c:pt>
                <c:pt idx="164">
                  <c:v>19.516747115384614</c:v>
                </c:pt>
                <c:pt idx="165">
                  <c:v>19.060085645933015</c:v>
                </c:pt>
                <c:pt idx="166">
                  <c:v>18.140103574265289</c:v>
                </c:pt>
                <c:pt idx="167">
                  <c:v>17.481500712589074</c:v>
                </c:pt>
                <c:pt idx="168">
                  <c:v>17.102591058823531</c:v>
                </c:pt>
                <c:pt idx="169">
                  <c:v>17.771312343750001</c:v>
                </c:pt>
                <c:pt idx="170">
                  <c:v>17.900942146189738</c:v>
                </c:pt>
                <c:pt idx="171">
                  <c:v>18.142012412723041</c:v>
                </c:pt>
                <c:pt idx="172">
                  <c:v>18.772594577846633</c:v>
                </c:pt>
                <c:pt idx="173">
                  <c:v>18.984297459584294</c:v>
                </c:pt>
                <c:pt idx="174">
                  <c:v>19.083190804597702</c:v>
                </c:pt>
                <c:pt idx="175">
                  <c:v>19.062146808510636</c:v>
                </c:pt>
                <c:pt idx="176">
                  <c:v>18.74930083018868</c:v>
                </c:pt>
                <c:pt idx="177">
                  <c:v>18.349611094452772</c:v>
                </c:pt>
                <c:pt idx="178">
                  <c:v>17.763273298429322</c:v>
                </c:pt>
                <c:pt idx="179">
                  <c:v>17.244480178837556</c:v>
                </c:pt>
                <c:pt idx="180">
                  <c:v>16.729538530066815</c:v>
                </c:pt>
                <c:pt idx="181">
                  <c:v>17.145194510385757</c:v>
                </c:pt>
                <c:pt idx="182">
                  <c:v>17.550731305637981</c:v>
                </c:pt>
                <c:pt idx="183">
                  <c:v>17.961354404145077</c:v>
                </c:pt>
                <c:pt idx="184">
                  <c:v>18.253475663716813</c:v>
                </c:pt>
                <c:pt idx="185">
                  <c:v>18.624078529411765</c:v>
                </c:pt>
                <c:pt idx="186">
                  <c:v>18.730519823788548</c:v>
                </c:pt>
                <c:pt idx="187">
                  <c:v>18.742370863836015</c:v>
                </c:pt>
                <c:pt idx="188">
                  <c:v>18.598976496350364</c:v>
                </c:pt>
                <c:pt idx="189">
                  <c:v>18.439049999999998</c:v>
                </c:pt>
                <c:pt idx="190">
                  <c:v>17.543308563134978</c:v>
                </c:pt>
                <c:pt idx="191">
                  <c:v>17.162898842257597</c:v>
                </c:pt>
                <c:pt idx="192">
                  <c:v>16.930892407809111</c:v>
                </c:pt>
                <c:pt idx="193">
                  <c:v>17.069542424242428</c:v>
                </c:pt>
                <c:pt idx="194">
                  <c:v>17.510352552120775</c:v>
                </c:pt>
                <c:pt idx="195">
                  <c:v>17.538027977044479</c:v>
                </c:pt>
                <c:pt idx="196">
                  <c:v>18.282990837508947</c:v>
                </c:pt>
                <c:pt idx="197">
                  <c:v>18.729373875802999</c:v>
                </c:pt>
                <c:pt idx="198">
                  <c:v>18.524741209964414</c:v>
                </c:pt>
                <c:pt idx="199">
                  <c:v>18.549980113636366</c:v>
                </c:pt>
                <c:pt idx="200">
                  <c:v>18.553587810063782</c:v>
                </c:pt>
                <c:pt idx="201">
                  <c:v>18.153535215243473</c:v>
                </c:pt>
                <c:pt idx="202">
                  <c:v>17.439889655172415</c:v>
                </c:pt>
                <c:pt idx="203">
                  <c:v>16.796449332396346</c:v>
                </c:pt>
                <c:pt idx="204">
                  <c:v>16.482426470588237</c:v>
                </c:pt>
                <c:pt idx="205">
                  <c:v>16.575210482180292</c:v>
                </c:pt>
                <c:pt idx="206">
                  <c:v>16.552076901605023</c:v>
                </c:pt>
                <c:pt idx="207">
                  <c:v>17.191476216968013</c:v>
                </c:pt>
                <c:pt idx="208">
                  <c:v>18.049418446601944</c:v>
                </c:pt>
                <c:pt idx="209">
                  <c:v>18.415748440748441</c:v>
                </c:pt>
                <c:pt idx="210">
                  <c:v>18.369242076124568</c:v>
                </c:pt>
                <c:pt idx="211">
                  <c:v>18.33118425414365</c:v>
                </c:pt>
                <c:pt idx="212">
                  <c:v>18.431569655172417</c:v>
                </c:pt>
                <c:pt idx="213">
                  <c:v>18.293039423076923</c:v>
                </c:pt>
                <c:pt idx="214">
                  <c:v>17.098838630136989</c:v>
                </c:pt>
                <c:pt idx="215">
                  <c:v>16.44101052631579</c:v>
                </c:pt>
                <c:pt idx="216">
                  <c:v>16.108868899521532</c:v>
                </c:pt>
                <c:pt idx="217">
                  <c:v>16.271968098159508</c:v>
                </c:pt>
                <c:pt idx="218">
                  <c:v>16.723223657375932</c:v>
                </c:pt>
                <c:pt idx="219">
                  <c:v>17.165765217391304</c:v>
                </c:pt>
                <c:pt idx="220">
                  <c:v>17.604421016949154</c:v>
                </c:pt>
                <c:pt idx="221">
                  <c:v>18.049632048681541</c:v>
                </c:pt>
                <c:pt idx="222">
                  <c:v>18.05021320754717</c:v>
                </c:pt>
                <c:pt idx="223">
                  <c:v>18.079441208053691</c:v>
                </c:pt>
                <c:pt idx="224">
                  <c:v>18.002429336905557</c:v>
                </c:pt>
                <c:pt idx="225">
                  <c:v>17.441520481927711</c:v>
                </c:pt>
                <c:pt idx="226">
                  <c:v>16.847554205607477</c:v>
                </c:pt>
                <c:pt idx="227">
                  <c:v>16.348515389740175</c:v>
                </c:pt>
                <c:pt idx="228">
                  <c:v>15.84093488372093</c:v>
                </c:pt>
                <c:pt idx="229">
                  <c:v>16.120961033797219</c:v>
                </c:pt>
                <c:pt idx="230">
                  <c:v>16.350094444444444</c:v>
                </c:pt>
                <c:pt idx="231">
                  <c:v>16.825650988142293</c:v>
                </c:pt>
                <c:pt idx="232">
                  <c:v>17.032071400394479</c:v>
                </c:pt>
                <c:pt idx="233">
                  <c:v>17.377174803149607</c:v>
                </c:pt>
                <c:pt idx="234">
                  <c:v>17.513614678899085</c:v>
                </c:pt>
                <c:pt idx="235">
                  <c:v>17.439526226291694</c:v>
                </c:pt>
                <c:pt idx="236">
                  <c:v>17.000170738079689</c:v>
                </c:pt>
                <c:pt idx="237">
                  <c:v>17.114151791530947</c:v>
                </c:pt>
                <c:pt idx="238">
                  <c:v>16.321265582303187</c:v>
                </c:pt>
                <c:pt idx="239">
                  <c:v>15.826446003898637</c:v>
                </c:pt>
                <c:pt idx="240">
                  <c:v>15.214547511312219</c:v>
                </c:pt>
                <c:pt idx="241">
                  <c:v>15.302662064516127</c:v>
                </c:pt>
                <c:pt idx="242">
                  <c:v>15.800316270096465</c:v>
                </c:pt>
                <c:pt idx="243">
                  <c:v>16.031418834080718</c:v>
                </c:pt>
                <c:pt idx="244">
                  <c:v>16.583216624040919</c:v>
                </c:pt>
                <c:pt idx="245">
                  <c:v>16.764660497766435</c:v>
                </c:pt>
                <c:pt idx="246">
                  <c:v>16.887378726114651</c:v>
                </c:pt>
                <c:pt idx="247">
                  <c:v>17.117046564885495</c:v>
                </c:pt>
                <c:pt idx="248">
                  <c:v>16.927968167406469</c:v>
                </c:pt>
                <c:pt idx="249">
                  <c:v>16.644098230088495</c:v>
                </c:pt>
                <c:pt idx="250">
                  <c:v>15.787911153119094</c:v>
                </c:pt>
                <c:pt idx="251">
                  <c:v>15.251910622250158</c:v>
                </c:pt>
                <c:pt idx="252">
                  <c:v>14.994571769134254</c:v>
                </c:pt>
                <c:pt idx="253">
                  <c:v>15.175591484032561</c:v>
                </c:pt>
                <c:pt idx="254">
                  <c:v>15.660228285356695</c:v>
                </c:pt>
                <c:pt idx="255">
                  <c:v>15.916339962476549</c:v>
                </c:pt>
                <c:pt idx="256">
                  <c:v>16.429157598499064</c:v>
                </c:pt>
                <c:pt idx="257">
                  <c:v>16.891291011235953</c:v>
                </c:pt>
                <c:pt idx="258">
                  <c:v>16.548350872817956</c:v>
                </c:pt>
                <c:pt idx="259">
                  <c:v>16.620507462686568</c:v>
                </c:pt>
                <c:pt idx="260">
                  <c:v>16.485065136476425</c:v>
                </c:pt>
                <c:pt idx="261">
                  <c:v>16.153561486068114</c:v>
                </c:pt>
                <c:pt idx="262">
                  <c:v>15.494999999999999</c:v>
                </c:pt>
                <c:pt idx="263">
                  <c:v>15.072478739184175</c:v>
                </c:pt>
                <c:pt idx="264">
                  <c:v>14.753918148148149</c:v>
                </c:pt>
                <c:pt idx="265">
                  <c:v>14.941388518518517</c:v>
                </c:pt>
                <c:pt idx="266">
                  <c:v>15.016376666666666</c:v>
                </c:pt>
                <c:pt idx="267">
                  <c:v>15.409787053020963</c:v>
                </c:pt>
                <c:pt idx="268">
                  <c:v>15.85750295202952</c:v>
                </c:pt>
                <c:pt idx="269">
                  <c:v>15.912641646191647</c:v>
                </c:pt>
                <c:pt idx="270">
                  <c:v>15.966686029411767</c:v>
                </c:pt>
                <c:pt idx="271">
                  <c:v>15.928556548347615</c:v>
                </c:pt>
                <c:pt idx="272">
                  <c:v>15.65876366972477</c:v>
                </c:pt>
                <c:pt idx="273">
                  <c:v>15.287013422818791</c:v>
                </c:pt>
                <c:pt idx="274">
                  <c:v>14.879732358318098</c:v>
                </c:pt>
                <c:pt idx="275">
                  <c:v>14.630899270072993</c:v>
                </c:pt>
                <c:pt idx="276">
                  <c:v>13.977299089253188</c:v>
                </c:pt>
                <c:pt idx="277">
                  <c:v>14.604249180327868</c:v>
                </c:pt>
                <c:pt idx="278">
                  <c:v>14.558530339805827</c:v>
                </c:pt>
                <c:pt idx="279">
                  <c:v>14.809820253164558</c:v>
                </c:pt>
                <c:pt idx="280">
                  <c:v>15.130214096385544</c:v>
                </c:pt>
                <c:pt idx="281">
                  <c:v>15.42293891566265</c:v>
                </c:pt>
                <c:pt idx="282">
                  <c:v>15.467486382723454</c:v>
                </c:pt>
                <c:pt idx="283">
                  <c:v>15.303236624775582</c:v>
                </c:pt>
                <c:pt idx="284">
                  <c:v>15.130802860548272</c:v>
                </c:pt>
                <c:pt idx="285">
                  <c:v>15.121866389054134</c:v>
                </c:pt>
                <c:pt idx="286">
                  <c:v>14.58995950118765</c:v>
                </c:pt>
                <c:pt idx="287">
                  <c:v>14.285508767772514</c:v>
                </c:pt>
                <c:pt idx="288">
                  <c:v>13.741035558180744</c:v>
                </c:pt>
                <c:pt idx="289">
                  <c:v>13.773778941176472</c:v>
                </c:pt>
                <c:pt idx="290">
                  <c:v>14.368123859649124</c:v>
                </c:pt>
                <c:pt idx="291">
                  <c:v>14.483155646576947</c:v>
                </c:pt>
                <c:pt idx="292">
                  <c:v>14.794828738317758</c:v>
                </c:pt>
                <c:pt idx="293">
                  <c:v>15.096917073170733</c:v>
                </c:pt>
                <c:pt idx="294">
                  <c:v>15.141136189924723</c:v>
                </c:pt>
                <c:pt idx="295">
                  <c:v>15.176307237984945</c:v>
                </c:pt>
                <c:pt idx="296">
                  <c:v>14.887695967741935</c:v>
                </c:pt>
                <c:pt idx="297">
                  <c:v>14.827084416331223</c:v>
                </c:pt>
                <c:pt idx="298">
                  <c:v>14.208790470723308</c:v>
                </c:pt>
                <c:pt idx="299">
                  <c:v>13.602231615120276</c:v>
                </c:pt>
                <c:pt idx="300">
                  <c:v>13.36911423690205</c:v>
                </c:pt>
                <c:pt idx="301">
                  <c:v>13.873659545454544</c:v>
                </c:pt>
                <c:pt idx="302">
                  <c:v>14.348669165247021</c:v>
                </c:pt>
                <c:pt idx="303">
                  <c:v>14.565300000000001</c:v>
                </c:pt>
                <c:pt idx="304">
                  <c:v>15.125147546531304</c:v>
                </c:pt>
                <c:pt idx="305">
                  <c:v>15.501278221722004</c:v>
                </c:pt>
                <c:pt idx="306">
                  <c:v>15.459013866967306</c:v>
                </c:pt>
                <c:pt idx="307">
                  <c:v>15.424774633596391</c:v>
                </c:pt>
                <c:pt idx="308">
                  <c:v>15.210678495227402</c:v>
                </c:pt>
                <c:pt idx="309">
                  <c:v>15.116698648648649</c:v>
                </c:pt>
                <c:pt idx="310">
                  <c:v>14.509256112676059</c:v>
                </c:pt>
                <c:pt idx="311">
                  <c:v>14.192162232243515</c:v>
                </c:pt>
                <c:pt idx="312">
                  <c:v>13.792206752954419</c:v>
                </c:pt>
                <c:pt idx="313">
                  <c:v>13.973704382022472</c:v>
                </c:pt>
                <c:pt idx="314">
                  <c:v>13.900534117647059</c:v>
                </c:pt>
                <c:pt idx="315">
                  <c:v>14.177276854433909</c:v>
                </c:pt>
                <c:pt idx="316">
                  <c:v>14.618302395543177</c:v>
                </c:pt>
                <c:pt idx="317">
                  <c:v>14.762352227171494</c:v>
                </c:pt>
                <c:pt idx="318">
                  <c:v>14.881397999999999</c:v>
                </c:pt>
                <c:pt idx="319">
                  <c:v>14.671919335180057</c:v>
                </c:pt>
                <c:pt idx="320">
                  <c:v>14.429204535398229</c:v>
                </c:pt>
                <c:pt idx="321">
                  <c:v>14.196224834437087</c:v>
                </c:pt>
                <c:pt idx="322">
                  <c:v>13.905033719008266</c:v>
                </c:pt>
                <c:pt idx="323">
                  <c:v>13.497866666666667</c:v>
                </c:pt>
                <c:pt idx="324">
                  <c:v>13.305673603504928</c:v>
                </c:pt>
                <c:pt idx="325">
                  <c:v>13.266285620915033</c:v>
                </c:pt>
                <c:pt idx="326">
                  <c:v>13.789623164763457</c:v>
                </c:pt>
                <c:pt idx="327">
                  <c:v>14.621460917030568</c:v>
                </c:pt>
                <c:pt idx="328">
                  <c:v>14.927725423728814</c:v>
                </c:pt>
                <c:pt idx="329">
                  <c:v>15.34267340251229</c:v>
                </c:pt>
                <c:pt idx="330">
                  <c:v>15.226431246597715</c:v>
                </c:pt>
                <c:pt idx="331">
                  <c:v>15.176869593495937</c:v>
                </c:pt>
                <c:pt idx="332">
                  <c:v>14.635450243111832</c:v>
                </c:pt>
                <c:pt idx="333">
                  <c:v>14.536304488912926</c:v>
                </c:pt>
                <c:pt idx="334">
                  <c:v>14.315034810810811</c:v>
                </c:pt>
                <c:pt idx="335">
                  <c:v>13.588822641509436</c:v>
                </c:pt>
                <c:pt idx="336">
                  <c:v>13.432659581320451</c:v>
                </c:pt>
                <c:pt idx="337">
                  <c:v>13.550282056775576</c:v>
                </c:pt>
                <c:pt idx="338">
                  <c:v>13.9920429716729</c:v>
                </c:pt>
                <c:pt idx="339">
                  <c:v>14.472032337246532</c:v>
                </c:pt>
                <c:pt idx="340">
                  <c:v>14.636435387885228</c:v>
                </c:pt>
                <c:pt idx="341">
                  <c:v>14.935900370566436</c:v>
                </c:pt>
                <c:pt idx="342">
                  <c:v>15.03252628239027</c:v>
                </c:pt>
                <c:pt idx="343">
                  <c:v>15.249307610993659</c:v>
                </c:pt>
                <c:pt idx="344">
                  <c:v>15.025088408851426</c:v>
                </c:pt>
                <c:pt idx="345">
                  <c:v>14.405152515723273</c:v>
                </c:pt>
                <c:pt idx="346">
                  <c:v>14.194939593114242</c:v>
                </c:pt>
                <c:pt idx="347">
                  <c:v>13.5929220657277</c:v>
                </c:pt>
                <c:pt idx="348">
                  <c:v>13.473209812108561</c:v>
                </c:pt>
                <c:pt idx="349">
                  <c:v>13.796026403326405</c:v>
                </c:pt>
                <c:pt idx="350">
                  <c:v>13.934747384774727</c:v>
                </c:pt>
                <c:pt idx="351">
                  <c:v>14.44034806401652</c:v>
                </c:pt>
                <c:pt idx="352">
                  <c:v>14.981167871900828</c:v>
                </c:pt>
                <c:pt idx="353">
                  <c:v>15.318371399070726</c:v>
                </c:pt>
                <c:pt idx="354">
                  <c:v>15.192891226269882</c:v>
                </c:pt>
                <c:pt idx="355">
                  <c:v>15.347714533401325</c:v>
                </c:pt>
                <c:pt idx="356">
                  <c:v>15.139269718309858</c:v>
                </c:pt>
                <c:pt idx="357">
                  <c:v>14.841890808638874</c:v>
                </c:pt>
                <c:pt idx="358">
                  <c:v>14.932142756183746</c:v>
                </c:pt>
                <c:pt idx="359">
                  <c:v>14.180936395759717</c:v>
                </c:pt>
                <c:pt idx="360">
                  <c:v>14.55270496738585</c:v>
                </c:pt>
                <c:pt idx="361">
                  <c:v>14.926176529588767</c:v>
                </c:pt>
                <c:pt idx="362">
                  <c:v>15.01020901352028</c:v>
                </c:pt>
                <c:pt idx="363">
                  <c:v>15.616365919282511</c:v>
                </c:pt>
                <c:pt idx="364">
                  <c:v>16.007343368107303</c:v>
                </c:pt>
                <c:pt idx="365">
                  <c:v>16.328873637264621</c:v>
                </c:pt>
                <c:pt idx="366">
                  <c:v>16.404997141448991</c:v>
                </c:pt>
                <c:pt idx="367">
                  <c:v>16.302747203140335</c:v>
                </c:pt>
                <c:pt idx="368">
                  <c:v>16.383135502958581</c:v>
                </c:pt>
                <c:pt idx="369">
                  <c:v>15.914646656760773</c:v>
                </c:pt>
                <c:pt idx="370">
                  <c:v>15.30537801980198</c:v>
                </c:pt>
                <c:pt idx="371">
                  <c:v>14.714070310192023</c:v>
                </c:pt>
                <c:pt idx="372">
                  <c:v>15.018124136710629</c:v>
                </c:pt>
                <c:pt idx="373">
                  <c:v>14.707298678914535</c:v>
                </c:pt>
                <c:pt idx="374">
                  <c:v>15.193384610888119</c:v>
                </c:pt>
                <c:pt idx="375">
                  <c:v>15.678919593597019</c:v>
                </c:pt>
                <c:pt idx="376">
                  <c:v>15.820031147977073</c:v>
                </c:pt>
                <c:pt idx="377">
                  <c:v>16.252425663742436</c:v>
                </c:pt>
                <c:pt idx="378">
                  <c:v>16.1942801404604</c:v>
                </c:pt>
                <c:pt idx="379">
                  <c:v>16.189289294880748</c:v>
                </c:pt>
                <c:pt idx="380">
                  <c:v>15.960785434458421</c:v>
                </c:pt>
                <c:pt idx="381">
                  <c:v>15.708473827620825</c:v>
                </c:pt>
                <c:pt idx="382">
                  <c:v>15.413127863627308</c:v>
                </c:pt>
                <c:pt idx="383">
                  <c:v>14.837152261817494</c:v>
                </c:pt>
                <c:pt idx="384">
                  <c:v>14.514211354831414</c:v>
                </c:pt>
                <c:pt idx="385">
                  <c:v>14.507761734379631</c:v>
                </c:pt>
                <c:pt idx="386">
                  <c:v>14.868660751096286</c:v>
                </c:pt>
                <c:pt idx="387">
                  <c:v>15.515713885071657</c:v>
                </c:pt>
                <c:pt idx="388">
                  <c:v>16.087704918032784</c:v>
                </c:pt>
                <c:pt idx="389">
                  <c:v>16.437612559377914</c:v>
                </c:pt>
                <c:pt idx="390">
                  <c:v>16.737056379442599</c:v>
                </c:pt>
                <c:pt idx="391">
                  <c:v>16.78978087704056</c:v>
                </c:pt>
                <c:pt idx="392">
                  <c:v>16.539553447826862</c:v>
                </c:pt>
                <c:pt idx="393">
                  <c:v>16.529047305237452</c:v>
                </c:pt>
                <c:pt idx="394">
                  <c:v>16.271302022490886</c:v>
                </c:pt>
                <c:pt idx="395">
                  <c:v>15.601868134987084</c:v>
                </c:pt>
                <c:pt idx="396">
                  <c:v>15.734444187549839</c:v>
                </c:pt>
                <c:pt idx="397">
                  <c:v>15.962898662466795</c:v>
                </c:pt>
                <c:pt idx="398">
                  <c:v>16.121596084613753</c:v>
                </c:pt>
                <c:pt idx="399">
                  <c:v>16.419488597097445</c:v>
                </c:pt>
                <c:pt idx="400">
                  <c:v>16.794554365276824</c:v>
                </c:pt>
                <c:pt idx="401">
                  <c:v>16.698731877647937</c:v>
                </c:pt>
                <c:pt idx="402">
                  <c:v>16.760283803544979</c:v>
                </c:pt>
                <c:pt idx="403">
                  <c:v>16.831218547657173</c:v>
                </c:pt>
                <c:pt idx="404">
                  <c:v>16.826920657274822</c:v>
                </c:pt>
                <c:pt idx="405">
                  <c:v>16.341714663131786</c:v>
                </c:pt>
                <c:pt idx="406">
                  <c:v>15.741939659537639</c:v>
                </c:pt>
                <c:pt idx="407">
                  <c:v>15.230722301204986</c:v>
                </c:pt>
                <c:pt idx="408">
                  <c:v>14.6483207349371</c:v>
                </c:pt>
                <c:pt idx="409">
                  <c:v>15.221371311803608</c:v>
                </c:pt>
                <c:pt idx="410">
                  <c:v>15.523729693171935</c:v>
                </c:pt>
                <c:pt idx="411">
                  <c:v>16.358331853746268</c:v>
                </c:pt>
                <c:pt idx="412">
                  <c:v>16.64637498274196</c:v>
                </c:pt>
                <c:pt idx="413">
                  <c:v>16.65334932481273</c:v>
                </c:pt>
                <c:pt idx="414">
                  <c:v>16.803713517612188</c:v>
                </c:pt>
                <c:pt idx="415">
                  <c:v>16.76525681089192</c:v>
                </c:pt>
                <c:pt idx="416">
                  <c:v>16.626910548619861</c:v>
                </c:pt>
                <c:pt idx="417">
                  <c:v>16.444429976944324</c:v>
                </c:pt>
                <c:pt idx="418">
                  <c:v>16.070937838699393</c:v>
                </c:pt>
                <c:pt idx="419">
                  <c:v>15.235241300482603</c:v>
                </c:pt>
                <c:pt idx="420">
                  <c:v>14.925111964084691</c:v>
                </c:pt>
                <c:pt idx="421">
                  <c:v>15.137333910174945</c:v>
                </c:pt>
                <c:pt idx="422">
                  <c:v>15.685764550810148</c:v>
                </c:pt>
                <c:pt idx="423">
                  <c:v>15.815765508070312</c:v>
                </c:pt>
                <c:pt idx="424">
                  <c:v>16.116851240625248</c:v>
                </c:pt>
                <c:pt idx="425">
                  <c:v>16.170889300107646</c:v>
                </c:pt>
                <c:pt idx="426">
                  <c:v>16.290322234299786</c:v>
                </c:pt>
                <c:pt idx="427">
                  <c:v>16.239096618400218</c:v>
                </c:pt>
                <c:pt idx="428">
                  <c:v>16.311130950542154</c:v>
                </c:pt>
                <c:pt idx="429">
                  <c:v>16.179581742006615</c:v>
                </c:pt>
                <c:pt idx="430">
                  <c:v>15.748669756877037</c:v>
                </c:pt>
                <c:pt idx="431">
                  <c:v>15.237026181328474</c:v>
                </c:pt>
                <c:pt idx="432">
                  <c:v>15.208959805479235</c:v>
                </c:pt>
                <c:pt idx="433">
                  <c:v>15.309531509357113</c:v>
                </c:pt>
                <c:pt idx="434">
                  <c:v>15.529740785902529</c:v>
                </c:pt>
                <c:pt idx="435">
                  <c:v>15.795519990226323</c:v>
                </c:pt>
                <c:pt idx="436">
                  <c:v>15.801698198178503</c:v>
                </c:pt>
                <c:pt idx="437">
                  <c:v>16.067271621361435</c:v>
                </c:pt>
                <c:pt idx="438">
                  <c:v>15.943059626405356</c:v>
                </c:pt>
                <c:pt idx="439">
                  <c:v>16.075528405779455</c:v>
                </c:pt>
                <c:pt idx="440">
                  <c:v>16.17009544834751</c:v>
                </c:pt>
                <c:pt idx="441">
                  <c:v>15.772606653485179</c:v>
                </c:pt>
                <c:pt idx="442">
                  <c:v>15.431411595293385</c:v>
                </c:pt>
                <c:pt idx="443">
                  <c:v>15.262529095540629</c:v>
                </c:pt>
                <c:pt idx="444">
                  <c:v>15.022617155633441</c:v>
                </c:pt>
                <c:pt idx="445">
                  <c:v>15.163131061188221</c:v>
                </c:pt>
                <c:pt idx="446">
                  <c:v>15.179739368526185</c:v>
                </c:pt>
                <c:pt idx="447">
                  <c:v>15.630766834773532</c:v>
                </c:pt>
                <c:pt idx="448">
                  <c:v>16.239838201239365</c:v>
                </c:pt>
                <c:pt idx="449">
                  <c:v>16.384190152509195</c:v>
                </c:pt>
                <c:pt idx="450">
                  <c:v>16.495621726062687</c:v>
                </c:pt>
                <c:pt idx="451">
                  <c:v>16.300228137207867</c:v>
                </c:pt>
                <c:pt idx="452">
                  <c:v>16.26807804953242</c:v>
                </c:pt>
                <c:pt idx="453">
                  <c:v>16.064418985830383</c:v>
                </c:pt>
                <c:pt idx="454">
                  <c:v>15.697540367364374</c:v>
                </c:pt>
                <c:pt idx="455">
                  <c:v>15.164462357116385</c:v>
                </c:pt>
                <c:pt idx="456">
                  <c:v>15.037436248342459</c:v>
                </c:pt>
                <c:pt idx="457">
                  <c:v>15.394812415356595</c:v>
                </c:pt>
                <c:pt idx="458">
                  <c:v>15.762322690528244</c:v>
                </c:pt>
                <c:pt idx="459">
                  <c:v>15.810053030431181</c:v>
                </c:pt>
                <c:pt idx="460">
                  <c:v>16.47224229480242</c:v>
                </c:pt>
                <c:pt idx="461">
                  <c:v>16.629736332941309</c:v>
                </c:pt>
                <c:pt idx="462">
                  <c:v>16.738916454033298</c:v>
                </c:pt>
                <c:pt idx="463">
                  <c:v>16.677647098458689</c:v>
                </c:pt>
                <c:pt idx="464">
                  <c:v>16.561354994378405</c:v>
                </c:pt>
                <c:pt idx="465">
                  <c:v>16.116940571958054</c:v>
                </c:pt>
                <c:pt idx="466">
                  <c:v>15.993556331044843</c:v>
                </c:pt>
                <c:pt idx="467">
                  <c:v>15.644537781690738</c:v>
                </c:pt>
                <c:pt idx="468">
                  <c:v>15.654275453999412</c:v>
                </c:pt>
                <c:pt idx="469">
                  <c:v>15.859887227949113</c:v>
                </c:pt>
                <c:pt idx="470">
                  <c:v>15.868756398955824</c:v>
                </c:pt>
                <c:pt idx="471">
                  <c:v>16.225073193860013</c:v>
                </c:pt>
                <c:pt idx="472">
                  <c:v>16.56898856966848</c:v>
                </c:pt>
                <c:pt idx="473">
                  <c:v>16.51047450737828</c:v>
                </c:pt>
                <c:pt idx="474">
                  <c:v>16.509842627523799</c:v>
                </c:pt>
                <c:pt idx="475">
                  <c:v>16.471635529527418</c:v>
                </c:pt>
                <c:pt idx="476">
                  <c:v>16.662191092135512</c:v>
                </c:pt>
                <c:pt idx="477">
                  <c:v>16.249697938443546</c:v>
                </c:pt>
                <c:pt idx="478">
                  <c:v>16.217549250683774</c:v>
                </c:pt>
                <c:pt idx="479">
                  <c:v>15.736847674765841</c:v>
                </c:pt>
                <c:pt idx="480">
                  <c:v>15.322349401646104</c:v>
                </c:pt>
                <c:pt idx="481">
                  <c:v>15.53469461017292</c:v>
                </c:pt>
                <c:pt idx="482">
                  <c:v>16.021913306451616</c:v>
                </c:pt>
                <c:pt idx="483">
                  <c:v>15.795574161478207</c:v>
                </c:pt>
                <c:pt idx="484">
                  <c:v>16.214715412198345</c:v>
                </c:pt>
                <c:pt idx="485">
                  <c:v>16.093973324674678</c:v>
                </c:pt>
                <c:pt idx="486">
                  <c:v>16.038839321785417</c:v>
                </c:pt>
                <c:pt idx="487">
                  <c:v>16.261746284478996</c:v>
                </c:pt>
                <c:pt idx="488">
                  <c:v>16.206607373868046</c:v>
                </c:pt>
                <c:pt idx="489">
                  <c:v>15.653641376514537</c:v>
                </c:pt>
                <c:pt idx="490">
                  <c:v>15.999109599795066</c:v>
                </c:pt>
                <c:pt idx="491">
                  <c:v>15.307951631449452</c:v>
                </c:pt>
                <c:pt idx="492">
                  <c:v>15.221376991847896</c:v>
                </c:pt>
                <c:pt idx="493">
                  <c:v>15.919069940903091</c:v>
                </c:pt>
                <c:pt idx="494">
                  <c:v>16.051033982254442</c:v>
                </c:pt>
                <c:pt idx="495">
                  <c:v>15.819820551776669</c:v>
                </c:pt>
                <c:pt idx="496">
                  <c:v>16.267705201554072</c:v>
                </c:pt>
                <c:pt idx="497">
                  <c:v>16.418812023115706</c:v>
                </c:pt>
                <c:pt idx="498">
                  <c:v>16.264221124044496</c:v>
                </c:pt>
                <c:pt idx="499">
                  <c:v>16.288573432905217</c:v>
                </c:pt>
                <c:pt idx="500">
                  <c:v>16.366029825308903</c:v>
                </c:pt>
                <c:pt idx="501">
                  <c:v>15.762269995864184</c:v>
                </c:pt>
                <c:pt idx="502">
                  <c:v>15.8922691318484</c:v>
                </c:pt>
                <c:pt idx="503">
                  <c:v>15.258327717358405</c:v>
                </c:pt>
                <c:pt idx="504">
                  <c:v>14.91301676853158</c:v>
                </c:pt>
                <c:pt idx="505">
                  <c:v>15.371985861362809</c:v>
                </c:pt>
                <c:pt idx="506">
                  <c:v>15.782764197021363</c:v>
                </c:pt>
                <c:pt idx="507">
                  <c:v>15.63253270030812</c:v>
                </c:pt>
                <c:pt idx="508">
                  <c:v>15.887947940923157</c:v>
                </c:pt>
                <c:pt idx="509">
                  <c:v>15.764754161056178</c:v>
                </c:pt>
                <c:pt idx="510">
                  <c:v>15.873348061811841</c:v>
                </c:pt>
                <c:pt idx="511">
                  <c:v>16.00190937881214</c:v>
                </c:pt>
                <c:pt idx="512">
                  <c:v>15.667902625881307</c:v>
                </c:pt>
                <c:pt idx="513">
                  <c:v>15.439094124349214</c:v>
                </c:pt>
                <c:pt idx="514">
                  <c:v>15.51009050096202</c:v>
                </c:pt>
                <c:pt idx="515">
                  <c:v>14.934765455933725</c:v>
                </c:pt>
                <c:pt idx="516">
                  <c:v>14.985730893723439</c:v>
                </c:pt>
                <c:pt idx="517">
                  <c:v>15.249719487450756</c:v>
                </c:pt>
                <c:pt idx="518">
                  <c:v>15.340295040951684</c:v>
                </c:pt>
                <c:pt idx="519">
                  <c:v>15.767547245220623</c:v>
                </c:pt>
                <c:pt idx="520">
                  <c:v>15.834046065259118</c:v>
                </c:pt>
                <c:pt idx="521">
                  <c:v>15.854077810306515</c:v>
                </c:pt>
                <c:pt idx="522">
                  <c:v>15.750194653577646</c:v>
                </c:pt>
                <c:pt idx="523">
                  <c:v>15.774632408937004</c:v>
                </c:pt>
                <c:pt idx="524">
                  <c:v>15.581079641808735</c:v>
                </c:pt>
                <c:pt idx="525">
                  <c:v>15.123472734057939</c:v>
                </c:pt>
                <c:pt idx="526">
                  <c:v>15.349848760487658</c:v>
                </c:pt>
                <c:pt idx="527">
                  <c:v>14.890576607789155</c:v>
                </c:pt>
                <c:pt idx="528">
                  <c:v>14.960169859904184</c:v>
                </c:pt>
                <c:pt idx="529">
                  <c:v>15.018282262543973</c:v>
                </c:pt>
                <c:pt idx="530">
                  <c:v>15.34252560784739</c:v>
                </c:pt>
                <c:pt idx="531">
                  <c:v>15.701445105665153</c:v>
                </c:pt>
                <c:pt idx="532">
                  <c:v>15.549018243781951</c:v>
                </c:pt>
                <c:pt idx="533">
                  <c:v>15.62318741098737</c:v>
                </c:pt>
                <c:pt idx="534">
                  <c:v>15.533275850053045</c:v>
                </c:pt>
                <c:pt idx="535">
                  <c:v>15.523969762269141</c:v>
                </c:pt>
                <c:pt idx="536">
                  <c:v>15.755704094543299</c:v>
                </c:pt>
                <c:pt idx="537">
                  <c:v>15.938503492312302</c:v>
                </c:pt>
                <c:pt idx="538">
                  <c:v>15.498742854075527</c:v>
                </c:pt>
                <c:pt idx="539">
                  <c:v>14.812187532199895</c:v>
                </c:pt>
                <c:pt idx="540">
                  <c:v>14.592496630496859</c:v>
                </c:pt>
                <c:pt idx="541">
                  <c:v>14.987077052625191</c:v>
                </c:pt>
                <c:pt idx="542">
                  <c:v>15.178565421231042</c:v>
                </c:pt>
                <c:pt idx="543">
                  <c:v>15.636661266734166</c:v>
                </c:pt>
                <c:pt idx="544">
                  <c:v>15.68040157351254</c:v>
                </c:pt>
                <c:pt idx="545">
                  <c:v>15.52415059192265</c:v>
                </c:pt>
                <c:pt idx="546">
                  <c:v>15.455316598224933</c:v>
                </c:pt>
                <c:pt idx="547">
                  <c:v>15.492842159269983</c:v>
                </c:pt>
                <c:pt idx="548">
                  <c:v>15.671195206329282</c:v>
                </c:pt>
                <c:pt idx="549">
                  <c:v>15.441990583027755</c:v>
                </c:pt>
                <c:pt idx="550">
                  <c:v>15.33160564168619</c:v>
                </c:pt>
                <c:pt idx="551">
                  <c:v>14.834404725031774</c:v>
                </c:pt>
                <c:pt idx="552">
                  <c:v>14.744537100272826</c:v>
                </c:pt>
                <c:pt idx="553">
                  <c:v>14.757733951723413</c:v>
                </c:pt>
                <c:pt idx="554">
                  <c:v>15.297507096343297</c:v>
                </c:pt>
                <c:pt idx="555">
                  <c:v>15.479161986202884</c:v>
                </c:pt>
                <c:pt idx="556">
                  <c:v>15.609057431643711</c:v>
                </c:pt>
                <c:pt idx="557">
                  <c:v>15.868905567167015</c:v>
                </c:pt>
                <c:pt idx="558">
                  <c:v>15.884599630720775</c:v>
                </c:pt>
                <c:pt idx="559">
                  <c:v>16.382137545713125</c:v>
                </c:pt>
                <c:pt idx="560">
                  <c:v>16.703973575145259</c:v>
                </c:pt>
                <c:pt idx="561">
                  <c:v>16.317050810941421</c:v>
                </c:pt>
                <c:pt idx="562">
                  <c:v>15.90733789241723</c:v>
                </c:pt>
                <c:pt idx="563">
                  <c:v>15.195765477106258</c:v>
                </c:pt>
                <c:pt idx="564">
                  <c:v>15.632968895573242</c:v>
                </c:pt>
                <c:pt idx="565">
                  <c:v>16.068675807563782</c:v>
                </c:pt>
                <c:pt idx="566">
                  <c:v>15.949466879605577</c:v>
                </c:pt>
                <c:pt idx="567">
                  <c:v>15.884134542219346</c:v>
                </c:pt>
                <c:pt idx="568">
                  <c:v>15.865457884547814</c:v>
                </c:pt>
                <c:pt idx="569">
                  <c:v>15.99766</c:v>
                </c:pt>
                <c:pt idx="570">
                  <c:v>15.689731760639877</c:v>
                </c:pt>
                <c:pt idx="571">
                  <c:v>15.888968275949045</c:v>
                </c:pt>
                <c:pt idx="572">
                  <c:v>16.061735092250888</c:v>
                </c:pt>
                <c:pt idx="573">
                  <c:v>15.638629146549221</c:v>
                </c:pt>
                <c:pt idx="574">
                  <c:v>15.28029262513723</c:v>
                </c:pt>
                <c:pt idx="575">
                  <c:v>14.529269882465778</c:v>
                </c:pt>
                <c:pt idx="576">
                  <c:v>14.834365267383093</c:v>
                </c:pt>
                <c:pt idx="577">
                  <c:v>15.259065387672061</c:v>
                </c:pt>
                <c:pt idx="578">
                  <c:v>15.287628029725258</c:v>
                </c:pt>
                <c:pt idx="579">
                  <c:v>15.461076247300925</c:v>
                </c:pt>
                <c:pt idx="580">
                  <c:v>15.403376759329278</c:v>
                </c:pt>
                <c:pt idx="581">
                  <c:v>15.566946166425398</c:v>
                </c:pt>
                <c:pt idx="582">
                  <c:v>15.340834991996324</c:v>
                </c:pt>
                <c:pt idx="583">
                  <c:v>15.600146345957761</c:v>
                </c:pt>
                <c:pt idx="584">
                  <c:v>15.815666775060347</c:v>
                </c:pt>
                <c:pt idx="585">
                  <c:v>15.364411525059174</c:v>
                </c:pt>
                <c:pt idx="586">
                  <c:v>15.107051235833682</c:v>
                </c:pt>
                <c:pt idx="587">
                  <c:v>14.415739954449768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E-42A3-B101-E437944C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33040"/>
        <c:axId val="1815741200"/>
      </c:lineChart>
      <c:dateAx>
        <c:axId val="181573304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120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41200"/>
        <c:scaling>
          <c:orientation val="minMax"/>
          <c:max val="2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33040"/>
        <c:crosses val="autoZero"/>
        <c:crossBetween val="between"/>
        <c:majorUnit val="2"/>
      </c:valAx>
      <c:dateAx>
        <c:axId val="181575425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33584"/>
        <c:crosses val="autoZero"/>
        <c:auto val="1"/>
        <c:lblOffset val="100"/>
        <c:baseTimeUnit val="months"/>
      </c:dateAx>
      <c:valAx>
        <c:axId val="18157335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42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Oil-Q'!$A$41:$A$244</c:f>
              <c:strCache>
                <c:ptCount val="20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</c:strCache>
            </c:strRef>
          </c:cat>
          <c:val>
            <c:numRef>
              <c:f>'Crude Oil-Q'!$E$41:$E$244</c:f>
              <c:numCache>
                <c:formatCode>General</c:formatCode>
                <c:ptCount val="204"/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18D-B353-879BA3A8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31408"/>
        <c:axId val="18157063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Oil-Q'!$A$41:$A$244</c:f>
              <c:strCache>
                <c:ptCount val="20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</c:strCache>
            </c:strRef>
          </c:cat>
          <c:val>
            <c:numRef>
              <c:f>'Crude Oil-Q'!$C$41:$C$244</c:f>
              <c:numCache>
                <c:formatCode>0.00</c:formatCode>
                <c:ptCount val="204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53.192000055999998</c:v>
                </c:pt>
                <c:pt idx="133">
                  <c:v>62.383008576999998</c:v>
                </c:pt>
                <c:pt idx="134">
                  <c:v>70.432358805000007</c:v>
                </c:pt>
                <c:pt idx="135">
                  <c:v>82.439279330999994</c:v>
                </c:pt>
                <c:pt idx="136">
                  <c:v>89.700056185999998</c:v>
                </c:pt>
                <c:pt idx="137">
                  <c:v>115.84063838</c:v>
                </c:pt>
                <c:pt idx="138">
                  <c:v>112.83819320000001</c:v>
                </c:pt>
                <c:pt idx="139">
                  <c:v>52.261450775</c:v>
                </c:pt>
                <c:pt idx="140">
                  <c:v>40.482948493999999</c:v>
                </c:pt>
                <c:pt idx="141">
                  <c:v>57.496338532000003</c:v>
                </c:pt>
                <c:pt idx="142">
                  <c:v>66.375164515999998</c:v>
                </c:pt>
                <c:pt idx="143">
                  <c:v>73.044835156999994</c:v>
                </c:pt>
                <c:pt idx="144">
                  <c:v>75.275746893000004</c:v>
                </c:pt>
                <c:pt idx="145">
                  <c:v>74.318890726999996</c:v>
                </c:pt>
                <c:pt idx="146">
                  <c:v>73.316462611000006</c:v>
                </c:pt>
                <c:pt idx="147">
                  <c:v>80.833789906999996</c:v>
                </c:pt>
                <c:pt idx="148">
                  <c:v>93.995566655999994</c:v>
                </c:pt>
                <c:pt idx="149">
                  <c:v>108.72754415</c:v>
                </c:pt>
                <c:pt idx="150">
                  <c:v>102.05216806</c:v>
                </c:pt>
                <c:pt idx="151">
                  <c:v>105.34282897999999</c:v>
                </c:pt>
                <c:pt idx="152">
                  <c:v>108.1394748</c:v>
                </c:pt>
                <c:pt idx="153">
                  <c:v>101.18306376</c:v>
                </c:pt>
                <c:pt idx="154">
                  <c:v>97.177817390000001</c:v>
                </c:pt>
                <c:pt idx="155">
                  <c:v>97.642869512000004</c:v>
                </c:pt>
                <c:pt idx="156">
                  <c:v>98.711920653999996</c:v>
                </c:pt>
                <c:pt idx="157">
                  <c:v>97.385304552999997</c:v>
                </c:pt>
                <c:pt idx="158">
                  <c:v>103.06653350000001</c:v>
                </c:pt>
                <c:pt idx="159">
                  <c:v>92.953698277000001</c:v>
                </c:pt>
                <c:pt idx="160">
                  <c:v>94.177982764000006</c:v>
                </c:pt>
                <c:pt idx="161">
                  <c:v>98.640333173000002</c:v>
                </c:pt>
                <c:pt idx="162">
                  <c:v>93.851153397000004</c:v>
                </c:pt>
                <c:pt idx="163">
                  <c:v>71.430436717000006</c:v>
                </c:pt>
                <c:pt idx="164">
                  <c:v>46.373521259</c:v>
                </c:pt>
                <c:pt idx="165">
                  <c:v>56.068872196000001</c:v>
                </c:pt>
                <c:pt idx="166">
                  <c:v>45.586301094</c:v>
                </c:pt>
                <c:pt idx="167">
                  <c:v>37.876982722999998</c:v>
                </c:pt>
                <c:pt idx="168">
                  <c:v>28.854523986</c:v>
                </c:pt>
                <c:pt idx="169">
                  <c:v>40.321342733999998</c:v>
                </c:pt>
                <c:pt idx="170">
                  <c:v>41.190826319000003</c:v>
                </c:pt>
                <c:pt idx="171">
                  <c:v>44.443114246999997</c:v>
                </c:pt>
                <c:pt idx="172">
                  <c:v>47.937687216999997</c:v>
                </c:pt>
                <c:pt idx="173">
                  <c:v>46.246610787000002</c:v>
                </c:pt>
                <c:pt idx="174">
                  <c:v>47.427646611999997</c:v>
                </c:pt>
                <c:pt idx="175">
                  <c:v>55.084180402999998</c:v>
                </c:pt>
                <c:pt idx="176">
                  <c:v>58.278107853999998</c:v>
                </c:pt>
                <c:pt idx="177">
                  <c:v>64.610132794999998</c:v>
                </c:pt>
                <c:pt idx="178">
                  <c:v>66.237859911000001</c:v>
                </c:pt>
                <c:pt idx="179">
                  <c:v>55.324543616</c:v>
                </c:pt>
                <c:pt idx="180">
                  <c:v>55.391700964999998</c:v>
                </c:pt>
                <c:pt idx="181">
                  <c:v>62.926211160999998</c:v>
                </c:pt>
                <c:pt idx="182">
                  <c:v>57.306131593000003</c:v>
                </c:pt>
                <c:pt idx="183">
                  <c:v>55.595875098999997</c:v>
                </c:pt>
                <c:pt idx="184">
                  <c:v>43.752120582000003</c:v>
                </c:pt>
                <c:pt idx="185">
                  <c:v>26.237424243</c:v>
                </c:pt>
                <c:pt idx="186">
                  <c:v>39.866757456000002</c:v>
                </c:pt>
                <c:pt idx="187">
                  <c:v>40.693649250999997</c:v>
                </c:pt>
                <c:pt idx="188">
                  <c:v>55.286814864</c:v>
                </c:pt>
                <c:pt idx="189">
                  <c:v>64.748218919999999</c:v>
                </c:pt>
                <c:pt idx="190">
                  <c:v>68.422612919000002</c:v>
                </c:pt>
                <c:pt idx="191">
                  <c:v>73.659959708000002</c:v>
                </c:pt>
                <c:pt idx="192">
                  <c:v>89.848957166999995</c:v>
                </c:pt>
                <c:pt idx="193">
                  <c:v>107.22774024</c:v>
                </c:pt>
                <c:pt idx="194">
                  <c:v>91.857883587000003</c:v>
                </c:pt>
                <c:pt idx="195">
                  <c:v>78.107199194000003</c:v>
                </c:pt>
                <c:pt idx="196">
                  <c:v>69.265284281000007</c:v>
                </c:pt>
                <c:pt idx="197">
                  <c:v>71.232905556999995</c:v>
                </c:pt>
                <c:pt idx="198">
                  <c:v>70.569281244999999</c:v>
                </c:pt>
                <c:pt idx="199">
                  <c:v>72.204855128000005</c:v>
                </c:pt>
                <c:pt idx="200">
                  <c:v>74.341122713000004</c:v>
                </c:pt>
                <c:pt idx="201">
                  <c:v>75.25</c:v>
                </c:pt>
                <c:pt idx="202">
                  <c:v>76.25</c:v>
                </c:pt>
                <c:pt idx="203">
                  <c:v>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18D-B353-879BA3A8A8E2}"/>
            </c:ext>
          </c:extLst>
        </c:ser>
        <c:ser>
          <c:idx val="1"/>
          <c:order val="1"/>
          <c:tx>
            <c:strRef>
              <c:f>'Crude Oil-Q'!$A$248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Oil-Q'!$A$41:$A$244</c:f>
              <c:strCache>
                <c:ptCount val="20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</c:strCache>
            </c:strRef>
          </c:cat>
          <c:val>
            <c:numRef>
              <c:f>'Crude Oil-Q'!$D$41:$D$244</c:f>
              <c:numCache>
                <c:formatCode>0.00</c:formatCode>
                <c:ptCount val="204"/>
                <c:pt idx="0">
                  <c:v>74.051481318578439</c:v>
                </c:pt>
                <c:pt idx="1">
                  <c:v>80.965065557068314</c:v>
                </c:pt>
                <c:pt idx="2">
                  <c:v>76.991833384184048</c:v>
                </c:pt>
                <c:pt idx="3">
                  <c:v>74.3426789963479</c:v>
                </c:pt>
                <c:pt idx="4">
                  <c:v>75.248664012263035</c:v>
                </c:pt>
                <c:pt idx="5">
                  <c:v>77.538731222880799</c:v>
                </c:pt>
                <c:pt idx="6">
                  <c:v>78.961337546597832</c:v>
                </c:pt>
                <c:pt idx="7">
                  <c:v>81.536780772007091</c:v>
                </c:pt>
                <c:pt idx="8">
                  <c:v>72.544654630304549</c:v>
                </c:pt>
                <c:pt idx="9">
                  <c:v>72.315328281584584</c:v>
                </c:pt>
                <c:pt idx="10">
                  <c:v>71.655849992809436</c:v>
                </c:pt>
                <c:pt idx="11">
                  <c:v>71.02228420675452</c:v>
                </c:pt>
                <c:pt idx="12">
                  <c:v>73.795214738110445</c:v>
                </c:pt>
                <c:pt idx="13">
                  <c:v>73.303917749455252</c:v>
                </c:pt>
                <c:pt idx="14">
                  <c:v>72.297118852192881</c:v>
                </c:pt>
                <c:pt idx="15">
                  <c:v>71.765923764371593</c:v>
                </c:pt>
                <c:pt idx="16">
                  <c:v>69.88539655159525</c:v>
                </c:pt>
                <c:pt idx="17">
                  <c:v>68.243892063991012</c:v>
                </c:pt>
                <c:pt idx="18">
                  <c:v>66.728408778014554</c:v>
                </c:pt>
                <c:pt idx="19">
                  <c:v>66.470544318098035</c:v>
                </c:pt>
                <c:pt idx="20">
                  <c:v>69.841023390488928</c:v>
                </c:pt>
                <c:pt idx="21">
                  <c:v>81.858161402088228</c:v>
                </c:pt>
                <c:pt idx="22">
                  <c:v>99.006440675406608</c:v>
                </c:pt>
                <c:pt idx="23">
                  <c:v>107.5642315834524</c:v>
                </c:pt>
                <c:pt idx="24">
                  <c:v>123.45726385129163</c:v>
                </c:pt>
                <c:pt idx="25">
                  <c:v>126.77204031472723</c:v>
                </c:pt>
                <c:pt idx="26">
                  <c:v>125.7742322384339</c:v>
                </c:pt>
                <c:pt idx="27">
                  <c:v>124.6791968322095</c:v>
                </c:pt>
                <c:pt idx="28">
                  <c:v>133.73336939889981</c:v>
                </c:pt>
                <c:pt idx="29">
                  <c:v>127.79150652920211</c:v>
                </c:pt>
                <c:pt idx="30">
                  <c:v>118.27440589119946</c:v>
                </c:pt>
                <c:pt idx="31">
                  <c:v>116.10467691448311</c:v>
                </c:pt>
                <c:pt idx="32">
                  <c:v>112.61269775717449</c:v>
                </c:pt>
                <c:pt idx="33">
                  <c:v>105.02349421199291</c:v>
                </c:pt>
                <c:pt idx="34">
                  <c:v>103.13334625470408</c:v>
                </c:pt>
                <c:pt idx="35">
                  <c:v>102.60678091803575</c:v>
                </c:pt>
                <c:pt idx="36">
                  <c:v>93.903098949110998</c:v>
                </c:pt>
                <c:pt idx="37">
                  <c:v>87.608717948852544</c:v>
                </c:pt>
                <c:pt idx="38">
                  <c:v>88.827133757997487</c:v>
                </c:pt>
                <c:pt idx="39">
                  <c:v>88.201303936827713</c:v>
                </c:pt>
                <c:pt idx="40">
                  <c:v>85.566462325932861</c:v>
                </c:pt>
                <c:pt idx="41">
                  <c:v>85.655487586527087</c:v>
                </c:pt>
                <c:pt idx="42">
                  <c:v>84.01045012222977</c:v>
                </c:pt>
                <c:pt idx="43">
                  <c:v>82.320464928883368</c:v>
                </c:pt>
                <c:pt idx="44">
                  <c:v>77.896861171015203</c:v>
                </c:pt>
                <c:pt idx="45">
                  <c:v>77.856425087263446</c:v>
                </c:pt>
                <c:pt idx="46">
                  <c:v>74.813160061224409</c:v>
                </c:pt>
                <c:pt idx="47">
                  <c:v>74.413489735471259</c:v>
                </c:pt>
                <c:pt idx="48">
                  <c:v>53.989565503850073</c:v>
                </c:pt>
                <c:pt idx="49">
                  <c:v>35.749985610376804</c:v>
                </c:pt>
                <c:pt idx="50">
                  <c:v>32.890298908595661</c:v>
                </c:pt>
                <c:pt idx="51">
                  <c:v>37.030258729077644</c:v>
                </c:pt>
                <c:pt idx="52">
                  <c:v>45.818394049043604</c:v>
                </c:pt>
                <c:pt idx="53">
                  <c:v>49.177276205452387</c:v>
                </c:pt>
                <c:pt idx="54">
                  <c:v>50.66814071732361</c:v>
                </c:pt>
                <c:pt idx="55">
                  <c:v>47.361756585000649</c:v>
                </c:pt>
                <c:pt idx="56">
                  <c:v>39.694975623724218</c:v>
                </c:pt>
                <c:pt idx="57">
                  <c:v>40.522811215647202</c:v>
                </c:pt>
                <c:pt idx="58">
                  <c:v>36.55361359726836</c:v>
                </c:pt>
                <c:pt idx="59">
                  <c:v>33.532820117490623</c:v>
                </c:pt>
                <c:pt idx="60">
                  <c:v>41.879192245267554</c:v>
                </c:pt>
                <c:pt idx="61">
                  <c:v>46.58906791217224</c:v>
                </c:pt>
                <c:pt idx="62">
                  <c:v>42.917530863491798</c:v>
                </c:pt>
                <c:pt idx="63">
                  <c:v>45.444430726034405</c:v>
                </c:pt>
                <c:pt idx="64">
                  <c:v>46.838537350709515</c:v>
                </c:pt>
                <c:pt idx="65">
                  <c:v>37.434095686671881</c:v>
                </c:pt>
                <c:pt idx="66">
                  <c:v>53.303477628078255</c:v>
                </c:pt>
                <c:pt idx="67">
                  <c:v>67.416840325860747</c:v>
                </c:pt>
                <c:pt idx="68">
                  <c:v>43.83198704083734</c:v>
                </c:pt>
                <c:pt idx="69">
                  <c:v>40.653276924858247</c:v>
                </c:pt>
                <c:pt idx="70">
                  <c:v>41.385146129754553</c:v>
                </c:pt>
                <c:pt idx="71">
                  <c:v>41.446987739383083</c:v>
                </c:pt>
                <c:pt idx="72">
                  <c:v>35.384085325398338</c:v>
                </c:pt>
                <c:pt idx="73">
                  <c:v>40.558962534342378</c:v>
                </c:pt>
                <c:pt idx="74">
                  <c:v>41.903207330372304</c:v>
                </c:pt>
                <c:pt idx="75">
                  <c:v>39.071931575022838</c:v>
                </c:pt>
                <c:pt idx="76">
                  <c:v>36.820934883426801</c:v>
                </c:pt>
                <c:pt idx="77">
                  <c:v>37.245895694004275</c:v>
                </c:pt>
                <c:pt idx="78">
                  <c:v>32.729592792753849</c:v>
                </c:pt>
                <c:pt idx="79">
                  <c:v>29.320557448976729</c:v>
                </c:pt>
                <c:pt idx="80">
                  <c:v>26.932901134570265</c:v>
                </c:pt>
                <c:pt idx="81">
                  <c:v>32.518860026202915</c:v>
                </c:pt>
                <c:pt idx="82">
                  <c:v>34.071703171427956</c:v>
                </c:pt>
                <c:pt idx="83">
                  <c:v>32.778981614873324</c:v>
                </c:pt>
                <c:pt idx="84">
                  <c:v>34.216572931638744</c:v>
                </c:pt>
                <c:pt idx="85">
                  <c:v>36.350578411023193</c:v>
                </c:pt>
                <c:pt idx="86">
                  <c:v>32.951303124418807</c:v>
                </c:pt>
                <c:pt idx="87">
                  <c:v>33.141249914744655</c:v>
                </c:pt>
                <c:pt idx="88">
                  <c:v>36.056201375714352</c:v>
                </c:pt>
                <c:pt idx="89">
                  <c:v>39.275923770865816</c:v>
                </c:pt>
                <c:pt idx="90">
                  <c:v>39.92818206718345</c:v>
                </c:pt>
                <c:pt idx="91">
                  <c:v>44.102585764504802</c:v>
                </c:pt>
                <c:pt idx="92">
                  <c:v>39.956969391198946</c:v>
                </c:pt>
                <c:pt idx="93">
                  <c:v>34.010576952564186</c:v>
                </c:pt>
                <c:pt idx="94">
                  <c:v>33.563727514692388</c:v>
                </c:pt>
                <c:pt idx="95">
                  <c:v>33.044488203025331</c:v>
                </c:pt>
                <c:pt idx="96">
                  <c:v>24.997305744773445</c:v>
                </c:pt>
                <c:pt idx="97">
                  <c:v>23.074665360029861</c:v>
                </c:pt>
                <c:pt idx="98">
                  <c:v>22.033701035037716</c:v>
                </c:pt>
                <c:pt idx="99">
                  <c:v>20.072602899806508</c:v>
                </c:pt>
                <c:pt idx="100">
                  <c:v>20.090902512526963</c:v>
                </c:pt>
                <c:pt idx="101">
                  <c:v>28.239871838169577</c:v>
                </c:pt>
                <c:pt idx="102">
                  <c:v>35.743806243124737</c:v>
                </c:pt>
                <c:pt idx="103">
                  <c:v>41.488246805130942</c:v>
                </c:pt>
                <c:pt idx="104">
                  <c:v>47.908957615911611</c:v>
                </c:pt>
                <c:pt idx="105">
                  <c:v>47.020272594490621</c:v>
                </c:pt>
                <c:pt idx="106">
                  <c:v>51.089439404664269</c:v>
                </c:pt>
                <c:pt idx="107">
                  <c:v>49.240659766922121</c:v>
                </c:pt>
                <c:pt idx="108">
                  <c:v>41.596694273010087</c:v>
                </c:pt>
                <c:pt idx="109">
                  <c:v>40.8995538753014</c:v>
                </c:pt>
                <c:pt idx="110">
                  <c:v>39.353308585424486</c:v>
                </c:pt>
                <c:pt idx="111">
                  <c:v>28.989065876570134</c:v>
                </c:pt>
                <c:pt idx="112">
                  <c:v>32.799665707829263</c:v>
                </c:pt>
                <c:pt idx="113">
                  <c:v>40.549483359459344</c:v>
                </c:pt>
                <c:pt idx="114">
                  <c:v>43.601963964907412</c:v>
                </c:pt>
                <c:pt idx="115">
                  <c:v>42.547302171402578</c:v>
                </c:pt>
                <c:pt idx="116">
                  <c:v>50.503052488085906</c:v>
                </c:pt>
                <c:pt idx="117">
                  <c:v>42.489691597625523</c:v>
                </c:pt>
                <c:pt idx="118">
                  <c:v>45.076057423123203</c:v>
                </c:pt>
                <c:pt idx="119">
                  <c:v>45.617707559662705</c:v>
                </c:pt>
                <c:pt idx="120">
                  <c:v>50.465802956999838</c:v>
                </c:pt>
                <c:pt idx="121">
                  <c:v>54.651055445422543</c:v>
                </c:pt>
                <c:pt idx="122">
                  <c:v>61.806757751907803</c:v>
                </c:pt>
                <c:pt idx="123">
                  <c:v>63.186602825949848</c:v>
                </c:pt>
                <c:pt idx="124">
                  <c:v>64.849324229776798</c:v>
                </c:pt>
                <c:pt idx="125">
                  <c:v>72.010478135141767</c:v>
                </c:pt>
                <c:pt idx="126">
                  <c:v>87.509528936822591</c:v>
                </c:pt>
                <c:pt idx="127">
                  <c:v>79.568658956240469</c:v>
                </c:pt>
                <c:pt idx="128">
                  <c:v>83.285793546962196</c:v>
                </c:pt>
                <c:pt idx="129">
                  <c:v>95.907253639980979</c:v>
                </c:pt>
                <c:pt idx="130">
                  <c:v>95.535188609569659</c:v>
                </c:pt>
                <c:pt idx="131">
                  <c:v>80.216652996385704</c:v>
                </c:pt>
                <c:pt idx="132">
                  <c:v>79.065945569910056</c:v>
                </c:pt>
                <c:pt idx="133">
                  <c:v>91.689264780463986</c:v>
                </c:pt>
                <c:pt idx="134">
                  <c:v>102.86886170365402</c:v>
                </c:pt>
                <c:pt idx="135">
                  <c:v>118.94633312634605</c:v>
                </c:pt>
                <c:pt idx="136">
                  <c:v>128.03557429101164</c:v>
                </c:pt>
                <c:pt idx="137">
                  <c:v>163.22452637082156</c:v>
                </c:pt>
                <c:pt idx="138">
                  <c:v>156.579678203181</c:v>
                </c:pt>
                <c:pt idx="139">
                  <c:v>74.220276284264813</c:v>
                </c:pt>
                <c:pt idx="140">
                  <c:v>57.890985508513069</c:v>
                </c:pt>
                <c:pt idx="141">
                  <c:v>81.785388792149519</c:v>
                </c:pt>
                <c:pt idx="142">
                  <c:v>93.60962094991379</c:v>
                </c:pt>
                <c:pt idx="143">
                  <c:v>102.21565003387187</c:v>
                </c:pt>
                <c:pt idx="144">
                  <c:v>105.17078805605955</c:v>
                </c:pt>
                <c:pt idx="145">
                  <c:v>103.87056023966051</c:v>
                </c:pt>
                <c:pt idx="146">
                  <c:v>102.1700251982317</c:v>
                </c:pt>
                <c:pt idx="147">
                  <c:v>111.74098954631434</c:v>
                </c:pt>
                <c:pt idx="148">
                  <c:v>128.56318764987054</c:v>
                </c:pt>
                <c:pt idx="149">
                  <c:v>147.04109045027172</c:v>
                </c:pt>
                <c:pt idx="150">
                  <c:v>137.1193288154561</c:v>
                </c:pt>
                <c:pt idx="151">
                  <c:v>140.90818587322607</c:v>
                </c:pt>
                <c:pt idx="152">
                  <c:v>143.83896172888589</c:v>
                </c:pt>
                <c:pt idx="153">
                  <c:v>134.30255423778678</c:v>
                </c:pt>
                <c:pt idx="154">
                  <c:v>128.40658323353006</c:v>
                </c:pt>
                <c:pt idx="155">
                  <c:v>128.16882138065253</c:v>
                </c:pt>
                <c:pt idx="156">
                  <c:v>129.05335239973979</c:v>
                </c:pt>
                <c:pt idx="157">
                  <c:v>127.45851780195738</c:v>
                </c:pt>
                <c:pt idx="158">
                  <c:v>134.16850560230176</c:v>
                </c:pt>
                <c:pt idx="159">
                  <c:v>120.5581763975453</c:v>
                </c:pt>
                <c:pt idx="160">
                  <c:v>121.39003620811528</c:v>
                </c:pt>
                <c:pt idx="161">
                  <c:v>126.47009485726352</c:v>
                </c:pt>
                <c:pt idx="162">
                  <c:v>120.02266728631709</c:v>
                </c:pt>
                <c:pt idx="163">
                  <c:v>91.577184012713147</c:v>
                </c:pt>
                <c:pt idx="164">
                  <c:v>59.84037370525725</c:v>
                </c:pt>
                <c:pt idx="165">
                  <c:v>71.86119439428424</c:v>
                </c:pt>
                <c:pt idx="166">
                  <c:v>58.206263542284105</c:v>
                </c:pt>
                <c:pt idx="167">
                  <c:v>48.36638288803065</c:v>
                </c:pt>
                <c:pt idx="168">
                  <c:v>36.86819480211873</c:v>
                </c:pt>
                <c:pt idx="169">
                  <c:v>51.11087856009064</c:v>
                </c:pt>
                <c:pt idx="170">
                  <c:v>51.992331911078821</c:v>
                </c:pt>
                <c:pt idx="171">
                  <c:v>55.743619320061221</c:v>
                </c:pt>
                <c:pt idx="172">
                  <c:v>59.706574359186853</c:v>
                </c:pt>
                <c:pt idx="173">
                  <c:v>57.533951291305407</c:v>
                </c:pt>
                <c:pt idx="174">
                  <c:v>58.72252150076288</c:v>
                </c:pt>
                <c:pt idx="175">
                  <c:v>67.664166520742285</c:v>
                </c:pt>
                <c:pt idx="176">
                  <c:v>70.989329358615223</c:v>
                </c:pt>
                <c:pt idx="177">
                  <c:v>78.276307748583207</c:v>
                </c:pt>
                <c:pt idx="178">
                  <c:v>79.927146875768443</c:v>
                </c:pt>
                <c:pt idx="179">
                  <c:v>66.487705502595588</c:v>
                </c:pt>
                <c:pt idx="180">
                  <c:v>66.383745043574677</c:v>
                </c:pt>
                <c:pt idx="181">
                  <c:v>74.879775025538834</c:v>
                </c:pt>
                <c:pt idx="182">
                  <c:v>67.961757920445507</c:v>
                </c:pt>
                <c:pt idx="183">
                  <c:v>65.472609362596856</c:v>
                </c:pt>
                <c:pt idx="184">
                  <c:v>51.342552153547544</c:v>
                </c:pt>
                <c:pt idx="185">
                  <c:v>31.088105865241044</c:v>
                </c:pt>
                <c:pt idx="186">
                  <c:v>46.704386318914288</c:v>
                </c:pt>
                <c:pt idx="187">
                  <c:v>47.343402270886166</c:v>
                </c:pt>
                <c:pt idx="188">
                  <c:v>63.665345567225039</c:v>
                </c:pt>
                <c:pt idx="189">
                  <c:v>73.221382305964468</c:v>
                </c:pt>
                <c:pt idx="190">
                  <c:v>76.148951785889537</c:v>
                </c:pt>
                <c:pt idx="191">
                  <c:v>80.266027901395006</c:v>
                </c:pt>
                <c:pt idx="192">
                  <c:v>95.780676027241626</c:v>
                </c:pt>
                <c:pt idx="193">
                  <c:v>111.70255611719139</c:v>
                </c:pt>
                <c:pt idx="194">
                  <c:v>94.408907161044823</c:v>
                </c:pt>
                <c:pt idx="195">
                  <c:v>79.461728865643366</c:v>
                </c:pt>
                <c:pt idx="196">
                  <c:v>69.810370113260603</c:v>
                </c:pt>
                <c:pt idx="197">
                  <c:v>71.3332806492689</c:v>
                </c:pt>
                <c:pt idx="198">
                  <c:v>70.384687782268188</c:v>
                </c:pt>
                <c:pt idx="199">
                  <c:v>71.585574452342172</c:v>
                </c:pt>
                <c:pt idx="200">
                  <c:v>73.24275392233065</c:v>
                </c:pt>
                <c:pt idx="201">
                  <c:v>73.820098472489491</c:v>
                </c:pt>
                <c:pt idx="202">
                  <c:v>74.393410397604995</c:v>
                </c:pt>
                <c:pt idx="203">
                  <c:v>74.987069585478807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6-418D-B353-879BA3A8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2368"/>
        <c:axId val="1815723792"/>
      </c:lineChart>
      <c:catAx>
        <c:axId val="18157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379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23792"/>
        <c:scaling>
          <c:orientation val="minMax"/>
          <c:max val="16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2368"/>
        <c:crosses val="autoZero"/>
        <c:crossBetween val="between"/>
      </c:valAx>
      <c:catAx>
        <c:axId val="181573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06384"/>
        <c:crosses val="autoZero"/>
        <c:auto val="1"/>
        <c:lblAlgn val="ctr"/>
        <c:lblOffset val="100"/>
        <c:noMultiLvlLbl val="0"/>
      </c:catAx>
      <c:valAx>
        <c:axId val="18157063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314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Oil-M'!$A$41:$A$652</c:f>
              <c:numCache>
                <c:formatCode>mmmm\ yyyy</c:formatCode>
                <c:ptCount val="61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</c:numCache>
            </c:numRef>
          </c:cat>
          <c:val>
            <c:numRef>
              <c:f>'Crude Oil-M'!$E$41:$E$652</c:f>
              <c:numCache>
                <c:formatCode>General</c:formatCode>
                <c:ptCount val="612"/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4EB1-BAF9-17F1F1D2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9232"/>
        <c:axId val="18157074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Oil-M'!$A$41:$A$652</c:f>
              <c:numCache>
                <c:formatCode>mmmm\ yyyy</c:formatCode>
                <c:ptCount val="61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</c:numCache>
            </c:numRef>
          </c:cat>
          <c:val>
            <c:numRef>
              <c:f>'Crude Oil-M'!$C$41:$C$652</c:f>
              <c:numCache>
                <c:formatCode>0.00</c:formatCode>
                <c:ptCount val="612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26.66</c:v>
                </c:pt>
                <c:pt idx="506">
                  <c:v>32.24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46.72</c:v>
                </c:pt>
                <c:pt idx="516">
                  <c:v>48.12</c:v>
                </c:pt>
                <c:pt idx="517">
                  <c:v>49.38</c:v>
                </c:pt>
                <c:pt idx="518">
                  <c:v>46.53</c:v>
                </c:pt>
                <c:pt idx="519">
                  <c:v>47.47</c:v>
                </c:pt>
                <c:pt idx="520">
                  <c:v>47.21</c:v>
                </c:pt>
                <c:pt idx="521">
                  <c:v>44.03</c:v>
                </c:pt>
                <c:pt idx="522">
                  <c:v>44.76</c:v>
                </c:pt>
                <c:pt idx="523">
                  <c:v>47.62</c:v>
                </c:pt>
                <c:pt idx="524">
                  <c:v>50.46</c:v>
                </c:pt>
                <c:pt idx="525">
                  <c:v>51.4</c:v>
                </c:pt>
                <c:pt idx="526">
                  <c:v>56.3</c:v>
                </c:pt>
                <c:pt idx="527">
                  <c:v>57.44</c:v>
                </c:pt>
                <c:pt idx="528">
                  <c:v>59.71</c:v>
                </c:pt>
                <c:pt idx="529">
                  <c:v>58.03</c:v>
                </c:pt>
                <c:pt idx="530">
                  <c:v>56.82</c:v>
                </c:pt>
                <c:pt idx="531">
                  <c:v>61.24</c:v>
                </c:pt>
                <c:pt idx="532">
                  <c:v>65.89</c:v>
                </c:pt>
                <c:pt idx="533">
                  <c:v>66.819999999999993</c:v>
                </c:pt>
                <c:pt idx="534">
                  <c:v>66.62</c:v>
                </c:pt>
                <c:pt idx="535">
                  <c:v>65.48</c:v>
                </c:pt>
                <c:pt idx="536">
                  <c:v>66.7</c:v>
                </c:pt>
                <c:pt idx="537">
                  <c:v>67.790000000000006</c:v>
                </c:pt>
                <c:pt idx="538">
                  <c:v>54.4</c:v>
                </c:pt>
                <c:pt idx="539">
                  <c:v>42.8</c:v>
                </c:pt>
                <c:pt idx="540">
                  <c:v>49.71</c:v>
                </c:pt>
                <c:pt idx="541">
                  <c:v>56.66</c:v>
                </c:pt>
                <c:pt idx="542">
                  <c:v>61.14</c:v>
                </c:pt>
                <c:pt idx="543">
                  <c:v>65.42</c:v>
                </c:pt>
                <c:pt idx="544">
                  <c:v>65.03</c:v>
                </c:pt>
                <c:pt idx="545">
                  <c:v>58.16</c:v>
                </c:pt>
                <c:pt idx="546">
                  <c:v>59.18</c:v>
                </c:pt>
                <c:pt idx="547">
                  <c:v>55.41</c:v>
                </c:pt>
                <c:pt idx="548">
                  <c:v>57.31</c:v>
                </c:pt>
                <c:pt idx="549">
                  <c:v>54.44</c:v>
                </c:pt>
                <c:pt idx="550">
                  <c:v>55.27</c:v>
                </c:pt>
                <c:pt idx="551">
                  <c:v>56.85</c:v>
                </c:pt>
                <c:pt idx="552">
                  <c:v>53.87</c:v>
                </c:pt>
                <c:pt idx="553">
                  <c:v>47.39</c:v>
                </c:pt>
                <c:pt idx="554">
                  <c:v>28.5</c:v>
                </c:pt>
                <c:pt idx="555">
                  <c:v>16.739999999999998</c:v>
                </c:pt>
                <c:pt idx="556">
                  <c:v>22.56</c:v>
                </c:pt>
                <c:pt idx="557">
                  <c:v>36.14</c:v>
                </c:pt>
                <c:pt idx="558">
                  <c:v>39.33</c:v>
                </c:pt>
                <c:pt idx="559">
                  <c:v>41.72</c:v>
                </c:pt>
                <c:pt idx="560">
                  <c:v>38.729999999999997</c:v>
                </c:pt>
                <c:pt idx="561">
                  <c:v>37.81</c:v>
                </c:pt>
                <c:pt idx="562">
                  <c:v>39.15</c:v>
                </c:pt>
                <c:pt idx="563">
                  <c:v>45.34</c:v>
                </c:pt>
                <c:pt idx="564">
                  <c:v>49.6</c:v>
                </c:pt>
                <c:pt idx="565">
                  <c:v>55.71</c:v>
                </c:pt>
                <c:pt idx="566">
                  <c:v>59.84</c:v>
                </c:pt>
                <c:pt idx="567">
                  <c:v>60.88</c:v>
                </c:pt>
                <c:pt idx="568">
                  <c:v>63.81</c:v>
                </c:pt>
                <c:pt idx="569">
                  <c:v>68.86</c:v>
                </c:pt>
                <c:pt idx="570">
                  <c:v>69.91</c:v>
                </c:pt>
                <c:pt idx="571">
                  <c:v>65.72</c:v>
                </c:pt>
                <c:pt idx="572">
                  <c:v>69.27</c:v>
                </c:pt>
                <c:pt idx="573">
                  <c:v>75.94</c:v>
                </c:pt>
                <c:pt idx="574">
                  <c:v>76.61</c:v>
                </c:pt>
                <c:pt idx="575">
                  <c:v>68.22</c:v>
                </c:pt>
                <c:pt idx="576">
                  <c:v>76.930000000000007</c:v>
                </c:pt>
                <c:pt idx="577">
                  <c:v>87.48</c:v>
                </c:pt>
                <c:pt idx="578">
                  <c:v>104.48</c:v>
                </c:pt>
                <c:pt idx="579">
                  <c:v>102.62</c:v>
                </c:pt>
                <c:pt idx="580">
                  <c:v>106.79</c:v>
                </c:pt>
                <c:pt idx="581">
                  <c:v>112.13</c:v>
                </c:pt>
                <c:pt idx="582">
                  <c:v>99.67</c:v>
                </c:pt>
                <c:pt idx="583">
                  <c:v>92.21</c:v>
                </c:pt>
                <c:pt idx="584">
                  <c:v>83.3</c:v>
                </c:pt>
                <c:pt idx="585">
                  <c:v>84.26</c:v>
                </c:pt>
                <c:pt idx="586">
                  <c:v>79.31</c:v>
                </c:pt>
                <c:pt idx="587">
                  <c:v>70.89</c:v>
                </c:pt>
                <c:pt idx="588">
                  <c:v>70.23</c:v>
                </c:pt>
                <c:pt idx="589">
                  <c:v>69.349999999999994</c:v>
                </c:pt>
                <c:pt idx="590">
                  <c:v>67.34</c:v>
                </c:pt>
                <c:pt idx="591">
                  <c:v>76.7</c:v>
                </c:pt>
                <c:pt idx="592">
                  <c:v>68.989999999999995</c:v>
                </c:pt>
                <c:pt idx="593">
                  <c:v>69.25</c:v>
                </c:pt>
                <c:pt idx="594">
                  <c:v>70.25</c:v>
                </c:pt>
                <c:pt idx="595">
                  <c:v>70.25</c:v>
                </c:pt>
                <c:pt idx="596">
                  <c:v>71.25</c:v>
                </c:pt>
                <c:pt idx="597">
                  <c:v>71.25</c:v>
                </c:pt>
                <c:pt idx="598">
                  <c:v>72.25</c:v>
                </c:pt>
                <c:pt idx="599">
                  <c:v>73.25</c:v>
                </c:pt>
                <c:pt idx="600">
                  <c:v>73.25</c:v>
                </c:pt>
                <c:pt idx="601">
                  <c:v>74.25</c:v>
                </c:pt>
                <c:pt idx="602">
                  <c:v>75.25</c:v>
                </c:pt>
                <c:pt idx="603">
                  <c:v>75.25</c:v>
                </c:pt>
                <c:pt idx="604">
                  <c:v>75.25</c:v>
                </c:pt>
                <c:pt idx="605">
                  <c:v>75.25</c:v>
                </c:pt>
                <c:pt idx="606">
                  <c:v>76.25</c:v>
                </c:pt>
                <c:pt idx="607">
                  <c:v>76.25</c:v>
                </c:pt>
                <c:pt idx="608">
                  <c:v>76.25</c:v>
                </c:pt>
                <c:pt idx="609">
                  <c:v>77.25</c:v>
                </c:pt>
                <c:pt idx="610">
                  <c:v>77.25</c:v>
                </c:pt>
                <c:pt idx="611">
                  <c:v>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4EB1-BAF9-17F1F1D216E5}"/>
            </c:ext>
          </c:extLst>
        </c:ser>
        <c:ser>
          <c:idx val="1"/>
          <c:order val="1"/>
          <c:tx>
            <c:strRef>
              <c:f>'Crude Oil-M'!$A$656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Oil-M'!$A$41:$A$652</c:f>
              <c:numCache>
                <c:formatCode>mmmm\ yyyy</c:formatCode>
                <c:ptCount val="61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</c:numCache>
            </c:numRef>
          </c:cat>
          <c:val>
            <c:numRef>
              <c:f>'Crude Oil-M'!$D$41:$D$652</c:f>
              <c:numCache>
                <c:formatCode>0.00</c:formatCode>
                <c:ptCount val="612"/>
                <c:pt idx="0">
                  <c:v>62.232952564102561</c:v>
                </c:pt>
                <c:pt idx="1">
                  <c:v>79.93847568710359</c:v>
                </c:pt>
                <c:pt idx="2">
                  <c:v>80.881306694560678</c:v>
                </c:pt>
                <c:pt idx="3">
                  <c:v>80.313709771309775</c:v>
                </c:pt>
                <c:pt idx="4">
                  <c:v>81.362140740740742</c:v>
                </c:pt>
                <c:pt idx="5">
                  <c:v>80.945880000000002</c:v>
                </c:pt>
                <c:pt idx="6">
                  <c:v>78.543620689655185</c:v>
                </c:pt>
                <c:pt idx="7">
                  <c:v>77.173173547094194</c:v>
                </c:pt>
                <c:pt idx="8">
                  <c:v>75.205258102766791</c:v>
                </c:pt>
                <c:pt idx="9">
                  <c:v>74.079468235294115</c:v>
                </c:pt>
                <c:pt idx="10">
                  <c:v>73.890991456310672</c:v>
                </c:pt>
                <c:pt idx="11">
                  <c:v>75.018490173410413</c:v>
                </c:pt>
                <c:pt idx="12">
                  <c:v>74.154388910133832</c:v>
                </c:pt>
                <c:pt idx="13">
                  <c:v>75.348119771863111</c:v>
                </c:pt>
                <c:pt idx="14">
                  <c:v>76.385654545454528</c:v>
                </c:pt>
                <c:pt idx="15">
                  <c:v>75.982802264150948</c:v>
                </c:pt>
                <c:pt idx="16">
                  <c:v>75.896902824858756</c:v>
                </c:pt>
                <c:pt idx="17">
                  <c:v>80.324921495327089</c:v>
                </c:pt>
                <c:pt idx="18">
                  <c:v>78.906278888888878</c:v>
                </c:pt>
                <c:pt idx="19">
                  <c:v>79.847850553505523</c:v>
                </c:pt>
                <c:pt idx="20">
                  <c:v>78.094799999999992</c:v>
                </c:pt>
                <c:pt idx="21">
                  <c:v>81.097838251366113</c:v>
                </c:pt>
                <c:pt idx="22">
                  <c:v>82.5981569620253</c:v>
                </c:pt>
                <c:pt idx="23">
                  <c:v>80.896162230215822</c:v>
                </c:pt>
                <c:pt idx="24">
                  <c:v>72.224472043010749</c:v>
                </c:pt>
                <c:pt idx="25">
                  <c:v>72.040939534883719</c:v>
                </c:pt>
                <c:pt idx="26">
                  <c:v>73.268107499999985</c:v>
                </c:pt>
                <c:pt idx="27">
                  <c:v>72.487874866310165</c:v>
                </c:pt>
                <c:pt idx="28">
                  <c:v>72.209996808510652</c:v>
                </c:pt>
                <c:pt idx="29">
                  <c:v>72.202874074074089</c:v>
                </c:pt>
                <c:pt idx="30">
                  <c:v>71.982702105263158</c:v>
                </c:pt>
                <c:pt idx="31">
                  <c:v>71.976843979057591</c:v>
                </c:pt>
                <c:pt idx="32">
                  <c:v>71.021978125000018</c:v>
                </c:pt>
                <c:pt idx="33">
                  <c:v>70.758894300518136</c:v>
                </c:pt>
                <c:pt idx="34">
                  <c:v>70.985768674698804</c:v>
                </c:pt>
                <c:pt idx="35">
                  <c:v>71.297164726027404</c:v>
                </c:pt>
                <c:pt idx="36">
                  <c:v>73.002303577512777</c:v>
                </c:pt>
                <c:pt idx="37">
                  <c:v>74.26102866779091</c:v>
                </c:pt>
                <c:pt idx="38">
                  <c:v>74.091058389261747</c:v>
                </c:pt>
                <c:pt idx="39">
                  <c:v>72.686012000000005</c:v>
                </c:pt>
                <c:pt idx="40">
                  <c:v>73.756199999999993</c:v>
                </c:pt>
                <c:pt idx="41">
                  <c:v>73.440665454545467</c:v>
                </c:pt>
                <c:pt idx="42">
                  <c:v>72.129225000000005</c:v>
                </c:pt>
                <c:pt idx="43">
                  <c:v>72.968009165302774</c:v>
                </c:pt>
                <c:pt idx="44">
                  <c:v>71.838156606851555</c:v>
                </c:pt>
                <c:pt idx="45">
                  <c:v>71.784109090909098</c:v>
                </c:pt>
                <c:pt idx="46">
                  <c:v>71.56590677419355</c:v>
                </c:pt>
                <c:pt idx="47">
                  <c:v>71.952512359550568</c:v>
                </c:pt>
                <c:pt idx="48">
                  <c:v>70.330989473684198</c:v>
                </c:pt>
                <c:pt idx="49">
                  <c:v>69.465806666666666</c:v>
                </c:pt>
                <c:pt idx="50">
                  <c:v>69.793976971608842</c:v>
                </c:pt>
                <c:pt idx="51">
                  <c:v>68.439887323943665</c:v>
                </c:pt>
                <c:pt idx="52">
                  <c:v>68.321178604651166</c:v>
                </c:pt>
                <c:pt idx="53">
                  <c:v>67.935801230769229</c:v>
                </c:pt>
                <c:pt idx="54">
                  <c:v>67.185373740458019</c:v>
                </c:pt>
                <c:pt idx="55">
                  <c:v>66.639315933232169</c:v>
                </c:pt>
                <c:pt idx="56">
                  <c:v>66.357745263157881</c:v>
                </c:pt>
                <c:pt idx="57">
                  <c:v>66.21699344262295</c:v>
                </c:pt>
                <c:pt idx="58">
                  <c:v>66.319518222222214</c:v>
                </c:pt>
                <c:pt idx="59">
                  <c:v>66.823385567010305</c:v>
                </c:pt>
                <c:pt idx="60">
                  <c:v>68.720890510948905</c:v>
                </c:pt>
                <c:pt idx="61">
                  <c:v>69.693464739884405</c:v>
                </c:pt>
                <c:pt idx="62">
                  <c:v>71.298280686695279</c:v>
                </c:pt>
                <c:pt idx="63">
                  <c:v>75.624379036827193</c:v>
                </c:pt>
                <c:pt idx="64">
                  <c:v>80.817058823529422</c:v>
                </c:pt>
                <c:pt idx="65">
                  <c:v>88.460568698060953</c:v>
                </c:pt>
                <c:pt idx="66">
                  <c:v>96.061358630136979</c:v>
                </c:pt>
                <c:pt idx="67">
                  <c:v>98.816471641791054</c:v>
                </c:pt>
                <c:pt idx="68">
                  <c:v>102.29532419354838</c:v>
                </c:pt>
                <c:pt idx="69">
                  <c:v>101.16669015957447</c:v>
                </c:pt>
                <c:pt idx="70">
                  <c:v>107.97405315789473</c:v>
                </c:pt>
                <c:pt idx="71">
                  <c:v>114.17457503250975</c:v>
                </c:pt>
                <c:pt idx="72">
                  <c:v>119.72867307692309</c:v>
                </c:pt>
                <c:pt idx="73">
                  <c:v>124.55626329113923</c:v>
                </c:pt>
                <c:pt idx="74">
                  <c:v>126.7131191011236</c:v>
                </c:pt>
                <c:pt idx="75">
                  <c:v>125.91056959208898</c:v>
                </c:pt>
                <c:pt idx="76">
                  <c:v>127.61431652386781</c:v>
                </c:pt>
                <c:pt idx="77">
                  <c:v>126.92902981818182</c:v>
                </c:pt>
                <c:pt idx="78">
                  <c:v>126.88566610169492</c:v>
                </c:pt>
                <c:pt idx="79">
                  <c:v>125.71510673076922</c:v>
                </c:pt>
                <c:pt idx="80">
                  <c:v>124.7386283671037</c:v>
                </c:pt>
                <c:pt idx="81">
                  <c:v>124.17001487603308</c:v>
                </c:pt>
                <c:pt idx="82">
                  <c:v>124.49653247663554</c:v>
                </c:pt>
                <c:pt idx="83">
                  <c:v>125.24192430555557</c:v>
                </c:pt>
                <c:pt idx="84">
                  <c:v>135.30759977064221</c:v>
                </c:pt>
                <c:pt idx="85">
                  <c:v>134.59520454545455</c:v>
                </c:pt>
                <c:pt idx="86">
                  <c:v>131.31855101580135</c:v>
                </c:pt>
                <c:pt idx="87">
                  <c:v>130.92248956228954</c:v>
                </c:pt>
                <c:pt idx="88">
                  <c:v>128.11687491638799</c:v>
                </c:pt>
                <c:pt idx="89">
                  <c:v>124.26613325966851</c:v>
                </c:pt>
                <c:pt idx="90">
                  <c:v>121.41441704918033</c:v>
                </c:pt>
                <c:pt idx="91">
                  <c:v>117.98921518438178</c:v>
                </c:pt>
                <c:pt idx="92">
                  <c:v>115.60901052631579</c:v>
                </c:pt>
                <c:pt idx="93">
                  <c:v>115.20515910064239</c:v>
                </c:pt>
                <c:pt idx="94">
                  <c:v>117.2393328358209</c:v>
                </c:pt>
                <c:pt idx="95">
                  <c:v>116.02642826780024</c:v>
                </c:pt>
                <c:pt idx="96">
                  <c:v>114.33865550847459</c:v>
                </c:pt>
                <c:pt idx="97">
                  <c:v>113.78402280887011</c:v>
                </c:pt>
                <c:pt idx="98">
                  <c:v>109.26216620908131</c:v>
                </c:pt>
                <c:pt idx="99">
                  <c:v>104.92104884210526</c:v>
                </c:pt>
                <c:pt idx="100">
                  <c:v>103.80971386861316</c:v>
                </c:pt>
                <c:pt idx="101">
                  <c:v>105.79474824742269</c:v>
                </c:pt>
                <c:pt idx="102">
                  <c:v>104.16199876923076</c:v>
                </c:pt>
                <c:pt idx="103">
                  <c:v>102.42559774820882</c:v>
                </c:pt>
                <c:pt idx="104">
                  <c:v>102.67427901740021</c:v>
                </c:pt>
                <c:pt idx="105">
                  <c:v>103.0295877675841</c:v>
                </c:pt>
                <c:pt idx="106">
                  <c:v>102.54591000000001</c:v>
                </c:pt>
                <c:pt idx="107">
                  <c:v>102.11474616171955</c:v>
                </c:pt>
                <c:pt idx="108">
                  <c:v>97.407995914198153</c:v>
                </c:pt>
                <c:pt idx="109">
                  <c:v>95.325240000000008</c:v>
                </c:pt>
                <c:pt idx="110">
                  <c:v>88.014759021406732</c:v>
                </c:pt>
                <c:pt idx="111">
                  <c:v>85.91569736842105</c:v>
                </c:pt>
                <c:pt idx="112">
                  <c:v>87.344940120967749</c:v>
                </c:pt>
                <c:pt idx="113">
                  <c:v>89.307942253521134</c:v>
                </c:pt>
                <c:pt idx="114">
                  <c:v>87.519734669338675</c:v>
                </c:pt>
                <c:pt idx="115">
                  <c:v>89.502587412587417</c:v>
                </c:pt>
                <c:pt idx="116">
                  <c:v>89.356146215139447</c:v>
                </c:pt>
                <c:pt idx="117">
                  <c:v>89.393237500000012</c:v>
                </c:pt>
                <c:pt idx="118">
                  <c:v>87.385669436201795</c:v>
                </c:pt>
                <c:pt idx="119">
                  <c:v>87.756100591715992</c:v>
                </c:pt>
                <c:pt idx="120">
                  <c:v>85.66716552399609</c:v>
                </c:pt>
                <c:pt idx="121">
                  <c:v>85.575290643274855</c:v>
                </c:pt>
                <c:pt idx="122">
                  <c:v>85.443857142857155</c:v>
                </c:pt>
                <c:pt idx="123">
                  <c:v>85.583400000000012</c:v>
                </c:pt>
                <c:pt idx="124">
                  <c:v>85.858169275362329</c:v>
                </c:pt>
                <c:pt idx="125">
                  <c:v>85.487573577627785</c:v>
                </c:pt>
                <c:pt idx="126">
                  <c:v>84.604783861671478</c:v>
                </c:pt>
                <c:pt idx="127">
                  <c:v>84.12894482758621</c:v>
                </c:pt>
                <c:pt idx="128">
                  <c:v>83.249736389684827</c:v>
                </c:pt>
                <c:pt idx="129">
                  <c:v>83.192964605137973</c:v>
                </c:pt>
                <c:pt idx="130">
                  <c:v>82.890745299145308</c:v>
                </c:pt>
                <c:pt idx="131">
                  <c:v>80.6609482464455</c:v>
                </c:pt>
                <c:pt idx="132">
                  <c:v>78.985505960264902</c:v>
                </c:pt>
                <c:pt idx="133">
                  <c:v>77.111166321730963</c:v>
                </c:pt>
                <c:pt idx="134">
                  <c:v>77.34732584269662</c:v>
                </c:pt>
                <c:pt idx="135">
                  <c:v>78.30970261682242</c:v>
                </c:pt>
                <c:pt idx="136">
                  <c:v>78.191932835820893</c:v>
                </c:pt>
                <c:pt idx="137">
                  <c:v>76.984925581395359</c:v>
                </c:pt>
                <c:pt idx="138">
                  <c:v>74.924439554317544</c:v>
                </c:pt>
                <c:pt idx="139">
                  <c:v>74.898148470806305</c:v>
                </c:pt>
                <c:pt idx="140">
                  <c:v>74.619103792784458</c:v>
                </c:pt>
                <c:pt idx="141">
                  <c:v>74.987802580645166</c:v>
                </c:pt>
                <c:pt idx="142">
                  <c:v>75.563286605504572</c:v>
                </c:pt>
                <c:pt idx="143">
                  <c:v>72.694332602739735</c:v>
                </c:pt>
                <c:pt idx="144">
                  <c:v>68.892546496815299</c:v>
                </c:pt>
                <c:pt idx="145">
                  <c:v>50.137130537830444</c:v>
                </c:pt>
                <c:pt idx="146">
                  <c:v>39.584257011915675</c:v>
                </c:pt>
                <c:pt idx="147">
                  <c:v>36.740398344066236</c:v>
                </c:pt>
                <c:pt idx="148">
                  <c:v>36.695003119266055</c:v>
                </c:pt>
                <c:pt idx="149">
                  <c:v>34.006851005484464</c:v>
                </c:pt>
                <c:pt idx="150">
                  <c:v>30.259258630136987</c:v>
                </c:pt>
                <c:pt idx="151">
                  <c:v>32.891813321167881</c:v>
                </c:pt>
                <c:pt idx="152">
                  <c:v>35.477915454545446</c:v>
                </c:pt>
                <c:pt idx="153">
                  <c:v>35.22061306715063</c:v>
                </c:pt>
                <c:pt idx="154">
                  <c:v>37.027435869565217</c:v>
                </c:pt>
                <c:pt idx="155">
                  <c:v>38.839867689530685</c:v>
                </c:pt>
                <c:pt idx="156">
                  <c:v>44.846480251346492</c:v>
                </c:pt>
                <c:pt idx="157">
                  <c:v>46.125759928443642</c:v>
                </c:pt>
                <c:pt idx="158">
                  <c:v>46.719220320855612</c:v>
                </c:pt>
                <c:pt idx="159">
                  <c:v>48.209660869565219</c:v>
                </c:pt>
                <c:pt idx="160">
                  <c:v>49.049216814159294</c:v>
                </c:pt>
                <c:pt idx="161">
                  <c:v>50.064003700440537</c:v>
                </c:pt>
                <c:pt idx="162">
                  <c:v>51.399828822495614</c:v>
                </c:pt>
                <c:pt idx="163">
                  <c:v>51.334406299212596</c:v>
                </c:pt>
                <c:pt idx="164">
                  <c:v>49.169539145597213</c:v>
                </c:pt>
                <c:pt idx="165">
                  <c:v>48.935635304347834</c:v>
                </c:pt>
                <c:pt idx="166">
                  <c:v>47.73963847487002</c:v>
                </c:pt>
                <c:pt idx="167">
                  <c:v>45.187494809688587</c:v>
                </c:pt>
                <c:pt idx="168">
                  <c:v>40.449964655172415</c:v>
                </c:pt>
                <c:pt idx="169">
                  <c:v>40.328071084337353</c:v>
                </c:pt>
                <c:pt idx="170">
                  <c:v>38.39940309012875</c:v>
                </c:pt>
                <c:pt idx="171">
                  <c:v>40.476324573378839</c:v>
                </c:pt>
                <c:pt idx="172">
                  <c:v>41.174237106382975</c:v>
                </c:pt>
                <c:pt idx="173">
                  <c:v>39.893059322033899</c:v>
                </c:pt>
                <c:pt idx="174">
                  <c:v>37.956342784810126</c:v>
                </c:pt>
                <c:pt idx="175">
                  <c:v>36.546324705882355</c:v>
                </c:pt>
                <c:pt idx="176">
                  <c:v>35.173520334728032</c:v>
                </c:pt>
                <c:pt idx="177">
                  <c:v>33.055138448707254</c:v>
                </c:pt>
                <c:pt idx="178">
                  <c:v>31.960659351620947</c:v>
                </c:pt>
                <c:pt idx="179">
                  <c:v>35.503191549295771</c:v>
                </c:pt>
                <c:pt idx="180">
                  <c:v>40.192904950495048</c:v>
                </c:pt>
                <c:pt idx="181">
                  <c:v>41.484294572368427</c:v>
                </c:pt>
                <c:pt idx="182">
                  <c:v>44.163539607201315</c:v>
                </c:pt>
                <c:pt idx="183">
                  <c:v>48.330805686433791</c:v>
                </c:pt>
                <c:pt idx="184">
                  <c:v>46.770599029911075</c:v>
                </c:pt>
                <c:pt idx="185">
                  <c:v>44.711003545527795</c:v>
                </c:pt>
                <c:pt idx="186">
                  <c:v>43.884329156626499</c:v>
                </c:pt>
                <c:pt idx="187">
                  <c:v>42.030405301204816</c:v>
                </c:pt>
                <c:pt idx="188">
                  <c:v>42.878439423076927</c:v>
                </c:pt>
                <c:pt idx="189">
                  <c:v>44.295929665071768</c:v>
                </c:pt>
                <c:pt idx="190">
                  <c:v>44.192379984114382</c:v>
                </c:pt>
                <c:pt idx="191">
                  <c:v>48.212391923990502</c:v>
                </c:pt>
                <c:pt idx="192">
                  <c:v>48.854337411764718</c:v>
                </c:pt>
                <c:pt idx="193">
                  <c:v>46.931449687500006</c:v>
                </c:pt>
                <c:pt idx="194">
                  <c:v>44.728739346811821</c:v>
                </c:pt>
                <c:pt idx="195">
                  <c:v>39.252717765709853</c:v>
                </c:pt>
                <c:pt idx="196">
                  <c:v>37.803959256390399</c:v>
                </c:pt>
                <c:pt idx="197">
                  <c:v>35.420210161662823</c:v>
                </c:pt>
                <c:pt idx="198">
                  <c:v>38.492192183908045</c:v>
                </c:pt>
                <c:pt idx="199">
                  <c:v>55.986402127659574</c:v>
                </c:pt>
                <c:pt idx="200">
                  <c:v>68.487666113207553</c:v>
                </c:pt>
                <c:pt idx="201">
                  <c:v>74.855485457271371</c:v>
                </c:pt>
                <c:pt idx="202">
                  <c:v>68.577138219895289</c:v>
                </c:pt>
                <c:pt idx="203">
                  <c:v>57.843689418777934</c:v>
                </c:pt>
                <c:pt idx="204">
                  <c:v>50.278801781737201</c:v>
                </c:pt>
                <c:pt idx="205">
                  <c:v>41.229574183976261</c:v>
                </c:pt>
                <c:pt idx="206">
                  <c:v>39.607427002967356</c:v>
                </c:pt>
                <c:pt idx="207">
                  <c:v>41.182980310880829</c:v>
                </c:pt>
                <c:pt idx="208">
                  <c:v>41.120713274336282</c:v>
                </c:pt>
                <c:pt idx="209">
                  <c:v>39.704570294117644</c:v>
                </c:pt>
                <c:pt idx="210">
                  <c:v>40.44900352422907</c:v>
                </c:pt>
                <c:pt idx="211">
                  <c:v>41.597836163982429</c:v>
                </c:pt>
                <c:pt idx="212">
                  <c:v>42.119255474452551</c:v>
                </c:pt>
                <c:pt idx="213">
                  <c:v>43.961528571428566</c:v>
                </c:pt>
                <c:pt idx="214">
                  <c:v>42.646108127721341</c:v>
                </c:pt>
                <c:pt idx="215">
                  <c:v>37.732006801736624</c:v>
                </c:pt>
                <c:pt idx="216">
                  <c:v>35.355041214750543</c:v>
                </c:pt>
                <c:pt idx="217">
                  <c:v>35.059393939393942</c:v>
                </c:pt>
                <c:pt idx="218">
                  <c:v>35.719372537742629</c:v>
                </c:pt>
                <c:pt idx="219">
                  <c:v>37.842924964132003</c:v>
                </c:pt>
                <c:pt idx="220">
                  <c:v>40.848679885468862</c:v>
                </c:pt>
                <c:pt idx="221">
                  <c:v>42.986514346895071</c:v>
                </c:pt>
                <c:pt idx="222">
                  <c:v>42.669590604982204</c:v>
                </c:pt>
                <c:pt idx="223">
                  <c:v>41.521757812499999</c:v>
                </c:pt>
                <c:pt idx="224">
                  <c:v>41.455000141743447</c:v>
                </c:pt>
                <c:pt idx="225">
                  <c:v>41.450929287226536</c:v>
                </c:pt>
                <c:pt idx="226">
                  <c:v>39.325241379310341</c:v>
                </c:pt>
                <c:pt idx="227">
                  <c:v>36.153983696416027</c:v>
                </c:pt>
                <c:pt idx="228">
                  <c:v>35.729647058823531</c:v>
                </c:pt>
                <c:pt idx="229">
                  <c:v>36.94934884696017</c:v>
                </c:pt>
                <c:pt idx="230">
                  <c:v>37.766710676901603</c:v>
                </c:pt>
                <c:pt idx="231">
                  <c:v>38.754740611961061</c:v>
                </c:pt>
                <c:pt idx="232">
                  <c:v>37.678424271844662</c:v>
                </c:pt>
                <c:pt idx="233">
                  <c:v>35.358237006237005</c:v>
                </c:pt>
                <c:pt idx="234">
                  <c:v>33.228571764705883</c:v>
                </c:pt>
                <c:pt idx="235">
                  <c:v>32.803171823204423</c:v>
                </c:pt>
                <c:pt idx="236">
                  <c:v>32.087687172413794</c:v>
                </c:pt>
                <c:pt idx="237">
                  <c:v>32.518641346153849</c:v>
                </c:pt>
                <c:pt idx="238">
                  <c:v>29.226117123287676</c:v>
                </c:pt>
                <c:pt idx="239">
                  <c:v>26.073117703349283</c:v>
                </c:pt>
                <c:pt idx="240">
                  <c:v>26.841195215311004</c:v>
                </c:pt>
                <c:pt idx="241">
                  <c:v>26.7059018404908</c:v>
                </c:pt>
                <c:pt idx="242">
                  <c:v>27.21136886471788</c:v>
                </c:pt>
                <c:pt idx="243">
                  <c:v>29.998825271739129</c:v>
                </c:pt>
                <c:pt idx="244">
                  <c:v>32.408606644067795</c:v>
                </c:pt>
                <c:pt idx="245">
                  <c:v>34.99041298174442</c:v>
                </c:pt>
                <c:pt idx="246">
                  <c:v>35.854845283018868</c:v>
                </c:pt>
                <c:pt idx="247">
                  <c:v>33.957552483221477</c:v>
                </c:pt>
                <c:pt idx="248">
                  <c:v>32.363689350301406</c:v>
                </c:pt>
                <c:pt idx="249">
                  <c:v>33.073838955823291</c:v>
                </c:pt>
                <c:pt idx="250">
                  <c:v>33.370727102803741</c:v>
                </c:pt>
                <c:pt idx="251">
                  <c:v>31.928164956695536</c:v>
                </c:pt>
                <c:pt idx="252">
                  <c:v>33.417309767441857</c:v>
                </c:pt>
                <c:pt idx="253">
                  <c:v>34.636921272365811</c:v>
                </c:pt>
                <c:pt idx="254">
                  <c:v>34.568197222222224</c:v>
                </c:pt>
                <c:pt idx="255">
                  <c:v>37.412565217391304</c:v>
                </c:pt>
                <c:pt idx="256">
                  <c:v>37.059231558185402</c:v>
                </c:pt>
                <c:pt idx="257">
                  <c:v>34.734421653543308</c:v>
                </c:pt>
                <c:pt idx="258">
                  <c:v>32.838027522935782</c:v>
                </c:pt>
                <c:pt idx="259">
                  <c:v>32.853048266841071</c:v>
                </c:pt>
                <c:pt idx="260">
                  <c:v>33.147357413455261</c:v>
                </c:pt>
                <c:pt idx="261">
                  <c:v>32.230003778501626</c:v>
                </c:pt>
                <c:pt idx="262">
                  <c:v>32.642531164606375</c:v>
                </c:pt>
                <c:pt idx="263">
                  <c:v>34.593216764132556</c:v>
                </c:pt>
                <c:pt idx="264">
                  <c:v>34.316166515837111</c:v>
                </c:pt>
                <c:pt idx="265">
                  <c:v>34.817964774193548</c:v>
                </c:pt>
                <c:pt idx="266">
                  <c:v>38.866043729903538</c:v>
                </c:pt>
                <c:pt idx="267">
                  <c:v>41.498806278026898</c:v>
                </c:pt>
                <c:pt idx="268">
                  <c:v>39.069592327365726</c:v>
                </c:pt>
                <c:pt idx="269">
                  <c:v>37.444305296745377</c:v>
                </c:pt>
                <c:pt idx="270">
                  <c:v>37.9143898089172</c:v>
                </c:pt>
                <c:pt idx="271">
                  <c:v>39.662862977099238</c:v>
                </c:pt>
                <c:pt idx="272">
                  <c:v>42.445098795180726</c:v>
                </c:pt>
                <c:pt idx="273">
                  <c:v>44.576235398230082</c:v>
                </c:pt>
                <c:pt idx="274">
                  <c:v>43.364129300567107</c:v>
                </c:pt>
                <c:pt idx="275">
                  <c:v>44.324075675675672</c:v>
                </c:pt>
                <c:pt idx="276">
                  <c:v>43.859598745294853</c:v>
                </c:pt>
                <c:pt idx="277">
                  <c:v>39.707562680025049</c:v>
                </c:pt>
                <c:pt idx="278">
                  <c:v>36.413831789737173</c:v>
                </c:pt>
                <c:pt idx="279">
                  <c:v>33.86495722326454</c:v>
                </c:pt>
                <c:pt idx="280">
                  <c:v>35.232470919324584</c:v>
                </c:pt>
                <c:pt idx="281">
                  <c:v>32.891571161048688</c:v>
                </c:pt>
                <c:pt idx="282">
                  <c:v>33.115635785536156</c:v>
                </c:pt>
                <c:pt idx="283">
                  <c:v>33.920944776119406</c:v>
                </c:pt>
                <c:pt idx="284">
                  <c:v>33.629532878411908</c:v>
                </c:pt>
                <c:pt idx="285">
                  <c:v>35.221909969040247</c:v>
                </c:pt>
                <c:pt idx="286">
                  <c:v>33.581890909090909</c:v>
                </c:pt>
                <c:pt idx="287">
                  <c:v>29.938485166872681</c:v>
                </c:pt>
                <c:pt idx="288">
                  <c:v>26.864504074074073</c:v>
                </c:pt>
                <c:pt idx="289">
                  <c:v>24.971053333333334</c:v>
                </c:pt>
                <c:pt idx="290">
                  <c:v>23.1338437037037</c:v>
                </c:pt>
                <c:pt idx="291">
                  <c:v>23.985342909987668</c:v>
                </c:pt>
                <c:pt idx="292">
                  <c:v>23.552781180811809</c:v>
                </c:pt>
                <c:pt idx="293">
                  <c:v>21.65835515970516</c:v>
                </c:pt>
                <c:pt idx="294">
                  <c:v>21.493615808823531</c:v>
                </c:pt>
                <c:pt idx="295">
                  <c:v>21.076993145654836</c:v>
                </c:pt>
                <c:pt idx="296">
                  <c:v>23.720333577981648</c:v>
                </c:pt>
                <c:pt idx="297">
                  <c:v>22.43948273337401</c:v>
                </c:pt>
                <c:pt idx="298">
                  <c:v>20.339335648994517</c:v>
                </c:pt>
                <c:pt idx="299">
                  <c:v>17.346482846715332</c:v>
                </c:pt>
                <c:pt idx="300">
                  <c:v>18.73474389799636</c:v>
                </c:pt>
                <c:pt idx="301">
                  <c:v>19.048218943533698</c:v>
                </c:pt>
                <c:pt idx="302">
                  <c:v>22.298508495145633</c:v>
                </c:pt>
                <c:pt idx="303">
                  <c:v>27.129979746835442</c:v>
                </c:pt>
                <c:pt idx="304">
                  <c:v>28.485783975903619</c:v>
                </c:pt>
                <c:pt idx="305">
                  <c:v>29.107824216867471</c:v>
                </c:pt>
                <c:pt idx="306">
                  <c:v>32.884349730053991</c:v>
                </c:pt>
                <c:pt idx="307">
                  <c:v>35.550036624775579</c:v>
                </c:pt>
                <c:pt idx="308">
                  <c:v>39.166336591179977</c:v>
                </c:pt>
                <c:pt idx="309">
                  <c:v>39.060304818560383</c:v>
                </c:pt>
                <c:pt idx="310">
                  <c:v>41.7319731591449</c:v>
                </c:pt>
                <c:pt idx="311">
                  <c:v>43.81009300947867</c:v>
                </c:pt>
                <c:pt idx="312">
                  <c:v>45.366943768458356</c:v>
                </c:pt>
                <c:pt idx="313">
                  <c:v>48.931751647058832</c:v>
                </c:pt>
                <c:pt idx="314">
                  <c:v>49.196171929824565</c:v>
                </c:pt>
                <c:pt idx="315">
                  <c:v>43.165135049736683</c:v>
                </c:pt>
                <c:pt idx="316">
                  <c:v>46.743853387850471</c:v>
                </c:pt>
                <c:pt idx="317">
                  <c:v>50.987368292682923</c:v>
                </c:pt>
                <c:pt idx="318">
                  <c:v>49.239467284308049</c:v>
                </c:pt>
                <c:pt idx="319">
                  <c:v>50.64630920671685</c:v>
                </c:pt>
                <c:pt idx="320">
                  <c:v>53.462748387096774</c:v>
                </c:pt>
                <c:pt idx="321">
                  <c:v>51.886063369752733</c:v>
                </c:pt>
                <c:pt idx="322">
                  <c:v>52.302296211251438</c:v>
                </c:pt>
                <c:pt idx="323">
                  <c:v>43.815884192439867</c:v>
                </c:pt>
                <c:pt idx="324">
                  <c:v>42.35570603644647</c:v>
                </c:pt>
                <c:pt idx="325">
                  <c:v>43.087721249999994</c:v>
                </c:pt>
                <c:pt idx="326">
                  <c:v>39.683038160136292</c:v>
                </c:pt>
                <c:pt idx="327">
                  <c:v>39.581116666666667</c:v>
                </c:pt>
                <c:pt idx="328">
                  <c:v>42.189397969543151</c:v>
                </c:pt>
                <c:pt idx="329">
                  <c:v>40.932261676983678</c:v>
                </c:pt>
                <c:pt idx="330">
                  <c:v>38.964247576099211</c:v>
                </c:pt>
                <c:pt idx="331">
                  <c:v>40.693328861330329</c:v>
                </c:pt>
                <c:pt idx="332">
                  <c:v>38.384795171252108</c:v>
                </c:pt>
                <c:pt idx="333">
                  <c:v>32.08023378378379</c:v>
                </c:pt>
                <c:pt idx="334">
                  <c:v>27.478614760563378</c:v>
                </c:pt>
                <c:pt idx="335">
                  <c:v>27.305788613303271</c:v>
                </c:pt>
                <c:pt idx="336">
                  <c:v>29.122577827799663</c:v>
                </c:pt>
                <c:pt idx="337">
                  <c:v>31.120924044943816</c:v>
                </c:pt>
                <c:pt idx="338">
                  <c:v>37.924468235294121</c:v>
                </c:pt>
                <c:pt idx="339">
                  <c:v>40.61781349693252</c:v>
                </c:pt>
                <c:pt idx="340">
                  <c:v>41.350846128133711</c:v>
                </c:pt>
                <c:pt idx="341">
                  <c:v>39.653741091314032</c:v>
                </c:pt>
                <c:pt idx="342">
                  <c:v>42.163960999999993</c:v>
                </c:pt>
                <c:pt idx="343">
                  <c:v>43.208129418282546</c:v>
                </c:pt>
                <c:pt idx="344">
                  <c:v>45.588895353982295</c:v>
                </c:pt>
                <c:pt idx="345">
                  <c:v>43.560789072847676</c:v>
                </c:pt>
                <c:pt idx="346">
                  <c:v>39.623489586776856</c:v>
                </c:pt>
                <c:pt idx="347">
                  <c:v>44.569688448844886</c:v>
                </c:pt>
                <c:pt idx="348">
                  <c:v>50.395238773274919</c:v>
                </c:pt>
                <c:pt idx="349">
                  <c:v>53.313265032679737</c:v>
                </c:pt>
                <c:pt idx="350">
                  <c:v>48.271938336052202</c:v>
                </c:pt>
                <c:pt idx="351">
                  <c:v>40.582013973799128</c:v>
                </c:pt>
                <c:pt idx="352">
                  <c:v>41.761100601421539</c:v>
                </c:pt>
                <c:pt idx="353">
                  <c:v>45.148926488257786</c:v>
                </c:pt>
                <c:pt idx="354">
                  <c:v>46.208333696243876</c:v>
                </c:pt>
                <c:pt idx="355">
                  <c:v>46.913317073170731</c:v>
                </c:pt>
                <c:pt idx="356">
                  <c:v>42.101530632090764</c:v>
                </c:pt>
                <c:pt idx="357">
                  <c:v>44.873654083288265</c:v>
                </c:pt>
                <c:pt idx="358">
                  <c:v>45.095642918918912</c:v>
                </c:pt>
                <c:pt idx="359">
                  <c:v>46.873252075471697</c:v>
                </c:pt>
                <c:pt idx="360">
                  <c:v>49.084633494363928</c:v>
                </c:pt>
                <c:pt idx="361">
                  <c:v>49.922947937868244</c:v>
                </c:pt>
                <c:pt idx="362">
                  <c:v>52.202332014965251</c:v>
                </c:pt>
                <c:pt idx="363">
                  <c:v>52.410473212379934</c:v>
                </c:pt>
                <c:pt idx="364">
                  <c:v>57.57750988310309</c:v>
                </c:pt>
                <c:pt idx="365">
                  <c:v>53.778887771307573</c:v>
                </c:pt>
                <c:pt idx="366">
                  <c:v>57.640744473823375</c:v>
                </c:pt>
                <c:pt idx="367">
                  <c:v>63.340808245243139</c:v>
                </c:pt>
                <c:pt idx="368">
                  <c:v>64.67668514225501</c:v>
                </c:pt>
                <c:pt idx="369">
                  <c:v>72.20085283018868</c:v>
                </c:pt>
                <c:pt idx="370">
                  <c:v>63.195997809076687</c:v>
                </c:pt>
                <c:pt idx="371">
                  <c:v>53.975624100156494</c:v>
                </c:pt>
                <c:pt idx="372">
                  <c:v>59.535736534446777</c:v>
                </c:pt>
                <c:pt idx="373">
                  <c:v>62.697730977130981</c:v>
                </c:pt>
                <c:pt idx="374">
                  <c:v>71.922798860693931</c:v>
                </c:pt>
                <c:pt idx="375">
                  <c:v>70.947421270005151</c:v>
                </c:pt>
                <c:pt idx="376">
                  <c:v>67.752527789256206</c:v>
                </c:pt>
                <c:pt idx="377">
                  <c:v>77.266053484770268</c:v>
                </c:pt>
                <c:pt idx="378">
                  <c:v>82.259766957414058</c:v>
                </c:pt>
                <c:pt idx="379">
                  <c:v>90.862806425293215</c:v>
                </c:pt>
                <c:pt idx="380">
                  <c:v>89.812075352112672</c:v>
                </c:pt>
                <c:pt idx="381">
                  <c:v>84.368446107483678</c:v>
                </c:pt>
                <c:pt idx="382">
                  <c:v>76.607718021201407</c:v>
                </c:pt>
                <c:pt idx="383">
                  <c:v>77.956823321554765</c:v>
                </c:pt>
                <c:pt idx="384">
                  <c:v>85.106656798795782</c:v>
                </c:pt>
                <c:pt idx="385">
                  <c:v>80.418583751253763</c:v>
                </c:pt>
                <c:pt idx="386">
                  <c:v>84.114960540811225</c:v>
                </c:pt>
                <c:pt idx="387">
                  <c:v>94.439670254110609</c:v>
                </c:pt>
                <c:pt idx="388">
                  <c:v>97.145413710879296</c:v>
                </c:pt>
                <c:pt idx="389">
                  <c:v>96.001737264618441</c:v>
                </c:pt>
                <c:pt idx="390">
                  <c:v>101.76786091670773</c:v>
                </c:pt>
                <c:pt idx="391">
                  <c:v>99.023542198233571</c:v>
                </c:pt>
                <c:pt idx="392">
                  <c:v>85.794317455621297</c:v>
                </c:pt>
                <c:pt idx="393">
                  <c:v>79.272389301634476</c:v>
                </c:pt>
                <c:pt idx="394">
                  <c:v>79.233145544554461</c:v>
                </c:pt>
                <c:pt idx="395">
                  <c:v>82.198419202363354</c:v>
                </c:pt>
                <c:pt idx="396">
                  <c:v>74.000836327708342</c:v>
                </c:pt>
                <c:pt idx="397">
                  <c:v>79.960712837738583</c:v>
                </c:pt>
                <c:pt idx="398">
                  <c:v>83.30472126963096</c:v>
                </c:pt>
                <c:pt idx="399">
                  <c:v>89.161871066127915</c:v>
                </c:pt>
                <c:pt idx="400">
                  <c:v>90.410670116804909</c:v>
                </c:pt>
                <c:pt idx="401">
                  <c:v>95.609400387967213</c:v>
                </c:pt>
                <c:pt idx="402">
                  <c:v>103.50002890131647</c:v>
                </c:pt>
                <c:pt idx="403">
                  <c:v>99.855887358126225</c:v>
                </c:pt>
                <c:pt idx="404">
                  <c:v>105.34700897159874</c:v>
                </c:pt>
                <c:pt idx="405">
                  <c:v>114.12598221712319</c:v>
                </c:pt>
                <c:pt idx="406">
                  <c:v>123.20418936224706</c:v>
                </c:pt>
                <c:pt idx="407">
                  <c:v>119.51591865496935</c:v>
                </c:pt>
                <c:pt idx="408">
                  <c:v>121.40980346319529</c:v>
                </c:pt>
                <c:pt idx="409">
                  <c:v>124.81530051202002</c:v>
                </c:pt>
                <c:pt idx="410">
                  <c:v>137.95840635658331</c:v>
                </c:pt>
                <c:pt idx="411">
                  <c:v>148.65558628039375</c:v>
                </c:pt>
                <c:pt idx="412">
                  <c:v>164.47561475409833</c:v>
                </c:pt>
                <c:pt idx="413">
                  <c:v>176.2748901652235</c:v>
                </c:pt>
                <c:pt idx="414">
                  <c:v>177.17429110201994</c:v>
                </c:pt>
                <c:pt idx="415">
                  <c:v>154.4132122182084</c:v>
                </c:pt>
                <c:pt idx="416">
                  <c:v>133.73172494140545</c:v>
                </c:pt>
                <c:pt idx="417">
                  <c:v>99.14629221871472</c:v>
                </c:pt>
                <c:pt idx="418">
                  <c:v>69.958049851515099</c:v>
                </c:pt>
                <c:pt idx="419">
                  <c:v>51.129879090625266</c:v>
                </c:pt>
                <c:pt idx="420">
                  <c:v>52.79206956915629</c:v>
                </c:pt>
                <c:pt idx="421">
                  <c:v>55.056294492372068</c:v>
                </c:pt>
                <c:pt idx="422">
                  <c:v>65.686928727734767</c:v>
                </c:pt>
                <c:pt idx="423">
                  <c:v>70.789412577747072</c:v>
                </c:pt>
                <c:pt idx="424">
                  <c:v>80.936065476805226</c:v>
                </c:pt>
                <c:pt idx="425">
                  <c:v>93.843762465664156</c:v>
                </c:pt>
                <c:pt idx="426">
                  <c:v>89.755916470292377</c:v>
                </c:pt>
                <c:pt idx="427">
                  <c:v>95.983054515073448</c:v>
                </c:pt>
                <c:pt idx="428">
                  <c:v>95.179028634167366</c:v>
                </c:pt>
                <c:pt idx="429">
                  <c:v>101.08016812234133</c:v>
                </c:pt>
                <c:pt idx="430">
                  <c:v>104.01423718202491</c:v>
                </c:pt>
                <c:pt idx="431">
                  <c:v>101.54280638794187</c:v>
                </c:pt>
                <c:pt idx="432">
                  <c:v>104.82835439196644</c:v>
                </c:pt>
                <c:pt idx="433">
                  <c:v>103.05525315144904</c:v>
                </c:pt>
                <c:pt idx="434">
                  <c:v>107.26883245227809</c:v>
                </c:pt>
                <c:pt idx="435">
                  <c:v>111.79823213111135</c:v>
                </c:pt>
                <c:pt idx="436">
                  <c:v>99.444968935523974</c:v>
                </c:pt>
                <c:pt idx="437">
                  <c:v>100.54931569666526</c:v>
                </c:pt>
                <c:pt idx="438">
                  <c:v>102.25980809264492</c:v>
                </c:pt>
                <c:pt idx="439">
                  <c:v>102.45899257994796</c:v>
                </c:pt>
                <c:pt idx="440">
                  <c:v>101.77895452983623</c:v>
                </c:pt>
                <c:pt idx="441">
                  <c:v>106.62535119957998</c:v>
                </c:pt>
                <c:pt idx="442">
                  <c:v>110.5326464775263</c:v>
                </c:pt>
                <c:pt idx="443">
                  <c:v>117.90093154686309</c:v>
                </c:pt>
                <c:pt idx="444">
                  <c:v>120.29338170868995</c:v>
                </c:pt>
                <c:pt idx="445">
                  <c:v>125.12251953600303</c:v>
                </c:pt>
                <c:pt idx="446">
                  <c:v>139.46986657460795</c:v>
                </c:pt>
                <c:pt idx="447">
                  <c:v>153.17033570883515</c:v>
                </c:pt>
                <c:pt idx="448">
                  <c:v>145.8757415727338</c:v>
                </c:pt>
                <c:pt idx="449">
                  <c:v>142.36326770637794</c:v>
                </c:pt>
                <c:pt idx="450">
                  <c:v>142.74580128219347</c:v>
                </c:pt>
                <c:pt idx="451">
                  <c:v>132.97523285538642</c:v>
                </c:pt>
                <c:pt idx="452">
                  <c:v>135.43465756386891</c:v>
                </c:pt>
                <c:pt idx="453">
                  <c:v>136.60227995589855</c:v>
                </c:pt>
                <c:pt idx="454">
                  <c:v>143.94391109702468</c:v>
                </c:pt>
                <c:pt idx="455">
                  <c:v>142.37263410834291</c:v>
                </c:pt>
                <c:pt idx="456">
                  <c:v>140.29299031785186</c:v>
                </c:pt>
                <c:pt idx="457">
                  <c:v>143.75796399055747</c:v>
                </c:pt>
                <c:pt idx="458">
                  <c:v>147.33343822522914</c:v>
                </c:pt>
                <c:pt idx="459">
                  <c:v>143.82934058214471</c:v>
                </c:pt>
                <c:pt idx="460">
                  <c:v>137.11624839864808</c:v>
                </c:pt>
                <c:pt idx="461">
                  <c:v>122.50464003780785</c:v>
                </c:pt>
                <c:pt idx="462">
                  <c:v>123.54542622161951</c:v>
                </c:pt>
                <c:pt idx="463">
                  <c:v>128.18153463408694</c:v>
                </c:pt>
                <c:pt idx="464">
                  <c:v>133.85683890656449</c:v>
                </c:pt>
                <c:pt idx="465">
                  <c:v>132.31682988110759</c:v>
                </c:pt>
                <c:pt idx="466">
                  <c:v>128.79647107663169</c:v>
                </c:pt>
                <c:pt idx="467">
                  <c:v>123.07220105440251</c:v>
                </c:pt>
                <c:pt idx="468">
                  <c:v>128.34768287155933</c:v>
                </c:pt>
                <c:pt idx="469">
                  <c:v>129.37553699068849</c:v>
                </c:pt>
                <c:pt idx="470">
                  <c:v>129.58345984622139</c:v>
                </c:pt>
                <c:pt idx="471">
                  <c:v>126.36944352170219</c:v>
                </c:pt>
                <c:pt idx="472">
                  <c:v>129.00194055016755</c:v>
                </c:pt>
                <c:pt idx="473">
                  <c:v>126.9578753683667</c:v>
                </c:pt>
                <c:pt idx="474">
                  <c:v>132.43441442679261</c:v>
                </c:pt>
                <c:pt idx="475">
                  <c:v>135.50133781097935</c:v>
                </c:pt>
                <c:pt idx="476">
                  <c:v>134.57900858082417</c:v>
                </c:pt>
                <c:pt idx="477">
                  <c:v>127.16365320175122</c:v>
                </c:pt>
                <c:pt idx="478">
                  <c:v>117.22559897479709</c:v>
                </c:pt>
                <c:pt idx="479">
                  <c:v>117.1881702802074</c:v>
                </c:pt>
                <c:pt idx="480">
                  <c:v>115.79471294753662</c:v>
                </c:pt>
                <c:pt idx="481">
                  <c:v>123.90632103147142</c:v>
                </c:pt>
                <c:pt idx="482">
                  <c:v>124.97913493314353</c:v>
                </c:pt>
                <c:pt idx="483">
                  <c:v>125.00344934621175</c:v>
                </c:pt>
                <c:pt idx="484">
                  <c:v>126.21455068842384</c:v>
                </c:pt>
                <c:pt idx="485">
                  <c:v>128.35237603854472</c:v>
                </c:pt>
                <c:pt idx="486">
                  <c:v>126.27715812343685</c:v>
                </c:pt>
                <c:pt idx="487">
                  <c:v>119.23750298997726</c:v>
                </c:pt>
                <c:pt idx="488">
                  <c:v>114.30532118899934</c:v>
                </c:pt>
                <c:pt idx="489">
                  <c:v>105.84736764520071</c:v>
                </c:pt>
                <c:pt idx="490">
                  <c:v>95.269309106560399</c:v>
                </c:pt>
                <c:pt idx="491">
                  <c:v>73.736293110746161</c:v>
                </c:pt>
                <c:pt idx="492">
                  <c:v>57.882006926606095</c:v>
                </c:pt>
                <c:pt idx="493">
                  <c:v>60.88441655123183</c:v>
                </c:pt>
                <c:pt idx="494">
                  <c:v>60.772317693324744</c:v>
                </c:pt>
                <c:pt idx="495">
                  <c:v>66.365949149528831</c:v>
                </c:pt>
                <c:pt idx="496">
                  <c:v>73.695478162539388</c:v>
                </c:pt>
                <c:pt idx="497">
                  <c:v>75.255560660952554</c:v>
                </c:pt>
                <c:pt idx="498">
                  <c:v>66.881449036692246</c:v>
                </c:pt>
                <c:pt idx="499">
                  <c:v>55.156375208479503</c:v>
                </c:pt>
                <c:pt idx="500">
                  <c:v>52.582448020614905</c:v>
                </c:pt>
                <c:pt idx="501">
                  <c:v>53.692987763583517</c:v>
                </c:pt>
                <c:pt idx="502">
                  <c:v>49.8265380203935</c:v>
                </c:pt>
                <c:pt idx="503">
                  <c:v>42.356645202535319</c:v>
                </c:pt>
                <c:pt idx="504">
                  <c:v>35.117444666992071</c:v>
                </c:pt>
                <c:pt idx="505">
                  <c:v>34.114905956112857</c:v>
                </c:pt>
                <c:pt idx="506">
                  <c:v>41.126312500000004</c:v>
                </c:pt>
                <c:pt idx="507">
                  <c:v>45.620363024703749</c:v>
                </c:pt>
                <c:pt idx="508">
                  <c:v>51.826236595048364</c:v>
                </c:pt>
                <c:pt idx="509">
                  <c:v>55.791598021829813</c:v>
                </c:pt>
                <c:pt idx="510">
                  <c:v>52.467748822370588</c:v>
                </c:pt>
                <c:pt idx="511">
                  <c:v>52.030012762684741</c:v>
                </c:pt>
                <c:pt idx="512">
                  <c:v>51.453145089063582</c:v>
                </c:pt>
                <c:pt idx="513">
                  <c:v>56.232503050785759</c:v>
                </c:pt>
                <c:pt idx="514">
                  <c:v>52.451982844818325</c:v>
                </c:pt>
                <c:pt idx="515">
                  <c:v>58.478127573288489</c:v>
                </c:pt>
                <c:pt idx="516">
                  <c:v>59.987932911361234</c:v>
                </c:pt>
                <c:pt idx="517">
                  <c:v>61.460803258936259</c:v>
                </c:pt>
                <c:pt idx="518">
                  <c:v>57.940621504600401</c:v>
                </c:pt>
                <c:pt idx="519">
                  <c:v>59.038276854782893</c:v>
                </c:pt>
                <c:pt idx="520">
                  <c:v>58.760394993524699</c:v>
                </c:pt>
                <c:pt idx="521">
                  <c:v>54.766688892256411</c:v>
                </c:pt>
                <c:pt idx="522">
                  <c:v>55.65646311255594</c:v>
                </c:pt>
                <c:pt idx="523">
                  <c:v>58.985693298475006</c:v>
                </c:pt>
                <c:pt idx="524">
                  <c:v>62.185983809118028</c:v>
                </c:pt>
                <c:pt idx="525">
                  <c:v>63.2953654521421</c:v>
                </c:pt>
                <c:pt idx="526">
                  <c:v>69.144880380453245</c:v>
                </c:pt>
                <c:pt idx="527">
                  <c:v>70.396654143378868</c:v>
                </c:pt>
                <c:pt idx="528">
                  <c:v>72.868758694682541</c:v>
                </c:pt>
                <c:pt idx="529">
                  <c:v>70.628372093023259</c:v>
                </c:pt>
                <c:pt idx="530">
                  <c:v>69.142379466056582</c:v>
                </c:pt>
                <c:pt idx="531">
                  <c:v>74.327352683763138</c:v>
                </c:pt>
                <c:pt idx="532">
                  <c:v>79.790921480748992</c:v>
                </c:pt>
                <c:pt idx="533">
                  <c:v>80.844272681640362</c:v>
                </c:pt>
                <c:pt idx="534">
                  <c:v>80.539409587045313</c:v>
                </c:pt>
                <c:pt idx="535">
                  <c:v>79.019986887226182</c:v>
                </c:pt>
                <c:pt idx="536">
                  <c:v>80.326603008937994</c:v>
                </c:pt>
                <c:pt idx="537">
                  <c:v>81.448730792967595</c:v>
                </c:pt>
                <c:pt idx="538">
                  <c:v>65.406893275374713</c:v>
                </c:pt>
                <c:pt idx="539">
                  <c:v>51.424614763794324</c:v>
                </c:pt>
                <c:pt idx="540">
                  <c:v>59.738627323736338</c:v>
                </c:pt>
                <c:pt idx="541">
                  <c:v>67.928388848974819</c:v>
                </c:pt>
                <c:pt idx="542">
                  <c:v>73.045610498737233</c:v>
                </c:pt>
                <c:pt idx="543">
                  <c:v>77.850033266591183</c:v>
                </c:pt>
                <c:pt idx="544">
                  <c:v>77.361984644913619</c:v>
                </c:pt>
                <c:pt idx="545">
                  <c:v>69.224712120677694</c:v>
                </c:pt>
                <c:pt idx="546">
                  <c:v>70.293855173357855</c:v>
                </c:pt>
                <c:pt idx="547">
                  <c:v>65.719727953323257</c:v>
                </c:pt>
                <c:pt idx="548">
                  <c:v>67.853470689366162</c:v>
                </c:pt>
                <c:pt idx="549">
                  <c:v>64.271807622335217</c:v>
                </c:pt>
                <c:pt idx="550">
                  <c:v>65.110218034700921</c:v>
                </c:pt>
                <c:pt idx="551">
                  <c:v>66.760984239180871</c:v>
                </c:pt>
                <c:pt idx="552">
                  <c:v>63.158648146789837</c:v>
                </c:pt>
                <c:pt idx="553">
                  <c:v>55.516099564895391</c:v>
                </c:pt>
                <c:pt idx="554">
                  <c:v>33.532360415924124</c:v>
                </c:pt>
                <c:pt idx="555">
                  <c:v>19.852129234806242</c:v>
                </c:pt>
                <c:pt idx="556">
                  <c:v>26.77754592211609</c:v>
                </c:pt>
                <c:pt idx="557">
                  <c:v>42.709681772547924</c:v>
                </c:pt>
                <c:pt idx="558">
                  <c:v>46.247065797319166</c:v>
                </c:pt>
                <c:pt idx="559">
                  <c:v>48.843138648708027</c:v>
                </c:pt>
                <c:pt idx="560">
                  <c:v>45.234871725845956</c:v>
                </c:pt>
                <c:pt idx="561">
                  <c:v>44.116750881722417</c:v>
                </c:pt>
                <c:pt idx="562">
                  <c:v>45.587962639899082</c:v>
                </c:pt>
                <c:pt idx="563">
                  <c:v>52.549654359150495</c:v>
                </c:pt>
                <c:pt idx="564">
                  <c:v>57.352443175328382</c:v>
                </c:pt>
                <c:pt idx="565">
                  <c:v>64.176023259165973</c:v>
                </c:pt>
                <c:pt idx="566">
                  <c:v>68.601612900790442</c:v>
                </c:pt>
                <c:pt idx="567">
                  <c:v>69.334299921250988</c:v>
                </c:pt>
                <c:pt idx="568">
                  <c:v>72.190939711820718</c:v>
                </c:pt>
                <c:pt idx="569">
                  <c:v>77.295228471423982</c:v>
                </c:pt>
                <c:pt idx="570">
                  <c:v>78.125899015322119</c:v>
                </c:pt>
                <c:pt idx="571">
                  <c:v>73.145803642760285</c:v>
                </c:pt>
                <c:pt idx="572">
                  <c:v>76.771123899747479</c:v>
                </c:pt>
                <c:pt idx="573">
                  <c:v>83.404321826111484</c:v>
                </c:pt>
                <c:pt idx="574">
                  <c:v>83.479339602670862</c:v>
                </c:pt>
                <c:pt idx="575">
                  <c:v>73.761158188168196</c:v>
                </c:pt>
                <c:pt idx="576">
                  <c:v>82.674725883672636</c:v>
                </c:pt>
                <c:pt idx="577">
                  <c:v>93.34826942131339</c:v>
                </c:pt>
                <c:pt idx="578">
                  <c:v>110.3786976122892</c:v>
                </c:pt>
                <c:pt idx="579">
                  <c:v>107.98583297240924</c:v>
                </c:pt>
                <c:pt idx="580">
                  <c:v>111.34878043588724</c:v>
                </c:pt>
                <c:pt idx="581">
                  <c:v>115.544180600418</c:v>
                </c:pt>
                <c:pt idx="582">
                  <c:v>102.73965251096298</c:v>
                </c:pt>
                <c:pt idx="583">
                  <c:v>94.827175335229583</c:v>
                </c:pt>
                <c:pt idx="584">
                  <c:v>85.312139718553041</c:v>
                </c:pt>
                <c:pt idx="585">
                  <c:v>85.875996335410605</c:v>
                </c:pt>
                <c:pt idx="586">
                  <c:v>80.665662931432891</c:v>
                </c:pt>
                <c:pt idx="587">
                  <c:v>72.007206863105793</c:v>
                </c:pt>
                <c:pt idx="588">
                  <c:v>70.969838754758172</c:v>
                </c:pt>
                <c:pt idx="589">
                  <c:v>69.822222259056915</c:v>
                </c:pt>
                <c:pt idx="590">
                  <c:v>67.76259303928326</c:v>
                </c:pt>
                <c:pt idx="591">
                  <c:v>76.898511808476215</c:v>
                </c:pt>
                <c:pt idx="592">
                  <c:v>69.103323062870501</c:v>
                </c:pt>
                <c:pt idx="593">
                  <c:v>69.25</c:v>
                </c:pt>
                <c:pt idx="594">
                  <c:v>70.184876628294006</c:v>
                </c:pt>
                <c:pt idx="595">
                  <c:v>70.070636962631966</c:v>
                </c:pt>
                <c:pt idx="596">
                  <c:v>70.939266103950303</c:v>
                </c:pt>
                <c:pt idx="597">
                  <c:v>70.783211451046895</c:v>
                </c:pt>
                <c:pt idx="598">
                  <c:v>71.631173943289781</c:v>
                </c:pt>
                <c:pt idx="599">
                  <c:v>72.473155884171547</c:v>
                </c:pt>
                <c:pt idx="600">
                  <c:v>72.297615523035702</c:v>
                </c:pt>
                <c:pt idx="601">
                  <c:v>73.147709571796426</c:v>
                </c:pt>
                <c:pt idx="602">
                  <c:v>74.010592707810119</c:v>
                </c:pt>
                <c:pt idx="603">
                  <c:v>73.938877806083326</c:v>
                </c:pt>
                <c:pt idx="604">
                  <c:v>73.82334946640691</c:v>
                </c:pt>
                <c:pt idx="605">
                  <c:v>73.698459862552099</c:v>
                </c:pt>
                <c:pt idx="606">
                  <c:v>74.524872221160223</c:v>
                </c:pt>
                <c:pt idx="607">
                  <c:v>74.392430547658194</c:v>
                </c:pt>
                <c:pt idx="608">
                  <c:v>74.263387982347879</c:v>
                </c:pt>
                <c:pt idx="609">
                  <c:v>75.091834824064861</c:v>
                </c:pt>
                <c:pt idx="610">
                  <c:v>74.981557416344401</c:v>
                </c:pt>
                <c:pt idx="611">
                  <c:v>74.888093896683642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5-4EB1-BAF9-17F1F1D2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0736"/>
        <c:axId val="1815719440"/>
      </c:lineChart>
      <c:dateAx>
        <c:axId val="181571073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944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815719440"/>
        <c:scaling>
          <c:orientation val="minMax"/>
          <c:max val="18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0736"/>
        <c:crosses val="autoZero"/>
        <c:crossBetween val="between"/>
      </c:valAx>
      <c:dateAx>
        <c:axId val="181572923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07472"/>
        <c:crosses val="autoZero"/>
        <c:auto val="1"/>
        <c:lblOffset val="100"/>
        <c:baseTimeUnit val="months"/>
      </c:dateAx>
      <c:valAx>
        <c:axId val="18157074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9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'Gasoline-A'!$A$41:$A$89</c:f>
              <c:numCache>
                <c:formatCode>General</c:formatCode>
                <c:ptCount val="4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</c:numCache>
            </c:numRef>
          </c:cat>
          <c:val>
            <c:numRef>
              <c:f>'Gasoline-A'!$E$41:$E$89</c:f>
              <c:numCache>
                <c:formatCode>General</c:formatCode>
                <c:ptCount val="49"/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2-4412-ABAE-DA682F28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16176"/>
        <c:axId val="18157297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'Gasoline-A'!$A$41:$A$89</c:f>
              <c:numCache>
                <c:formatCode>General</c:formatCode>
                <c:ptCount val="4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</c:numCache>
            </c:numRef>
          </c:cat>
          <c:val>
            <c:numRef>
              <c:f>'Gasoline-A'!$C$41:$C$89</c:f>
              <c:numCache>
                <c:formatCode>0.00</c:formatCode>
                <c:ptCount val="49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2.7814366533000001</c:v>
                </c:pt>
                <c:pt idx="35">
                  <c:v>3.5262977824999999</c:v>
                </c:pt>
                <c:pt idx="36">
                  <c:v>3.6269416259999998</c:v>
                </c:pt>
                <c:pt idx="37">
                  <c:v>3.5055298632</c:v>
                </c:pt>
                <c:pt idx="38">
                  <c:v>3.3638242436999999</c:v>
                </c:pt>
                <c:pt idx="39">
                  <c:v>2.4282992426000001</c:v>
                </c:pt>
                <c:pt idx="40">
                  <c:v>2.149198626</c:v>
                </c:pt>
                <c:pt idx="41">
                  <c:v>2.4169206741</c:v>
                </c:pt>
                <c:pt idx="42">
                  <c:v>2.7266501527</c:v>
                </c:pt>
                <c:pt idx="43">
                  <c:v>2.6037332284999999</c:v>
                </c:pt>
                <c:pt idx="44">
                  <c:v>2.1837100107</c:v>
                </c:pt>
                <c:pt idx="45">
                  <c:v>3.0188595546000001</c:v>
                </c:pt>
                <c:pt idx="46">
                  <c:v>3.970167912</c:v>
                </c:pt>
                <c:pt idx="47">
                  <c:v>3.3855881685</c:v>
                </c:pt>
                <c:pt idx="48">
                  <c:v>3.3018041111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412-ABAE-DA682F28F073}"/>
            </c:ext>
          </c:extLst>
        </c:ser>
        <c:ser>
          <c:idx val="1"/>
          <c:order val="1"/>
          <c:tx>
            <c:strRef>
              <c:f>'Gasoline-A'!$A$93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'Gasoline-A'!$A$41:$A$89</c:f>
              <c:numCache>
                <c:formatCode>General</c:formatCode>
                <c:ptCount val="4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</c:numCache>
            </c:numRef>
          </c:cat>
          <c:val>
            <c:numRef>
              <c:f>'Gasoline-A'!$D$41:$D$89</c:f>
              <c:numCache>
                <c:formatCode>0.00</c:formatCode>
                <c:ptCount val="49"/>
                <c:pt idx="0">
                  <c:v>3.2752873770683566</c:v>
                </c:pt>
                <c:pt idx="1">
                  <c:v>3.2866952763085693</c:v>
                </c:pt>
                <c:pt idx="2">
                  <c:v>3.1188709669019352</c:v>
                </c:pt>
                <c:pt idx="3">
                  <c:v>3.7783178783181555</c:v>
                </c:pt>
                <c:pt idx="4">
                  <c:v>4.5923522938961607</c:v>
                </c:pt>
                <c:pt idx="5">
                  <c:v>4.6030582128902742</c:v>
                </c:pt>
                <c:pt idx="6">
                  <c:v>3.956883945928976</c:v>
                </c:pt>
                <c:pt idx="7">
                  <c:v>3.6763222876805668</c:v>
                </c:pt>
                <c:pt idx="8">
                  <c:v>3.435798064591788</c:v>
                </c:pt>
                <c:pt idx="9">
                  <c:v>3.2926787376523827</c:v>
                </c:pt>
                <c:pt idx="10">
                  <c:v>2.4508767707381214</c:v>
                </c:pt>
                <c:pt idx="11">
                  <c:v>2.4387050886725286</c:v>
                </c:pt>
                <c:pt idx="12">
                  <c:v>2.3345736322845849</c:v>
                </c:pt>
                <c:pt idx="13">
                  <c:v>2.417880523334015</c:v>
                </c:pt>
                <c:pt idx="14">
                  <c:v>2.6211785903444764</c:v>
                </c:pt>
                <c:pt idx="15">
                  <c:v>2.4581763821039422</c:v>
                </c:pt>
                <c:pt idx="16">
                  <c:v>2.352544415758187</c:v>
                </c:pt>
                <c:pt idx="17">
                  <c:v>2.2433411961249741</c:v>
                </c:pt>
                <c:pt idx="18">
                  <c:v>2.2046715571598678</c:v>
                </c:pt>
                <c:pt idx="19">
                  <c:v>2.2136551283010499</c:v>
                </c:pt>
                <c:pt idx="20">
                  <c:v>2.3250402331282274</c:v>
                </c:pt>
                <c:pt idx="21">
                  <c:v>2.2683049777464221</c:v>
                </c:pt>
                <c:pt idx="22">
                  <c:v>1.9180445179952774</c:v>
                </c:pt>
                <c:pt idx="23">
                  <c:v>2.0771112285024587</c:v>
                </c:pt>
                <c:pt idx="24">
                  <c:v>2.623670550434495</c:v>
                </c:pt>
                <c:pt idx="25">
                  <c:v>2.4448702320497859</c:v>
                </c:pt>
                <c:pt idx="26">
                  <c:v>2.269364300230448</c:v>
                </c:pt>
                <c:pt idx="27">
                  <c:v>2.5719617371147763</c:v>
                </c:pt>
                <c:pt idx="28">
                  <c:v>2.9761585167753766</c:v>
                </c:pt>
                <c:pt idx="29">
                  <c:v>3.5318441263069866</c:v>
                </c:pt>
                <c:pt idx="30">
                  <c:v>3.8812612842805692</c:v>
                </c:pt>
                <c:pt idx="31">
                  <c:v>4.109824171536216</c:v>
                </c:pt>
                <c:pt idx="32">
                  <c:v>4.5946285609905742</c:v>
                </c:pt>
                <c:pt idx="33">
                  <c:v>3.3253322152537881</c:v>
                </c:pt>
                <c:pt idx="34">
                  <c:v>3.8735451350756107</c:v>
                </c:pt>
                <c:pt idx="35">
                  <c:v>4.7613791792783084</c:v>
                </c:pt>
                <c:pt idx="36">
                  <c:v>4.7978057281293314</c:v>
                </c:pt>
                <c:pt idx="37">
                  <c:v>4.5702014709636929</c:v>
                </c:pt>
                <c:pt idx="38">
                  <c:v>4.3157389707461604</c:v>
                </c:pt>
                <c:pt idx="39">
                  <c:v>3.111704181830325</c:v>
                </c:pt>
                <c:pt idx="40">
                  <c:v>2.7195882916714171</c:v>
                </c:pt>
                <c:pt idx="41">
                  <c:v>2.99453593354106</c:v>
                </c:pt>
                <c:pt idx="42">
                  <c:v>3.2978524635664166</c:v>
                </c:pt>
                <c:pt idx="43">
                  <c:v>3.0931110258812966</c:v>
                </c:pt>
                <c:pt idx="44">
                  <c:v>2.5620846170708584</c:v>
                </c:pt>
                <c:pt idx="45">
                  <c:v>3.3835069975948295</c:v>
                </c:pt>
                <c:pt idx="46">
                  <c:v>4.1206303053021456</c:v>
                </c:pt>
                <c:pt idx="47">
                  <c:v>3.3838469001516946</c:v>
                </c:pt>
                <c:pt idx="48">
                  <c:v>3.2295428133193425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2-4412-ABAE-DA682F28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0944"/>
        <c:axId val="1815699856"/>
      </c:lineChart>
      <c:catAx>
        <c:axId val="181570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6998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5699856"/>
        <c:scaling>
          <c:orientation val="minMax"/>
          <c:max val="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0944"/>
        <c:crosses val="autoZero"/>
        <c:crossBetween val="between"/>
        <c:majorUnit val="0.5"/>
      </c:valAx>
      <c:catAx>
        <c:axId val="181571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29776"/>
        <c:crosses val="autoZero"/>
        <c:auto val="1"/>
        <c:lblAlgn val="ctr"/>
        <c:lblOffset val="100"/>
        <c:noMultiLvlLbl val="0"/>
      </c:catAx>
      <c:valAx>
        <c:axId val="18157297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161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'Gasoline-Q'!$E$41:$E$236</c:f>
              <c:numCache>
                <c:formatCode>General</c:formatCode>
                <c:ptCount val="196"/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2F9-B9BE-6C217423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698224"/>
        <c:axId val="18157319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'Gasoline-Q'!$C$41:$C$236</c:f>
              <c:numCache>
                <c:formatCode>0.00</c:formatCode>
                <c:ptCount val="196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2.7129046636999998</c:v>
                </c:pt>
                <c:pt idx="137">
                  <c:v>2.8051776682999998</c:v>
                </c:pt>
                <c:pt idx="138">
                  <c:v>2.7214542931999999</c:v>
                </c:pt>
                <c:pt idx="139">
                  <c:v>2.8841960393999999</c:v>
                </c:pt>
                <c:pt idx="140">
                  <c:v>3.2955668220000001</c:v>
                </c:pt>
                <c:pt idx="141">
                  <c:v>3.7953720251999998</c:v>
                </c:pt>
                <c:pt idx="142">
                  <c:v>3.6340926433999998</c:v>
                </c:pt>
                <c:pt idx="143">
                  <c:v>3.3654264476</c:v>
                </c:pt>
                <c:pt idx="144">
                  <c:v>3.6077270976000002</c:v>
                </c:pt>
                <c:pt idx="145">
                  <c:v>3.7222213968000002</c:v>
                </c:pt>
                <c:pt idx="146">
                  <c:v>3.6668312695999998</c:v>
                </c:pt>
                <c:pt idx="147">
                  <c:v>3.5059407189999998</c:v>
                </c:pt>
                <c:pt idx="148">
                  <c:v>3.5652553672999998</c:v>
                </c:pt>
                <c:pt idx="149">
                  <c:v>3.6040271455999999</c:v>
                </c:pt>
                <c:pt idx="150">
                  <c:v>3.5663142486999999</c:v>
                </c:pt>
                <c:pt idx="151">
                  <c:v>3.2882789841000002</c:v>
                </c:pt>
                <c:pt idx="152">
                  <c:v>3.4037443452999998</c:v>
                </c:pt>
                <c:pt idx="153">
                  <c:v>3.6750536235000002</c:v>
                </c:pt>
                <c:pt idx="154">
                  <c:v>3.5037805502000001</c:v>
                </c:pt>
                <c:pt idx="155">
                  <c:v>2.8769790241000002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1.8957772669999999</c:v>
                </c:pt>
                <c:pt idx="161">
                  <c:v>2.2509634887000001</c:v>
                </c:pt>
                <c:pt idx="162">
                  <c:v>2.2114731271000001</c:v>
                </c:pt>
                <c:pt idx="163">
                  <c:v>2.2288342778999999</c:v>
                </c:pt>
                <c:pt idx="164">
                  <c:v>2.3262824967000002</c:v>
                </c:pt>
                <c:pt idx="165">
                  <c:v>2.3845401180999999</c:v>
                </c:pt>
                <c:pt idx="166">
                  <c:v>2.4377039076</c:v>
                </c:pt>
                <c:pt idx="167">
                  <c:v>2.5142834676999999</c:v>
                </c:pt>
                <c:pt idx="168">
                  <c:v>2.5777429482000001</c:v>
                </c:pt>
                <c:pt idx="169">
                  <c:v>2.85145895</c:v>
                </c:pt>
                <c:pt idx="170">
                  <c:v>2.8400527775</c:v>
                </c:pt>
                <c:pt idx="171">
                  <c:v>2.6251157503</c:v>
                </c:pt>
                <c:pt idx="172">
                  <c:v>2.3612041784</c:v>
                </c:pt>
                <c:pt idx="173">
                  <c:v>2.7913205421999998</c:v>
                </c:pt>
                <c:pt idx="174">
                  <c:v>2.6520632483000002</c:v>
                </c:pt>
                <c:pt idx="175">
                  <c:v>2.5936584280999999</c:v>
                </c:pt>
                <c:pt idx="176">
                  <c:v>2.4142071159</c:v>
                </c:pt>
                <c:pt idx="177">
                  <c:v>1.9432896758</c:v>
                </c:pt>
                <c:pt idx="178">
                  <c:v>2.1827993749000001</c:v>
                </c:pt>
                <c:pt idx="179">
                  <c:v>2.1541112574999999</c:v>
                </c:pt>
                <c:pt idx="180">
                  <c:v>2.5591966973</c:v>
                </c:pt>
                <c:pt idx="181">
                  <c:v>2.9711776238000001</c:v>
                </c:pt>
                <c:pt idx="182">
                  <c:v>3.1558093532</c:v>
                </c:pt>
                <c:pt idx="183">
                  <c:v>3.3300179679999999</c:v>
                </c:pt>
                <c:pt idx="184">
                  <c:v>3.7050834028000001</c:v>
                </c:pt>
                <c:pt idx="185">
                  <c:v>4.4984498352999998</c:v>
                </c:pt>
                <c:pt idx="186">
                  <c:v>4.0800300855999998</c:v>
                </c:pt>
                <c:pt idx="187">
                  <c:v>3.5724498797000002</c:v>
                </c:pt>
                <c:pt idx="188">
                  <c:v>3.3843415506999999</c:v>
                </c:pt>
                <c:pt idx="189">
                  <c:v>3.5972699475000001</c:v>
                </c:pt>
                <c:pt idx="190">
                  <c:v>3.4136672792999998</c:v>
                </c:pt>
                <c:pt idx="191">
                  <c:v>3.1399873022999998</c:v>
                </c:pt>
                <c:pt idx="192">
                  <c:v>3.2021713883</c:v>
                </c:pt>
                <c:pt idx="193">
                  <c:v>3.4025292658000001</c:v>
                </c:pt>
                <c:pt idx="194">
                  <c:v>3.3805985822000002</c:v>
                </c:pt>
                <c:pt idx="195">
                  <c:v>3.2146012440999998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A-42F9-B9BE-6C2174232A3F}"/>
            </c:ext>
          </c:extLst>
        </c:ser>
        <c:ser>
          <c:idx val="1"/>
          <c:order val="1"/>
          <c:tx>
            <c:strRef>
              <c:f>'Gasoline-Q'!$A$240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'Gasoline-Q'!$D$41:$D$236</c:f>
              <c:numCache>
                <c:formatCode>0.00</c:formatCode>
                <c:ptCount val="196"/>
                <c:pt idx="0">
                  <c:v>3.2570642742447582</c:v>
                </c:pt>
                <c:pt idx="1">
                  <c:v>3.2461829878168516</c:v>
                </c:pt>
                <c:pt idx="2">
                  <c:v>3.3226777189868484</c:v>
                </c:pt>
                <c:pt idx="3">
                  <c:v>3.2806265126089391</c:v>
                </c:pt>
                <c:pt idx="4">
                  <c:v>3.2615932965228445</c:v>
                </c:pt>
                <c:pt idx="5">
                  <c:v>3.3197721841188703</c:v>
                </c:pt>
                <c:pt idx="6">
                  <c:v>3.3156122800140193</c:v>
                </c:pt>
                <c:pt idx="7">
                  <c:v>3.2576470788097489</c:v>
                </c:pt>
                <c:pt idx="8">
                  <c:v>3.1189688773514481</c:v>
                </c:pt>
                <c:pt idx="9">
                  <c:v>3.0897513231621234</c:v>
                </c:pt>
                <c:pt idx="10">
                  <c:v>3.1359239416636995</c:v>
                </c:pt>
                <c:pt idx="11">
                  <c:v>3.1346546660735286</c:v>
                </c:pt>
                <c:pt idx="12">
                  <c:v>3.2224878994595811</c:v>
                </c:pt>
                <c:pt idx="13">
                  <c:v>3.6119871389407652</c:v>
                </c:pt>
                <c:pt idx="14">
                  <c:v>4.0587890002805134</c:v>
                </c:pt>
                <c:pt idx="15">
                  <c:v>4.1720498264517936</c:v>
                </c:pt>
                <c:pt idx="16">
                  <c:v>4.5990535286438767</c:v>
                </c:pt>
                <c:pt idx="17">
                  <c:v>4.7072402870942796</c:v>
                </c:pt>
                <c:pt idx="18">
                  <c:v>4.6163567486878891</c:v>
                </c:pt>
                <c:pt idx="19">
                  <c:v>4.4463718662776666</c:v>
                </c:pt>
                <c:pt idx="20">
                  <c:v>4.7131941707065712</c:v>
                </c:pt>
                <c:pt idx="21">
                  <c:v>4.7391721494646584</c:v>
                </c:pt>
                <c:pt idx="22">
                  <c:v>4.5359667500552368</c:v>
                </c:pt>
                <c:pt idx="23">
                  <c:v>4.4318090882022032</c:v>
                </c:pt>
                <c:pt idx="24">
                  <c:v>4.1179140497645585</c:v>
                </c:pt>
                <c:pt idx="25">
                  <c:v>3.8836535027361698</c:v>
                </c:pt>
                <c:pt idx="26">
                  <c:v>3.9987116072776701</c:v>
                </c:pt>
                <c:pt idx="27">
                  <c:v>3.8377803564186928</c:v>
                </c:pt>
                <c:pt idx="28">
                  <c:v>3.5551403079147001</c:v>
                </c:pt>
                <c:pt idx="29">
                  <c:v>3.7421073383034371</c:v>
                </c:pt>
                <c:pt idx="30">
                  <c:v>3.7846415107270488</c:v>
                </c:pt>
                <c:pt idx="31">
                  <c:v>3.606640116960107</c:v>
                </c:pt>
                <c:pt idx="32">
                  <c:v>3.4676765004424146</c:v>
                </c:pt>
                <c:pt idx="33">
                  <c:v>3.524361299369867</c:v>
                </c:pt>
                <c:pt idx="34">
                  <c:v>3.4001583338658388</c:v>
                </c:pt>
                <c:pt idx="35">
                  <c:v>3.3512257499819658</c:v>
                </c:pt>
                <c:pt idx="36">
                  <c:v>3.158955438270139</c:v>
                </c:pt>
                <c:pt idx="37">
                  <c:v>3.3876732593151067</c:v>
                </c:pt>
                <c:pt idx="38">
                  <c:v>3.3627321877278797</c:v>
                </c:pt>
                <c:pt idx="39">
                  <c:v>3.2464990855871831</c:v>
                </c:pt>
                <c:pt idx="40">
                  <c:v>2.920151954685636</c:v>
                </c:pt>
                <c:pt idx="41">
                  <c:v>2.4830232832895214</c:v>
                </c:pt>
                <c:pt idx="42">
                  <c:v>2.2937936699839812</c:v>
                </c:pt>
                <c:pt idx="43">
                  <c:v>2.1516614900171174</c:v>
                </c:pt>
                <c:pt idx="44">
                  <c:v>2.3119810655705453</c:v>
                </c:pt>
                <c:pt idx="45">
                  <c:v>2.4543933434335368</c:v>
                </c:pt>
                <c:pt idx="46">
                  <c:v>2.5237141540467354</c:v>
                </c:pt>
                <c:pt idx="47">
                  <c:v>2.4461857306541042</c:v>
                </c:pt>
                <c:pt idx="48">
                  <c:v>2.2845055168567323</c:v>
                </c:pt>
                <c:pt idx="49">
                  <c:v>2.3667003262465487</c:v>
                </c:pt>
                <c:pt idx="50">
                  <c:v>2.4002011612512706</c:v>
                </c:pt>
                <c:pt idx="51">
                  <c:v>2.2800826903263491</c:v>
                </c:pt>
                <c:pt idx="52">
                  <c:v>2.2129105492056391</c:v>
                </c:pt>
                <c:pt idx="53">
                  <c:v>2.628420940308033</c:v>
                </c:pt>
                <c:pt idx="54">
                  <c:v>2.4969322887868985</c:v>
                </c:pt>
                <c:pt idx="55">
                  <c:v>2.3164135424329197</c:v>
                </c:pt>
                <c:pt idx="56">
                  <c:v>2.3532459959867205</c:v>
                </c:pt>
                <c:pt idx="57">
                  <c:v>2.4296999016117677</c:v>
                </c:pt>
                <c:pt idx="58">
                  <c:v>2.6569445694026026</c:v>
                </c:pt>
                <c:pt idx="59">
                  <c:v>3.0179369041287591</c:v>
                </c:pt>
                <c:pt idx="60">
                  <c:v>2.4874365277079376</c:v>
                </c:pt>
                <c:pt idx="61">
                  <c:v>2.4882675274270594</c:v>
                </c:pt>
                <c:pt idx="62">
                  <c:v>2.4598936809430669</c:v>
                </c:pt>
                <c:pt idx="63">
                  <c:v>2.3979377309215333</c:v>
                </c:pt>
                <c:pt idx="64">
                  <c:v>2.2200584912319905</c:v>
                </c:pt>
                <c:pt idx="65">
                  <c:v>2.3946716270867148</c:v>
                </c:pt>
                <c:pt idx="66">
                  <c:v>2.4304320908448838</c:v>
                </c:pt>
                <c:pt idx="67">
                  <c:v>2.3533850346449561</c:v>
                </c:pt>
                <c:pt idx="68">
                  <c:v>2.2415581041221739</c:v>
                </c:pt>
                <c:pt idx="69">
                  <c:v>2.3016753779505175</c:v>
                </c:pt>
                <c:pt idx="70">
                  <c:v>2.2304416292111715</c:v>
                </c:pt>
                <c:pt idx="71">
                  <c:v>2.1988091679824353</c:v>
                </c:pt>
                <c:pt idx="72">
                  <c:v>2.08063091242937</c:v>
                </c:pt>
                <c:pt idx="73">
                  <c:v>2.1640323626719487</c:v>
                </c:pt>
                <c:pt idx="74">
                  <c:v>2.3142648164461814</c:v>
                </c:pt>
                <c:pt idx="75">
                  <c:v>2.2432288624987371</c:v>
                </c:pt>
                <c:pt idx="76">
                  <c:v>2.1648118047941067</c:v>
                </c:pt>
                <c:pt idx="77">
                  <c:v>2.3191950119042568</c:v>
                </c:pt>
                <c:pt idx="78">
                  <c:v>2.2439257035924811</c:v>
                </c:pt>
                <c:pt idx="79">
                  <c:v>2.1214735475683719</c:v>
                </c:pt>
                <c:pt idx="80">
                  <c:v>2.1669259103298866</c:v>
                </c:pt>
                <c:pt idx="81">
                  <c:v>2.4382520234681127</c:v>
                </c:pt>
                <c:pt idx="82">
                  <c:v>2.3404678572587909</c:v>
                </c:pt>
                <c:pt idx="83">
                  <c:v>2.3419196103698563</c:v>
                </c:pt>
                <c:pt idx="84">
                  <c:v>2.3271763671804786</c:v>
                </c:pt>
                <c:pt idx="85">
                  <c:v>2.2757833848803286</c:v>
                </c:pt>
                <c:pt idx="86">
                  <c:v>2.2832809671771046</c:v>
                </c:pt>
                <c:pt idx="87">
                  <c:v>2.1910321269614248</c:v>
                </c:pt>
                <c:pt idx="88">
                  <c:v>1.968725420102726</c:v>
                </c:pt>
                <c:pt idx="89">
                  <c:v>1.9674259647345007</c:v>
                </c:pt>
                <c:pt idx="90">
                  <c:v>1.916118226011015</c:v>
                </c:pt>
                <c:pt idx="91">
                  <c:v>1.8245956375341159</c:v>
                </c:pt>
                <c:pt idx="92">
                  <c:v>1.7483320361608155</c:v>
                </c:pt>
                <c:pt idx="93">
                  <c:v>2.058931785982951</c:v>
                </c:pt>
                <c:pt idx="94">
                  <c:v>2.1970612203856761</c:v>
                </c:pt>
                <c:pt idx="95">
                  <c:v>2.2653428470508747</c:v>
                </c:pt>
                <c:pt idx="96">
                  <c:v>2.4947917614925923</c:v>
                </c:pt>
                <c:pt idx="97">
                  <c:v>2.708977741967189</c:v>
                </c:pt>
                <c:pt idx="98">
                  <c:v>2.6698726726949413</c:v>
                </c:pt>
                <c:pt idx="99">
                  <c:v>2.608705791711067</c:v>
                </c:pt>
                <c:pt idx="100">
                  <c:v>2.4768122618176509</c:v>
                </c:pt>
                <c:pt idx="101">
                  <c:v>2.7851427612020592</c:v>
                </c:pt>
                <c:pt idx="102">
                  <c:v>2.4833077505795957</c:v>
                </c:pt>
                <c:pt idx="103">
                  <c:v>2.0379986230770424</c:v>
                </c:pt>
                <c:pt idx="104">
                  <c:v>1.976977137994985</c:v>
                </c:pt>
                <c:pt idx="105">
                  <c:v>2.3526536574925423</c:v>
                </c:pt>
                <c:pt idx="106">
                  <c:v>2.3520440755637289</c:v>
                </c:pt>
                <c:pt idx="107">
                  <c:v>2.3703257941175506</c:v>
                </c:pt>
                <c:pt idx="108">
                  <c:v>2.6299639477522856</c:v>
                </c:pt>
                <c:pt idx="109">
                  <c:v>2.5306022915078832</c:v>
                </c:pt>
                <c:pt idx="110">
                  <c:v>2.6387292386489412</c:v>
                </c:pt>
                <c:pt idx="111">
                  <c:v>2.4907640831790823</c:v>
                </c:pt>
                <c:pt idx="112">
                  <c:v>2.6886641389392305</c:v>
                </c:pt>
                <c:pt idx="113">
                  <c:v>3.0957016377122715</c:v>
                </c:pt>
                <c:pt idx="114">
                  <c:v>3.0258876474099412</c:v>
                </c:pt>
                <c:pt idx="115">
                  <c:v>3.0768234043594864</c:v>
                </c:pt>
                <c:pt idx="116">
                  <c:v>3.0658593160506764</c:v>
                </c:pt>
                <c:pt idx="117">
                  <c:v>3.4275740347747452</c:v>
                </c:pt>
                <c:pt idx="118">
                  <c:v>3.9369595466548444</c:v>
                </c:pt>
                <c:pt idx="119">
                  <c:v>3.6506796348791388</c:v>
                </c:pt>
                <c:pt idx="120">
                  <c:v>3.5668491626402905</c:v>
                </c:pt>
                <c:pt idx="121">
                  <c:v>4.2943564530405061</c:v>
                </c:pt>
                <c:pt idx="122">
                  <c:v>4.2385559009900149</c:v>
                </c:pt>
                <c:pt idx="123">
                  <c:v>3.3963303908748439</c:v>
                </c:pt>
                <c:pt idx="124">
                  <c:v>3.5149789542894614</c:v>
                </c:pt>
                <c:pt idx="125">
                  <c:v>4.436530262102595</c:v>
                </c:pt>
                <c:pt idx="126">
                  <c:v>4.166170097830987</c:v>
                </c:pt>
                <c:pt idx="127">
                  <c:v>4.2793165338967754</c:v>
                </c:pt>
                <c:pt idx="128">
                  <c:v>4.4357608186199462</c:v>
                </c:pt>
                <c:pt idx="129">
                  <c:v>5.2971493859676535</c:v>
                </c:pt>
                <c:pt idx="130">
                  <c:v>5.3461085121424876</c:v>
                </c:pt>
                <c:pt idx="131">
                  <c:v>3.2657895817627463</c:v>
                </c:pt>
                <c:pt idx="132">
                  <c:v>2.7024218798791968</c:v>
                </c:pt>
                <c:pt idx="133">
                  <c:v>3.2945468683810764</c:v>
                </c:pt>
                <c:pt idx="134">
                  <c:v>3.6188160161460141</c:v>
                </c:pt>
                <c:pt idx="135">
                  <c:v>3.6419957363366025</c:v>
                </c:pt>
                <c:pt idx="136">
                  <c:v>3.79030874058083</c:v>
                </c:pt>
                <c:pt idx="137">
                  <c:v>3.9206098628198318</c:v>
                </c:pt>
                <c:pt idx="138">
                  <c:v>3.7924777575174851</c:v>
                </c:pt>
                <c:pt idx="139">
                  <c:v>3.9869826697338575</c:v>
                </c:pt>
                <c:pt idx="140">
                  <c:v>4.5075378639938037</c:v>
                </c:pt>
                <c:pt idx="141">
                  <c:v>5.1327899072193306</c:v>
                </c:pt>
                <c:pt idx="142">
                  <c:v>4.8828393711657778</c:v>
                </c:pt>
                <c:pt idx="143">
                  <c:v>4.5016461017116285</c:v>
                </c:pt>
                <c:pt idx="144">
                  <c:v>4.7987260977519659</c:v>
                </c:pt>
                <c:pt idx="145">
                  <c:v>4.9405881029114092</c:v>
                </c:pt>
                <c:pt idx="146">
                  <c:v>4.8451929387709729</c:v>
                </c:pt>
                <c:pt idx="147">
                  <c:v>4.6019979956595147</c:v>
                </c:pt>
                <c:pt idx="148">
                  <c:v>4.6611205036114969</c:v>
                </c:pt>
                <c:pt idx="149">
                  <c:v>4.7169740876683885</c:v>
                </c:pt>
                <c:pt idx="150">
                  <c:v>4.6425065150393792</c:v>
                </c:pt>
                <c:pt idx="151">
                  <c:v>4.2647998429080163</c:v>
                </c:pt>
                <c:pt idx="152">
                  <c:v>4.3872318900110789</c:v>
                </c:pt>
                <c:pt idx="153">
                  <c:v>4.7119100819987558</c:v>
                </c:pt>
                <c:pt idx="154">
                  <c:v>4.4808515612165749</c:v>
                </c:pt>
                <c:pt idx="155">
                  <c:v>3.6884226052620277</c:v>
                </c:pt>
                <c:pt idx="156">
                  <c:v>2.9288125796891951</c:v>
                </c:pt>
                <c:pt idx="157">
                  <c:v>3.4153903437961954</c:v>
                </c:pt>
                <c:pt idx="158">
                  <c:v>3.3227387530411123</c:v>
                </c:pt>
                <c:pt idx="159">
                  <c:v>2.7611604343048426</c:v>
                </c:pt>
                <c:pt idx="160">
                  <c:v>2.4222851714724611</c:v>
                </c:pt>
                <c:pt idx="161">
                  <c:v>2.8532958902961236</c:v>
                </c:pt>
                <c:pt idx="162">
                  <c:v>2.7913896154003153</c:v>
                </c:pt>
                <c:pt idx="163">
                  <c:v>2.7955576835650713</c:v>
                </c:pt>
                <c:pt idx="164">
                  <c:v>2.8973938237979433</c:v>
                </c:pt>
                <c:pt idx="165">
                  <c:v>2.9665312262297485</c:v>
                </c:pt>
                <c:pt idx="166">
                  <c:v>3.0182421088192006</c:v>
                </c:pt>
                <c:pt idx="167">
                  <c:v>3.0884891813609827</c:v>
                </c:pt>
                <c:pt idx="168">
                  <c:v>3.1399825747612651</c:v>
                </c:pt>
                <c:pt idx="169">
                  <c:v>3.4545924709804172</c:v>
                </c:pt>
                <c:pt idx="170">
                  <c:v>3.4270025599737042</c:v>
                </c:pt>
                <c:pt idx="171">
                  <c:v>3.1548009528576539</c:v>
                </c:pt>
                <c:pt idx="172">
                  <c:v>2.8297664351158063</c:v>
                </c:pt>
                <c:pt idx="173">
                  <c:v>3.3215642634089186</c:v>
                </c:pt>
                <c:pt idx="174">
                  <c:v>3.145193637406356</c:v>
                </c:pt>
                <c:pt idx="175">
                  <c:v>3.0544277750932052</c:v>
                </c:pt>
                <c:pt idx="176">
                  <c:v>2.8330410756948794</c:v>
                </c:pt>
                <c:pt idx="177">
                  <c:v>2.3025581554263375</c:v>
                </c:pt>
                <c:pt idx="178">
                  <c:v>2.5571757465986531</c:v>
                </c:pt>
                <c:pt idx="179">
                  <c:v>2.5061147790170439</c:v>
                </c:pt>
                <c:pt idx="180">
                  <c:v>2.9470343427976848</c:v>
                </c:pt>
                <c:pt idx="181">
                  <c:v>3.3599956310765324</c:v>
                </c:pt>
                <c:pt idx="182">
                  <c:v>3.5121659935257297</c:v>
                </c:pt>
                <c:pt idx="183">
                  <c:v>3.6286649652159038</c:v>
                </c:pt>
                <c:pt idx="184">
                  <c:v>3.9496885022037467</c:v>
                </c:pt>
                <c:pt idx="185">
                  <c:v>4.6861786329105302</c:v>
                </c:pt>
                <c:pt idx="186">
                  <c:v>4.1933383017785264</c:v>
                </c:pt>
                <c:pt idx="187">
                  <c:v>3.6344030595918246</c:v>
                </c:pt>
                <c:pt idx="188">
                  <c:v>3.4109747573628577</c:v>
                </c:pt>
                <c:pt idx="189">
                  <c:v>3.6023389012380664</c:v>
                </c:pt>
                <c:pt idx="190">
                  <c:v>3.4047378888827646</c:v>
                </c:pt>
                <c:pt idx="191">
                  <c:v>3.1130565169022835</c:v>
                </c:pt>
                <c:pt idx="192">
                  <c:v>3.1548602234032663</c:v>
                </c:pt>
                <c:pt idx="193">
                  <c:v>3.3378743582310082</c:v>
                </c:pt>
                <c:pt idx="194">
                  <c:v>3.2982853470841467</c:v>
                </c:pt>
                <c:pt idx="195">
                  <c:v>3.1204340088141547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A-42F9-B9BE-6C217423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8016"/>
        <c:axId val="1815715088"/>
      </c:lineChart>
      <c:catAx>
        <c:axId val="181570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508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15088"/>
        <c:scaling>
          <c:orientation val="minMax"/>
          <c:max val="5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8016"/>
        <c:crosses val="autoZero"/>
        <c:crossBetween val="between"/>
        <c:majorUnit val="0.5"/>
      </c:valAx>
      <c:catAx>
        <c:axId val="18156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31952"/>
        <c:crosses val="autoZero"/>
        <c:auto val="1"/>
        <c:lblAlgn val="ctr"/>
        <c:lblOffset val="100"/>
        <c:noMultiLvlLbl val="0"/>
      </c:catAx>
      <c:valAx>
        <c:axId val="18157319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6982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'Gasoline-M'!$E$41:$E$628</c:f>
              <c:numCache>
                <c:formatCode>General</c:formatCode>
                <c:ptCount val="588"/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7FB-BD7D-1E204318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6512"/>
        <c:axId val="18157020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'Gasoline-M'!$C$41:$C$628</c:f>
              <c:numCache>
                <c:formatCode>0.00</c:formatCode>
                <c:ptCount val="588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2.3039999999999998</c:v>
                </c:pt>
                <c:pt idx="494">
                  <c:v>2.3250000000000002</c:v>
                </c:pt>
                <c:pt idx="495">
                  <c:v>2.4172500000000001</c:v>
                </c:pt>
                <c:pt idx="496">
                  <c:v>2.3914</c:v>
                </c:pt>
                <c:pt idx="497">
                  <c:v>2.3464999999999998</c:v>
                </c:pt>
                <c:pt idx="498">
                  <c:v>2.2997999999999998</c:v>
                </c:pt>
                <c:pt idx="499">
                  <c:v>2.3802500000000002</c:v>
                </c:pt>
                <c:pt idx="500">
                  <c:v>2.6452499999999999</c:v>
                </c:pt>
                <c:pt idx="501">
                  <c:v>2.5049999999999999</c:v>
                </c:pt>
                <c:pt idx="502">
                  <c:v>2.5634999999999999</c:v>
                </c:pt>
                <c:pt idx="503">
                  <c:v>2.47675</c:v>
                </c:pt>
                <c:pt idx="504">
                  <c:v>2.5546000000000002</c:v>
                </c:pt>
                <c:pt idx="505">
                  <c:v>2.58725</c:v>
                </c:pt>
                <c:pt idx="506">
                  <c:v>2.5912500000000001</c:v>
                </c:pt>
                <c:pt idx="507">
                  <c:v>2.7570000000000001</c:v>
                </c:pt>
                <c:pt idx="508">
                  <c:v>2.9007499999999999</c:v>
                </c:pt>
                <c:pt idx="509">
                  <c:v>2.8907500000000002</c:v>
                </c:pt>
                <c:pt idx="510">
                  <c:v>2.8485999999999998</c:v>
                </c:pt>
                <c:pt idx="511">
                  <c:v>2.83575</c:v>
                </c:pt>
                <c:pt idx="512">
                  <c:v>2.8355000000000001</c:v>
                </c:pt>
                <c:pt idx="513">
                  <c:v>2.86</c:v>
                </c:pt>
                <c:pt idx="514">
                  <c:v>2.6472500000000001</c:v>
                </c:pt>
                <c:pt idx="515">
                  <c:v>2.3656000000000001</c:v>
                </c:pt>
                <c:pt idx="516">
                  <c:v>2.2477499999999999</c:v>
                </c:pt>
                <c:pt idx="517">
                  <c:v>2.30925</c:v>
                </c:pt>
                <c:pt idx="518">
                  <c:v>2.516</c:v>
                </c:pt>
                <c:pt idx="519">
                  <c:v>2.7984</c:v>
                </c:pt>
                <c:pt idx="520">
                  <c:v>2.8592499999999998</c:v>
                </c:pt>
                <c:pt idx="521">
                  <c:v>2.7157499999999999</c:v>
                </c:pt>
                <c:pt idx="522">
                  <c:v>2.74</c:v>
                </c:pt>
                <c:pt idx="523">
                  <c:v>2.621</c:v>
                </c:pt>
                <c:pt idx="524">
                  <c:v>2.5922000000000001</c:v>
                </c:pt>
                <c:pt idx="525">
                  <c:v>2.6269999999999998</c:v>
                </c:pt>
                <c:pt idx="526">
                  <c:v>2.59775</c:v>
                </c:pt>
                <c:pt idx="527">
                  <c:v>2.5550000000000002</c:v>
                </c:pt>
                <c:pt idx="528">
                  <c:v>2.5477500000000002</c:v>
                </c:pt>
                <c:pt idx="529">
                  <c:v>2.4420000000000002</c:v>
                </c:pt>
                <c:pt idx="530">
                  <c:v>2.2342</c:v>
                </c:pt>
                <c:pt idx="531">
                  <c:v>1.8405</c:v>
                </c:pt>
                <c:pt idx="532">
                  <c:v>1.8694999999999999</c:v>
                </c:pt>
                <c:pt idx="533">
                  <c:v>2.0821999999999998</c:v>
                </c:pt>
                <c:pt idx="534">
                  <c:v>2.1832500000000001</c:v>
                </c:pt>
                <c:pt idx="535">
                  <c:v>2.1823999999999999</c:v>
                </c:pt>
                <c:pt idx="536">
                  <c:v>2.18275</c:v>
                </c:pt>
                <c:pt idx="537">
                  <c:v>2.1579999999999999</c:v>
                </c:pt>
                <c:pt idx="538">
                  <c:v>2.1082000000000001</c:v>
                </c:pt>
                <c:pt idx="539">
                  <c:v>2.1952500000000001</c:v>
                </c:pt>
                <c:pt idx="540">
                  <c:v>2.3342499999999999</c:v>
                </c:pt>
                <c:pt idx="541">
                  <c:v>2.5009999999999999</c:v>
                </c:pt>
                <c:pt idx="542">
                  <c:v>2.8104</c:v>
                </c:pt>
                <c:pt idx="543">
                  <c:v>2.85825</c:v>
                </c:pt>
                <c:pt idx="544">
                  <c:v>2.9851999999999999</c:v>
                </c:pt>
                <c:pt idx="545">
                  <c:v>3.0637500000000002</c:v>
                </c:pt>
                <c:pt idx="546">
                  <c:v>3.1360000000000001</c:v>
                </c:pt>
                <c:pt idx="547">
                  <c:v>3.1577999999999999</c:v>
                </c:pt>
                <c:pt idx="548">
                  <c:v>3.1749999999999998</c:v>
                </c:pt>
                <c:pt idx="549">
                  <c:v>3.2905000000000002</c:v>
                </c:pt>
                <c:pt idx="550">
                  <c:v>3.3948</c:v>
                </c:pt>
                <c:pt idx="551">
                  <c:v>3.3065000000000002</c:v>
                </c:pt>
                <c:pt idx="552">
                  <c:v>3.3146</c:v>
                </c:pt>
                <c:pt idx="553">
                  <c:v>3.5172500000000002</c:v>
                </c:pt>
                <c:pt idx="554">
                  <c:v>4.2217500000000001</c:v>
                </c:pt>
                <c:pt idx="555">
                  <c:v>4.1085000000000003</c:v>
                </c:pt>
                <c:pt idx="556">
                  <c:v>4.4436</c:v>
                </c:pt>
                <c:pt idx="557">
                  <c:v>4.9290000000000003</c:v>
                </c:pt>
                <c:pt idx="558">
                  <c:v>4.5592499999999996</c:v>
                </c:pt>
                <c:pt idx="559">
                  <c:v>3.9750000000000001</c:v>
                </c:pt>
                <c:pt idx="560">
                  <c:v>3.70025</c:v>
                </c:pt>
                <c:pt idx="561">
                  <c:v>3.8151999999999999</c:v>
                </c:pt>
                <c:pt idx="562">
                  <c:v>3.6850000000000001</c:v>
                </c:pt>
                <c:pt idx="563">
                  <c:v>3.21</c:v>
                </c:pt>
                <c:pt idx="564">
                  <c:v>3.3391999999999999</c:v>
                </c:pt>
                <c:pt idx="565">
                  <c:v>3.3887499999999999</c:v>
                </c:pt>
                <c:pt idx="566">
                  <c:v>3.4220000000000002</c:v>
                </c:pt>
                <c:pt idx="567">
                  <c:v>3.6030000000000002</c:v>
                </c:pt>
                <c:pt idx="568">
                  <c:v>3.5548000000000002</c:v>
                </c:pt>
                <c:pt idx="569">
                  <c:v>3.6354660000000001</c:v>
                </c:pt>
                <c:pt idx="570">
                  <c:v>3.5441069999999999</c:v>
                </c:pt>
                <c:pt idx="571">
                  <c:v>3.4054250000000001</c:v>
                </c:pt>
                <c:pt idx="572">
                  <c:v>3.2816369999999999</c:v>
                </c:pt>
                <c:pt idx="573">
                  <c:v>3.1434030000000002</c:v>
                </c:pt>
                <c:pt idx="574">
                  <c:v>3.155945</c:v>
                </c:pt>
                <c:pt idx="575">
                  <c:v>3.1208119999999999</c:v>
                </c:pt>
                <c:pt idx="576">
                  <c:v>3.1314600000000001</c:v>
                </c:pt>
                <c:pt idx="577">
                  <c:v>3.1533159999999998</c:v>
                </c:pt>
                <c:pt idx="578">
                  <c:v>3.311528</c:v>
                </c:pt>
                <c:pt idx="579">
                  <c:v>3.3873329999999999</c:v>
                </c:pt>
                <c:pt idx="580">
                  <c:v>3.4076960000000001</c:v>
                </c:pt>
                <c:pt idx="581">
                  <c:v>3.4119299999999999</c:v>
                </c:pt>
                <c:pt idx="582">
                  <c:v>3.3924249999999998</c:v>
                </c:pt>
                <c:pt idx="583">
                  <c:v>3.3997419999999998</c:v>
                </c:pt>
                <c:pt idx="584">
                  <c:v>3.347226</c:v>
                </c:pt>
                <c:pt idx="585">
                  <c:v>3.2683849999999999</c:v>
                </c:pt>
                <c:pt idx="586">
                  <c:v>3.2237049999999998</c:v>
                </c:pt>
                <c:pt idx="587">
                  <c:v>3.1510760000000002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5-47FB-BD7D-1E204318C1F0}"/>
            </c:ext>
          </c:extLst>
        </c:ser>
        <c:ser>
          <c:idx val="1"/>
          <c:order val="1"/>
          <c:tx>
            <c:strRef>
              <c:f>'Gasoline-M'!$A$632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'Gasoline-M'!$D$41:$D$628</c:f>
              <c:numCache>
                <c:formatCode>0.00</c:formatCode>
                <c:ptCount val="588"/>
                <c:pt idx="0">
                  <c:v>3.2928263440860213</c:v>
                </c:pt>
                <c:pt idx="1">
                  <c:v>3.2597710196779959</c:v>
                </c:pt>
                <c:pt idx="2">
                  <c:v>3.2214104999999997</c:v>
                </c:pt>
                <c:pt idx="3">
                  <c:v>3.2048410695187162</c:v>
                </c:pt>
                <c:pt idx="4">
                  <c:v>3.230872340425532</c:v>
                </c:pt>
                <c:pt idx="5">
                  <c:v>3.2994785185185189</c:v>
                </c:pt>
                <c:pt idx="6">
                  <c:v>3.3194095789473685</c:v>
                </c:pt>
                <c:pt idx="7">
                  <c:v>3.3285315183246076</c:v>
                </c:pt>
                <c:pt idx="8">
                  <c:v>3.3217406250000003</c:v>
                </c:pt>
                <c:pt idx="9">
                  <c:v>3.2992842487046636</c:v>
                </c:pt>
                <c:pt idx="10">
                  <c:v>3.2879269879518076</c:v>
                </c:pt>
                <c:pt idx="11">
                  <c:v>3.2554358219178088</c:v>
                </c:pt>
                <c:pt idx="12">
                  <c:v>3.2439719591141403</c:v>
                </c:pt>
                <c:pt idx="13">
                  <c:v>3.2623638111298483</c:v>
                </c:pt>
                <c:pt idx="14">
                  <c:v>3.2765165436241617</c:v>
                </c:pt>
                <c:pt idx="15">
                  <c:v>3.2951667000000002</c:v>
                </c:pt>
                <c:pt idx="16">
                  <c:v>3.3245783720930233</c:v>
                </c:pt>
                <c:pt idx="17">
                  <c:v>3.3382120661157031</c:v>
                </c:pt>
                <c:pt idx="18">
                  <c:v>3.3317308223684212</c:v>
                </c:pt>
                <c:pt idx="19">
                  <c:v>3.3153720785597383</c:v>
                </c:pt>
                <c:pt idx="20">
                  <c:v>3.2996008482871129</c:v>
                </c:pt>
                <c:pt idx="21">
                  <c:v>3.2786011363636369</c:v>
                </c:pt>
                <c:pt idx="22">
                  <c:v>3.2525504516129033</c:v>
                </c:pt>
                <c:pt idx="23">
                  <c:v>3.241762921348315</c:v>
                </c:pt>
                <c:pt idx="24">
                  <c:v>3.1387383732057414</c:v>
                </c:pt>
                <c:pt idx="25">
                  <c:v>3.1189713333333335</c:v>
                </c:pt>
                <c:pt idx="26">
                  <c:v>3.0992932807570979</c:v>
                </c:pt>
                <c:pt idx="27">
                  <c:v>3.0845476995305163</c:v>
                </c:pt>
                <c:pt idx="28">
                  <c:v>3.0841055813953488</c:v>
                </c:pt>
                <c:pt idx="29">
                  <c:v>3.0977604000000003</c:v>
                </c:pt>
                <c:pt idx="30">
                  <c:v>3.1251167633587786</c:v>
                </c:pt>
                <c:pt idx="31">
                  <c:v>3.1430161456752659</c:v>
                </c:pt>
                <c:pt idx="32">
                  <c:v>3.1420597894736844</c:v>
                </c:pt>
                <c:pt idx="33">
                  <c:v>3.123016095380029</c:v>
                </c:pt>
                <c:pt idx="34">
                  <c:v>3.1270057777777773</c:v>
                </c:pt>
                <c:pt idx="35">
                  <c:v>3.1533123711340201</c:v>
                </c:pt>
                <c:pt idx="36">
                  <c:v>3.1744617810218974</c:v>
                </c:pt>
                <c:pt idx="37">
                  <c:v>3.203792774566474</c:v>
                </c:pt>
                <c:pt idx="38">
                  <c:v>3.2803291845493567</c:v>
                </c:pt>
                <c:pt idx="39">
                  <c:v>3.4499858923512754</c:v>
                </c:pt>
                <c:pt idx="40">
                  <c:v>3.5899788235294121</c:v>
                </c:pt>
                <c:pt idx="41">
                  <c:v>3.7899654016620499</c:v>
                </c:pt>
                <c:pt idx="42">
                  <c:v>3.9481260000000002</c:v>
                </c:pt>
                <c:pt idx="43">
                  <c:v>4.0713375305291724</c:v>
                </c:pt>
                <c:pt idx="44">
                  <c:v>4.163656451612904</c:v>
                </c:pt>
                <c:pt idx="45">
                  <c:v>4.1516709574468091</c:v>
                </c:pt>
                <c:pt idx="46">
                  <c:v>4.1599181842105262</c:v>
                </c:pt>
                <c:pt idx="47">
                  <c:v>4.206015994798439</c:v>
                </c:pt>
                <c:pt idx="48">
                  <c:v>4.4036790000000003</c:v>
                </c:pt>
                <c:pt idx="49">
                  <c:v>4.6401052405063297</c:v>
                </c:pt>
                <c:pt idx="50">
                  <c:v>4.7470025468164794</c:v>
                </c:pt>
                <c:pt idx="51">
                  <c:v>4.7451091223733002</c:v>
                </c:pt>
                <c:pt idx="52">
                  <c:v>4.7060799510403921</c:v>
                </c:pt>
                <c:pt idx="53">
                  <c:v>4.671488945454545</c:v>
                </c:pt>
                <c:pt idx="54">
                  <c:v>4.6731869491525426</c:v>
                </c:pt>
                <c:pt idx="55">
                  <c:v>4.6248850240384618</c:v>
                </c:pt>
                <c:pt idx="56">
                  <c:v>4.5501002860548274</c:v>
                </c:pt>
                <c:pt idx="57">
                  <c:v>4.4820247933884296</c:v>
                </c:pt>
                <c:pt idx="58">
                  <c:v>4.4349007009345796</c:v>
                </c:pt>
                <c:pt idx="59">
                  <c:v>4.4219573611111116</c:v>
                </c:pt>
                <c:pt idx="60">
                  <c:v>4.5207017889908254</c:v>
                </c:pt>
                <c:pt idx="61">
                  <c:v>4.7695018636363633</c:v>
                </c:pt>
                <c:pt idx="62">
                  <c:v>4.8571753273137706</c:v>
                </c:pt>
                <c:pt idx="63">
                  <c:v>4.81287569023569</c:v>
                </c:pt>
                <c:pt idx="64">
                  <c:v>4.7400535117056855</c:v>
                </c:pt>
                <c:pt idx="65">
                  <c:v>4.6679500773480669</c:v>
                </c:pt>
                <c:pt idx="66">
                  <c:v>4.5870619016393439</c:v>
                </c:pt>
                <c:pt idx="67">
                  <c:v>4.5324723644251623</c:v>
                </c:pt>
                <c:pt idx="68">
                  <c:v>4.4886568421052635</c:v>
                </c:pt>
                <c:pt idx="69">
                  <c:v>4.4579811777301925</c:v>
                </c:pt>
                <c:pt idx="70">
                  <c:v>4.4324950746268668</c:v>
                </c:pt>
                <c:pt idx="71">
                  <c:v>4.4054540913921363</c:v>
                </c:pt>
                <c:pt idx="72">
                  <c:v>4.2227446728813556</c:v>
                </c:pt>
                <c:pt idx="73">
                  <c:v>4.1401605909186907</c:v>
                </c:pt>
                <c:pt idx="74">
                  <c:v>4.0022279296726513</c:v>
                </c:pt>
                <c:pt idx="75">
                  <c:v>3.8276681962105266</c:v>
                </c:pt>
                <c:pt idx="76">
                  <c:v>3.8258534846715331</c:v>
                </c:pt>
                <c:pt idx="77">
                  <c:v>3.9968435579381443</c:v>
                </c:pt>
                <c:pt idx="78">
                  <c:v>4.0366823883076925</c:v>
                </c:pt>
                <c:pt idx="79">
                  <c:v>4.0086488038894581</c:v>
                </c:pt>
                <c:pt idx="80">
                  <c:v>3.9478773187308085</c:v>
                </c:pt>
                <c:pt idx="81">
                  <c:v>3.8932986562691134</c:v>
                </c:pt>
                <c:pt idx="82">
                  <c:v>3.8494228500000003</c:v>
                </c:pt>
                <c:pt idx="83">
                  <c:v>3.7722772575230299</c:v>
                </c:pt>
                <c:pt idx="84">
                  <c:v>3.6754456547497449</c:v>
                </c:pt>
                <c:pt idx="85">
                  <c:v>3.5460617400000003</c:v>
                </c:pt>
                <c:pt idx="86">
                  <c:v>3.4556396171253825</c:v>
                </c:pt>
                <c:pt idx="87">
                  <c:v>3.649772597975709</c:v>
                </c:pt>
                <c:pt idx="88">
                  <c:v>3.7658129546370973</c:v>
                </c:pt>
                <c:pt idx="89">
                  <c:v>3.8027523464788735</c:v>
                </c:pt>
                <c:pt idx="90">
                  <c:v>3.8130729462925852</c:v>
                </c:pt>
                <c:pt idx="91">
                  <c:v>3.7974885944055949</c:v>
                </c:pt>
                <c:pt idx="92">
                  <c:v>3.7420684278884462</c:v>
                </c:pt>
                <c:pt idx="93">
                  <c:v>3.6687382374999999</c:v>
                </c:pt>
                <c:pt idx="94">
                  <c:v>3.6054624278931753</c:v>
                </c:pt>
                <c:pt idx="95">
                  <c:v>3.5479222402366863</c:v>
                </c:pt>
                <c:pt idx="96">
                  <c:v>3.4842145022526942</c:v>
                </c:pt>
                <c:pt idx="97">
                  <c:v>3.4535594292397662</c:v>
                </c:pt>
                <c:pt idx="98">
                  <c:v>3.4641507428571434</c:v>
                </c:pt>
                <c:pt idx="99">
                  <c:v>3.5258538000000006</c:v>
                </c:pt>
                <c:pt idx="100">
                  <c:v>3.542045615652174</c:v>
                </c:pt>
                <c:pt idx="101">
                  <c:v>3.5048733702989399</c:v>
                </c:pt>
                <c:pt idx="102">
                  <c:v>3.4345749619596546</c:v>
                </c:pt>
                <c:pt idx="103">
                  <c:v>3.3829319235632185</c:v>
                </c:pt>
                <c:pt idx="104">
                  <c:v>3.3833040951289401</c:v>
                </c:pt>
                <c:pt idx="105">
                  <c:v>3.3867251954329216</c:v>
                </c:pt>
                <c:pt idx="106">
                  <c:v>3.3645739994302</c:v>
                </c:pt>
                <c:pt idx="107">
                  <c:v>3.3017157241706161</c:v>
                </c:pt>
                <c:pt idx="108">
                  <c:v>3.1694765960264903</c:v>
                </c:pt>
                <c:pt idx="109">
                  <c:v>3.1097027740357484</c:v>
                </c:pt>
                <c:pt idx="110">
                  <c:v>3.1921127629213486</c:v>
                </c:pt>
                <c:pt idx="111">
                  <c:v>3.3412612839252334</c:v>
                </c:pt>
                <c:pt idx="112">
                  <c:v>3.4055703095149257</c:v>
                </c:pt>
                <c:pt idx="113">
                  <c:v>3.4149947960930236</c:v>
                </c:pt>
                <c:pt idx="114">
                  <c:v>3.4046770729805012</c:v>
                </c:pt>
                <c:pt idx="115">
                  <c:v>3.3663917149212241</c:v>
                </c:pt>
                <c:pt idx="116">
                  <c:v>3.3135264832562443</c:v>
                </c:pt>
                <c:pt idx="117">
                  <c:v>3.2665459354838711</c:v>
                </c:pt>
                <c:pt idx="118">
                  <c:v>3.2503636893577985</c:v>
                </c:pt>
                <c:pt idx="119">
                  <c:v>3.2228467945205481</c:v>
                </c:pt>
                <c:pt idx="120">
                  <c:v>3.1759104687898088</c:v>
                </c:pt>
                <c:pt idx="121">
                  <c:v>2.9827578377392885</c:v>
                </c:pt>
                <c:pt idx="122">
                  <c:v>2.627565122089826</c:v>
                </c:pt>
                <c:pt idx="123">
                  <c:v>2.4001678023919046</c:v>
                </c:pt>
                <c:pt idx="124">
                  <c:v>2.488099531926605</c:v>
                </c:pt>
                <c:pt idx="125">
                  <c:v>2.5589253159049359</c:v>
                </c:pt>
                <c:pt idx="126">
                  <c:v>2.3689588060273974</c:v>
                </c:pt>
                <c:pt idx="127">
                  <c:v>2.240772101277372</c:v>
                </c:pt>
                <c:pt idx="128">
                  <c:v>2.2699239665454543</c:v>
                </c:pt>
                <c:pt idx="129">
                  <c:v>2.1845323442831215</c:v>
                </c:pt>
                <c:pt idx="130">
                  <c:v>2.1435199130434781</c:v>
                </c:pt>
                <c:pt idx="131">
                  <c:v>2.1260236397111911</c:v>
                </c:pt>
                <c:pt idx="132">
                  <c:v>2.2248216172351882</c:v>
                </c:pt>
                <c:pt idx="133">
                  <c:v>2.3406242511627902</c:v>
                </c:pt>
                <c:pt idx="134">
                  <c:v>2.367522204278075</c:v>
                </c:pt>
                <c:pt idx="135">
                  <c:v>2.4393980608695651</c:v>
                </c:pt>
                <c:pt idx="136">
                  <c:v>2.4485906559292037</c:v>
                </c:pt>
                <c:pt idx="137">
                  <c:v>2.4745424896916299</c:v>
                </c:pt>
                <c:pt idx="138">
                  <c:v>2.4963877402460461</c:v>
                </c:pt>
                <c:pt idx="139">
                  <c:v>2.553939854593176</c:v>
                </c:pt>
                <c:pt idx="140">
                  <c:v>2.5223417544899736</c:v>
                </c:pt>
                <c:pt idx="141">
                  <c:v>2.4776537337391304</c:v>
                </c:pt>
                <c:pt idx="142">
                  <c:v>2.4600125173310228</c:v>
                </c:pt>
                <c:pt idx="143">
                  <c:v>2.4015839901384086</c:v>
                </c:pt>
                <c:pt idx="144">
                  <c:v>2.323163212758621</c:v>
                </c:pt>
                <c:pt idx="145">
                  <c:v>2.2729820855421692</c:v>
                </c:pt>
                <c:pt idx="146">
                  <c:v>2.2592039850643775</c:v>
                </c:pt>
                <c:pt idx="147">
                  <c:v>2.3353180837883958</c:v>
                </c:pt>
                <c:pt idx="148">
                  <c:v>2.3911298486808508</c:v>
                </c:pt>
                <c:pt idx="149">
                  <c:v>2.3724273691525424</c:v>
                </c:pt>
                <c:pt idx="150">
                  <c:v>2.3870720911392405</c:v>
                </c:pt>
                <c:pt idx="151">
                  <c:v>2.4326019776470589</c:v>
                </c:pt>
                <c:pt idx="152">
                  <c:v>2.380210419414226</c:v>
                </c:pt>
                <c:pt idx="153">
                  <c:v>2.3280949311092578</c:v>
                </c:pt>
                <c:pt idx="154">
                  <c:v>2.2913975087281795</c:v>
                </c:pt>
                <c:pt idx="155">
                  <c:v>2.2218304891466447</c:v>
                </c:pt>
                <c:pt idx="156">
                  <c:v>2.1857523148514852</c:v>
                </c:pt>
                <c:pt idx="157">
                  <c:v>2.2046117797697371</c:v>
                </c:pt>
                <c:pt idx="158">
                  <c:v>2.2436171646481178</c:v>
                </c:pt>
                <c:pt idx="159">
                  <c:v>2.5576346578391549</c:v>
                </c:pt>
                <c:pt idx="160">
                  <c:v>2.675351918997575</c:v>
                </c:pt>
                <c:pt idx="161">
                  <c:v>2.6462942842868653</c:v>
                </c:pt>
                <c:pt idx="162">
                  <c:v>2.5780518771084338</c:v>
                </c:pt>
                <c:pt idx="163">
                  <c:v>2.4964792274698793</c:v>
                </c:pt>
                <c:pt idx="164">
                  <c:v>2.4134574961538462</c:v>
                </c:pt>
                <c:pt idx="165">
                  <c:v>2.3961215928229662</c:v>
                </c:pt>
                <c:pt idx="166">
                  <c:v>2.3105233253375697</c:v>
                </c:pt>
                <c:pt idx="167">
                  <c:v>2.2439562104513064</c:v>
                </c:pt>
                <c:pt idx="168">
                  <c:v>2.374163587764706</c:v>
                </c:pt>
                <c:pt idx="169">
                  <c:v>2.3586968376562503</c:v>
                </c:pt>
                <c:pt idx="170">
                  <c:v>2.3286811362363919</c:v>
                </c:pt>
                <c:pt idx="171">
                  <c:v>2.392907876183088</c:v>
                </c:pt>
                <c:pt idx="172">
                  <c:v>2.4265107587916344</c:v>
                </c:pt>
                <c:pt idx="173">
                  <c:v>2.467140381062356</c:v>
                </c:pt>
                <c:pt idx="174">
                  <c:v>2.4408331926436784</c:v>
                </c:pt>
                <c:pt idx="175">
                  <c:v>2.6698313585106384</c:v>
                </c:pt>
                <c:pt idx="176">
                  <c:v>2.8827623049056608</c:v>
                </c:pt>
                <c:pt idx="177">
                  <c:v>3.0543678953523239</c:v>
                </c:pt>
                <c:pt idx="178">
                  <c:v>3.0374061581151834</c:v>
                </c:pt>
                <c:pt idx="179">
                  <c:v>2.96125291385991</c:v>
                </c:pt>
                <c:pt idx="180">
                  <c:v>2.660492650334076</c:v>
                </c:pt>
                <c:pt idx="181">
                  <c:v>2.465325767804154</c:v>
                </c:pt>
                <c:pt idx="182">
                  <c:v>2.3431014836795252</c:v>
                </c:pt>
                <c:pt idx="183">
                  <c:v>2.4192752953367878</c:v>
                </c:pt>
                <c:pt idx="184">
                  <c:v>2.5213313163716813</c:v>
                </c:pt>
                <c:pt idx="185">
                  <c:v>2.5194983933823529</c:v>
                </c:pt>
                <c:pt idx="186">
                  <c:v>2.4429949427312772</c:v>
                </c:pt>
                <c:pt idx="187">
                  <c:v>2.47841730966325</c:v>
                </c:pt>
                <c:pt idx="188">
                  <c:v>2.4588777985401458</c:v>
                </c:pt>
                <c:pt idx="189">
                  <c:v>2.4083657142857144</c:v>
                </c:pt>
                <c:pt idx="190">
                  <c:v>2.422122626995646</c:v>
                </c:pt>
                <c:pt idx="191">
                  <c:v>2.365007904486252</c:v>
                </c:pt>
                <c:pt idx="192">
                  <c:v>2.2442765292841647</c:v>
                </c:pt>
                <c:pt idx="193">
                  <c:v>2.2043593939393942</c:v>
                </c:pt>
                <c:pt idx="194">
                  <c:v>2.2108457598849749</c:v>
                </c:pt>
                <c:pt idx="195">
                  <c:v>2.2913814813486368</c:v>
                </c:pt>
                <c:pt idx="196">
                  <c:v>2.4071155297065143</c:v>
                </c:pt>
                <c:pt idx="197">
                  <c:v>2.4816420385438973</c:v>
                </c:pt>
                <c:pt idx="198">
                  <c:v>2.4566357508896797</c:v>
                </c:pt>
                <c:pt idx="199">
                  <c:v>2.4196939176136363</c:v>
                </c:pt>
                <c:pt idx="200">
                  <c:v>2.4139035648476259</c:v>
                </c:pt>
                <c:pt idx="201">
                  <c:v>2.387607819336627</c:v>
                </c:pt>
                <c:pt idx="202">
                  <c:v>2.3749026206896553</c:v>
                </c:pt>
                <c:pt idx="203">
                  <c:v>2.2996409346451157</c:v>
                </c:pt>
                <c:pt idx="204">
                  <c:v>2.2580924264705882</c:v>
                </c:pt>
                <c:pt idx="205">
                  <c:v>2.2374411844863729</c:v>
                </c:pt>
                <c:pt idx="206">
                  <c:v>2.2299737920446616</c:v>
                </c:pt>
                <c:pt idx="207">
                  <c:v>2.2767090125173852</c:v>
                </c:pt>
                <c:pt idx="208">
                  <c:v>2.3175706019417479</c:v>
                </c:pt>
                <c:pt idx="209">
                  <c:v>2.3093348544698546</c:v>
                </c:pt>
                <c:pt idx="210">
                  <c:v>2.2651545363321799</c:v>
                </c:pt>
                <c:pt idx="211">
                  <c:v>2.2265886961325969</c:v>
                </c:pt>
                <c:pt idx="212">
                  <c:v>2.1981741310344831</c:v>
                </c:pt>
                <c:pt idx="213">
                  <c:v>2.2772435336538464</c:v>
                </c:pt>
                <c:pt idx="214">
                  <c:v>2.2182726904109589</c:v>
                </c:pt>
                <c:pt idx="215">
                  <c:v>2.1049475598086125</c:v>
                </c:pt>
                <c:pt idx="216">
                  <c:v>2.0725637511961721</c:v>
                </c:pt>
                <c:pt idx="217">
                  <c:v>2.0888569734151328</c:v>
                </c:pt>
                <c:pt idx="218">
                  <c:v>2.0805961284840242</c:v>
                </c:pt>
                <c:pt idx="219">
                  <c:v>2.1194149422554349</c:v>
                </c:pt>
                <c:pt idx="220">
                  <c:v>2.1565930494915255</c:v>
                </c:pt>
                <c:pt idx="221">
                  <c:v>2.2135953752535498</c:v>
                </c:pt>
                <c:pt idx="222">
                  <c:v>2.2629278066037739</c:v>
                </c:pt>
                <c:pt idx="223">
                  <c:v>2.353792413422819</c:v>
                </c:pt>
                <c:pt idx="224">
                  <c:v>2.32658514735432</c:v>
                </c:pt>
                <c:pt idx="225">
                  <c:v>2.2637386024096386</c:v>
                </c:pt>
                <c:pt idx="226">
                  <c:v>2.262052780373832</c:v>
                </c:pt>
                <c:pt idx="227">
                  <c:v>2.2064425782811461</c:v>
                </c:pt>
                <c:pt idx="228">
                  <c:v>2.1830220837209304</c:v>
                </c:pt>
                <c:pt idx="229">
                  <c:v>2.158518190854871</c:v>
                </c:pt>
                <c:pt idx="230">
                  <c:v>2.1532311111111113</c:v>
                </c:pt>
                <c:pt idx="231">
                  <c:v>2.2232466897233203</c:v>
                </c:pt>
                <c:pt idx="232">
                  <c:v>2.3529417278106508</c:v>
                </c:pt>
                <c:pt idx="233">
                  <c:v>2.3744155708661419</c:v>
                </c:pt>
                <c:pt idx="234">
                  <c:v>2.296273706422018</c:v>
                </c:pt>
                <c:pt idx="235">
                  <c:v>2.2310874525833881</c:v>
                </c:pt>
                <c:pt idx="236">
                  <c:v>2.2033768549967343</c:v>
                </c:pt>
                <c:pt idx="237">
                  <c:v>2.1510411361563517</c:v>
                </c:pt>
                <c:pt idx="238">
                  <c:v>2.0989424170461937</c:v>
                </c:pt>
                <c:pt idx="239">
                  <c:v>2.1139750974658873</c:v>
                </c:pt>
                <c:pt idx="240">
                  <c:v>2.1406377556561087</c:v>
                </c:pt>
                <c:pt idx="241">
                  <c:v>2.1342413129032258</c:v>
                </c:pt>
                <c:pt idx="242">
                  <c:v>2.2206377749196142</c:v>
                </c:pt>
                <c:pt idx="243">
                  <c:v>2.394206798206278</c:v>
                </c:pt>
                <c:pt idx="244">
                  <c:v>2.4838901106138107</c:v>
                </c:pt>
                <c:pt idx="245">
                  <c:v>2.4338798442884495</c:v>
                </c:pt>
                <c:pt idx="246">
                  <c:v>2.3739437480254777</c:v>
                </c:pt>
                <c:pt idx="247">
                  <c:v>2.3308935305343508</c:v>
                </c:pt>
                <c:pt idx="248">
                  <c:v>2.3151451890932151</c:v>
                </c:pt>
                <c:pt idx="249">
                  <c:v>2.3113603539823009</c:v>
                </c:pt>
                <c:pt idx="250">
                  <c:v>2.3581398204158792</c:v>
                </c:pt>
                <c:pt idx="251">
                  <c:v>2.3578423029541171</c:v>
                </c:pt>
                <c:pt idx="252">
                  <c:v>2.3554052540777919</c:v>
                </c:pt>
                <c:pt idx="253">
                  <c:v>2.3390949279899811</c:v>
                </c:pt>
                <c:pt idx="254">
                  <c:v>2.2901183354192742</c:v>
                </c:pt>
                <c:pt idx="255">
                  <c:v>2.2772901688555347</c:v>
                </c:pt>
                <c:pt idx="256">
                  <c:v>2.2796643245778614</c:v>
                </c:pt>
                <c:pt idx="257">
                  <c:v>2.2703715056179772</c:v>
                </c:pt>
                <c:pt idx="258">
                  <c:v>2.2233296352867828</c:v>
                </c:pt>
                <c:pt idx="259">
                  <c:v>2.310817145522388</c:v>
                </c:pt>
                <c:pt idx="260">
                  <c:v>2.31996676674938</c:v>
                </c:pt>
                <c:pt idx="261">
                  <c:v>2.2504976377708981</c:v>
                </c:pt>
                <c:pt idx="262">
                  <c:v>2.1988813636363638</c:v>
                </c:pt>
                <c:pt idx="263">
                  <c:v>2.1236615747836836</c:v>
                </c:pt>
                <c:pt idx="264">
                  <c:v>2.0363968981481477</c:v>
                </c:pt>
                <c:pt idx="265">
                  <c:v>1.9665641851851849</c:v>
                </c:pt>
                <c:pt idx="266">
                  <c:v>1.9061987259259257</c:v>
                </c:pt>
                <c:pt idx="267">
                  <c:v>1.9290319697903824</c:v>
                </c:pt>
                <c:pt idx="268">
                  <c:v>1.9863903874538746</c:v>
                </c:pt>
                <c:pt idx="269">
                  <c:v>1.9856290466830468</c:v>
                </c:pt>
                <c:pt idx="270">
                  <c:v>1.9637348988970589</c:v>
                </c:pt>
                <c:pt idx="271">
                  <c:v>1.906966046511628</c:v>
                </c:pt>
                <c:pt idx="272">
                  <c:v>1.8746865045871559</c:v>
                </c:pt>
                <c:pt idx="273">
                  <c:v>1.8877145363026238</c:v>
                </c:pt>
                <c:pt idx="274">
                  <c:v>1.8421997001828152</c:v>
                </c:pt>
                <c:pt idx="275">
                  <c:v>1.745732299270073</c:v>
                </c:pt>
                <c:pt idx="276">
                  <c:v>1.7314886338797812</c:v>
                </c:pt>
                <c:pt idx="277">
                  <c:v>1.6973751730418942</c:v>
                </c:pt>
                <c:pt idx="278">
                  <c:v>1.8096806067961166</c:v>
                </c:pt>
                <c:pt idx="279">
                  <c:v>2.0704458227848104</c:v>
                </c:pt>
                <c:pt idx="280">
                  <c:v>2.068466754216868</c:v>
                </c:pt>
                <c:pt idx="281">
                  <c:v>2.0385539367469883</c:v>
                </c:pt>
                <c:pt idx="282">
                  <c:v>2.1087886322735452</c:v>
                </c:pt>
                <c:pt idx="283">
                  <c:v>2.2187875619389588</c:v>
                </c:pt>
                <c:pt idx="284">
                  <c:v>2.2723352860548274</c:v>
                </c:pt>
                <c:pt idx="285">
                  <c:v>2.2479548691255204</c:v>
                </c:pt>
                <c:pt idx="286">
                  <c:v>2.2568449097387173</c:v>
                </c:pt>
                <c:pt idx="287">
                  <c:v>2.2894596860189576</c:v>
                </c:pt>
                <c:pt idx="288">
                  <c:v>2.3119382020082693</c:v>
                </c:pt>
                <c:pt idx="289">
                  <c:v>2.4599861999999999</c:v>
                </c:pt>
                <c:pt idx="290">
                  <c:v>2.692913201754386</c:v>
                </c:pt>
                <c:pt idx="291">
                  <c:v>2.6029695991808075</c:v>
                </c:pt>
                <c:pt idx="292">
                  <c:v>2.637524144859813</c:v>
                </c:pt>
                <c:pt idx="293">
                  <c:v>2.8804953048780493</c:v>
                </c:pt>
                <c:pt idx="294">
                  <c:v>2.7275147770700632</c:v>
                </c:pt>
                <c:pt idx="295">
                  <c:v>2.575399994209612</c:v>
                </c:pt>
                <c:pt idx="296">
                  <c:v>2.7120623588709676</c:v>
                </c:pt>
                <c:pt idx="297">
                  <c:v>2.6758608648648647</c:v>
                </c:pt>
                <c:pt idx="298">
                  <c:v>2.6451886308840415</c:v>
                </c:pt>
                <c:pt idx="299">
                  <c:v>2.5095421563573885</c:v>
                </c:pt>
                <c:pt idx="300">
                  <c:v>2.5029472346241457</c:v>
                </c:pt>
                <c:pt idx="301">
                  <c:v>2.5016589460227272</c:v>
                </c:pt>
                <c:pt idx="302">
                  <c:v>2.4303920698466777</c:v>
                </c:pt>
                <c:pt idx="303">
                  <c:v>2.671338</c:v>
                </c:pt>
                <c:pt idx="304">
                  <c:v>2.9149739340101526</c:v>
                </c:pt>
                <c:pt idx="305">
                  <c:v>2.7622867613956106</c:v>
                </c:pt>
                <c:pt idx="306">
                  <c:v>2.432012746335964</c:v>
                </c:pt>
                <c:pt idx="307">
                  <c:v>2.4322695405862453</c:v>
                </c:pt>
                <c:pt idx="308">
                  <c:v>2.5945120325659747</c:v>
                </c:pt>
                <c:pt idx="309">
                  <c:v>2.2493784391891891</c:v>
                </c:pt>
                <c:pt idx="310">
                  <c:v>2.0027222028169018</c:v>
                </c:pt>
                <c:pt idx="311">
                  <c:v>1.8591903720405865</c:v>
                </c:pt>
                <c:pt idx="312">
                  <c:v>1.8923693837929096</c:v>
                </c:pt>
                <c:pt idx="313">
                  <c:v>1.9002702387640451</c:v>
                </c:pt>
                <c:pt idx="314">
                  <c:v>2.1254886470588237</c:v>
                </c:pt>
                <c:pt idx="315">
                  <c:v>2.3662671165644173</c:v>
                </c:pt>
                <c:pt idx="316">
                  <c:v>2.3547479582172701</c:v>
                </c:pt>
                <c:pt idx="317">
                  <c:v>2.3373724359688195</c:v>
                </c:pt>
                <c:pt idx="318">
                  <c:v>2.3570649666666665</c:v>
                </c:pt>
                <c:pt idx="319">
                  <c:v>2.3484325013850418</c:v>
                </c:pt>
                <c:pt idx="320">
                  <c:v>2.3510028716814162</c:v>
                </c:pt>
                <c:pt idx="321">
                  <c:v>2.4223251407284767</c:v>
                </c:pt>
                <c:pt idx="322">
                  <c:v>2.3743974545454547</c:v>
                </c:pt>
                <c:pt idx="323">
                  <c:v>2.3150177755775578</c:v>
                </c:pt>
                <c:pt idx="324">
                  <c:v>2.4241274096385546</c:v>
                </c:pt>
                <c:pt idx="325">
                  <c:v>2.6681444771241831</c:v>
                </c:pt>
                <c:pt idx="326">
                  <c:v>2.795908026101142</c:v>
                </c:pt>
                <c:pt idx="327">
                  <c:v>2.6341838318777291</c:v>
                </c:pt>
                <c:pt idx="328">
                  <c:v>2.4861553827227993</c:v>
                </c:pt>
                <c:pt idx="329">
                  <c:v>2.4760586870562538</c:v>
                </c:pt>
                <c:pt idx="330">
                  <c:v>2.5005404191616769</c:v>
                </c:pt>
                <c:pt idx="331">
                  <c:v>2.6670632276422763</c:v>
                </c:pt>
                <c:pt idx="332">
                  <c:v>2.7544836175040524</c:v>
                </c:pt>
                <c:pt idx="333">
                  <c:v>2.5680804597079501</c:v>
                </c:pt>
                <c:pt idx="334">
                  <c:v>2.4821482378378374</c:v>
                </c:pt>
                <c:pt idx="335">
                  <c:v>2.421102520754717</c:v>
                </c:pt>
                <c:pt idx="336">
                  <c:v>2.5622309098228664</c:v>
                </c:pt>
                <c:pt idx="337">
                  <c:v>2.679962747723621</c:v>
                </c:pt>
                <c:pt idx="338">
                  <c:v>2.817887076429717</c:v>
                </c:pt>
                <c:pt idx="339">
                  <c:v>2.9134486152614723</c:v>
                </c:pt>
                <c:pt idx="340">
                  <c:v>3.2006511519659941</c:v>
                </c:pt>
                <c:pt idx="341">
                  <c:v>3.1660410984647962</c:v>
                </c:pt>
                <c:pt idx="342">
                  <c:v>3.0695422924378635</c:v>
                </c:pt>
                <c:pt idx="343">
                  <c:v>3.0145473361522201</c:v>
                </c:pt>
                <c:pt idx="344">
                  <c:v>2.9918167255005272</c:v>
                </c:pt>
                <c:pt idx="345">
                  <c:v>3.1826632547169815</c:v>
                </c:pt>
                <c:pt idx="346">
                  <c:v>3.1358776150234742</c:v>
                </c:pt>
                <c:pt idx="347">
                  <c:v>2.9166164945226916</c:v>
                </c:pt>
                <c:pt idx="348">
                  <c:v>2.9019708851774535</c:v>
                </c:pt>
                <c:pt idx="349">
                  <c:v>3.014921101871102</c:v>
                </c:pt>
                <c:pt idx="350">
                  <c:v>3.2701832392542727</c:v>
                </c:pt>
                <c:pt idx="351">
                  <c:v>3.5160130872483224</c:v>
                </c:pt>
                <c:pt idx="352">
                  <c:v>3.3902931942148764</c:v>
                </c:pt>
                <c:pt idx="353">
                  <c:v>3.3796058905524005</c:v>
                </c:pt>
                <c:pt idx="354">
                  <c:v>3.5683816316059516</c:v>
                </c:pt>
                <c:pt idx="355">
                  <c:v>3.8504024089750128</c:v>
                </c:pt>
                <c:pt idx="356">
                  <c:v>4.43522551056338</c:v>
                </c:pt>
                <c:pt idx="357">
                  <c:v>4.1441365826217975</c:v>
                </c:pt>
                <c:pt idx="358">
                  <c:v>3.4597652120141338</c:v>
                </c:pt>
                <c:pt idx="359">
                  <c:v>3.3497671378091876</c:v>
                </c:pt>
                <c:pt idx="360">
                  <c:v>3.528611897641746</c:v>
                </c:pt>
                <c:pt idx="361">
                  <c:v>3.4726206619859576</c:v>
                </c:pt>
                <c:pt idx="362">
                  <c:v>3.6875384301452176</c:v>
                </c:pt>
                <c:pt idx="363">
                  <c:v>4.1492321076233178</c:v>
                </c:pt>
                <c:pt idx="364">
                  <c:v>4.3854991236959764</c:v>
                </c:pt>
                <c:pt idx="365">
                  <c:v>4.3410724430128846</c:v>
                </c:pt>
                <c:pt idx="366">
                  <c:v>4.4613808831936916</c:v>
                </c:pt>
                <c:pt idx="367">
                  <c:v>4.3986868424926406</c:v>
                </c:pt>
                <c:pt idx="368">
                  <c:v>3.826225887573965</c:v>
                </c:pt>
                <c:pt idx="369">
                  <c:v>3.3763720118870726</c:v>
                </c:pt>
                <c:pt idx="370">
                  <c:v>3.3516221955445542</c:v>
                </c:pt>
                <c:pt idx="371">
                  <c:v>3.4583298892171341</c:v>
                </c:pt>
                <c:pt idx="372">
                  <c:v>3.3436972605769841</c:v>
                </c:pt>
                <c:pt idx="373">
                  <c:v>3.387214314044245</c:v>
                </c:pt>
                <c:pt idx="374">
                  <c:v>3.7913190274151432</c:v>
                </c:pt>
                <c:pt idx="375">
                  <c:v>4.1962865704405941</c:v>
                </c:pt>
                <c:pt idx="376">
                  <c:v>4.6211530168556978</c:v>
                </c:pt>
                <c:pt idx="377">
                  <c:v>4.4785764498103591</c:v>
                </c:pt>
                <c:pt idx="378">
                  <c:v>4.3369072181037849</c:v>
                </c:pt>
                <c:pt idx="379">
                  <c:v>4.0740119831268329</c:v>
                </c:pt>
                <c:pt idx="380">
                  <c:v>4.0823058183526975</c:v>
                </c:pt>
                <c:pt idx="381">
                  <c:v>4.0693948372293134</c:v>
                </c:pt>
                <c:pt idx="382">
                  <c:v>4.4366760579413187</c:v>
                </c:pt>
                <c:pt idx="383">
                  <c:v>4.3353785466669823</c:v>
                </c:pt>
                <c:pt idx="384">
                  <c:v>4.3553369427922366</c:v>
                </c:pt>
                <c:pt idx="385">
                  <c:v>4.3230559695703086</c:v>
                </c:pt>
                <c:pt idx="386">
                  <c:v>4.6156876054120914</c:v>
                </c:pt>
                <c:pt idx="387">
                  <c:v>4.9088141458900081</c:v>
                </c:pt>
                <c:pt idx="388">
                  <c:v>5.3142346311475412</c:v>
                </c:pt>
                <c:pt idx="389">
                  <c:v>5.6619684654400979</c:v>
                </c:pt>
                <c:pt idx="390">
                  <c:v>5.631943205062643</c:v>
                </c:pt>
                <c:pt idx="391">
                  <c:v>5.2473272989162743</c:v>
                </c:pt>
                <c:pt idx="392">
                  <c:v>5.1375294124097097</c:v>
                </c:pt>
                <c:pt idx="393">
                  <c:v>4.2704704140648397</c:v>
                </c:pt>
                <c:pt idx="394">
                  <c:v>3.0590617725295912</c:v>
                </c:pt>
                <c:pt idx="395">
                  <c:v>2.423605114523316</c:v>
                </c:pt>
                <c:pt idx="396">
                  <c:v>2.5625792184322402</c:v>
                </c:pt>
                <c:pt idx="397">
                  <c:v>2.7453187301661925</c:v>
                </c:pt>
                <c:pt idx="398">
                  <c:v>2.7992693343372781</c:v>
                </c:pt>
                <c:pt idx="399">
                  <c:v>2.9255245335176228</c:v>
                </c:pt>
                <c:pt idx="400">
                  <c:v>3.229886495291566</c:v>
                </c:pt>
                <c:pt idx="401">
                  <c:v>3.7195329447367196</c:v>
                </c:pt>
                <c:pt idx="402">
                  <c:v>3.5734056565110883</c:v>
                </c:pt>
                <c:pt idx="403">
                  <c:v>3.6882077226206222</c:v>
                </c:pt>
                <c:pt idx="404">
                  <c:v>3.5933073042374488</c:v>
                </c:pt>
                <c:pt idx="405">
                  <c:v>3.578695238996993</c:v>
                </c:pt>
                <c:pt idx="406">
                  <c:v>3.7067654363497424</c:v>
                </c:pt>
                <c:pt idx="407">
                  <c:v>3.6431468550290549</c:v>
                </c:pt>
                <c:pt idx="408">
                  <c:v>3.7912479309203269</c:v>
                </c:pt>
                <c:pt idx="409">
                  <c:v>3.6956203625719688</c:v>
                </c:pt>
                <c:pt idx="410">
                  <c:v>3.872688498433424</c:v>
                </c:pt>
                <c:pt idx="411">
                  <c:v>3.9788743554596762</c:v>
                </c:pt>
                <c:pt idx="412">
                  <c:v>3.9641014883335632</c:v>
                </c:pt>
                <c:pt idx="413">
                  <c:v>3.8193638690785865</c:v>
                </c:pt>
                <c:pt idx="414">
                  <c:v>3.8083997725236092</c:v>
                </c:pt>
                <c:pt idx="415">
                  <c:v>3.8043057391831061</c:v>
                </c:pt>
                <c:pt idx="416">
                  <c:v>3.7636646890390564</c:v>
                </c:pt>
                <c:pt idx="417">
                  <c:v>3.8830207546739106</c:v>
                </c:pt>
                <c:pt idx="418">
                  <c:v>3.9541145680586545</c:v>
                </c:pt>
                <c:pt idx="419">
                  <c:v>4.1228822072644151</c:v>
                </c:pt>
                <c:pt idx="420">
                  <c:v>4.2493317853219228</c:v>
                </c:pt>
                <c:pt idx="421">
                  <c:v>4.3947539950788199</c:v>
                </c:pt>
                <c:pt idx="422">
                  <c:v>4.8490389762649855</c:v>
                </c:pt>
                <c:pt idx="423">
                  <c:v>5.1492717264707064</c:v>
                </c:pt>
                <c:pt idx="424">
                  <c:v>5.2770866987535916</c:v>
                </c:pt>
                <c:pt idx="425">
                  <c:v>4.9715014723806306</c:v>
                </c:pt>
                <c:pt idx="426">
                  <c:v>4.9184242130482048</c:v>
                </c:pt>
                <c:pt idx="427">
                  <c:v>4.8883844692312453</c:v>
                </c:pt>
                <c:pt idx="428">
                  <c:v>4.8400634055172844</c:v>
                </c:pt>
                <c:pt idx="429">
                  <c:v>4.6181455170893058</c:v>
                </c:pt>
                <c:pt idx="430">
                  <c:v>4.5237318582200921</c:v>
                </c:pt>
                <c:pt idx="431">
                  <c:v>4.3649401975152164</c:v>
                </c:pt>
                <c:pt idx="432">
                  <c:v>4.5053710904925337</c:v>
                </c:pt>
                <c:pt idx="433">
                  <c:v>4.7607854608919586</c:v>
                </c:pt>
                <c:pt idx="434">
                  <c:v>5.1125366728290658</c:v>
                </c:pt>
                <c:pt idx="435">
                  <c:v>5.168527363244861</c:v>
                </c:pt>
                <c:pt idx="436">
                  <c:v>4.9559569832060273</c:v>
                </c:pt>
                <c:pt idx="437">
                  <c:v>4.7028997063765727</c:v>
                </c:pt>
                <c:pt idx="438">
                  <c:v>4.569280888927775</c:v>
                </c:pt>
                <c:pt idx="439">
                  <c:v>4.9157829878478418</c:v>
                </c:pt>
                <c:pt idx="440">
                  <c:v>5.059399376663853</c:v>
                </c:pt>
                <c:pt idx="441">
                  <c:v>4.9108790923768986</c:v>
                </c:pt>
                <c:pt idx="442">
                  <c:v>4.5332234020471445</c:v>
                </c:pt>
                <c:pt idx="443">
                  <c:v>4.3481132803681328</c:v>
                </c:pt>
                <c:pt idx="444">
                  <c:v>4.3501356920566812</c:v>
                </c:pt>
                <c:pt idx="445">
                  <c:v>4.7849261388272364</c:v>
                </c:pt>
                <c:pt idx="446">
                  <c:v>4.8523520871182448</c:v>
                </c:pt>
                <c:pt idx="447">
                  <c:v>4.677700230805403</c:v>
                </c:pt>
                <c:pt idx="448">
                  <c:v>4.7341092853169355</c:v>
                </c:pt>
                <c:pt idx="449">
                  <c:v>4.737565669298113</c:v>
                </c:pt>
                <c:pt idx="450">
                  <c:v>4.6826701674538427</c:v>
                </c:pt>
                <c:pt idx="451">
                  <c:v>4.6490774385751488</c:v>
                </c:pt>
                <c:pt idx="452">
                  <c:v>4.5935538690782032</c:v>
                </c:pt>
                <c:pt idx="453">
                  <c:v>4.3459062284684746</c:v>
                </c:pt>
                <c:pt idx="454">
                  <c:v>4.2068759525843653</c:v>
                </c:pt>
                <c:pt idx="455">
                  <c:v>4.2393212002436966</c:v>
                </c:pt>
                <c:pt idx="456">
                  <c:v>4.2756658860630381</c:v>
                </c:pt>
                <c:pt idx="457">
                  <c:v>4.3273734647437667</c:v>
                </c:pt>
                <c:pt idx="458">
                  <c:v>4.5462398800142356</c:v>
                </c:pt>
                <c:pt idx="459">
                  <c:v>4.7015963957068188</c:v>
                </c:pt>
                <c:pt idx="460">
                  <c:v>4.7080488628977122</c:v>
                </c:pt>
                <c:pt idx="461">
                  <c:v>4.7259687949719895</c:v>
                </c:pt>
                <c:pt idx="462">
                  <c:v>4.6179077192228988</c:v>
                </c:pt>
                <c:pt idx="463">
                  <c:v>4.4590963657036973</c:v>
                </c:pt>
                <c:pt idx="464">
                  <c:v>4.3560839677105578</c:v>
                </c:pt>
                <c:pt idx="465">
                  <c:v>4.055457149475636</c:v>
                </c:pt>
                <c:pt idx="466">
                  <c:v>3.7321501943177355</c:v>
                </c:pt>
                <c:pt idx="467">
                  <c:v>3.2685128811607949</c:v>
                </c:pt>
                <c:pt idx="468">
                  <c:v>2.7372341563470459</c:v>
                </c:pt>
                <c:pt idx="469">
                  <c:v>2.8600061081319952</c:v>
                </c:pt>
                <c:pt idx="470">
                  <c:v>3.1706624707597384</c:v>
                </c:pt>
                <c:pt idx="471">
                  <c:v>3.174303147039649</c:v>
                </c:pt>
                <c:pt idx="472">
                  <c:v>3.4832678406420219</c:v>
                </c:pt>
                <c:pt idx="473">
                  <c:v>3.5801660510736064</c:v>
                </c:pt>
                <c:pt idx="474">
                  <c:v>3.5641611576497478</c:v>
                </c:pt>
                <c:pt idx="475">
                  <c:v>3.3634799057273574</c:v>
                </c:pt>
                <c:pt idx="476">
                  <c:v>3.024577703812243</c:v>
                </c:pt>
                <c:pt idx="477">
                  <c:v>2.9254566257103556</c:v>
                </c:pt>
                <c:pt idx="478">
                  <c:v>2.7535382598721938</c:v>
                </c:pt>
                <c:pt idx="479">
                  <c:v>2.602583371536964</c:v>
                </c:pt>
                <c:pt idx="480">
                  <c:v>2.4900415186911955</c:v>
                </c:pt>
                <c:pt idx="481">
                  <c:v>2.2567534937809692</c:v>
                </c:pt>
                <c:pt idx="482">
                  <c:v>2.5113966418850806</c:v>
                </c:pt>
                <c:pt idx="483">
                  <c:v>2.6848028406808599</c:v>
                </c:pt>
                <c:pt idx="484">
                  <c:v>2.8755447613720326</c:v>
                </c:pt>
                <c:pt idx="485">
                  <c:v>2.9905965357044737</c:v>
                </c:pt>
                <c:pt idx="486">
                  <c:v>2.8320947351322987</c:v>
                </c:pt>
                <c:pt idx="487">
                  <c:v>2.7493461730653306</c:v>
                </c:pt>
                <c:pt idx="488">
                  <c:v>2.7936564459150168</c:v>
                </c:pt>
                <c:pt idx="489">
                  <c:v>2.8259471037184425</c:v>
                </c:pt>
                <c:pt idx="490">
                  <c:v>2.7374162817217988</c:v>
                </c:pt>
                <c:pt idx="491">
                  <c:v>2.8215821721336813</c:v>
                </c:pt>
                <c:pt idx="492">
                  <c:v>2.9283386202989932</c:v>
                </c:pt>
                <c:pt idx="493">
                  <c:v>2.8676729588616672</c:v>
                </c:pt>
                <c:pt idx="494">
                  <c:v>2.8951632279861581</c:v>
                </c:pt>
                <c:pt idx="495">
                  <c:v>3.0063255683004839</c:v>
                </c:pt>
                <c:pt idx="496">
                  <c:v>2.9764797413157158</c:v>
                </c:pt>
                <c:pt idx="497">
                  <c:v>2.9186926069879546</c:v>
                </c:pt>
                <c:pt idx="498">
                  <c:v>2.8596678701129612</c:v>
                </c:pt>
                <c:pt idx="499">
                  <c:v>2.9483556588344215</c:v>
                </c:pt>
                <c:pt idx="500">
                  <c:v>3.2599578610992754</c:v>
                </c:pt>
                <c:pt idx="501">
                  <c:v>3.0847254952843577</c:v>
                </c:pt>
                <c:pt idx="502">
                  <c:v>3.1483641359732126</c:v>
                </c:pt>
                <c:pt idx="503">
                  <c:v>3.0354267609612395</c:v>
                </c:pt>
                <c:pt idx="504">
                  <c:v>3.1175771388617655</c:v>
                </c:pt>
                <c:pt idx="505">
                  <c:v>3.1489446096445706</c:v>
                </c:pt>
                <c:pt idx="506">
                  <c:v>3.153206455322406</c:v>
                </c:pt>
                <c:pt idx="507">
                  <c:v>3.3461873179153327</c:v>
                </c:pt>
                <c:pt idx="508">
                  <c:v>3.5127259900634789</c:v>
                </c:pt>
                <c:pt idx="509">
                  <c:v>3.4974645503509714</c:v>
                </c:pt>
                <c:pt idx="510">
                  <c:v>3.4437790775991779</c:v>
                </c:pt>
                <c:pt idx="511">
                  <c:v>3.4221277919280944</c:v>
                </c:pt>
                <c:pt idx="512">
                  <c:v>3.4147838505523791</c:v>
                </c:pt>
                <c:pt idx="513">
                  <c:v>3.4362497428512655</c:v>
                </c:pt>
                <c:pt idx="514">
                  <c:v>3.1828749673388921</c:v>
                </c:pt>
                <c:pt idx="515">
                  <c:v>2.8422913244213053</c:v>
                </c:pt>
                <c:pt idx="516">
                  <c:v>2.7012170502299004</c:v>
                </c:pt>
                <c:pt idx="517">
                  <c:v>2.7685074470436835</c:v>
                </c:pt>
                <c:pt idx="518">
                  <c:v>3.005933202728539</c:v>
                </c:pt>
                <c:pt idx="519">
                  <c:v>3.3301059781905953</c:v>
                </c:pt>
                <c:pt idx="520">
                  <c:v>3.4014647792706332</c:v>
                </c:pt>
                <c:pt idx="521">
                  <c:v>3.2324107967972906</c:v>
                </c:pt>
                <c:pt idx="522">
                  <c:v>3.2545651094119723</c:v>
                </c:pt>
                <c:pt idx="523">
                  <c:v>3.108670040889014</c:v>
                </c:pt>
                <c:pt idx="524">
                  <c:v>3.0690938181988301</c:v>
                </c:pt>
                <c:pt idx="525">
                  <c:v>3.101433479498064</c:v>
                </c:pt>
                <c:pt idx="526">
                  <c:v>3.060250929973662</c:v>
                </c:pt>
                <c:pt idx="527">
                  <c:v>3.0004276997556225</c:v>
                </c:pt>
                <c:pt idx="528">
                  <c:v>2.9870511567845521</c:v>
                </c:pt>
                <c:pt idx="529">
                  <c:v>2.8607367617107946</c:v>
                </c:pt>
                <c:pt idx="530">
                  <c:v>2.628701741798515</c:v>
                </c:pt>
                <c:pt idx="531">
                  <c:v>2.1826668970526217</c:v>
                </c:pt>
                <c:pt idx="532">
                  <c:v>2.2189992066221644</c:v>
                </c:pt>
                <c:pt idx="533">
                  <c:v>2.4607111064415963</c:v>
                </c:pt>
                <c:pt idx="534">
                  <c:v>2.5672236562928319</c:v>
                </c:pt>
                <c:pt idx="535">
                  <c:v>2.5550159584597414</c:v>
                </c:pt>
                <c:pt idx="536">
                  <c:v>2.5493523433924676</c:v>
                </c:pt>
                <c:pt idx="537">
                  <c:v>2.5179568474677851</c:v>
                </c:pt>
                <c:pt idx="538">
                  <c:v>2.4548797659625863</c:v>
                </c:pt>
                <c:pt idx="539">
                  <c:v>2.5443235273913793</c:v>
                </c:pt>
                <c:pt idx="540">
                  <c:v>2.6990915419760135</c:v>
                </c:pt>
                <c:pt idx="541">
                  <c:v>2.8810668492402463</c:v>
                </c:pt>
                <c:pt idx="542">
                  <c:v>3.2218912582951447</c:v>
                </c:pt>
                <c:pt idx="543">
                  <c:v>3.2551702159973002</c:v>
                </c:pt>
                <c:pt idx="544">
                  <c:v>3.3772824514610127</c:v>
                </c:pt>
                <c:pt idx="545">
                  <c:v>3.4390539678960965</c:v>
                </c:pt>
                <c:pt idx="546">
                  <c:v>3.5045461208990156</c:v>
                </c:pt>
                <c:pt idx="547">
                  <c:v>3.5146046674240483</c:v>
                </c:pt>
                <c:pt idx="548">
                  <c:v>3.5188150480972746</c:v>
                </c:pt>
                <c:pt idx="549">
                  <c:v>3.6139310109141412</c:v>
                </c:pt>
                <c:pt idx="550">
                  <c:v>3.6991993484290173</c:v>
                </c:pt>
                <c:pt idx="551">
                  <c:v>3.5750699142359741</c:v>
                </c:pt>
                <c:pt idx="552">
                  <c:v>3.5621168128691183</c:v>
                </c:pt>
                <c:pt idx="553">
                  <c:v>3.7531915937598823</c:v>
                </c:pt>
                <c:pt idx="554">
                  <c:v>4.460100178452163</c:v>
                </c:pt>
                <c:pt idx="555">
                  <c:v>4.323326785881342</c:v>
                </c:pt>
                <c:pt idx="556">
                  <c:v>4.6332937610722773</c:v>
                </c:pt>
                <c:pt idx="557">
                  <c:v>5.0790802299068973</c:v>
                </c:pt>
                <c:pt idx="558">
                  <c:v>4.6996665065777865</c:v>
                </c:pt>
                <c:pt idx="559">
                  <c:v>4.0878215156440474</c:v>
                </c:pt>
                <c:pt idx="560">
                  <c:v>3.7896307922398065</c:v>
                </c:pt>
                <c:pt idx="561">
                  <c:v>3.8883705342850527</c:v>
                </c:pt>
                <c:pt idx="562">
                  <c:v>3.7479884995880748</c:v>
                </c:pt>
                <c:pt idx="563">
                  <c:v>3.2605887153416502</c:v>
                </c:pt>
                <c:pt idx="564">
                  <c:v>3.3743768413767401</c:v>
                </c:pt>
                <c:pt idx="565">
                  <c:v>3.4118248836392087</c:v>
                </c:pt>
                <c:pt idx="566">
                  <c:v>3.4434748051741511</c:v>
                </c:pt>
                <c:pt idx="567">
                  <c:v>3.6123251374959562</c:v>
                </c:pt>
                <c:pt idx="568">
                  <c:v>3.5606391190591697</c:v>
                </c:pt>
                <c:pt idx="569">
                  <c:v>3.6354660000000001</c:v>
                </c:pt>
                <c:pt idx="570">
                  <c:v>3.5408215309960593</c:v>
                </c:pt>
                <c:pt idx="571">
                  <c:v>3.3967302331454938</c:v>
                </c:pt>
                <c:pt idx="572">
                  <c:v>3.2673251985904441</c:v>
                </c:pt>
                <c:pt idx="573">
                  <c:v>3.1228092522786692</c:v>
                </c:pt>
                <c:pt idx="574">
                  <c:v>3.1289141211135729</c:v>
                </c:pt>
                <c:pt idx="575">
                  <c:v>3.0877146015179959</c:v>
                </c:pt>
                <c:pt idx="576">
                  <c:v>3.0907452710684695</c:v>
                </c:pt>
                <c:pt idx="577">
                  <c:v>3.1065029354356741</c:v>
                </c:pt>
                <c:pt idx="578">
                  <c:v>3.2569853827044386</c:v>
                </c:pt>
                <c:pt idx="579">
                  <c:v>3.328313631568288</c:v>
                </c:pt>
                <c:pt idx="580">
                  <c:v>3.3430901353259395</c:v>
                </c:pt>
                <c:pt idx="581">
                  <c:v>3.3415812114131214</c:v>
                </c:pt>
                <c:pt idx="582">
                  <c:v>3.3156726510802548</c:v>
                </c:pt>
                <c:pt idx="583">
                  <c:v>3.3169189588846764</c:v>
                </c:pt>
                <c:pt idx="584">
                  <c:v>3.2600176144603585</c:v>
                </c:pt>
                <c:pt idx="585">
                  <c:v>3.1770747774945143</c:v>
                </c:pt>
                <c:pt idx="586">
                  <c:v>3.1290410556745183</c:v>
                </c:pt>
                <c:pt idx="587">
                  <c:v>3.0547323671661664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5-47FB-BD7D-1E204318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8560"/>
        <c:axId val="1815711280"/>
      </c:lineChart>
      <c:dateAx>
        <c:axId val="181570856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128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11280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8560"/>
        <c:crosses val="autoZero"/>
        <c:crossBetween val="between"/>
        <c:majorUnit val="0.5"/>
      </c:valAx>
      <c:dateAx>
        <c:axId val="18157265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02032"/>
        <c:crosses val="autoZero"/>
        <c:auto val="1"/>
        <c:lblOffset val="100"/>
        <c:baseTimeUnit val="months"/>
      </c:dateAx>
      <c:valAx>
        <c:axId val="1815702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6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'Diesel-A'!$E$41:$E$86</c:f>
              <c:numCache>
                <c:formatCode>General</c:formatCode>
                <c:ptCount val="46"/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6-4AEB-84CD-8F1AC72E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7056"/>
        <c:axId val="18157156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'Diesel-A'!$C$41:$C$86</c:f>
              <c:numCache>
                <c:formatCode>0.00</c:formatCode>
                <c:ptCount val="46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2.9937950301999998</c:v>
                </c:pt>
                <c:pt idx="32">
                  <c:v>3.8526249572000002</c:v>
                </c:pt>
                <c:pt idx="33">
                  <c:v>3.9710496694000001</c:v>
                </c:pt>
                <c:pt idx="34">
                  <c:v>3.9200913724999999</c:v>
                </c:pt>
                <c:pt idx="35">
                  <c:v>3.8270321366000002</c:v>
                </c:pt>
                <c:pt idx="36">
                  <c:v>2.7071062419</c:v>
                </c:pt>
                <c:pt idx="37">
                  <c:v>2.3103875756000001</c:v>
                </c:pt>
                <c:pt idx="38">
                  <c:v>2.6544003875</c:v>
                </c:pt>
                <c:pt idx="39">
                  <c:v>3.1832712237999998</c:v>
                </c:pt>
                <c:pt idx="40">
                  <c:v>3.0564806299999998</c:v>
                </c:pt>
                <c:pt idx="41">
                  <c:v>2.5554617317999999</c:v>
                </c:pt>
                <c:pt idx="42">
                  <c:v>3.2894288969000001</c:v>
                </c:pt>
                <c:pt idx="43">
                  <c:v>5.0189743534</c:v>
                </c:pt>
                <c:pt idx="44">
                  <c:v>3.9515524403</c:v>
                </c:pt>
                <c:pt idx="45">
                  <c:v>3.8248557486000001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6-4AEB-84CD-8F1AC72EBA60}"/>
            </c:ext>
          </c:extLst>
        </c:ser>
        <c:ser>
          <c:idx val="1"/>
          <c:order val="1"/>
          <c:tx>
            <c:strRef>
              <c:f>'Diesel-A'!$A$90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'Diesel-A'!$D$41:$D$86</c:f>
              <c:numCache>
                <c:formatCode>0.00</c:formatCode>
                <c:ptCount val="46"/>
                <c:pt idx="0">
                  <c:v>3.2843329695918122</c:v>
                </c:pt>
                <c:pt idx="1">
                  <c:v>3.8492198431385756</c:v>
                </c:pt>
                <c:pt idx="2">
                  <c:v>3.9608271301514084</c:v>
                </c:pt>
                <c:pt idx="3">
                  <c:v>3.6244301488220239</c:v>
                </c:pt>
                <c:pt idx="4">
                  <c:v>3.4619284020269601</c:v>
                </c:pt>
                <c:pt idx="5">
                  <c:v>3.3972728856619394</c:v>
                </c:pt>
                <c:pt idx="6">
                  <c:v>3.2962886228884067</c:v>
                </c:pt>
                <c:pt idx="7">
                  <c:v>2.4724389076264668</c:v>
                </c:pt>
                <c:pt idx="8">
                  <c:v>2.5025799431241493</c:v>
                </c:pt>
                <c:pt idx="9">
                  <c:v>2.3536051457565383</c:v>
                </c:pt>
                <c:pt idx="10">
                  <c:v>2.440364867526811</c:v>
                </c:pt>
                <c:pt idx="11">
                  <c:v>2.7128172118080527</c:v>
                </c:pt>
                <c:pt idx="12">
                  <c:v>2.519557363594366</c:v>
                </c:pt>
                <c:pt idx="13">
                  <c:v>2.3951876729291515</c:v>
                </c:pt>
                <c:pt idx="14">
                  <c:v>2.3392904800228802</c:v>
                </c:pt>
                <c:pt idx="15">
                  <c:v>2.2779337046425785</c:v>
                </c:pt>
                <c:pt idx="16">
                  <c:v>2.2112500617729793</c:v>
                </c:pt>
                <c:pt idx="17">
                  <c:v>2.3930539303868565</c:v>
                </c:pt>
                <c:pt idx="18">
                  <c:v>2.258862396056724</c:v>
                </c:pt>
                <c:pt idx="19">
                  <c:v>1.9460026860637361</c:v>
                </c:pt>
                <c:pt idx="20">
                  <c:v>2.0501252120660491</c:v>
                </c:pt>
                <c:pt idx="21">
                  <c:v>2.6373420667472898</c:v>
                </c:pt>
                <c:pt idx="22">
                  <c:v>2.4102719543044842</c:v>
                </c:pt>
                <c:pt idx="23">
                  <c:v>2.2247023833960129</c:v>
                </c:pt>
                <c:pt idx="24">
                  <c:v>2.4860730825590971</c:v>
                </c:pt>
                <c:pt idx="25">
                  <c:v>2.9110457410115074</c:v>
                </c:pt>
                <c:pt idx="26">
                  <c:v>3.738486615415757</c:v>
                </c:pt>
                <c:pt idx="27">
                  <c:v>4.080955488237084</c:v>
                </c:pt>
                <c:pt idx="28">
                  <c:v>4.2243276545823916</c:v>
                </c:pt>
                <c:pt idx="29">
                  <c:v>5.3998510369245887</c:v>
                </c:pt>
                <c:pt idx="30">
                  <c:v>3.4941867765413255</c:v>
                </c:pt>
                <c:pt idx="31">
                  <c:v>4.1692843016525698</c:v>
                </c:pt>
                <c:pt idx="32">
                  <c:v>5.2020020395937925</c:v>
                </c:pt>
                <c:pt idx="33">
                  <c:v>5.253000134867186</c:v>
                </c:pt>
                <c:pt idx="34">
                  <c:v>5.1106702997981124</c:v>
                </c:pt>
                <c:pt idx="35">
                  <c:v>4.9100281517846076</c:v>
                </c:pt>
                <c:pt idx="36">
                  <c:v>3.4689768319327339</c:v>
                </c:pt>
                <c:pt idx="37">
                  <c:v>2.923556214773456</c:v>
                </c:pt>
                <c:pt idx="38">
                  <c:v>3.2887704704391911</c:v>
                </c:pt>
                <c:pt idx="39">
                  <c:v>3.8501304750129233</c:v>
                </c:pt>
                <c:pt idx="40">
                  <c:v>3.6309533686337141</c:v>
                </c:pt>
                <c:pt idx="41">
                  <c:v>2.9982502990217368</c:v>
                </c:pt>
                <c:pt idx="42">
                  <c:v>3.6867583567419366</c:v>
                </c:pt>
                <c:pt idx="43">
                  <c:v>5.2091846694050563</c:v>
                </c:pt>
                <c:pt idx="44">
                  <c:v>3.9495200864375359</c:v>
                </c:pt>
                <c:pt idx="45">
                  <c:v>3.741147257448608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6-4AEB-84CD-8F1AC72E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9104"/>
        <c:axId val="1815722704"/>
      </c:lineChart>
      <c:catAx>
        <c:axId val="18157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27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5722704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9104"/>
        <c:crosses val="autoZero"/>
        <c:crossBetween val="between"/>
        <c:majorUnit val="0.5"/>
      </c:valAx>
      <c:catAx>
        <c:axId val="181572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5632"/>
        <c:crosses val="autoZero"/>
        <c:auto val="1"/>
        <c:lblAlgn val="ctr"/>
        <c:lblOffset val="100"/>
        <c:noMultiLvlLbl val="0"/>
      </c:catAx>
      <c:valAx>
        <c:axId val="18157156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70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'Diesel-Q'!$E$41:$E$224</c:f>
              <c:numCache>
                <c:formatCode>General</c:formatCode>
                <c:ptCount val="184"/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661-A099-DCDDDA4F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01488"/>
        <c:axId val="18157167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'Diesel-Q'!$C$41:$C$224</c:f>
              <c:numCache>
                <c:formatCode>0.00</c:formatCode>
                <c:ptCount val="184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2.8523581296999998</c:v>
                </c:pt>
                <c:pt idx="125">
                  <c:v>3.0250831014999999</c:v>
                </c:pt>
                <c:pt idx="126">
                  <c:v>2.9393201377999998</c:v>
                </c:pt>
                <c:pt idx="127">
                  <c:v>3.1444175912999999</c:v>
                </c:pt>
                <c:pt idx="128">
                  <c:v>3.6382985269999999</c:v>
                </c:pt>
                <c:pt idx="129">
                  <c:v>4.0127748169000004</c:v>
                </c:pt>
                <c:pt idx="130">
                  <c:v>3.8666601496999999</c:v>
                </c:pt>
                <c:pt idx="131">
                  <c:v>3.8727753069999999</c:v>
                </c:pt>
                <c:pt idx="132">
                  <c:v>3.9731957552999999</c:v>
                </c:pt>
                <c:pt idx="133">
                  <c:v>3.9494860411000001</c:v>
                </c:pt>
                <c:pt idx="134">
                  <c:v>3.9419359954000002</c:v>
                </c:pt>
                <c:pt idx="135">
                  <c:v>4.0222556102000002</c:v>
                </c:pt>
                <c:pt idx="136">
                  <c:v>4.0257007767999999</c:v>
                </c:pt>
                <c:pt idx="137">
                  <c:v>3.8830727599000001</c:v>
                </c:pt>
                <c:pt idx="138">
                  <c:v>3.9101530914999998</c:v>
                </c:pt>
                <c:pt idx="139">
                  <c:v>3.8690076054000002</c:v>
                </c:pt>
                <c:pt idx="140">
                  <c:v>3.9582615304000002</c:v>
                </c:pt>
                <c:pt idx="141">
                  <c:v>3.9376507627000001</c:v>
                </c:pt>
                <c:pt idx="142">
                  <c:v>3.8385806818999999</c:v>
                </c:pt>
                <c:pt idx="143">
                  <c:v>3.5813267226000001</c:v>
                </c:pt>
                <c:pt idx="144">
                  <c:v>2.9178478252</c:v>
                </c:pt>
                <c:pt idx="145">
                  <c:v>2.8476021610000002</c:v>
                </c:pt>
                <c:pt idx="146">
                  <c:v>2.6298642762000002</c:v>
                </c:pt>
                <c:pt idx="147">
                  <c:v>2.4339390158</c:v>
                </c:pt>
                <c:pt idx="148">
                  <c:v>2.0777999159</c:v>
                </c:pt>
                <c:pt idx="149">
                  <c:v>2.2986565078000001</c:v>
                </c:pt>
                <c:pt idx="150">
                  <c:v>2.3824922535000002</c:v>
                </c:pt>
                <c:pt idx="151">
                  <c:v>2.4674593575000001</c:v>
                </c:pt>
                <c:pt idx="152">
                  <c:v>2.5664318402999999</c:v>
                </c:pt>
                <c:pt idx="153">
                  <c:v>2.5503837129</c:v>
                </c:pt>
                <c:pt idx="154">
                  <c:v>2.6263346589999998</c:v>
                </c:pt>
                <c:pt idx="155">
                  <c:v>2.8687168905</c:v>
                </c:pt>
                <c:pt idx="156">
                  <c:v>3.0152689544000002</c:v>
                </c:pt>
                <c:pt idx="157">
                  <c:v>3.1988280024</c:v>
                </c:pt>
                <c:pt idx="158">
                  <c:v>3.2371259459999999</c:v>
                </c:pt>
                <c:pt idx="159">
                  <c:v>3.2684418618</c:v>
                </c:pt>
                <c:pt idx="160">
                  <c:v>3.0184954748999999</c:v>
                </c:pt>
                <c:pt idx="161">
                  <c:v>3.1242060470999999</c:v>
                </c:pt>
                <c:pt idx="162">
                  <c:v>3.0220596414999998</c:v>
                </c:pt>
                <c:pt idx="163">
                  <c:v>3.0588433255999998</c:v>
                </c:pt>
                <c:pt idx="164">
                  <c:v>2.8937072192</c:v>
                </c:pt>
                <c:pt idx="165">
                  <c:v>2.4303870071000002</c:v>
                </c:pt>
                <c:pt idx="166">
                  <c:v>2.4255435879</c:v>
                </c:pt>
                <c:pt idx="167">
                  <c:v>2.4652962337000002</c:v>
                </c:pt>
                <c:pt idx="168">
                  <c:v>2.9021037980000002</c:v>
                </c:pt>
                <c:pt idx="169">
                  <c:v>3.2113166171</c:v>
                </c:pt>
                <c:pt idx="170">
                  <c:v>3.3578020431</c:v>
                </c:pt>
                <c:pt idx="171">
                  <c:v>3.6603678290000001</c:v>
                </c:pt>
                <c:pt idx="172">
                  <c:v>4.3196663189000004</c:v>
                </c:pt>
                <c:pt idx="173">
                  <c:v>5.4909694317</c:v>
                </c:pt>
                <c:pt idx="174">
                  <c:v>5.1573395140000002</c:v>
                </c:pt>
                <c:pt idx="175">
                  <c:v>5.0776432908000002</c:v>
                </c:pt>
                <c:pt idx="176">
                  <c:v>4.3940008106999997</c:v>
                </c:pt>
                <c:pt idx="177">
                  <c:v>3.9057820400000001</c:v>
                </c:pt>
                <c:pt idx="178">
                  <c:v>3.6465002302</c:v>
                </c:pt>
                <c:pt idx="179">
                  <c:v>3.8867596402000002</c:v>
                </c:pt>
                <c:pt idx="180">
                  <c:v>3.8843792400999999</c:v>
                </c:pt>
                <c:pt idx="181">
                  <c:v>3.7832532471999998</c:v>
                </c:pt>
                <c:pt idx="182">
                  <c:v>3.7353403008999999</c:v>
                </c:pt>
                <c:pt idx="183">
                  <c:v>3.9024609988000001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E-4661-A099-DCDDDA4F0D18}"/>
            </c:ext>
          </c:extLst>
        </c:ser>
        <c:ser>
          <c:idx val="1"/>
          <c:order val="1"/>
          <c:tx>
            <c:strRef>
              <c:f>'Diesel-Q'!$A$228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'Diesel-Q'!$D$41:$D$224</c:f>
              <c:numCache>
                <c:formatCode>0.00</c:formatCode>
                <c:ptCount val="184"/>
                <c:pt idx="0">
                  <c:v>2.7484364129217349</c:v>
                </c:pt>
                <c:pt idx="1">
                  <c:v>3.1406834225920184</c:v>
                </c:pt>
                <c:pt idx="2">
                  <c:v>3.6287615521989012</c:v>
                </c:pt>
                <c:pt idx="3">
                  <c:v>3.7859315007640837</c:v>
                </c:pt>
                <c:pt idx="4">
                  <c:v>3.9220149000847178</c:v>
                </c:pt>
                <c:pt idx="5">
                  <c:v>3.9039687425312755</c:v>
                </c:pt>
                <c:pt idx="6">
                  <c:v>3.797427808291816</c:v>
                </c:pt>
                <c:pt idx="7">
                  <c:v>3.7867279634008439</c:v>
                </c:pt>
                <c:pt idx="8">
                  <c:v>4.0721261173598711</c:v>
                </c:pt>
                <c:pt idx="9">
                  <c:v>4.0579562749828098</c:v>
                </c:pt>
                <c:pt idx="10">
                  <c:v>3.8799310164941874</c:v>
                </c:pt>
                <c:pt idx="11">
                  <c:v>3.849939380366723</c:v>
                </c:pt>
                <c:pt idx="12">
                  <c:v>3.7316233657670486</c:v>
                </c:pt>
                <c:pt idx="13">
                  <c:v>3.5560837049670679</c:v>
                </c:pt>
                <c:pt idx="14">
                  <c:v>3.5705014330549569</c:v>
                </c:pt>
                <c:pt idx="15">
                  <c:v>3.6326297356333623</c:v>
                </c:pt>
                <c:pt idx="16">
                  <c:v>3.3988279156179</c:v>
                </c:pt>
                <c:pt idx="17">
                  <c:v>3.5350370450026767</c:v>
                </c:pt>
                <c:pt idx="18">
                  <c:v>3.4896205787558183</c:v>
                </c:pt>
                <c:pt idx="19">
                  <c:v>3.4343124725228491</c:v>
                </c:pt>
                <c:pt idx="20">
                  <c:v>3.4400912553839413</c:v>
                </c:pt>
                <c:pt idx="21">
                  <c:v>3.3463754329768007</c:v>
                </c:pt>
                <c:pt idx="22">
                  <c:v>3.4010080746077009</c:v>
                </c:pt>
                <c:pt idx="23">
                  <c:v>3.4057571310268839</c:v>
                </c:pt>
                <c:pt idx="24">
                  <c:v>3.2977823156524311</c:v>
                </c:pt>
                <c:pt idx="25">
                  <c:v>3.2873462239697129</c:v>
                </c:pt>
                <c:pt idx="26">
                  <c:v>3.2186092189367597</c:v>
                </c:pt>
                <c:pt idx="27">
                  <c:v>3.3781349100671556</c:v>
                </c:pt>
                <c:pt idx="28">
                  <c:v>2.9047344224076506</c:v>
                </c:pt>
                <c:pt idx="29">
                  <c:v>2.4367342890127257</c:v>
                </c:pt>
                <c:pt idx="30">
                  <c:v>2.2303051178992646</c:v>
                </c:pt>
                <c:pt idx="31">
                  <c:v>2.2762241563515566</c:v>
                </c:pt>
                <c:pt idx="32">
                  <c:v>2.4383389975436742</c:v>
                </c:pt>
                <c:pt idx="33">
                  <c:v>2.4483411320865929</c:v>
                </c:pt>
                <c:pt idx="34">
                  <c:v>2.5473172231048471</c:v>
                </c:pt>
                <c:pt idx="35">
                  <c:v>2.5754097854724467</c:v>
                </c:pt>
                <c:pt idx="36">
                  <c:v>2.4457120075620797</c:v>
                </c:pt>
                <c:pt idx="37">
                  <c:v>2.403266556622508</c:v>
                </c:pt>
                <c:pt idx="38">
                  <c:v>2.2975415354624436</c:v>
                </c:pt>
                <c:pt idx="39">
                  <c:v>2.2694342020900606</c:v>
                </c:pt>
                <c:pt idx="40">
                  <c:v>2.3707956255793317</c:v>
                </c:pt>
                <c:pt idx="41">
                  <c:v>2.4300038360107261</c:v>
                </c:pt>
                <c:pt idx="42">
                  <c:v>2.3647459517045863</c:v>
                </c:pt>
                <c:pt idx="43">
                  <c:v>2.5762420775867962</c:v>
                </c:pt>
                <c:pt idx="44">
                  <c:v>2.6102263452881815</c:v>
                </c:pt>
                <c:pt idx="45">
                  <c:v>2.3486578997015561</c:v>
                </c:pt>
                <c:pt idx="46">
                  <c:v>2.7144168184054096</c:v>
                </c:pt>
                <c:pt idx="47">
                  <c:v>3.1836717863593482</c:v>
                </c:pt>
                <c:pt idx="48">
                  <c:v>2.6807627394658158</c:v>
                </c:pt>
                <c:pt idx="49">
                  <c:v>2.4395947461870513</c:v>
                </c:pt>
                <c:pt idx="50">
                  <c:v>2.4297543787259204</c:v>
                </c:pt>
                <c:pt idx="51">
                  <c:v>2.5259193193481306</c:v>
                </c:pt>
                <c:pt idx="52">
                  <c:v>2.3266536561484967</c:v>
                </c:pt>
                <c:pt idx="53">
                  <c:v>2.3990265890113696</c:v>
                </c:pt>
                <c:pt idx="54">
                  <c:v>2.4339035347704421</c:v>
                </c:pt>
                <c:pt idx="55">
                  <c:v>2.4234008466082235</c:v>
                </c:pt>
                <c:pt idx="56">
                  <c:v>2.326104629055521</c:v>
                </c:pt>
                <c:pt idx="57">
                  <c:v>2.3189955514848131</c:v>
                </c:pt>
                <c:pt idx="58">
                  <c:v>2.2678583417553035</c:v>
                </c:pt>
                <c:pt idx="59">
                  <c:v>2.4284369402845964</c:v>
                </c:pt>
                <c:pt idx="60">
                  <c:v>2.2808913793967158</c:v>
                </c:pt>
                <c:pt idx="61">
                  <c:v>2.2712918193890372</c:v>
                </c:pt>
                <c:pt idx="62">
                  <c:v>2.2837999118012231</c:v>
                </c:pt>
                <c:pt idx="63">
                  <c:v>2.2754587801741435</c:v>
                </c:pt>
                <c:pt idx="64">
                  <c:v>2.1969038055712788</c:v>
                </c:pt>
                <c:pt idx="65">
                  <c:v>2.2297482781541227</c:v>
                </c:pt>
                <c:pt idx="66">
                  <c:v>2.2022903354387484</c:v>
                </c:pt>
                <c:pt idx="67">
                  <c:v>2.2162304394245895</c:v>
                </c:pt>
                <c:pt idx="68">
                  <c:v>2.2683194003165195</c:v>
                </c:pt>
                <c:pt idx="69">
                  <c:v>2.4269639519949782</c:v>
                </c:pt>
                <c:pt idx="70">
                  <c:v>2.3434624665198038</c:v>
                </c:pt>
                <c:pt idx="71">
                  <c:v>2.5239544235358053</c:v>
                </c:pt>
                <c:pt idx="72">
                  <c:v>2.4082723428720749</c:v>
                </c:pt>
                <c:pt idx="73">
                  <c:v>2.2664232210971922</c:v>
                </c:pt>
                <c:pt idx="74">
                  <c:v>2.1882047630136827</c:v>
                </c:pt>
                <c:pt idx="75">
                  <c:v>2.1819577565427331</c:v>
                </c:pt>
                <c:pt idx="76">
                  <c:v>2.0407613647206593</c:v>
                </c:pt>
                <c:pt idx="77">
                  <c:v>1.9783110576138767</c:v>
                </c:pt>
                <c:pt idx="78">
                  <c:v>1.8956557348391592</c:v>
                </c:pt>
                <c:pt idx="79">
                  <c:v>1.8725081725717232</c:v>
                </c:pt>
                <c:pt idx="80">
                  <c:v>1.7986700419992565</c:v>
                </c:pt>
                <c:pt idx="81">
                  <c:v>1.9676669935088502</c:v>
                </c:pt>
                <c:pt idx="82">
                  <c:v>2.1235393883919511</c:v>
                </c:pt>
                <c:pt idx="83">
                  <c:v>2.2728212808291874</c:v>
                </c:pt>
                <c:pt idx="84">
                  <c:v>2.5570904405642469</c:v>
                </c:pt>
                <c:pt idx="85">
                  <c:v>2.5172968463579308</c:v>
                </c:pt>
                <c:pt idx="86">
                  <c:v>2.6581039638915187</c:v>
                </c:pt>
                <c:pt idx="87">
                  <c:v>2.8020884202054077</c:v>
                </c:pt>
                <c:pt idx="88">
                  <c:v>2.5363025592943185</c:v>
                </c:pt>
                <c:pt idx="89">
                  <c:v>2.5155584576209047</c:v>
                </c:pt>
                <c:pt idx="90">
                  <c:v>2.4256268687474458</c:v>
                </c:pt>
                <c:pt idx="91">
                  <c:v>2.1623227691462974</c:v>
                </c:pt>
                <c:pt idx="92">
                  <c:v>2.009450345006667</c:v>
                </c:pt>
                <c:pt idx="93">
                  <c:v>2.2002463263116114</c:v>
                </c:pt>
                <c:pt idx="94">
                  <c:v>2.2658743362412057</c:v>
                </c:pt>
                <c:pt idx="95">
                  <c:v>2.4045001116569655</c:v>
                </c:pt>
                <c:pt idx="96">
                  <c:v>2.6739867739188807</c:v>
                </c:pt>
                <c:pt idx="97">
                  <c:v>2.4399050748343063</c:v>
                </c:pt>
                <c:pt idx="98">
                  <c:v>2.4050687647204168</c:v>
                </c:pt>
                <c:pt idx="99">
                  <c:v>2.4349057266760301</c:v>
                </c:pt>
                <c:pt idx="100">
                  <c:v>2.5838711274802462</c:v>
                </c:pt>
                <c:pt idx="101">
                  <c:v>2.7699992724486076</c:v>
                </c:pt>
                <c:pt idx="102">
                  <c:v>2.9352816052765696</c:v>
                </c:pt>
                <c:pt idx="103">
                  <c:v>3.327727582021665</c:v>
                </c:pt>
                <c:pt idx="104">
                  <c:v>3.2706411693630488</c:v>
                </c:pt>
                <c:pt idx="105">
                  <c:v>3.5433418368603431</c:v>
                </c:pt>
                <c:pt idx="106">
                  <c:v>3.9620740542475028</c:v>
                </c:pt>
                <c:pt idx="107">
                  <c:v>4.1462890612237135</c:v>
                </c:pt>
                <c:pt idx="108">
                  <c:v>3.8104105899209499</c:v>
                </c:pt>
                <c:pt idx="109">
                  <c:v>4.2883853546392192</c:v>
                </c:pt>
                <c:pt idx="110">
                  <c:v>4.3676163120369953</c:v>
                </c:pt>
                <c:pt idx="111">
                  <c:v>3.8388511071755405</c:v>
                </c:pt>
                <c:pt idx="112">
                  <c:v>3.7899754020643881</c:v>
                </c:pt>
                <c:pt idx="113">
                  <c:v>4.1335822129624731</c:v>
                </c:pt>
                <c:pt idx="114">
                  <c:v>4.2306450957904698</c:v>
                </c:pt>
                <c:pt idx="115">
                  <c:v>4.7079270586406361</c:v>
                </c:pt>
                <c:pt idx="116">
                  <c:v>5.0391333209972249</c:v>
                </c:pt>
                <c:pt idx="117">
                  <c:v>6.1855484937625143</c:v>
                </c:pt>
                <c:pt idx="118">
                  <c:v>6.0317996103620102</c:v>
                </c:pt>
                <c:pt idx="119">
                  <c:v>4.274043104922792</c:v>
                </c:pt>
                <c:pt idx="120">
                  <c:v>3.136087090369911</c:v>
                </c:pt>
                <c:pt idx="121">
                  <c:v>3.310891265316239</c:v>
                </c:pt>
                <c:pt idx="122">
                  <c:v>3.6669098985518493</c:v>
                </c:pt>
                <c:pt idx="123">
                  <c:v>3.8272627789895517</c:v>
                </c:pt>
                <c:pt idx="124">
                  <c:v>3.9851448135754479</c:v>
                </c:pt>
                <c:pt idx="125">
                  <c:v>4.2279570301791383</c:v>
                </c:pt>
                <c:pt idx="126">
                  <c:v>4.0960843151704225</c:v>
                </c:pt>
                <c:pt idx="127">
                  <c:v>4.3467012199099333</c:v>
                </c:pt>
                <c:pt idx="128">
                  <c:v>4.976311893142789</c:v>
                </c:pt>
                <c:pt idx="129">
                  <c:v>5.426801363179373</c:v>
                </c:pt>
                <c:pt idx="130">
                  <c:v>5.1953217120543265</c:v>
                </c:pt>
                <c:pt idx="131">
                  <c:v>5.180283727785608</c:v>
                </c:pt>
                <c:pt idx="132">
                  <c:v>5.2848449027974063</c:v>
                </c:pt>
                <c:pt idx="133">
                  <c:v>5.2422415722096796</c:v>
                </c:pt>
                <c:pt idx="134">
                  <c:v>5.2087044768991211</c:v>
                </c:pt>
                <c:pt idx="135">
                  <c:v>5.2797276793232157</c:v>
                </c:pt>
                <c:pt idx="136">
                  <c:v>5.2630946451270804</c:v>
                </c:pt>
                <c:pt idx="137">
                  <c:v>5.0821907962987778</c:v>
                </c:pt>
                <c:pt idx="138">
                  <c:v>5.0901042185800804</c:v>
                </c:pt>
                <c:pt idx="139">
                  <c:v>5.0179875574748509</c:v>
                </c:pt>
                <c:pt idx="140">
                  <c:v>5.1019728432760276</c:v>
                </c:pt>
                <c:pt idx="141">
                  <c:v>5.0485947224046601</c:v>
                </c:pt>
                <c:pt idx="142">
                  <c:v>4.9090147042358554</c:v>
                </c:pt>
                <c:pt idx="143">
                  <c:v>4.5914295272274703</c:v>
                </c:pt>
                <c:pt idx="144">
                  <c:v>3.7651896930547069</c:v>
                </c:pt>
                <c:pt idx="145">
                  <c:v>3.6496559398211601</c:v>
                </c:pt>
                <c:pt idx="146">
                  <c:v>3.3579072981879396</c:v>
                </c:pt>
                <c:pt idx="147">
                  <c:v>3.1079779301643216</c:v>
                </c:pt>
                <c:pt idx="148">
                  <c:v>2.6548603642324915</c:v>
                </c:pt>
                <c:pt idx="149">
                  <c:v>2.9137510225437091</c:v>
                </c:pt>
                <c:pt idx="150">
                  <c:v>3.0072552334889258</c:v>
                </c:pt>
                <c:pt idx="151">
                  <c:v>3.0948577173906622</c:v>
                </c:pt>
                <c:pt idx="152">
                  <c:v>3.1965007576818647</c:v>
                </c:pt>
                <c:pt idx="153">
                  <c:v>3.1728520169390295</c:v>
                </c:pt>
                <c:pt idx="154">
                  <c:v>3.2517951974936219</c:v>
                </c:pt>
                <c:pt idx="155">
                  <c:v>3.523867214861681</c:v>
                </c:pt>
                <c:pt idx="156">
                  <c:v>3.6729387550631878</c:v>
                </c:pt>
                <c:pt idx="157">
                  <c:v>3.8754361633199621</c:v>
                </c:pt>
                <c:pt idx="158">
                  <c:v>3.9061382914385994</c:v>
                </c:pt>
                <c:pt idx="159">
                  <c:v>3.9279347963182589</c:v>
                </c:pt>
                <c:pt idx="160">
                  <c:v>3.6174919803881393</c:v>
                </c:pt>
                <c:pt idx="161">
                  <c:v>3.7176852320208611</c:v>
                </c:pt>
                <c:pt idx="162">
                  <c:v>3.583987961976816</c:v>
                </c:pt>
                <c:pt idx="163">
                  <c:v>3.6022538327128104</c:v>
                </c:pt>
                <c:pt idx="164">
                  <c:v>3.395728294824552</c:v>
                </c:pt>
                <c:pt idx="165">
                  <c:v>2.8797083078911263</c:v>
                </c:pt>
                <c:pt idx="166">
                  <c:v>2.8415535145459319</c:v>
                </c:pt>
                <c:pt idx="167">
                  <c:v>2.8681505212042779</c:v>
                </c:pt>
                <c:pt idx="168">
                  <c:v>3.341907860420712</c:v>
                </c:pt>
                <c:pt idx="169">
                  <c:v>3.6315599972981563</c:v>
                </c:pt>
                <c:pt idx="170">
                  <c:v>3.7369678674691609</c:v>
                </c:pt>
                <c:pt idx="171">
                  <c:v>3.9886416915861211</c:v>
                </c:pt>
                <c:pt idx="172">
                  <c:v>4.6048454348483894</c:v>
                </c:pt>
                <c:pt idx="173">
                  <c:v>5.7201179443810295</c:v>
                </c:pt>
                <c:pt idx="174">
                  <c:v>5.3005661393675023</c:v>
                </c:pt>
                <c:pt idx="175">
                  <c:v>5.1656994312119311</c:v>
                </c:pt>
                <c:pt idx="176">
                  <c:v>4.4285795699401636</c:v>
                </c:pt>
                <c:pt idx="177">
                  <c:v>3.9112857216142998</c:v>
                </c:pt>
                <c:pt idx="178">
                  <c:v>3.6369618008371156</c:v>
                </c:pt>
                <c:pt idx="179">
                  <c:v>3.8534239991016879</c:v>
                </c:pt>
                <c:pt idx="180">
                  <c:v>3.8269886496333902</c:v>
                </c:pt>
                <c:pt idx="181">
                  <c:v>3.7113638173378023</c:v>
                </c:pt>
                <c:pt idx="182">
                  <c:v>3.6443895603877645</c:v>
                </c:pt>
                <c:pt idx="183">
                  <c:v>3.7881438766554401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E-4661-A099-DCDDDA4F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1824"/>
        <c:axId val="1815712912"/>
      </c:lineChart>
      <c:catAx>
        <c:axId val="18157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291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12912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1824"/>
        <c:crosses val="autoZero"/>
        <c:crossBetween val="between"/>
        <c:majorUnit val="0.5"/>
      </c:valAx>
      <c:catAx>
        <c:axId val="181570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6720"/>
        <c:crosses val="autoZero"/>
        <c:auto val="1"/>
        <c:lblAlgn val="ctr"/>
        <c:lblOffset val="100"/>
        <c:noMultiLvlLbl val="0"/>
      </c:catAx>
      <c:valAx>
        <c:axId val="18157167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014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075659269863995"/>
          <c:y val="0.16145829558915759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'Diesel-M'!$A$41:$A$592</c:f>
              <c:numCache>
                <c:formatCode>mmmm\ yyyy</c:formatCode>
                <c:ptCount val="55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</c:numCache>
            </c:numRef>
          </c:cat>
          <c:val>
            <c:numRef>
              <c:f>'Diesel-M'!$E$41:$E$592</c:f>
              <c:numCache>
                <c:formatCode>General</c:formatCode>
                <c:ptCount val="552"/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F-4DDE-8E58-F8E25545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17264"/>
        <c:axId val="18157134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'Diesel-M'!$A$41:$A$592</c:f>
              <c:numCache>
                <c:formatCode>mmmm\ yyyy</c:formatCode>
                <c:ptCount val="55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</c:numCache>
            </c:numRef>
          </c:cat>
          <c:val>
            <c:numRef>
              <c:f>'Diesel-M'!$C$41:$C$592</c:f>
              <c:numCache>
                <c:formatCode>0.00</c:formatCode>
                <c:ptCount val="552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2.5680000000000001</c:v>
                </c:pt>
                <c:pt idx="458">
                  <c:v>2.5535000000000001</c:v>
                </c:pt>
                <c:pt idx="459">
                  <c:v>2.5825</c:v>
                </c:pt>
                <c:pt idx="460">
                  <c:v>2.5604</c:v>
                </c:pt>
                <c:pt idx="461">
                  <c:v>2.5105</c:v>
                </c:pt>
                <c:pt idx="462">
                  <c:v>2.4964</c:v>
                </c:pt>
                <c:pt idx="463">
                  <c:v>2.5950000000000002</c:v>
                </c:pt>
                <c:pt idx="464">
                  <c:v>2.7847499999999998</c:v>
                </c:pt>
                <c:pt idx="465">
                  <c:v>2.7942</c:v>
                </c:pt>
                <c:pt idx="466">
                  <c:v>2.9087499999999999</c:v>
                </c:pt>
                <c:pt idx="467">
                  <c:v>2.9089999999999998</c:v>
                </c:pt>
                <c:pt idx="468">
                  <c:v>3.0184000000000002</c:v>
                </c:pt>
                <c:pt idx="469">
                  <c:v>3.04575</c:v>
                </c:pt>
                <c:pt idx="470">
                  <c:v>2.9874999999999998</c:v>
                </c:pt>
                <c:pt idx="471">
                  <c:v>3.0958000000000001</c:v>
                </c:pt>
                <c:pt idx="472">
                  <c:v>3.2437499999999999</c:v>
                </c:pt>
                <c:pt idx="473">
                  <c:v>3.2527499999999998</c:v>
                </c:pt>
                <c:pt idx="474">
                  <c:v>3.2328000000000001</c:v>
                </c:pt>
                <c:pt idx="475">
                  <c:v>3.2182499999999998</c:v>
                </c:pt>
                <c:pt idx="476">
                  <c:v>3.2622499999999999</c:v>
                </c:pt>
                <c:pt idx="477">
                  <c:v>3.3654000000000002</c:v>
                </c:pt>
                <c:pt idx="478">
                  <c:v>3.2995000000000001</c:v>
                </c:pt>
                <c:pt idx="479">
                  <c:v>3.1227999999999998</c:v>
                </c:pt>
                <c:pt idx="480">
                  <c:v>2.9797500000000001</c:v>
                </c:pt>
                <c:pt idx="481">
                  <c:v>2.9965000000000002</c:v>
                </c:pt>
                <c:pt idx="482">
                  <c:v>3.0762499999999999</c:v>
                </c:pt>
                <c:pt idx="483">
                  <c:v>3.121</c:v>
                </c:pt>
                <c:pt idx="484">
                  <c:v>3.1612499999999999</c:v>
                </c:pt>
                <c:pt idx="485">
                  <c:v>3.0884999999999998</c:v>
                </c:pt>
                <c:pt idx="486">
                  <c:v>3.0451999999999999</c:v>
                </c:pt>
                <c:pt idx="487">
                  <c:v>3.0049999999999999</c:v>
                </c:pt>
                <c:pt idx="488">
                  <c:v>3.0162</c:v>
                </c:pt>
                <c:pt idx="489">
                  <c:v>3.0529999999999999</c:v>
                </c:pt>
                <c:pt idx="490">
                  <c:v>3.0687500000000001</c:v>
                </c:pt>
                <c:pt idx="491">
                  <c:v>3.0550000000000002</c:v>
                </c:pt>
                <c:pt idx="492">
                  <c:v>3.0474999999999999</c:v>
                </c:pt>
                <c:pt idx="493">
                  <c:v>2.9095</c:v>
                </c:pt>
                <c:pt idx="494">
                  <c:v>2.7286000000000001</c:v>
                </c:pt>
                <c:pt idx="495">
                  <c:v>2.4929999999999999</c:v>
                </c:pt>
                <c:pt idx="496">
                  <c:v>2.3922500000000002</c:v>
                </c:pt>
                <c:pt idx="497">
                  <c:v>2.4079999999999999</c:v>
                </c:pt>
                <c:pt idx="498">
                  <c:v>2.4337499999999999</c:v>
                </c:pt>
                <c:pt idx="499">
                  <c:v>2.4291999999999998</c:v>
                </c:pt>
                <c:pt idx="500">
                  <c:v>2.4137499999999998</c:v>
                </c:pt>
                <c:pt idx="501">
                  <c:v>2.3887499999999999</c:v>
                </c:pt>
                <c:pt idx="502">
                  <c:v>2.4319999999999999</c:v>
                </c:pt>
                <c:pt idx="503">
                  <c:v>2.5847500000000001</c:v>
                </c:pt>
                <c:pt idx="504">
                  <c:v>2.6804999999999999</c:v>
                </c:pt>
                <c:pt idx="505">
                  <c:v>2.847</c:v>
                </c:pt>
                <c:pt idx="506">
                  <c:v>3.1522000000000001</c:v>
                </c:pt>
                <c:pt idx="507">
                  <c:v>3.1302500000000002</c:v>
                </c:pt>
                <c:pt idx="508">
                  <c:v>3.2170000000000001</c:v>
                </c:pt>
                <c:pt idx="509">
                  <c:v>3.2867500000000001</c:v>
                </c:pt>
                <c:pt idx="510">
                  <c:v>3.3387500000000001</c:v>
                </c:pt>
                <c:pt idx="511">
                  <c:v>3.35</c:v>
                </c:pt>
                <c:pt idx="512">
                  <c:v>3.3839999999999999</c:v>
                </c:pt>
                <c:pt idx="513">
                  <c:v>3.6117499999999998</c:v>
                </c:pt>
                <c:pt idx="514">
                  <c:v>3.7269999999999999</c:v>
                </c:pt>
                <c:pt idx="515">
                  <c:v>3.641</c:v>
                </c:pt>
                <c:pt idx="516">
                  <c:v>3.7242000000000002</c:v>
                </c:pt>
                <c:pt idx="517">
                  <c:v>4.0322500000000003</c:v>
                </c:pt>
                <c:pt idx="518">
                  <c:v>5.1044999999999998</c:v>
                </c:pt>
                <c:pt idx="519">
                  <c:v>5.1195000000000004</c:v>
                </c:pt>
                <c:pt idx="520">
                  <c:v>5.5709999999999997</c:v>
                </c:pt>
                <c:pt idx="521">
                  <c:v>5.7534999999999998</c:v>
                </c:pt>
                <c:pt idx="522">
                  <c:v>5.4857500000000003</c:v>
                </c:pt>
                <c:pt idx="523">
                  <c:v>5.0132000000000003</c:v>
                </c:pt>
                <c:pt idx="524">
                  <c:v>4.9924999999999997</c:v>
                </c:pt>
                <c:pt idx="525">
                  <c:v>5.2114000000000003</c:v>
                </c:pt>
                <c:pt idx="526">
                  <c:v>5.2549999999999999</c:v>
                </c:pt>
                <c:pt idx="527">
                  <c:v>4.7134999999999998</c:v>
                </c:pt>
                <c:pt idx="528">
                  <c:v>4.5763999999999996</c:v>
                </c:pt>
                <c:pt idx="529">
                  <c:v>4.4132499999999997</c:v>
                </c:pt>
                <c:pt idx="530">
                  <c:v>4.2104999999999997</c:v>
                </c:pt>
                <c:pt idx="531">
                  <c:v>4.0990000000000002</c:v>
                </c:pt>
                <c:pt idx="532">
                  <c:v>3.915</c:v>
                </c:pt>
                <c:pt idx="533">
                  <c:v>3.708844</c:v>
                </c:pt>
                <c:pt idx="534">
                  <c:v>3.731223</c:v>
                </c:pt>
                <c:pt idx="535">
                  <c:v>3.5830519999999999</c:v>
                </c:pt>
                <c:pt idx="536">
                  <c:v>3.6297779999999999</c:v>
                </c:pt>
                <c:pt idx="537">
                  <c:v>3.810079</c:v>
                </c:pt>
                <c:pt idx="538">
                  <c:v>3.9413909999999999</c:v>
                </c:pt>
                <c:pt idx="539">
                  <c:v>3.917297</c:v>
                </c:pt>
                <c:pt idx="540">
                  <c:v>3.8835839999999999</c:v>
                </c:pt>
                <c:pt idx="541">
                  <c:v>3.8508439999999999</c:v>
                </c:pt>
                <c:pt idx="542">
                  <c:v>3.9160560000000002</c:v>
                </c:pt>
                <c:pt idx="543">
                  <c:v>3.8650449999999998</c:v>
                </c:pt>
                <c:pt idx="544">
                  <c:v>3.7752720000000002</c:v>
                </c:pt>
                <c:pt idx="545">
                  <c:v>3.7101510000000002</c:v>
                </c:pt>
                <c:pt idx="546">
                  <c:v>3.691265</c:v>
                </c:pt>
                <c:pt idx="547">
                  <c:v>3.733832</c:v>
                </c:pt>
                <c:pt idx="548">
                  <c:v>3.7810169999999999</c:v>
                </c:pt>
                <c:pt idx="549">
                  <c:v>3.7832140000000001</c:v>
                </c:pt>
                <c:pt idx="550">
                  <c:v>3.9468139999999998</c:v>
                </c:pt>
                <c:pt idx="551">
                  <c:v>3.9925329999999999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F-4DDE-8E58-F8E25545B590}"/>
            </c:ext>
          </c:extLst>
        </c:ser>
        <c:ser>
          <c:idx val="1"/>
          <c:order val="1"/>
          <c:tx>
            <c:strRef>
              <c:f>'Diesel-M'!$A$596</c:f>
              <c:strCache>
                <c:ptCount val="1"/>
                <c:pt idx="0">
                  <c:v>Real Price (Jun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'Diesel-M'!$A$41:$A$592</c:f>
              <c:numCache>
                <c:formatCode>mmmm\ yyyy</c:formatCode>
                <c:ptCount val="55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</c:numCache>
            </c:numRef>
          </c:cat>
          <c:val>
            <c:numRef>
              <c:f>'Diesel-M'!$D$41:$D$592</c:f>
              <c:numCache>
                <c:formatCode>0.00</c:formatCode>
                <c:ptCount val="552"/>
                <c:pt idx="0">
                  <c:v>2.6823315328467152</c:v>
                </c:pt>
                <c:pt idx="1">
                  <c:v>2.7649170520231219</c:v>
                </c:pt>
                <c:pt idx="2">
                  <c:v>2.815434849785408</c:v>
                </c:pt>
                <c:pt idx="3">
                  <c:v>2.9036664305949009</c:v>
                </c:pt>
                <c:pt idx="4">
                  <c:v>3.1093300000000004</c:v>
                </c:pt>
                <c:pt idx="5">
                  <c:v>3.440834293628809</c:v>
                </c:pt>
                <c:pt idx="6">
                  <c:v>3.5612179726027398</c:v>
                </c:pt>
                <c:pt idx="7">
                  <c:v>3.667500407055631</c:v>
                </c:pt>
                <c:pt idx="8">
                  <c:v>3.6534044354838713</c:v>
                </c:pt>
                <c:pt idx="9">
                  <c:v>3.7114646010638301</c:v>
                </c:pt>
                <c:pt idx="10">
                  <c:v>3.7363338157894739</c:v>
                </c:pt>
                <c:pt idx="11">
                  <c:v>3.8821725097529258</c:v>
                </c:pt>
                <c:pt idx="12">
                  <c:v>3.8819345384615382</c:v>
                </c:pt>
                <c:pt idx="13">
                  <c:v>3.9173713670886068</c:v>
                </c:pt>
                <c:pt idx="14">
                  <c:v>3.9697377528089883</c:v>
                </c:pt>
                <c:pt idx="15">
                  <c:v>3.9379900865265758</c:v>
                </c:pt>
                <c:pt idx="16">
                  <c:v>3.8957123133414937</c:v>
                </c:pt>
                <c:pt idx="17">
                  <c:v>3.8800231272727275</c:v>
                </c:pt>
                <c:pt idx="18">
                  <c:v>3.8348811864406778</c:v>
                </c:pt>
                <c:pt idx="19">
                  <c:v>3.7889744711538462</c:v>
                </c:pt>
                <c:pt idx="20">
                  <c:v>3.7682214779499406</c:v>
                </c:pt>
                <c:pt idx="21">
                  <c:v>3.6931884297520661</c:v>
                </c:pt>
                <c:pt idx="22">
                  <c:v>3.7714395560747662</c:v>
                </c:pt>
                <c:pt idx="23">
                  <c:v>3.8665763888888893</c:v>
                </c:pt>
                <c:pt idx="24">
                  <c:v>3.984347339449541</c:v>
                </c:pt>
                <c:pt idx="25">
                  <c:v>4.106879318181818</c:v>
                </c:pt>
                <c:pt idx="26">
                  <c:v>4.1716177652370208</c:v>
                </c:pt>
                <c:pt idx="27">
                  <c:v>4.1107139393939391</c:v>
                </c:pt>
                <c:pt idx="28">
                  <c:v>4.0561315050167224</c:v>
                </c:pt>
                <c:pt idx="29">
                  <c:v>4.0068529060773477</c:v>
                </c:pt>
                <c:pt idx="30">
                  <c:v>3.8668068852459019</c:v>
                </c:pt>
                <c:pt idx="31">
                  <c:v>3.9132101518438178</c:v>
                </c:pt>
                <c:pt idx="32">
                  <c:v>3.8590705263157892</c:v>
                </c:pt>
                <c:pt idx="33">
                  <c:v>3.8499268522483936</c:v>
                </c:pt>
                <c:pt idx="34">
                  <c:v>3.8399847761194033</c:v>
                </c:pt>
                <c:pt idx="35">
                  <c:v>3.8567894792773649</c:v>
                </c:pt>
                <c:pt idx="36">
                  <c:v>3.8477499152542376</c:v>
                </c:pt>
                <c:pt idx="37">
                  <c:v>3.7489718901795146</c:v>
                </c:pt>
                <c:pt idx="38">
                  <c:v>3.5822083843717003</c:v>
                </c:pt>
                <c:pt idx="39">
                  <c:v>3.5101557473684215</c:v>
                </c:pt>
                <c:pt idx="40">
                  <c:v>3.5278835036496354</c:v>
                </c:pt>
                <c:pt idx="41">
                  <c:v>3.6475549484536085</c:v>
                </c:pt>
                <c:pt idx="42">
                  <c:v>3.5977006153846158</c:v>
                </c:pt>
                <c:pt idx="43">
                  <c:v>3.5405995701125899</c:v>
                </c:pt>
                <c:pt idx="44">
                  <c:v>3.5747932446264072</c:v>
                </c:pt>
                <c:pt idx="45">
                  <c:v>3.6190381039755355</c:v>
                </c:pt>
                <c:pt idx="46">
                  <c:v>3.706404</c:v>
                </c:pt>
                <c:pt idx="47">
                  <c:v>3.5841187922210853</c:v>
                </c:pt>
                <c:pt idx="48">
                  <c:v>3.4899361593462714</c:v>
                </c:pt>
                <c:pt idx="49">
                  <c:v>3.4243950000000001</c:v>
                </c:pt>
                <c:pt idx="50">
                  <c:v>3.2908789602446484</c:v>
                </c:pt>
                <c:pt idx="51">
                  <c:v>3.565731983805668</c:v>
                </c:pt>
                <c:pt idx="52">
                  <c:v>3.5115543750000002</c:v>
                </c:pt>
                <c:pt idx="53">
                  <c:v>3.5258763380281688</c:v>
                </c:pt>
                <c:pt idx="54">
                  <c:v>3.4813135070140278</c:v>
                </c:pt>
                <c:pt idx="55">
                  <c:v>3.4890839160839162</c:v>
                </c:pt>
                <c:pt idx="56">
                  <c:v>3.4968078884462148</c:v>
                </c:pt>
                <c:pt idx="57">
                  <c:v>3.4558154166666668</c:v>
                </c:pt>
                <c:pt idx="58">
                  <c:v>3.4425567952522256</c:v>
                </c:pt>
                <c:pt idx="59">
                  <c:v>3.4084110059171597</c:v>
                </c:pt>
                <c:pt idx="60">
                  <c:v>3.4891522624877576</c:v>
                </c:pt>
                <c:pt idx="61">
                  <c:v>3.4632684210526317</c:v>
                </c:pt>
                <c:pt idx="62">
                  <c:v>3.3734828571428572</c:v>
                </c:pt>
                <c:pt idx="63">
                  <c:v>3.3545400000000005</c:v>
                </c:pt>
                <c:pt idx="64">
                  <c:v>3.3509921159420291</c:v>
                </c:pt>
                <c:pt idx="65">
                  <c:v>3.332814619093539</c:v>
                </c:pt>
                <c:pt idx="66">
                  <c:v>3.2995865706051877</c:v>
                </c:pt>
                <c:pt idx="67">
                  <c:v>3.4501012643678157</c:v>
                </c:pt>
                <c:pt idx="68">
                  <c:v>3.4547190257879659</c:v>
                </c:pt>
                <c:pt idx="69">
                  <c:v>3.4242328258801145</c:v>
                </c:pt>
                <c:pt idx="70">
                  <c:v>3.4061924216524222</c:v>
                </c:pt>
                <c:pt idx="71">
                  <c:v>3.3853417251184834</c:v>
                </c:pt>
                <c:pt idx="72">
                  <c:v>3.3559501986754969</c:v>
                </c:pt>
                <c:pt idx="73">
                  <c:v>3.2798673189087486</c:v>
                </c:pt>
                <c:pt idx="74">
                  <c:v>3.2559811797752807</c:v>
                </c:pt>
                <c:pt idx="75">
                  <c:v>3.3009852897196263</c:v>
                </c:pt>
                <c:pt idx="76">
                  <c:v>3.306158899253731</c:v>
                </c:pt>
                <c:pt idx="77">
                  <c:v>3.2545553860465115</c:v>
                </c:pt>
                <c:pt idx="78">
                  <c:v>3.2062133147632315</c:v>
                </c:pt>
                <c:pt idx="79">
                  <c:v>3.1946410565338277</c:v>
                </c:pt>
                <c:pt idx="80">
                  <c:v>3.2561574283071231</c:v>
                </c:pt>
                <c:pt idx="81">
                  <c:v>3.3253269677419355</c:v>
                </c:pt>
                <c:pt idx="82">
                  <c:v>3.4103784220183484</c:v>
                </c:pt>
                <c:pt idx="83">
                  <c:v>3.4031265205479455</c:v>
                </c:pt>
                <c:pt idx="84">
                  <c:v>3.2608585987261147</c:v>
                </c:pt>
                <c:pt idx="85">
                  <c:v>2.8681428623518692</c:v>
                </c:pt>
                <c:pt idx="86">
                  <c:v>2.5804927039413386</c:v>
                </c:pt>
                <c:pt idx="87">
                  <c:v>2.5005822447102117</c:v>
                </c:pt>
                <c:pt idx="88">
                  <c:v>2.4574785688073391</c:v>
                </c:pt>
                <c:pt idx="89">
                  <c:v>2.3430026325411335</c:v>
                </c:pt>
                <c:pt idx="90">
                  <c:v>2.168903780821918</c:v>
                </c:pt>
                <c:pt idx="91">
                  <c:v>2.2445129562043795</c:v>
                </c:pt>
                <c:pt idx="92">
                  <c:v>2.2832868545454543</c:v>
                </c:pt>
                <c:pt idx="93">
                  <c:v>2.2405601270417419</c:v>
                </c:pt>
                <c:pt idx="94">
                  <c:v>2.2805159239130433</c:v>
                </c:pt>
                <c:pt idx="95">
                  <c:v>2.3051749277978337</c:v>
                </c:pt>
                <c:pt idx="96">
                  <c:v>2.4427019030520642</c:v>
                </c:pt>
                <c:pt idx="97">
                  <c:v>2.4475447406082287</c:v>
                </c:pt>
                <c:pt idx="98">
                  <c:v>2.4252851336898393</c:v>
                </c:pt>
                <c:pt idx="99">
                  <c:v>2.4279991304347828</c:v>
                </c:pt>
                <c:pt idx="100">
                  <c:v>2.4511170265486726</c:v>
                </c:pt>
                <c:pt idx="101">
                  <c:v>2.467077039647577</c:v>
                </c:pt>
                <c:pt idx="102">
                  <c:v>2.5246229525483308</c:v>
                </c:pt>
                <c:pt idx="103">
                  <c:v>2.5481208923884511</c:v>
                </c:pt>
                <c:pt idx="104">
                  <c:v>2.5683604184829991</c:v>
                </c:pt>
                <c:pt idx="105">
                  <c:v>2.5695830086956524</c:v>
                </c:pt>
                <c:pt idx="106">
                  <c:v>2.5922571057192374</c:v>
                </c:pt>
                <c:pt idx="107">
                  <c:v>2.5667547923875431</c:v>
                </c:pt>
                <c:pt idx="108">
                  <c:v>2.5003052586206898</c:v>
                </c:pt>
                <c:pt idx="109">
                  <c:v>2.4358886746987953</c:v>
                </c:pt>
                <c:pt idx="110">
                  <c:v>2.4035471587982831</c:v>
                </c:pt>
                <c:pt idx="111">
                  <c:v>2.4202872696245739</c:v>
                </c:pt>
                <c:pt idx="112">
                  <c:v>2.4244466042553192</c:v>
                </c:pt>
                <c:pt idx="113">
                  <c:v>2.3652723559322038</c:v>
                </c:pt>
                <c:pt idx="114">
                  <c:v>2.3194118987341774</c:v>
                </c:pt>
                <c:pt idx="115">
                  <c:v>2.2943537647058827</c:v>
                </c:pt>
                <c:pt idx="116">
                  <c:v>2.2796710794979078</c:v>
                </c:pt>
                <c:pt idx="117">
                  <c:v>2.2416703085904919</c:v>
                </c:pt>
                <c:pt idx="118">
                  <c:v>2.254413017456359</c:v>
                </c:pt>
                <c:pt idx="119">
                  <c:v>2.3098461971830986</c:v>
                </c:pt>
                <c:pt idx="120">
                  <c:v>2.3604561386138614</c:v>
                </c:pt>
                <c:pt idx="121">
                  <c:v>2.3576865789473684</c:v>
                </c:pt>
                <c:pt idx="122">
                  <c:v>2.3908455319148936</c:v>
                </c:pt>
                <c:pt idx="123">
                  <c:v>2.4868530950446788</c:v>
                </c:pt>
                <c:pt idx="124">
                  <c:v>2.440418658043654</c:v>
                </c:pt>
                <c:pt idx="125">
                  <c:v>2.3640300725221595</c:v>
                </c:pt>
                <c:pt idx="126">
                  <c:v>2.3369198072289152</c:v>
                </c:pt>
                <c:pt idx="127">
                  <c:v>2.3271623132530119</c:v>
                </c:pt>
                <c:pt idx="128">
                  <c:v>2.4310761057692312</c:v>
                </c:pt>
                <c:pt idx="129">
                  <c:v>2.4848345454545457</c:v>
                </c:pt>
                <c:pt idx="130">
                  <c:v>2.5087377283558383</c:v>
                </c:pt>
                <c:pt idx="131">
                  <c:v>2.719611733966746</c:v>
                </c:pt>
                <c:pt idx="132">
                  <c:v>2.8917194352941178</c:v>
                </c:pt>
                <c:pt idx="133">
                  <c:v>2.5340135625000002</c:v>
                </c:pt>
                <c:pt idx="134">
                  <c:v>2.4253651166407462</c:v>
                </c:pt>
                <c:pt idx="135">
                  <c:v>2.4032276183087671</c:v>
                </c:pt>
                <c:pt idx="136">
                  <c:v>2.3618652827265687</c:v>
                </c:pt>
                <c:pt idx="137">
                  <c:v>2.2795184757505775</c:v>
                </c:pt>
                <c:pt idx="138">
                  <c:v>2.2923101149425289</c:v>
                </c:pt>
                <c:pt idx="139">
                  <c:v>2.7808579787234042</c:v>
                </c:pt>
                <c:pt idx="140">
                  <c:v>3.0507725433962261</c:v>
                </c:pt>
                <c:pt idx="141">
                  <c:v>3.2692359220389804</c:v>
                </c:pt>
                <c:pt idx="142">
                  <c:v>3.1914832460732985</c:v>
                </c:pt>
                <c:pt idx="143">
                  <c:v>3.0800180476900145</c:v>
                </c:pt>
                <c:pt idx="144">
                  <c:v>2.9017407126948775</c:v>
                </c:pt>
                <c:pt idx="145">
                  <c:v>2.6697839020771514</c:v>
                </c:pt>
                <c:pt idx="146">
                  <c:v>2.4602565578635018</c:v>
                </c:pt>
                <c:pt idx="147">
                  <c:v>2.4210736787564766</c:v>
                </c:pt>
                <c:pt idx="148">
                  <c:v>2.4031876548672564</c:v>
                </c:pt>
                <c:pt idx="149">
                  <c:v>2.4943759852941172</c:v>
                </c:pt>
                <c:pt idx="150">
                  <c:v>2.3613833920704845</c:v>
                </c:pt>
                <c:pt idx="151">
                  <c:v>2.4367305417276719</c:v>
                </c:pt>
                <c:pt idx="152">
                  <c:v>2.4872528759124086</c:v>
                </c:pt>
                <c:pt idx="153">
                  <c:v>2.5278985714285711</c:v>
                </c:pt>
                <c:pt idx="154">
                  <c:v>2.5830097532656024</c:v>
                </c:pt>
                <c:pt idx="155">
                  <c:v>2.4700509985528223</c:v>
                </c:pt>
                <c:pt idx="156">
                  <c:v>2.349682863340564</c:v>
                </c:pt>
                <c:pt idx="157">
                  <c:v>2.3183024242424244</c:v>
                </c:pt>
                <c:pt idx="158">
                  <c:v>2.3121525377426311</c:v>
                </c:pt>
                <c:pt idx="159">
                  <c:v>2.3529279770444766</c:v>
                </c:pt>
                <c:pt idx="160">
                  <c:v>2.4065720400858983</c:v>
                </c:pt>
                <c:pt idx="161">
                  <c:v>2.4430560599571733</c:v>
                </c:pt>
                <c:pt idx="162">
                  <c:v>2.4404239003558721</c:v>
                </c:pt>
                <c:pt idx="163">
                  <c:v>2.4222822869318184</c:v>
                </c:pt>
                <c:pt idx="164">
                  <c:v>2.4386560311835579</c:v>
                </c:pt>
                <c:pt idx="165">
                  <c:v>2.4647657021877203</c:v>
                </c:pt>
                <c:pt idx="166">
                  <c:v>2.4343179310344829</c:v>
                </c:pt>
                <c:pt idx="167">
                  <c:v>2.3732721293042869</c:v>
                </c:pt>
                <c:pt idx="168">
                  <c:v>2.3224270588235298</c:v>
                </c:pt>
                <c:pt idx="169">
                  <c:v>2.3069467085953876</c:v>
                </c:pt>
                <c:pt idx="170">
                  <c:v>2.3461138450802514</c:v>
                </c:pt>
                <c:pt idx="171">
                  <c:v>2.3316203616133522</c:v>
                </c:pt>
                <c:pt idx="172">
                  <c:v>2.3230465048543691</c:v>
                </c:pt>
                <c:pt idx="173">
                  <c:v>2.3024947193347196</c:v>
                </c:pt>
                <c:pt idx="174">
                  <c:v>2.2593747404844291</c:v>
                </c:pt>
                <c:pt idx="175">
                  <c:v>2.2316224309392267</c:v>
                </c:pt>
                <c:pt idx="176">
                  <c:v>2.3102296965517239</c:v>
                </c:pt>
                <c:pt idx="177">
                  <c:v>2.5384981730769232</c:v>
                </c:pt>
                <c:pt idx="178">
                  <c:v>2.4753793150684928</c:v>
                </c:pt>
                <c:pt idx="179">
                  <c:v>2.2751701435406697</c:v>
                </c:pt>
                <c:pt idx="180">
                  <c:v>2.2502595215311008</c:v>
                </c:pt>
                <c:pt idx="181">
                  <c:v>2.3020901431492842</c:v>
                </c:pt>
                <c:pt idx="182">
                  <c:v>2.29170101971448</c:v>
                </c:pt>
                <c:pt idx="183">
                  <c:v>2.283954578804348</c:v>
                </c:pt>
                <c:pt idx="184">
                  <c:v>2.2648962711864407</c:v>
                </c:pt>
                <c:pt idx="185">
                  <c:v>2.2649310750507099</c:v>
                </c:pt>
                <c:pt idx="186">
                  <c:v>2.2716254716981137</c:v>
                </c:pt>
                <c:pt idx="187">
                  <c:v>2.2889754765100672</c:v>
                </c:pt>
                <c:pt idx="188">
                  <c:v>2.2884444072337571</c:v>
                </c:pt>
                <c:pt idx="189">
                  <c:v>2.2808142168674701</c:v>
                </c:pt>
                <c:pt idx="190">
                  <c:v>2.2929703738317757</c:v>
                </c:pt>
                <c:pt idx="191">
                  <c:v>2.2519675283144571</c:v>
                </c:pt>
                <c:pt idx="192">
                  <c:v>2.2157129302325584</c:v>
                </c:pt>
                <c:pt idx="193">
                  <c:v>2.1897135586481116</c:v>
                </c:pt>
                <c:pt idx="194">
                  <c:v>2.1853688888888891</c:v>
                </c:pt>
                <c:pt idx="195">
                  <c:v>2.2087418181818181</c:v>
                </c:pt>
                <c:pt idx="196">
                  <c:v>2.2483132938856016</c:v>
                </c:pt>
                <c:pt idx="197">
                  <c:v>2.2319307086614173</c:v>
                </c:pt>
                <c:pt idx="198">
                  <c:v>2.1892018348623856</c:v>
                </c:pt>
                <c:pt idx="199">
                  <c:v>2.1948378678875082</c:v>
                </c:pt>
                <c:pt idx="200">
                  <c:v>2.2197422468974528</c:v>
                </c:pt>
                <c:pt idx="201">
                  <c:v>2.2060438436482088</c:v>
                </c:pt>
                <c:pt idx="202">
                  <c:v>2.213052960312297</c:v>
                </c:pt>
                <c:pt idx="203">
                  <c:v>2.2299107212475633</c:v>
                </c:pt>
                <c:pt idx="204">
                  <c:v>2.2478266968325795</c:v>
                </c:pt>
                <c:pt idx="205">
                  <c:v>2.2434760645161291</c:v>
                </c:pt>
                <c:pt idx="206">
                  <c:v>2.3104788810289389</c:v>
                </c:pt>
                <c:pt idx="207">
                  <c:v>2.4805896860986549</c:v>
                </c:pt>
                <c:pt idx="208">
                  <c:v>2.4719478644501276</c:v>
                </c:pt>
                <c:pt idx="209">
                  <c:v>2.3276713592852585</c:v>
                </c:pt>
                <c:pt idx="210">
                  <c:v>2.2748633885350316</c:v>
                </c:pt>
                <c:pt idx="211">
                  <c:v>2.3202678244274808</c:v>
                </c:pt>
                <c:pt idx="212">
                  <c:v>2.436163792010146</c:v>
                </c:pt>
                <c:pt idx="213">
                  <c:v>2.5398087610619466</c:v>
                </c:pt>
                <c:pt idx="214">
                  <c:v>2.5318068431001892</c:v>
                </c:pt>
                <c:pt idx="215">
                  <c:v>2.498717272155877</c:v>
                </c:pt>
                <c:pt idx="216">
                  <c:v>2.4597194604767876</c:v>
                </c:pt>
                <c:pt idx="217">
                  <c:v>2.4341800876643709</c:v>
                </c:pt>
                <c:pt idx="218">
                  <c:v>2.3357306508135172</c:v>
                </c:pt>
                <c:pt idx="219">
                  <c:v>2.30198138836773</c:v>
                </c:pt>
                <c:pt idx="220">
                  <c:v>2.2715921951219511</c:v>
                </c:pt>
                <c:pt idx="221">
                  <c:v>2.2237356179775283</c:v>
                </c:pt>
                <c:pt idx="222">
                  <c:v>2.1793079925187029</c:v>
                </c:pt>
                <c:pt idx="223">
                  <c:v>2.2003285447761196</c:v>
                </c:pt>
                <c:pt idx="224">
                  <c:v>2.1854486352357316</c:v>
                </c:pt>
                <c:pt idx="225">
                  <c:v>2.2246406563467493</c:v>
                </c:pt>
                <c:pt idx="226">
                  <c:v>2.238792727272727</c:v>
                </c:pt>
                <c:pt idx="227">
                  <c:v>2.0834933250927072</c:v>
                </c:pt>
                <c:pt idx="228">
                  <c:v>2.0996681481481483</c:v>
                </c:pt>
                <c:pt idx="229">
                  <c:v>2.0321788148148148</c:v>
                </c:pt>
                <c:pt idx="230">
                  <c:v>1.9928100370370367</c:v>
                </c:pt>
                <c:pt idx="231">
                  <c:v>1.9978423797780518</c:v>
                </c:pt>
                <c:pt idx="232">
                  <c:v>1.9966632103321034</c:v>
                </c:pt>
                <c:pt idx="233">
                  <c:v>1.9419765479115481</c:v>
                </c:pt>
                <c:pt idx="234">
                  <c:v>1.9148857720588235</c:v>
                </c:pt>
                <c:pt idx="235">
                  <c:v>1.8716518604651162</c:v>
                </c:pt>
                <c:pt idx="236">
                  <c:v>1.9020846972477066</c:v>
                </c:pt>
                <c:pt idx="237">
                  <c:v>1.9252372056131786</c:v>
                </c:pt>
                <c:pt idx="238">
                  <c:v>1.8914286654478976</c:v>
                </c:pt>
                <c:pt idx="239">
                  <c:v>1.7974577007299271</c:v>
                </c:pt>
                <c:pt idx="240">
                  <c:v>1.7831198178506376</c:v>
                </c:pt>
                <c:pt idx="241">
                  <c:v>1.7683680510018214</c:v>
                </c:pt>
                <c:pt idx="242">
                  <c:v>1.8373233859223304</c:v>
                </c:pt>
                <c:pt idx="243">
                  <c:v>1.9752529113924049</c:v>
                </c:pt>
                <c:pt idx="244">
                  <c:v>1.9630858192771086</c:v>
                </c:pt>
                <c:pt idx="245">
                  <c:v>1.9649153493975906</c:v>
                </c:pt>
                <c:pt idx="246">
                  <c:v>2.0441130413917219</c:v>
                </c:pt>
                <c:pt idx="247">
                  <c:v>2.1300942190305205</c:v>
                </c:pt>
                <c:pt idx="248">
                  <c:v>2.1990341477949946</c:v>
                </c:pt>
                <c:pt idx="249">
                  <c:v>2.2185964069006543</c:v>
                </c:pt>
                <c:pt idx="250">
                  <c:v>2.277765</c:v>
                </c:pt>
                <c:pt idx="251">
                  <c:v>2.3245437440758296</c:v>
                </c:pt>
                <c:pt idx="252">
                  <c:v>2.4324861901949206</c:v>
                </c:pt>
                <c:pt idx="253">
                  <c:v>2.6100507176470589</c:v>
                </c:pt>
                <c:pt idx="254">
                  <c:v>2.6267558947368421</c:v>
                </c:pt>
                <c:pt idx="255">
                  <c:v>2.5269996723229955</c:v>
                </c:pt>
                <c:pt idx="256">
                  <c:v>2.5190235981308411</c:v>
                </c:pt>
                <c:pt idx="257">
                  <c:v>2.5061587804878047</c:v>
                </c:pt>
                <c:pt idx="258">
                  <c:v>2.5217641459177766</c:v>
                </c:pt>
                <c:pt idx="259">
                  <c:v>2.5780378228141285</c:v>
                </c:pt>
                <c:pt idx="260">
                  <c:v>2.8638258870967745</c:v>
                </c:pt>
                <c:pt idx="261">
                  <c:v>2.8588854169062681</c:v>
                </c:pt>
                <c:pt idx="262">
                  <c:v>2.8260674052812855</c:v>
                </c:pt>
                <c:pt idx="263">
                  <c:v>2.7221857388316151</c:v>
                </c:pt>
                <c:pt idx="264">
                  <c:v>2.635773621867882</c:v>
                </c:pt>
                <c:pt idx="265">
                  <c:v>2.5745646818181815</c:v>
                </c:pt>
                <c:pt idx="266">
                  <c:v>2.4127149233390122</c:v>
                </c:pt>
                <c:pt idx="267">
                  <c:v>2.44821</c:v>
                </c:pt>
                <c:pt idx="268">
                  <c:v>2.5625391539763114</c:v>
                </c:pt>
                <c:pt idx="269">
                  <c:v>2.5328439167135626</c:v>
                </c:pt>
                <c:pt idx="270">
                  <c:v>2.3539472942502822</c:v>
                </c:pt>
                <c:pt idx="271">
                  <c:v>2.3796267192784666</c:v>
                </c:pt>
                <c:pt idx="272">
                  <c:v>2.5493233576642336</c:v>
                </c:pt>
                <c:pt idx="273">
                  <c:v>2.3085456081081079</c:v>
                </c:pt>
                <c:pt idx="274">
                  <c:v>2.1541454535211266</c:v>
                </c:pt>
                <c:pt idx="275">
                  <c:v>1.9995712288613303</c:v>
                </c:pt>
                <c:pt idx="276">
                  <c:v>1.9654321890827235</c:v>
                </c:pt>
                <c:pt idx="277">
                  <c:v>1.9655320449438201</c:v>
                </c:pt>
                <c:pt idx="278">
                  <c:v>2.0927364705882354</c:v>
                </c:pt>
                <c:pt idx="279">
                  <c:v>2.2172109202453991</c:v>
                </c:pt>
                <c:pt idx="280">
                  <c:v>2.2079727576601673</c:v>
                </c:pt>
                <c:pt idx="281">
                  <c:v>2.1746145434298443</c:v>
                </c:pt>
                <c:pt idx="282">
                  <c:v>2.1917160999999998</c:v>
                </c:pt>
                <c:pt idx="283">
                  <c:v>2.2378042105263161</c:v>
                </c:pt>
                <c:pt idx="284">
                  <c:v>2.3701522234513277</c:v>
                </c:pt>
                <c:pt idx="285">
                  <c:v>2.4503991390728479</c:v>
                </c:pt>
                <c:pt idx="286">
                  <c:v>2.3760707438016531</c:v>
                </c:pt>
                <c:pt idx="287">
                  <c:v>2.3855140594059403</c:v>
                </c:pt>
                <c:pt idx="288">
                  <c:v>2.474855290251917</c:v>
                </c:pt>
                <c:pt idx="289">
                  <c:v>2.7359646405228752</c:v>
                </c:pt>
                <c:pt idx="290">
                  <c:v>2.8206798042414358</c:v>
                </c:pt>
                <c:pt idx="291">
                  <c:v>2.5413491593886461</c:v>
                </c:pt>
                <c:pt idx="292">
                  <c:v>2.4093581301257521</c:v>
                </c:pt>
                <c:pt idx="293">
                  <c:v>2.3619423702894595</c:v>
                </c:pt>
                <c:pt idx="294">
                  <c:v>2.3724135547087646</c:v>
                </c:pt>
                <c:pt idx="295">
                  <c:v>2.4444307317073175</c:v>
                </c:pt>
                <c:pt idx="296">
                  <c:v>2.3971292382495948</c:v>
                </c:pt>
                <c:pt idx="297">
                  <c:v>2.4325725365062199</c:v>
                </c:pt>
                <c:pt idx="298">
                  <c:v>2.4328992648648651</c:v>
                </c:pt>
                <c:pt idx="299">
                  <c:v>2.4394392452830189</c:v>
                </c:pt>
                <c:pt idx="300">
                  <c:v>2.5284047342995168</c:v>
                </c:pt>
                <c:pt idx="301">
                  <c:v>2.5734149116229248</c:v>
                </c:pt>
                <c:pt idx="302">
                  <c:v>2.6442039444147514</c:v>
                </c:pt>
                <c:pt idx="303">
                  <c:v>2.7420692849519743</c:v>
                </c:pt>
                <c:pt idx="304">
                  <c:v>2.8175541551540917</c:v>
                </c:pt>
                <c:pt idx="305">
                  <c:v>2.7508423610375865</c:v>
                </c:pt>
                <c:pt idx="306">
                  <c:v>2.7929020518244316</c:v>
                </c:pt>
                <c:pt idx="307">
                  <c:v>2.9423137737843552</c:v>
                </c:pt>
                <c:pt idx="308">
                  <c:v>3.0674222023182303</c:v>
                </c:pt>
                <c:pt idx="309">
                  <c:v>3.396750880503145</c:v>
                </c:pt>
                <c:pt idx="310">
                  <c:v>3.4013990297339594</c:v>
                </c:pt>
                <c:pt idx="311">
                  <c:v>3.1827716118935836</c:v>
                </c:pt>
                <c:pt idx="312">
                  <c:v>3.1048615741127352</c:v>
                </c:pt>
                <c:pt idx="313">
                  <c:v>3.1992101273388776</c:v>
                </c:pt>
                <c:pt idx="314">
                  <c:v>3.4817208829621955</c:v>
                </c:pt>
                <c:pt idx="315">
                  <c:v>3.593232103768714</c:v>
                </c:pt>
                <c:pt idx="316">
                  <c:v>3.4492766404958677</c:v>
                </c:pt>
                <c:pt idx="317">
                  <c:v>3.5900963061435212</c:v>
                </c:pt>
                <c:pt idx="318">
                  <c:v>3.6969368650590049</c:v>
                </c:pt>
                <c:pt idx="319">
                  <c:v>3.8717746047934725</c:v>
                </c:pt>
                <c:pt idx="320">
                  <c:v>4.3061368838028171</c:v>
                </c:pt>
                <c:pt idx="321">
                  <c:v>4.721033098945254</c:v>
                </c:pt>
                <c:pt idx="322">
                  <c:v>3.9445999293286214</c:v>
                </c:pt>
                <c:pt idx="323">
                  <c:v>3.7449170141342756</c:v>
                </c:pt>
                <c:pt idx="324">
                  <c:v>3.7599313336678377</c:v>
                </c:pt>
                <c:pt idx="325">
                  <c:v>3.7700018831494484</c:v>
                </c:pt>
                <c:pt idx="326">
                  <c:v>3.8909442513770651</c:v>
                </c:pt>
                <c:pt idx="327">
                  <c:v>4.1280471150971598</c:v>
                </c:pt>
                <c:pt idx="328">
                  <c:v>4.3701103487332338</c:v>
                </c:pt>
                <c:pt idx="329">
                  <c:v>4.3606369920713588</c:v>
                </c:pt>
                <c:pt idx="330">
                  <c:v>4.391030986692952</c:v>
                </c:pt>
                <c:pt idx="331">
                  <c:v>4.5376476447497556</c:v>
                </c:pt>
                <c:pt idx="332">
                  <c:v>4.1676660059171597</c:v>
                </c:pt>
                <c:pt idx="333">
                  <c:v>3.7894307994056464</c:v>
                </c:pt>
                <c:pt idx="334">
                  <c:v>3.8255927673267327</c:v>
                </c:pt>
                <c:pt idx="335">
                  <c:v>3.9031912629246679</c:v>
                </c:pt>
                <c:pt idx="336">
                  <c:v>3.7091482336054895</c:v>
                </c:pt>
                <c:pt idx="337">
                  <c:v>3.700246303115176</c:v>
                </c:pt>
                <c:pt idx="338">
                  <c:v>3.9455459354662712</c:v>
                </c:pt>
                <c:pt idx="339">
                  <c:v>4.179766918563991</c:v>
                </c:pt>
                <c:pt idx="340">
                  <c:v>4.1074059514884764</c:v>
                </c:pt>
                <c:pt idx="341">
                  <c:v>4.1147653884015165</c:v>
                </c:pt>
                <c:pt idx="342">
                  <c:v>4.1961764367566943</c:v>
                </c:pt>
                <c:pt idx="343">
                  <c:v>4.1957607034338631</c:v>
                </c:pt>
                <c:pt idx="344">
                  <c:v>4.300747224846198</c:v>
                </c:pt>
                <c:pt idx="345">
                  <c:v>4.4637036626989826</c:v>
                </c:pt>
                <c:pt idx="346">
                  <c:v>4.8911472580323858</c:v>
                </c:pt>
                <c:pt idx="347">
                  <c:v>4.7981598108255099</c:v>
                </c:pt>
                <c:pt idx="348">
                  <c:v>4.7346531172528215</c:v>
                </c:pt>
                <c:pt idx="349">
                  <c:v>4.8221172615157482</c:v>
                </c:pt>
                <c:pt idx="350">
                  <c:v>5.5217510663018627</c:v>
                </c:pt>
                <c:pt idx="351">
                  <c:v>5.7967445242168445</c:v>
                </c:pt>
                <c:pt idx="352">
                  <c:v>6.2445696721311474</c:v>
                </c:pt>
                <c:pt idx="353">
                  <c:v>6.5314720830670048</c:v>
                </c:pt>
                <c:pt idx="354">
                  <c:v>6.5214893249808235</c:v>
                </c:pt>
                <c:pt idx="355">
                  <c:v>5.9739817938634605</c:v>
                </c:pt>
                <c:pt idx="356">
                  <c:v>5.5834868350717528</c:v>
                </c:pt>
                <c:pt idx="357">
                  <c:v>5.0049003525426858</c:v>
                </c:pt>
                <c:pt idx="358">
                  <c:v>4.0981026656908419</c:v>
                </c:pt>
                <c:pt idx="359">
                  <c:v>3.5183218289671609</c:v>
                </c:pt>
                <c:pt idx="360">
                  <c:v>3.2848160008115772</c:v>
                </c:pt>
                <c:pt idx="361">
                  <c:v>3.1343965374579819</c:v>
                </c:pt>
                <c:pt idx="362">
                  <c:v>2.9899272171109907</c:v>
                </c:pt>
                <c:pt idx="363">
                  <c:v>3.1693182446440913</c:v>
                </c:pt>
                <c:pt idx="364">
                  <c:v>3.1742848297358961</c:v>
                </c:pt>
                <c:pt idx="365">
                  <c:v>3.5761585660412498</c:v>
                </c:pt>
                <c:pt idx="366">
                  <c:v>3.592499650717659</c:v>
                </c:pt>
                <c:pt idx="367">
                  <c:v>3.7127356290468563</c:v>
                </c:pt>
                <c:pt idx="368">
                  <c:v>3.694606492140776</c:v>
                </c:pt>
                <c:pt idx="369">
                  <c:v>3.7480739553552049</c:v>
                </c:pt>
                <c:pt idx="370">
                  <c:v>3.9036095841350793</c:v>
                </c:pt>
                <c:pt idx="371">
                  <c:v>3.8349281977667049</c:v>
                </c:pt>
                <c:pt idx="372">
                  <c:v>3.9724318790002209</c:v>
                </c:pt>
                <c:pt idx="373">
                  <c:v>3.8920026095240727</c:v>
                </c:pt>
                <c:pt idx="374">
                  <c:v>4.0727783357027514</c:v>
                </c:pt>
                <c:pt idx="375">
                  <c:v>4.2732824202057929</c:v>
                </c:pt>
                <c:pt idx="376">
                  <c:v>4.2892019770813201</c:v>
                </c:pt>
                <c:pt idx="377">
                  <c:v>4.1217389145438048</c:v>
                </c:pt>
                <c:pt idx="378">
                  <c:v>4.0631072240987107</c:v>
                </c:pt>
                <c:pt idx="379">
                  <c:v>4.1231661513470357</c:v>
                </c:pt>
                <c:pt idx="380">
                  <c:v>4.0993334898637039</c:v>
                </c:pt>
                <c:pt idx="381">
                  <c:v>4.2310436825164928</c:v>
                </c:pt>
                <c:pt idx="382">
                  <c:v>4.3427491233662741</c:v>
                </c:pt>
                <c:pt idx="383">
                  <c:v>4.4665705168910348</c:v>
                </c:pt>
                <c:pt idx="384">
                  <c:v>4.6516370112167538</c:v>
                </c:pt>
                <c:pt idx="385">
                  <c:v>4.9052626341832726</c:v>
                </c:pt>
                <c:pt idx="386">
                  <c:v>5.3164121257498458</c:v>
                </c:pt>
                <c:pt idx="387">
                  <c:v>5.5080741187810416</c:v>
                </c:pt>
                <c:pt idx="388">
                  <c:v>5.4670304778342214</c:v>
                </c:pt>
                <c:pt idx="389">
                  <c:v>5.3132921986067982</c:v>
                </c:pt>
                <c:pt idx="390">
                  <c:v>5.2620166174937335</c:v>
                </c:pt>
                <c:pt idx="391">
                  <c:v>5.1844222603557624</c:v>
                </c:pt>
                <c:pt idx="392">
                  <c:v>5.1429652621173272</c:v>
                </c:pt>
                <c:pt idx="393">
                  <c:v>5.0863890416758553</c:v>
                </c:pt>
                <c:pt idx="394">
                  <c:v>5.2967936822365731</c:v>
                </c:pt>
                <c:pt idx="395">
                  <c:v>5.1605401829920394</c:v>
                </c:pt>
                <c:pt idx="396">
                  <c:v>5.1086642726099667</c:v>
                </c:pt>
                <c:pt idx="397">
                  <c:v>5.2572478966754117</c:v>
                </c:pt>
                <c:pt idx="398">
                  <c:v>5.4772201156433162</c:v>
                </c:pt>
                <c:pt idx="399">
                  <c:v>5.4528997281695748</c:v>
                </c:pt>
                <c:pt idx="400">
                  <c:v>5.2829459060044694</c:v>
                </c:pt>
                <c:pt idx="401">
                  <c:v>4.9949413059459848</c:v>
                </c:pt>
                <c:pt idx="402">
                  <c:v>4.9436770724878611</c:v>
                </c:pt>
                <c:pt idx="403">
                  <c:v>5.260541649631608</c:v>
                </c:pt>
                <c:pt idx="404">
                  <c:v>5.4163246542432306</c:v>
                </c:pt>
                <c:pt idx="405">
                  <c:v>5.3674062442259043</c:v>
                </c:pt>
                <c:pt idx="406">
                  <c:v>5.2532465005254076</c:v>
                </c:pt>
                <c:pt idx="407">
                  <c:v>5.2023945991064826</c:v>
                </c:pt>
                <c:pt idx="408">
                  <c:v>5.1235514094933068</c:v>
                </c:pt>
                <c:pt idx="409">
                  <c:v>5.359247654945329</c:v>
                </c:pt>
                <c:pt idx="410">
                  <c:v>5.318465531121654</c:v>
                </c:pt>
                <c:pt idx="411">
                  <c:v>5.1491126287225466</c:v>
                </c:pt>
                <c:pt idx="412">
                  <c:v>5.0687285321247302</c:v>
                </c:pt>
                <c:pt idx="413">
                  <c:v>5.0292539030738448</c:v>
                </c:pt>
                <c:pt idx="414">
                  <c:v>5.0412706397595537</c:v>
                </c:pt>
                <c:pt idx="415">
                  <c:v>5.0793488237612223</c:v>
                </c:pt>
                <c:pt idx="416">
                  <c:v>5.1506477648751412</c:v>
                </c:pt>
                <c:pt idx="417">
                  <c:v>5.0490494866670375</c:v>
                </c:pt>
                <c:pt idx="418">
                  <c:v>4.9800771144809906</c:v>
                </c:pt>
                <c:pt idx="419">
                  <c:v>5.0226459025473016</c:v>
                </c:pt>
                <c:pt idx="420">
                  <c:v>5.0252788561252597</c:v>
                </c:pt>
                <c:pt idx="421">
                  <c:v>5.1361168556593801</c:v>
                </c:pt>
                <c:pt idx="422">
                  <c:v>5.1476529106716153</c:v>
                </c:pt>
                <c:pt idx="423">
                  <c:v>5.0913893359778069</c:v>
                </c:pt>
                <c:pt idx="424">
                  <c:v>5.054158234072549</c:v>
                </c:pt>
                <c:pt idx="425">
                  <c:v>5.0006986962074933</c:v>
                </c:pt>
                <c:pt idx="426">
                  <c:v>4.9660490488340958</c:v>
                </c:pt>
                <c:pt idx="427">
                  <c:v>4.9086510401751875</c:v>
                </c:pt>
                <c:pt idx="428">
                  <c:v>4.84998321858538</c:v>
                </c:pt>
                <c:pt idx="429">
                  <c:v>4.7078095059596512</c:v>
                </c:pt>
                <c:pt idx="430">
                  <c:v>4.6740783916989832</c:v>
                </c:pt>
                <c:pt idx="431">
                  <c:v>4.3843270795591147</c:v>
                </c:pt>
                <c:pt idx="432">
                  <c:v>3.8776675292974989</c:v>
                </c:pt>
                <c:pt idx="433">
                  <c:v>3.6878431835371508</c:v>
                </c:pt>
                <c:pt idx="434">
                  <c:v>3.7284499016849173</c:v>
                </c:pt>
                <c:pt idx="435">
                  <c:v>3.5770372340425522</c:v>
                </c:pt>
                <c:pt idx="436">
                  <c:v>3.7001511596997481</c:v>
                </c:pt>
                <c:pt idx="437">
                  <c:v>3.6714081470354336</c:v>
                </c:pt>
                <c:pt idx="438">
                  <c:v>3.5568248674559095</c:v>
                </c:pt>
                <c:pt idx="439">
                  <c:v>3.3109135708074096</c:v>
                </c:pt>
                <c:pt idx="440">
                  <c:v>3.2032838592324993</c:v>
                </c:pt>
                <c:pt idx="441">
                  <c:v>3.2183216612754642</c:v>
                </c:pt>
                <c:pt idx="442">
                  <c:v>3.1478122739132077</c:v>
                </c:pt>
                <c:pt idx="443">
                  <c:v>2.949381597486552</c:v>
                </c:pt>
                <c:pt idx="444">
                  <c:v>2.7382789141265378</c:v>
                </c:pt>
                <c:pt idx="445">
                  <c:v>2.5569544291637172</c:v>
                </c:pt>
                <c:pt idx="446">
                  <c:v>2.6660667842741934</c:v>
                </c:pt>
                <c:pt idx="447">
                  <c:v>2.7340448759791123</c:v>
                </c:pt>
                <c:pt idx="448">
                  <c:v>2.934369061225512</c:v>
                </c:pt>
                <c:pt idx="449">
                  <c:v>3.0626591028298829</c:v>
                </c:pt>
                <c:pt idx="450">
                  <c:v>3.0414344754915641</c:v>
                </c:pt>
                <c:pt idx="451">
                  <c:v>2.9677686969174166</c:v>
                </c:pt>
                <c:pt idx="452">
                  <c:v>3.0149704510399045</c:v>
                </c:pt>
                <c:pt idx="453">
                  <c:v>3.0834909626418363</c:v>
                </c:pt>
                <c:pt idx="454">
                  <c:v>3.0599081379686481</c:v>
                </c:pt>
                <c:pt idx="455">
                  <c:v>3.1416973503628878</c:v>
                </c:pt>
                <c:pt idx="456">
                  <c:v>3.2160612910376085</c:v>
                </c:pt>
                <c:pt idx="457">
                  <c:v>3.1962604853979002</c:v>
                </c:pt>
                <c:pt idx="458">
                  <c:v>3.1796986248011416</c:v>
                </c:pt>
                <c:pt idx="459">
                  <c:v>3.2118464288493116</c:v>
                </c:pt>
                <c:pt idx="460">
                  <c:v>3.1868272684054357</c:v>
                </c:pt>
                <c:pt idx="461">
                  <c:v>3.1226839078812105</c:v>
                </c:pt>
                <c:pt idx="462">
                  <c:v>3.1041285637664133</c:v>
                </c:pt>
                <c:pt idx="463">
                  <c:v>3.2143610690790143</c:v>
                </c:pt>
                <c:pt idx="464">
                  <c:v>3.4318751171708559</c:v>
                </c:pt>
                <c:pt idx="465">
                  <c:v>3.4408542830034143</c:v>
                </c:pt>
                <c:pt idx="466">
                  <c:v>3.5723831404377151</c:v>
                </c:pt>
                <c:pt idx="467">
                  <c:v>3.5651787413490443</c:v>
                </c:pt>
                <c:pt idx="468">
                  <c:v>3.6835883644955585</c:v>
                </c:pt>
                <c:pt idx="469">
                  <c:v>3.7069854265436084</c:v>
                </c:pt>
                <c:pt idx="470">
                  <c:v>3.6353899798458995</c:v>
                </c:pt>
                <c:pt idx="471">
                  <c:v>3.7573908954669157</c:v>
                </c:pt>
                <c:pt idx="472">
                  <c:v>3.928089263214138</c:v>
                </c:pt>
                <c:pt idx="473">
                  <c:v>3.9354416037893696</c:v>
                </c:pt>
                <c:pt idx="474">
                  <c:v>3.9082528266736727</c:v>
                </c:pt>
                <c:pt idx="475">
                  <c:v>3.8837213317015213</c:v>
                </c:pt>
                <c:pt idx="476">
                  <c:v>3.9287175512130128</c:v>
                </c:pt>
                <c:pt idx="477">
                  <c:v>4.0434807288781993</c:v>
                </c:pt>
                <c:pt idx="478">
                  <c:v>3.9670964037150527</c:v>
                </c:pt>
                <c:pt idx="479">
                  <c:v>3.7520744622517972</c:v>
                </c:pt>
                <c:pt idx="480">
                  <c:v>3.5808926728606587</c:v>
                </c:pt>
                <c:pt idx="481">
                  <c:v>3.5924358839737573</c:v>
                </c:pt>
                <c:pt idx="482">
                  <c:v>3.6752790202280079</c:v>
                </c:pt>
                <c:pt idx="483">
                  <c:v>3.7140011284780048</c:v>
                </c:pt>
                <c:pt idx="484">
                  <c:v>3.7607346449136272</c:v>
                </c:pt>
                <c:pt idx="485">
                  <c:v>3.6760750238086839</c:v>
                </c:pt>
                <c:pt idx="486">
                  <c:v>3.6170809018909984</c:v>
                </c:pt>
                <c:pt idx="487">
                  <c:v>3.5641180743500525</c:v>
                </c:pt>
                <c:pt idx="488">
                  <c:v>3.5710982078741265</c:v>
                </c:pt>
                <c:pt idx="489">
                  <c:v>3.604368638335588</c:v>
                </c:pt>
                <c:pt idx="490">
                  <c:v>3.6151073203182276</c:v>
                </c:pt>
                <c:pt idx="491">
                  <c:v>3.5875955470659204</c:v>
                </c:pt>
                <c:pt idx="492">
                  <c:v>3.5729716025123821</c:v>
                </c:pt>
                <c:pt idx="493">
                  <c:v>3.4084003309572299</c:v>
                </c:pt>
                <c:pt idx="494">
                  <c:v>3.2103999519610733</c:v>
                </c:pt>
                <c:pt idx="495">
                  <c:v>2.9564730096996392</c:v>
                </c:pt>
                <c:pt idx="496">
                  <c:v>2.8394762514265173</c:v>
                </c:pt>
                <c:pt idx="497">
                  <c:v>2.8457364058742503</c:v>
                </c:pt>
                <c:pt idx="498">
                  <c:v>2.8617797199142005</c:v>
                </c:pt>
                <c:pt idx="499">
                  <c:v>2.8439537968706028</c:v>
                </c:pt>
                <c:pt idx="500">
                  <c:v>2.8191497967534387</c:v>
                </c:pt>
                <c:pt idx="501">
                  <c:v>2.7871962091699127</c:v>
                </c:pt>
                <c:pt idx="502">
                  <c:v>2.8319265680775114</c:v>
                </c:pt>
                <c:pt idx="503">
                  <c:v>2.9957591333218843</c:v>
                </c:pt>
                <c:pt idx="504">
                  <c:v>3.0994601599086238</c:v>
                </c:pt>
                <c:pt idx="505">
                  <c:v>3.2796470690871575</c:v>
                </c:pt>
                <c:pt idx="506">
                  <c:v>3.6137367009671064</c:v>
                </c:pt>
                <c:pt idx="507">
                  <c:v>3.5649423838452021</c:v>
                </c:pt>
                <c:pt idx="508">
                  <c:v>3.6395275513701186</c:v>
                </c:pt>
                <c:pt idx="509">
                  <c:v>3.6893710743312917</c:v>
                </c:pt>
                <c:pt idx="510">
                  <c:v>3.731123520775379</c:v>
                </c:pt>
                <c:pt idx="511">
                  <c:v>3.7285216403415551</c:v>
                </c:pt>
                <c:pt idx="512">
                  <c:v>3.7504472827594264</c:v>
                </c:pt>
                <c:pt idx="513">
                  <c:v>3.9667574315967631</c:v>
                </c:pt>
                <c:pt idx="514">
                  <c:v>4.0611865121936344</c:v>
                </c:pt>
                <c:pt idx="515">
                  <c:v>3.9367396212711872</c:v>
                </c:pt>
                <c:pt idx="516">
                  <c:v>4.0023035764457768</c:v>
                </c:pt>
                <c:pt idx="517">
                  <c:v>4.3027384473490047</c:v>
                </c:pt>
                <c:pt idx="518">
                  <c:v>5.3926881887627314</c:v>
                </c:pt>
                <c:pt idx="519">
                  <c:v>5.387190332315817</c:v>
                </c:pt>
                <c:pt idx="520">
                  <c:v>5.8088215732589914</c:v>
                </c:pt>
                <c:pt idx="521">
                  <c:v>5.9286849467984037</c:v>
                </c:pt>
                <c:pt idx="522">
                  <c:v>5.6547010009231986</c:v>
                </c:pt>
                <c:pt idx="523">
                  <c:v>5.1554885087362869</c:v>
                </c:pt>
                <c:pt idx="524">
                  <c:v>5.1130955287500122</c:v>
                </c:pt>
                <c:pt idx="525">
                  <c:v>5.3113478198713366</c:v>
                </c:pt>
                <c:pt idx="526">
                  <c:v>5.3448248481235643</c:v>
                </c:pt>
                <c:pt idx="527">
                  <c:v>4.7877834609853167</c:v>
                </c:pt>
                <c:pt idx="528">
                  <c:v>4.6246101392179302</c:v>
                </c:pt>
                <c:pt idx="529">
                  <c:v>4.4433009716623344</c:v>
                </c:pt>
                <c:pt idx="530">
                  <c:v>4.2369230471027937</c:v>
                </c:pt>
                <c:pt idx="531">
                  <c:v>4.1096088644451632</c:v>
                </c:pt>
                <c:pt idx="532">
                  <c:v>3.9214307840431664</c:v>
                </c:pt>
                <c:pt idx="533">
                  <c:v>3.708844</c:v>
                </c:pt>
                <c:pt idx="534">
                  <c:v>3.7277640701445276</c:v>
                </c:pt>
                <c:pt idx="535">
                  <c:v>3.5739037140246599</c:v>
                </c:pt>
                <c:pt idx="536">
                  <c:v>3.6139478938984495</c:v>
                </c:pt>
                <c:pt idx="537">
                  <c:v>3.7851175789781517</c:v>
                </c:pt>
                <c:pt idx="538">
                  <c:v>3.9076327238687449</c:v>
                </c:pt>
                <c:pt idx="539">
                  <c:v>3.8757525750934825</c:v>
                </c:pt>
                <c:pt idx="540">
                  <c:v>3.8330902782718512</c:v>
                </c:pt>
                <c:pt idx="541">
                  <c:v>3.7936756702800647</c:v>
                </c:pt>
                <c:pt idx="542">
                  <c:v>3.851556486870114</c:v>
                </c:pt>
                <c:pt idx="543">
                  <c:v>3.7977021922925362</c:v>
                </c:pt>
                <c:pt idx="544">
                  <c:v>3.7036973313852619</c:v>
                </c:pt>
                <c:pt idx="545">
                  <c:v>3.6336533496014298</c:v>
                </c:pt>
                <c:pt idx="546">
                  <c:v>3.6077515076647999</c:v>
                </c:pt>
                <c:pt idx="547">
                  <c:v>3.6428700031032619</c:v>
                </c:pt>
                <c:pt idx="548">
                  <c:v>3.6825066549357768</c:v>
                </c:pt>
                <c:pt idx="549">
                  <c:v>3.6775207869526185</c:v>
                </c:pt>
                <c:pt idx="550">
                  <c:v>3.8309159942088278</c:v>
                </c:pt>
                <c:pt idx="551">
                  <c:v>3.8704619571470298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F-4DDE-8E58-F8E25545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21072"/>
        <c:axId val="1815720528"/>
      </c:lineChart>
      <c:dateAx>
        <c:axId val="181572107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0528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20528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1072"/>
        <c:crosses val="autoZero"/>
        <c:crossBetween val="between"/>
        <c:majorUnit val="0.5"/>
      </c:valAx>
      <c:dateAx>
        <c:axId val="18157172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13456"/>
        <c:crosses val="autoZero"/>
        <c:auto val="1"/>
        <c:lblOffset val="100"/>
        <c:baseTimeUnit val="months"/>
      </c:dateAx>
      <c:valAx>
        <c:axId val="18157134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172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350986399427341"/>
          <c:y val="0.15972220286623465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6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4B6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>
          <a:extLst>
            <a:ext uri="{FF2B5EF4-FFF2-40B4-BE49-F238E27FC236}">
              <a16:creationId xmlns:a16="http://schemas.microsoft.com/office/drawing/2014/main" id="{00000000-0008-0000-0500-000025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38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>
          <a:extLst xmlns:a="http://schemas.openxmlformats.org/drawingml/2006/main">
            <a:ext uri="{FF2B5EF4-FFF2-40B4-BE49-F238E27FC236}">
              <a16:creationId xmlns:a16="http://schemas.microsoft.com/office/drawing/2014/main" id="{27C70F5E-CA0A-3EBD-43B5-CEC80CE646D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>
          <a:extLst>
            <a:ext uri="{FF2B5EF4-FFF2-40B4-BE49-F238E27FC236}">
              <a16:creationId xmlns:a16="http://schemas.microsoft.com/office/drawing/2014/main" id="{00000000-0008-0000-0600-000025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630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2B394052-28F4-2CE9-8EF3-EE5A483B66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>
          <a:extLst>
            <a:ext uri="{FF2B5EF4-FFF2-40B4-BE49-F238E27FC236}">
              <a16:creationId xmlns:a16="http://schemas.microsoft.com/office/drawing/2014/main" id="{00000000-0008-0000-0700-000025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8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97B7F1E9-9655-F547-83AD-FD4D6A94FDE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>
          <a:extLst>
            <a:ext uri="{FF2B5EF4-FFF2-40B4-BE49-F238E27FC236}">
              <a16:creationId xmlns:a16="http://schemas.microsoft.com/office/drawing/2014/main" id="{00000000-0008-0000-0800-000025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26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976BC2D0-5B7C-360E-ADE2-36F4BCFFEA5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>
          <a:extLst>
            <a:ext uri="{FF2B5EF4-FFF2-40B4-BE49-F238E27FC236}">
              <a16:creationId xmlns:a16="http://schemas.microsoft.com/office/drawing/2014/main" id="{00000000-0008-0000-0900-000025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94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51BB0ACA-85D6-29C3-CB41-C98CFF41D2F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>
          <a:extLst>
            <a:ext uri="{FF2B5EF4-FFF2-40B4-BE49-F238E27FC236}">
              <a16:creationId xmlns:a16="http://schemas.microsoft.com/office/drawing/2014/main" id="{00000000-0008-0000-0100-000025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>
          <a:extLst>
            <a:ext uri="{FF2B5EF4-FFF2-40B4-BE49-F238E27FC236}">
              <a16:creationId xmlns:a16="http://schemas.microsoft.com/office/drawing/2014/main" id="{00000000-0008-0000-0A00-000025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8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9AB92923-120F-E1DF-07E6-BC83A4DC96E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>
          <a:extLst>
            <a:ext uri="{FF2B5EF4-FFF2-40B4-BE49-F238E27FC236}">
              <a16:creationId xmlns:a16="http://schemas.microsoft.com/office/drawing/2014/main" id="{00000000-0008-0000-0B00-000025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26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B1B64304-8B76-B24F-EF1B-C09B53FA3C9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>
          <a:extLst>
            <a:ext uri="{FF2B5EF4-FFF2-40B4-BE49-F238E27FC236}">
              <a16:creationId xmlns:a16="http://schemas.microsoft.com/office/drawing/2014/main" id="{00000000-0008-0000-0C00-000025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96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885D8C8F-6D78-9D15-59F9-E8EFD26BD3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>
          <a:extLst>
            <a:ext uri="{FF2B5EF4-FFF2-40B4-BE49-F238E27FC236}">
              <a16:creationId xmlns:a16="http://schemas.microsoft.com/office/drawing/2014/main" id="{00000000-0008-0000-0D00-000025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100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34DA1991-B6E3-1333-D9A2-205E5A45CA1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>
          <a:extLst>
            <a:ext uri="{FF2B5EF4-FFF2-40B4-BE49-F238E27FC236}">
              <a16:creationId xmlns:a16="http://schemas.microsoft.com/office/drawing/2014/main" id="{00000000-0008-0000-0E00-00002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218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A68298E6-5006-BD96-8C1D-27C7617DD71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9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>
          <a:extLst xmlns:a="http://schemas.openxmlformats.org/drawingml/2006/main">
            <a:ext uri="{FF2B5EF4-FFF2-40B4-BE49-F238E27FC236}">
              <a16:creationId xmlns:a16="http://schemas.microsoft.com/office/drawing/2014/main" id="{519B6431-5734-121F-2825-B7814147E6D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>
          <a:extLst>
            <a:ext uri="{FF2B5EF4-FFF2-40B4-BE49-F238E27FC236}">
              <a16:creationId xmlns:a16="http://schemas.microsoft.com/office/drawing/2014/main" id="{00000000-0008-0000-0F00-0000254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570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65D40758-08C2-27B8-C9A5-68E3E15B15F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>
          <a:extLst>
            <a:ext uri="{FF2B5EF4-FFF2-40B4-BE49-F238E27FC236}">
              <a16:creationId xmlns:a16="http://schemas.microsoft.com/office/drawing/2014/main" id="{00000000-0008-0000-1000-0000254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7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A5A64D2E-27D2-D469-63B0-106E2FED2EF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>
          <a:extLst>
            <a:ext uri="{FF2B5EF4-FFF2-40B4-BE49-F238E27FC236}">
              <a16:creationId xmlns:a16="http://schemas.microsoft.com/office/drawing/2014/main" id="{00000000-0008-0000-1100-0000255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38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22420438-8AE7-0649-3DD6-0A789691565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>
          <a:extLst>
            <a:ext uri="{FF2B5EF4-FFF2-40B4-BE49-F238E27FC236}">
              <a16:creationId xmlns:a16="http://schemas.microsoft.com/office/drawing/2014/main" id="{00000000-0008-0000-1200-0000255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630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55C3957A-3EC4-1083-6440-7F46172B897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>
          <a:extLst>
            <a:ext uri="{FF2B5EF4-FFF2-40B4-BE49-F238E27FC236}">
              <a16:creationId xmlns:a16="http://schemas.microsoft.com/office/drawing/2014/main" id="{00000000-0008-0000-0200-00002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46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241F082A-E0AD-83DF-4896-49925DF9B5B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>
          <a:extLst>
            <a:ext uri="{FF2B5EF4-FFF2-40B4-BE49-F238E27FC236}">
              <a16:creationId xmlns:a16="http://schemas.microsoft.com/office/drawing/2014/main" id="{00000000-0008-0000-0300-000025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654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B473EDEA-A565-8F42-D304-62384711BEB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91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>
          <a:extLst xmlns:a="http://schemas.openxmlformats.org/drawingml/2006/main">
            <a:ext uri="{FF2B5EF4-FFF2-40B4-BE49-F238E27FC236}">
              <a16:creationId xmlns:a16="http://schemas.microsoft.com/office/drawing/2014/main" id="{9992E626-B682-FCCC-35B1-7209729B49E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6:B26"/>
  <sheetViews>
    <sheetView workbookViewId="0"/>
  </sheetViews>
  <sheetFormatPr defaultColWidth="9.28515625" defaultRowHeight="12.75" x14ac:dyDescent="0.2"/>
  <cols>
    <col min="1" max="1" width="8.5703125" style="18" customWidth="1"/>
    <col min="2" max="2" width="78" style="18" customWidth="1"/>
    <col min="3" max="16384" width="9.28515625" style="18"/>
  </cols>
  <sheetData>
    <row r="6" spans="2:2" ht="15.75" x14ac:dyDescent="0.25">
      <c r="B6" s="17" t="str">
        <f>"Short-Term Energy Outlook Real and Nominal Prices, "&amp;TEXT('Notes and Sources'!$G$7,"Mmmm yyyy")</f>
        <v>Short-Term Energy Outlook Real and Nominal Prices, June 2023</v>
      </c>
    </row>
    <row r="8" spans="2:2" x14ac:dyDescent="0.2">
      <c r="B8" s="19" t="s">
        <v>193</v>
      </c>
    </row>
    <row r="9" spans="2:2" x14ac:dyDescent="0.2">
      <c r="B9" s="19" t="s">
        <v>194</v>
      </c>
    </row>
    <row r="10" spans="2:2" x14ac:dyDescent="0.2">
      <c r="B10" s="19" t="s">
        <v>195</v>
      </c>
    </row>
    <row r="11" spans="2:2" x14ac:dyDescent="0.2">
      <c r="B11" s="19" t="s">
        <v>217</v>
      </c>
    </row>
    <row r="12" spans="2:2" x14ac:dyDescent="0.2">
      <c r="B12" s="19" t="s">
        <v>218</v>
      </c>
    </row>
    <row r="13" spans="2:2" x14ac:dyDescent="0.2">
      <c r="B13" s="19" t="s">
        <v>219</v>
      </c>
    </row>
    <row r="14" spans="2:2" x14ac:dyDescent="0.2">
      <c r="B14" s="19" t="s">
        <v>225</v>
      </c>
    </row>
    <row r="15" spans="2:2" x14ac:dyDescent="0.2">
      <c r="B15" s="19" t="s">
        <v>226</v>
      </c>
    </row>
    <row r="16" spans="2:2" x14ac:dyDescent="0.2">
      <c r="B16" s="19" t="s">
        <v>227</v>
      </c>
    </row>
    <row r="17" spans="2:2" x14ac:dyDescent="0.2">
      <c r="B17" s="19" t="s">
        <v>228</v>
      </c>
    </row>
    <row r="18" spans="2:2" x14ac:dyDescent="0.2">
      <c r="B18" s="19" t="s">
        <v>229</v>
      </c>
    </row>
    <row r="19" spans="2:2" x14ac:dyDescent="0.2">
      <c r="B19" s="19" t="s">
        <v>230</v>
      </c>
    </row>
    <row r="20" spans="2:2" x14ac:dyDescent="0.2">
      <c r="B20" s="19" t="s">
        <v>231</v>
      </c>
    </row>
    <row r="21" spans="2:2" x14ac:dyDescent="0.2">
      <c r="B21" s="19" t="s">
        <v>232</v>
      </c>
    </row>
    <row r="22" spans="2:2" x14ac:dyDescent="0.2">
      <c r="B22" s="19" t="s">
        <v>233</v>
      </c>
    </row>
    <row r="23" spans="2:2" x14ac:dyDescent="0.2">
      <c r="B23" s="19" t="s">
        <v>234</v>
      </c>
    </row>
    <row r="24" spans="2:2" x14ac:dyDescent="0.2">
      <c r="B24" s="19" t="s">
        <v>235</v>
      </c>
    </row>
    <row r="25" spans="2:2" x14ac:dyDescent="0.2">
      <c r="B25" s="19" t="s">
        <v>236</v>
      </c>
    </row>
    <row r="26" spans="2:2" x14ac:dyDescent="0.2">
      <c r="B26" s="19" t="s">
        <v>196</v>
      </c>
    </row>
  </sheetData>
  <phoneticPr fontId="0" type="noConversion"/>
  <hyperlinks>
    <hyperlink ref="B13" location="'Gasoline-M'!A5" display="Motor Gasoline Regular Grade Retail Prices (Monthly)" xr:uid="{00000000-0004-0000-0000-000000000000}"/>
    <hyperlink ref="B17" location="'Heat Oil-A'!A5" display="Heating Oil Prices (Annual)" xr:uid="{00000000-0004-0000-0000-000001000000}"/>
    <hyperlink ref="B10" location="'Crude Oil-M'!A5" display="Imported Crude Oil Prices (Monthly)" xr:uid="{00000000-0004-0000-0000-000002000000}"/>
    <hyperlink ref="B19" location="'Heat Oil-M'!A5" display="Heating Oil Prices (Monthly)" xr:uid="{00000000-0004-0000-0000-000003000000}"/>
    <hyperlink ref="B15" location="'Diesel-Q'!A5" display="On-highway Diesel Prices (Quarterly)" xr:uid="{00000000-0004-0000-0000-000004000000}"/>
    <hyperlink ref="B20" location="'Natural Gas-A'!A5" display="Residential Natural Gas Prices (Annual)" xr:uid="{00000000-0004-0000-0000-000005000000}"/>
    <hyperlink ref="B21" location="'Natural Gas-Q'!A5" display="Residential Natural Gas Prices (Quarterly)" xr:uid="{00000000-0004-0000-0000-000006000000}"/>
    <hyperlink ref="B23" location="'Electricity-A'!A5" display="Residential Electricity Prices (Annual)" xr:uid="{00000000-0004-0000-0000-000007000000}"/>
    <hyperlink ref="B24" location="'Electricity-Q'!A5" display="Residential Electricity Prices (Quarterly)" xr:uid="{00000000-0004-0000-0000-000008000000}"/>
    <hyperlink ref="B25" location="'Electricity-M'!A5" display="Residential Electricity Prices (Monthly)" xr:uid="{00000000-0004-0000-0000-000009000000}"/>
    <hyperlink ref="B26" location="'Notes and Sources'!A8" display="Notes and Sources" xr:uid="{00000000-0004-0000-0000-00000A000000}"/>
    <hyperlink ref="B14" location="'Diesel-A'!A5" display="On-highway Diesel Prices (Annual)" xr:uid="{00000000-0004-0000-0000-00000B000000}"/>
    <hyperlink ref="B18" location="'Heat Oil-Q'!A5" display="Heating Oil Prices (Quarterly)" xr:uid="{00000000-0004-0000-0000-00000C000000}"/>
    <hyperlink ref="B9" location="'Crude Oil-Q'!A5" display="Imported Crude Oil Prices (Quarterly)" xr:uid="{00000000-0004-0000-0000-00000D000000}"/>
    <hyperlink ref="B11" location="'Gasoline-A'!A5" display="Motor Gasoline Retail Prices (Annual)" xr:uid="{00000000-0004-0000-0000-00000E000000}"/>
    <hyperlink ref="B12" location="'Gasoline-Q'!A5" display="Motor Gasoline Retail Prices (Quarterly)" xr:uid="{00000000-0004-0000-0000-00000F000000}"/>
    <hyperlink ref="B8" location="'Crude Oil-A'!A5" display="Imported Crude Oil Prices (Annual)" xr:uid="{00000000-0004-0000-0000-000010000000}"/>
    <hyperlink ref="B16" location="'Diesel-M'!A5" display="On-highway Diesel Prices (Monthly)" xr:uid="{00000000-0004-0000-0000-000011000000}"/>
    <hyperlink ref="B22" location="'Natural Gas-M'!A5" display="Residential Natural Gas Prices (Monthly)" xr:uid="{00000000-0004-0000-0000-000012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9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181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179</v>
      </c>
      <c r="D39" s="3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0">
        <v>28856</v>
      </c>
      <c r="B41" s="20">
        <v>0.68500000000000005</v>
      </c>
      <c r="C41" s="9">
        <v>0.60499999999999998</v>
      </c>
      <c r="D41" s="9">
        <f t="shared" ref="D41:D104" si="0">C41*$B$593/B41</f>
        <v>2.6823315328467152</v>
      </c>
    </row>
    <row r="42" spans="1:4" x14ac:dyDescent="0.2">
      <c r="A42" s="10">
        <v>28887</v>
      </c>
      <c r="B42" s="20">
        <v>0.69199999999999995</v>
      </c>
      <c r="C42" s="9">
        <v>0.63</v>
      </c>
      <c r="D42" s="9">
        <f t="shared" si="0"/>
        <v>2.7649170520231219</v>
      </c>
    </row>
    <row r="43" spans="1:4" x14ac:dyDescent="0.2">
      <c r="A43" s="10">
        <v>28915</v>
      </c>
      <c r="B43" s="20">
        <v>0.69899999999999995</v>
      </c>
      <c r="C43" s="9">
        <v>0.64800000000000002</v>
      </c>
      <c r="D43" s="9">
        <f t="shared" si="0"/>
        <v>2.815434849785408</v>
      </c>
    </row>
    <row r="44" spans="1:4" x14ac:dyDescent="0.2">
      <c r="A44" s="10">
        <v>28946</v>
      </c>
      <c r="B44" s="20">
        <v>0.70599999999999996</v>
      </c>
      <c r="C44" s="9">
        <v>0.67500000000000004</v>
      </c>
      <c r="D44" s="9">
        <f t="shared" si="0"/>
        <v>2.9036664305949009</v>
      </c>
    </row>
    <row r="45" spans="1:4" x14ac:dyDescent="0.2">
      <c r="A45" s="10">
        <v>28976</v>
      </c>
      <c r="B45" s="20">
        <v>0.71399999999999997</v>
      </c>
      <c r="C45" s="9">
        <v>0.73099999999999998</v>
      </c>
      <c r="D45" s="9">
        <f t="shared" si="0"/>
        <v>3.1093300000000004</v>
      </c>
    </row>
    <row r="46" spans="1:4" x14ac:dyDescent="0.2">
      <c r="A46" s="10">
        <v>29007</v>
      </c>
      <c r="B46" s="20">
        <v>0.72199999999999998</v>
      </c>
      <c r="C46" s="9">
        <v>0.81799999999999995</v>
      </c>
      <c r="D46" s="9">
        <f t="shared" si="0"/>
        <v>3.440834293628809</v>
      </c>
    </row>
    <row r="47" spans="1:4" x14ac:dyDescent="0.2">
      <c r="A47" s="10">
        <v>29037</v>
      </c>
      <c r="B47" s="20">
        <v>0.73</v>
      </c>
      <c r="C47" s="9">
        <v>0.85599999999999998</v>
      </c>
      <c r="D47" s="9">
        <f t="shared" si="0"/>
        <v>3.5612179726027398</v>
      </c>
    </row>
    <row r="48" spans="1:4" x14ac:dyDescent="0.2">
      <c r="A48" s="10">
        <v>29068</v>
      </c>
      <c r="B48" s="20">
        <v>0.73699999999999999</v>
      </c>
      <c r="C48" s="9">
        <v>0.89</v>
      </c>
      <c r="D48" s="9">
        <f t="shared" si="0"/>
        <v>3.667500407055631</v>
      </c>
    </row>
    <row r="49" spans="1:4" x14ac:dyDescent="0.2">
      <c r="A49" s="10">
        <v>29099</v>
      </c>
      <c r="B49" s="20">
        <v>0.74399999999999999</v>
      </c>
      <c r="C49" s="9">
        <v>0.89500000000000002</v>
      </c>
      <c r="D49" s="9">
        <f t="shared" si="0"/>
        <v>3.6534044354838713</v>
      </c>
    </row>
    <row r="50" spans="1:4" x14ac:dyDescent="0.2">
      <c r="A50" s="10">
        <v>29129</v>
      </c>
      <c r="B50" s="20">
        <v>0.752</v>
      </c>
      <c r="C50" s="9">
        <v>0.91900000000000004</v>
      </c>
      <c r="D50" s="9">
        <f t="shared" si="0"/>
        <v>3.7114646010638301</v>
      </c>
    </row>
    <row r="51" spans="1:4" x14ac:dyDescent="0.2">
      <c r="A51" s="10">
        <v>29160</v>
      </c>
      <c r="B51" s="20">
        <v>0.76</v>
      </c>
      <c r="C51" s="9">
        <v>0.93500000000000005</v>
      </c>
      <c r="D51" s="9">
        <f t="shared" si="0"/>
        <v>3.7363338157894739</v>
      </c>
    </row>
    <row r="52" spans="1:4" x14ac:dyDescent="0.2">
      <c r="A52" s="10">
        <v>29190</v>
      </c>
      <c r="B52" s="20">
        <v>0.76900000000000002</v>
      </c>
      <c r="C52" s="9">
        <v>0.98299999999999998</v>
      </c>
      <c r="D52" s="9">
        <f t="shared" si="0"/>
        <v>3.8821725097529258</v>
      </c>
    </row>
    <row r="53" spans="1:4" x14ac:dyDescent="0.2">
      <c r="A53" s="10">
        <v>29221</v>
      </c>
      <c r="B53" s="20">
        <v>0.78</v>
      </c>
      <c r="C53" s="9">
        <v>0.997</v>
      </c>
      <c r="D53" s="9">
        <f t="shared" si="0"/>
        <v>3.8819345384615382</v>
      </c>
    </row>
    <row r="54" spans="1:4" x14ac:dyDescent="0.2">
      <c r="A54" s="10">
        <v>29252</v>
      </c>
      <c r="B54" s="20">
        <v>0.79</v>
      </c>
      <c r="C54" s="9">
        <v>1.0189999999999999</v>
      </c>
      <c r="D54" s="9">
        <f t="shared" si="0"/>
        <v>3.9173713670886068</v>
      </c>
    </row>
    <row r="55" spans="1:4" x14ac:dyDescent="0.2">
      <c r="A55" s="10">
        <v>29281</v>
      </c>
      <c r="B55" s="20">
        <v>0.80100000000000005</v>
      </c>
      <c r="C55" s="9">
        <v>1.0469999999999999</v>
      </c>
      <c r="D55" s="9">
        <f t="shared" si="0"/>
        <v>3.9697377528089883</v>
      </c>
    </row>
    <row r="56" spans="1:4" x14ac:dyDescent="0.2">
      <c r="A56" s="10">
        <v>29312</v>
      </c>
      <c r="B56" s="20">
        <v>0.80900000000000005</v>
      </c>
      <c r="C56" s="9">
        <v>1.0489999999999999</v>
      </c>
      <c r="D56" s="9">
        <f t="shared" si="0"/>
        <v>3.9379900865265758</v>
      </c>
    </row>
    <row r="57" spans="1:4" x14ac:dyDescent="0.2">
      <c r="A57" s="10">
        <v>29342</v>
      </c>
      <c r="B57" s="20">
        <v>0.81699999999999995</v>
      </c>
      <c r="C57" s="9">
        <v>1.048</v>
      </c>
      <c r="D57" s="9">
        <f t="shared" si="0"/>
        <v>3.8957123133414937</v>
      </c>
    </row>
    <row r="58" spans="1:4" x14ac:dyDescent="0.2">
      <c r="A58" s="10">
        <v>29373</v>
      </c>
      <c r="B58" s="20">
        <v>0.82499999999999996</v>
      </c>
      <c r="C58" s="9">
        <v>1.054</v>
      </c>
      <c r="D58" s="9">
        <f t="shared" si="0"/>
        <v>3.8800231272727275</v>
      </c>
    </row>
    <row r="59" spans="1:4" x14ac:dyDescent="0.2">
      <c r="A59" s="10">
        <v>29403</v>
      </c>
      <c r="B59" s="20">
        <v>0.82599999999999996</v>
      </c>
      <c r="C59" s="9">
        <v>1.0429999999999999</v>
      </c>
      <c r="D59" s="9">
        <f t="shared" si="0"/>
        <v>3.8348811864406778</v>
      </c>
    </row>
    <row r="60" spans="1:4" x14ac:dyDescent="0.2">
      <c r="A60" s="10">
        <v>29434</v>
      </c>
      <c r="B60" s="20">
        <v>0.83199999999999996</v>
      </c>
      <c r="C60" s="9">
        <v>1.038</v>
      </c>
      <c r="D60" s="9">
        <f t="shared" si="0"/>
        <v>3.7889744711538462</v>
      </c>
    </row>
    <row r="61" spans="1:4" x14ac:dyDescent="0.2">
      <c r="A61" s="10">
        <v>29465</v>
      </c>
      <c r="B61" s="20">
        <v>0.83899999999999997</v>
      </c>
      <c r="C61" s="9">
        <v>1.0409999999999999</v>
      </c>
      <c r="D61" s="9">
        <f t="shared" si="0"/>
        <v>3.7682214779499406</v>
      </c>
    </row>
    <row r="62" spans="1:4" x14ac:dyDescent="0.2">
      <c r="A62" s="10">
        <v>29495</v>
      </c>
      <c r="B62" s="20">
        <v>0.84699999999999998</v>
      </c>
      <c r="C62" s="9">
        <v>1.03</v>
      </c>
      <c r="D62" s="9">
        <f t="shared" si="0"/>
        <v>3.6931884297520661</v>
      </c>
    </row>
    <row r="63" spans="1:4" x14ac:dyDescent="0.2">
      <c r="A63" s="10">
        <v>29526</v>
      </c>
      <c r="B63" s="20">
        <v>0.85599999999999998</v>
      </c>
      <c r="C63" s="9">
        <v>1.0629999999999999</v>
      </c>
      <c r="D63" s="9">
        <f t="shared" si="0"/>
        <v>3.7714395560747662</v>
      </c>
    </row>
    <row r="64" spans="1:4" x14ac:dyDescent="0.2">
      <c r="A64" s="10">
        <v>29556</v>
      </c>
      <c r="B64" s="20">
        <v>0.86399999999999999</v>
      </c>
      <c r="C64" s="9">
        <v>1.1000000000000001</v>
      </c>
      <c r="D64" s="9">
        <f t="shared" si="0"/>
        <v>3.8665763888888893</v>
      </c>
    </row>
    <row r="65" spans="1:4" x14ac:dyDescent="0.2">
      <c r="A65" s="10">
        <v>29587</v>
      </c>
      <c r="B65" s="20">
        <v>0.872</v>
      </c>
      <c r="C65" s="9">
        <v>1.1439999999999999</v>
      </c>
      <c r="D65" s="9">
        <f t="shared" si="0"/>
        <v>3.984347339449541</v>
      </c>
    </row>
    <row r="66" spans="1:4" x14ac:dyDescent="0.2">
      <c r="A66" s="10">
        <v>29618</v>
      </c>
      <c r="B66" s="20">
        <v>0.88</v>
      </c>
      <c r="C66" s="9">
        <v>1.19</v>
      </c>
      <c r="D66" s="9">
        <f t="shared" si="0"/>
        <v>4.106879318181818</v>
      </c>
    </row>
    <row r="67" spans="1:4" x14ac:dyDescent="0.2">
      <c r="A67" s="10">
        <v>29646</v>
      </c>
      <c r="B67" s="20">
        <v>0.88600000000000001</v>
      </c>
      <c r="C67" s="9">
        <v>1.2170000000000001</v>
      </c>
      <c r="D67" s="9">
        <f t="shared" si="0"/>
        <v>4.1716177652370208</v>
      </c>
    </row>
    <row r="68" spans="1:4" x14ac:dyDescent="0.2">
      <c r="A68" s="10">
        <v>29677</v>
      </c>
      <c r="B68" s="20">
        <v>0.89100000000000001</v>
      </c>
      <c r="C68" s="9">
        <v>1.206</v>
      </c>
      <c r="D68" s="9">
        <f t="shared" si="0"/>
        <v>4.1107139393939391</v>
      </c>
    </row>
    <row r="69" spans="1:4" x14ac:dyDescent="0.2">
      <c r="A69" s="10">
        <v>29707</v>
      </c>
      <c r="B69" s="20">
        <v>0.89700000000000002</v>
      </c>
      <c r="C69" s="9">
        <v>1.198</v>
      </c>
      <c r="D69" s="9">
        <f t="shared" si="0"/>
        <v>4.0561315050167224</v>
      </c>
    </row>
    <row r="70" spans="1:4" x14ac:dyDescent="0.2">
      <c r="A70" s="10">
        <v>29738</v>
      </c>
      <c r="B70" s="20">
        <v>0.90500000000000003</v>
      </c>
      <c r="C70" s="9">
        <v>1.194</v>
      </c>
      <c r="D70" s="9">
        <f t="shared" si="0"/>
        <v>4.0068529060773477</v>
      </c>
    </row>
    <row r="71" spans="1:4" x14ac:dyDescent="0.2">
      <c r="A71" s="10">
        <v>29768</v>
      </c>
      <c r="B71" s="20">
        <v>0.91500000000000004</v>
      </c>
      <c r="C71" s="9">
        <v>1.165</v>
      </c>
      <c r="D71" s="9">
        <f t="shared" si="0"/>
        <v>3.8668068852459019</v>
      </c>
    </row>
    <row r="72" spans="1:4" x14ac:dyDescent="0.2">
      <c r="A72" s="10">
        <v>29799</v>
      </c>
      <c r="B72" s="20">
        <v>0.92200000000000004</v>
      </c>
      <c r="C72" s="9">
        <v>1.1879999999999999</v>
      </c>
      <c r="D72" s="9">
        <f t="shared" si="0"/>
        <v>3.9132101518438178</v>
      </c>
    </row>
    <row r="73" spans="1:4" x14ac:dyDescent="0.2">
      <c r="A73" s="10">
        <v>29830</v>
      </c>
      <c r="B73" s="20">
        <v>0.93100000000000005</v>
      </c>
      <c r="C73" s="9">
        <v>1.1830000000000001</v>
      </c>
      <c r="D73" s="9">
        <f t="shared" si="0"/>
        <v>3.8590705263157892</v>
      </c>
    </row>
    <row r="74" spans="1:4" x14ac:dyDescent="0.2">
      <c r="A74" s="10">
        <v>29860</v>
      </c>
      <c r="B74" s="20">
        <v>0.93400000000000005</v>
      </c>
      <c r="C74" s="9">
        <v>1.1839999999999999</v>
      </c>
      <c r="D74" s="9">
        <f t="shared" si="0"/>
        <v>3.8499268522483936</v>
      </c>
    </row>
    <row r="75" spans="1:4" x14ac:dyDescent="0.2">
      <c r="A75" s="10">
        <v>29891</v>
      </c>
      <c r="B75" s="20">
        <v>0.93799999999999994</v>
      </c>
      <c r="C75" s="9">
        <v>1.1859999999999999</v>
      </c>
      <c r="D75" s="9">
        <f t="shared" si="0"/>
        <v>3.8399847761194033</v>
      </c>
    </row>
    <row r="76" spans="1:4" x14ac:dyDescent="0.2">
      <c r="A76" s="10">
        <v>29921</v>
      </c>
      <c r="B76" s="20">
        <v>0.94099999999999995</v>
      </c>
      <c r="C76" s="9">
        <v>1.1950000000000001</v>
      </c>
      <c r="D76" s="9">
        <f t="shared" si="0"/>
        <v>3.8567894792773649</v>
      </c>
    </row>
    <row r="77" spans="1:4" x14ac:dyDescent="0.2">
      <c r="A77" s="10">
        <v>29952</v>
      </c>
      <c r="B77" s="20">
        <v>0.94399999999999995</v>
      </c>
      <c r="C77" s="9">
        <v>1.196</v>
      </c>
      <c r="D77" s="9">
        <f t="shared" si="0"/>
        <v>3.8477499152542376</v>
      </c>
    </row>
    <row r="78" spans="1:4" x14ac:dyDescent="0.2">
      <c r="A78" s="10">
        <v>29983</v>
      </c>
      <c r="B78" s="20">
        <v>0.94699999999999995</v>
      </c>
      <c r="C78" s="9">
        <v>1.169</v>
      </c>
      <c r="D78" s="9">
        <f t="shared" si="0"/>
        <v>3.7489718901795146</v>
      </c>
    </row>
    <row r="79" spans="1:4" x14ac:dyDescent="0.2">
      <c r="A79" s="10">
        <v>30011</v>
      </c>
      <c r="B79" s="20">
        <v>0.94699999999999995</v>
      </c>
      <c r="C79" s="9">
        <v>1.117</v>
      </c>
      <c r="D79" s="9">
        <f t="shared" si="0"/>
        <v>3.5822083843717003</v>
      </c>
    </row>
    <row r="80" spans="1:4" x14ac:dyDescent="0.2">
      <c r="A80" s="10">
        <v>30042</v>
      </c>
      <c r="B80" s="20">
        <v>0.95</v>
      </c>
      <c r="C80" s="9">
        <v>1.0980000000000001</v>
      </c>
      <c r="D80" s="9">
        <f t="shared" si="0"/>
        <v>3.5101557473684215</v>
      </c>
    </row>
    <row r="81" spans="1:4" x14ac:dyDescent="0.2">
      <c r="A81" s="10">
        <v>30072</v>
      </c>
      <c r="B81" s="20">
        <v>0.95899999999999996</v>
      </c>
      <c r="C81" s="9">
        <v>1.1140000000000001</v>
      </c>
      <c r="D81" s="9">
        <f t="shared" si="0"/>
        <v>3.5278835036496354</v>
      </c>
    </row>
    <row r="82" spans="1:4" x14ac:dyDescent="0.2">
      <c r="A82" s="10">
        <v>30103</v>
      </c>
      <c r="B82" s="20">
        <v>0.97</v>
      </c>
      <c r="C82" s="9">
        <v>1.165</v>
      </c>
      <c r="D82" s="9">
        <f t="shared" si="0"/>
        <v>3.6475549484536085</v>
      </c>
    </row>
    <row r="83" spans="1:4" x14ac:dyDescent="0.2">
      <c r="A83" s="10">
        <v>30133</v>
      </c>
      <c r="B83" s="20">
        <v>0.97499999999999998</v>
      </c>
      <c r="C83" s="9">
        <v>1.155</v>
      </c>
      <c r="D83" s="9">
        <f t="shared" si="0"/>
        <v>3.5977006153846158</v>
      </c>
    </row>
    <row r="84" spans="1:4" x14ac:dyDescent="0.2">
      <c r="A84" s="10">
        <v>30164</v>
      </c>
      <c r="B84" s="20">
        <v>0.97699999999999998</v>
      </c>
      <c r="C84" s="9">
        <v>1.139</v>
      </c>
      <c r="D84" s="9">
        <f t="shared" si="0"/>
        <v>3.5405995701125899</v>
      </c>
    </row>
    <row r="85" spans="1:4" x14ac:dyDescent="0.2">
      <c r="A85" s="10">
        <v>30195</v>
      </c>
      <c r="B85" s="20">
        <v>0.97699999999999998</v>
      </c>
      <c r="C85" s="9">
        <v>1.1499999999999999</v>
      </c>
      <c r="D85" s="9">
        <f t="shared" si="0"/>
        <v>3.5747932446264072</v>
      </c>
    </row>
    <row r="86" spans="1:4" x14ac:dyDescent="0.2">
      <c r="A86" s="10">
        <v>30225</v>
      </c>
      <c r="B86" s="20">
        <v>0.98099999999999998</v>
      </c>
      <c r="C86" s="9">
        <v>1.169</v>
      </c>
      <c r="D86" s="9">
        <f t="shared" si="0"/>
        <v>3.6190381039755355</v>
      </c>
    </row>
    <row r="87" spans="1:4" x14ac:dyDescent="0.2">
      <c r="A87" s="10">
        <v>30256</v>
      </c>
      <c r="B87" s="20">
        <v>0.98</v>
      </c>
      <c r="C87" s="9">
        <v>1.196</v>
      </c>
      <c r="D87" s="9">
        <f t="shared" si="0"/>
        <v>3.706404</v>
      </c>
    </row>
    <row r="88" spans="1:4" x14ac:dyDescent="0.2">
      <c r="A88" s="10">
        <v>30286</v>
      </c>
      <c r="B88" s="20">
        <v>0.97699999999999998</v>
      </c>
      <c r="C88" s="9">
        <v>1.153</v>
      </c>
      <c r="D88" s="9">
        <f t="shared" si="0"/>
        <v>3.5841187922210853</v>
      </c>
    </row>
    <row r="89" spans="1:4" x14ac:dyDescent="0.2">
      <c r="A89" s="10">
        <v>30317</v>
      </c>
      <c r="B89" s="20">
        <v>0.97899999999999998</v>
      </c>
      <c r="C89" s="9">
        <v>1.125</v>
      </c>
      <c r="D89" s="9">
        <f t="shared" si="0"/>
        <v>3.4899361593462714</v>
      </c>
    </row>
    <row r="90" spans="1:4" x14ac:dyDescent="0.2">
      <c r="A90" s="10">
        <v>30348</v>
      </c>
      <c r="B90" s="20">
        <v>0.98</v>
      </c>
      <c r="C90" s="9">
        <v>1.105</v>
      </c>
      <c r="D90" s="9">
        <f t="shared" si="0"/>
        <v>3.4243950000000001</v>
      </c>
    </row>
    <row r="91" spans="1:4" x14ac:dyDescent="0.2">
      <c r="A91" s="10">
        <v>30376</v>
      </c>
      <c r="B91" s="20">
        <v>0.98099999999999998</v>
      </c>
      <c r="C91" s="9">
        <v>1.0629999999999999</v>
      </c>
      <c r="D91" s="9">
        <f t="shared" si="0"/>
        <v>3.2908789602446484</v>
      </c>
    </row>
    <row r="92" spans="1:4" x14ac:dyDescent="0.2">
      <c r="A92" s="10">
        <v>30407</v>
      </c>
      <c r="B92" s="20">
        <v>0.98799999999999999</v>
      </c>
      <c r="C92" s="9">
        <v>1.1599999999999999</v>
      </c>
      <c r="D92" s="9">
        <f t="shared" si="0"/>
        <v>3.565731983805668</v>
      </c>
    </row>
    <row r="93" spans="1:4" x14ac:dyDescent="0.2">
      <c r="A93" s="10">
        <v>30437</v>
      </c>
      <c r="B93" s="20">
        <v>0.99199999999999999</v>
      </c>
      <c r="C93" s="9">
        <v>1.147</v>
      </c>
      <c r="D93" s="9">
        <f t="shared" si="0"/>
        <v>3.5115543750000002</v>
      </c>
    </row>
    <row r="94" spans="1:4" x14ac:dyDescent="0.2">
      <c r="A94" s="10">
        <v>30468</v>
      </c>
      <c r="B94" s="20">
        <v>0.99399999999999999</v>
      </c>
      <c r="C94" s="9">
        <v>1.1539999999999999</v>
      </c>
      <c r="D94" s="9">
        <f t="shared" si="0"/>
        <v>3.5258763380281688</v>
      </c>
    </row>
    <row r="95" spans="1:4" x14ac:dyDescent="0.2">
      <c r="A95" s="10">
        <v>30498</v>
      </c>
      <c r="B95" s="20">
        <v>0.998</v>
      </c>
      <c r="C95" s="9">
        <v>1.1439999999999999</v>
      </c>
      <c r="D95" s="9">
        <f t="shared" si="0"/>
        <v>3.4813135070140278</v>
      </c>
    </row>
    <row r="96" spans="1:4" x14ac:dyDescent="0.2">
      <c r="A96" s="10">
        <v>30529</v>
      </c>
      <c r="B96" s="20">
        <v>1.0009999999999999</v>
      </c>
      <c r="C96" s="9">
        <v>1.1499999999999999</v>
      </c>
      <c r="D96" s="9">
        <f t="shared" si="0"/>
        <v>3.4890839160839162</v>
      </c>
    </row>
    <row r="97" spans="1:4" x14ac:dyDescent="0.2">
      <c r="A97" s="10">
        <v>30560</v>
      </c>
      <c r="B97" s="20">
        <v>1.004</v>
      </c>
      <c r="C97" s="9">
        <v>1.1559999999999999</v>
      </c>
      <c r="D97" s="9">
        <f t="shared" si="0"/>
        <v>3.4968078884462148</v>
      </c>
    </row>
    <row r="98" spans="1:4" x14ac:dyDescent="0.2">
      <c r="A98" s="10">
        <v>30590</v>
      </c>
      <c r="B98" s="20">
        <v>1.008</v>
      </c>
      <c r="C98" s="9">
        <v>1.147</v>
      </c>
      <c r="D98" s="9">
        <f t="shared" si="0"/>
        <v>3.4558154166666668</v>
      </c>
    </row>
    <row r="99" spans="1:4" x14ac:dyDescent="0.2">
      <c r="A99" s="10">
        <v>30621</v>
      </c>
      <c r="B99" s="20">
        <v>1.0109999999999999</v>
      </c>
      <c r="C99" s="9">
        <v>1.1459999999999999</v>
      </c>
      <c r="D99" s="9">
        <f t="shared" si="0"/>
        <v>3.4425567952522256</v>
      </c>
    </row>
    <row r="100" spans="1:4" x14ac:dyDescent="0.2">
      <c r="A100" s="10">
        <v>30651</v>
      </c>
      <c r="B100" s="20">
        <v>1.014</v>
      </c>
      <c r="C100" s="9">
        <v>1.1379999999999999</v>
      </c>
      <c r="D100" s="9">
        <f t="shared" si="0"/>
        <v>3.4084110059171597</v>
      </c>
    </row>
    <row r="101" spans="1:4" x14ac:dyDescent="0.2">
      <c r="A101" s="10">
        <v>30682</v>
      </c>
      <c r="B101" s="20">
        <v>1.0209999999999999</v>
      </c>
      <c r="C101" s="9">
        <v>1.173</v>
      </c>
      <c r="D101" s="9">
        <f t="shared" si="0"/>
        <v>3.4891522624877576</v>
      </c>
    </row>
    <row r="102" spans="1:4" x14ac:dyDescent="0.2">
      <c r="A102" s="10">
        <v>30713</v>
      </c>
      <c r="B102" s="20">
        <v>1.026</v>
      </c>
      <c r="C102" s="9">
        <v>1.17</v>
      </c>
      <c r="D102" s="9">
        <f t="shared" si="0"/>
        <v>3.4632684210526317</v>
      </c>
    </row>
    <row r="103" spans="1:4" x14ac:dyDescent="0.2">
      <c r="A103" s="10">
        <v>30742</v>
      </c>
      <c r="B103" s="20">
        <v>1.0289999999999999</v>
      </c>
      <c r="C103" s="9">
        <v>1.143</v>
      </c>
      <c r="D103" s="9">
        <f t="shared" si="0"/>
        <v>3.3734828571428572</v>
      </c>
    </row>
    <row r="104" spans="1:4" x14ac:dyDescent="0.2">
      <c r="A104" s="10">
        <v>30773</v>
      </c>
      <c r="B104" s="20">
        <v>1.0329999999999999</v>
      </c>
      <c r="C104" s="9">
        <v>1.141</v>
      </c>
      <c r="D104" s="9">
        <f t="shared" si="0"/>
        <v>3.3545400000000005</v>
      </c>
    </row>
    <row r="105" spans="1:4" x14ac:dyDescent="0.2">
      <c r="A105" s="10">
        <v>30803</v>
      </c>
      <c r="B105" s="20">
        <v>1.0349999999999999</v>
      </c>
      <c r="C105" s="9">
        <v>1.1419999999999999</v>
      </c>
      <c r="D105" s="9">
        <f t="shared" ref="D105:D168" si="1">C105*$B$593/B105</f>
        <v>3.3509921159420291</v>
      </c>
    </row>
    <row r="106" spans="1:4" x14ac:dyDescent="0.2">
      <c r="A106" s="10">
        <v>30834</v>
      </c>
      <c r="B106" s="20">
        <v>1.0369999999999999</v>
      </c>
      <c r="C106" s="9">
        <v>1.1379999999999999</v>
      </c>
      <c r="D106" s="9">
        <f t="shared" si="1"/>
        <v>3.332814619093539</v>
      </c>
    </row>
    <row r="107" spans="1:4" x14ac:dyDescent="0.2">
      <c r="A107" s="10">
        <v>30864</v>
      </c>
      <c r="B107" s="20">
        <v>1.0409999999999999</v>
      </c>
      <c r="C107" s="9">
        <v>1.131</v>
      </c>
      <c r="D107" s="9">
        <f t="shared" si="1"/>
        <v>3.2995865706051877</v>
      </c>
    </row>
    <row r="108" spans="1:4" x14ac:dyDescent="0.2">
      <c r="A108" s="10">
        <v>30895</v>
      </c>
      <c r="B108" s="20">
        <v>1.044</v>
      </c>
      <c r="C108" s="9">
        <v>1.1859999999999999</v>
      </c>
      <c r="D108" s="9">
        <f t="shared" si="1"/>
        <v>3.4501012643678157</v>
      </c>
    </row>
    <row r="109" spans="1:4" x14ac:dyDescent="0.2">
      <c r="A109" s="10">
        <v>30926</v>
      </c>
      <c r="B109" s="20">
        <v>1.0469999999999999</v>
      </c>
      <c r="C109" s="9">
        <v>1.1910000000000001</v>
      </c>
      <c r="D109" s="9">
        <f t="shared" si="1"/>
        <v>3.4547190257879659</v>
      </c>
    </row>
    <row r="110" spans="1:4" x14ac:dyDescent="0.2">
      <c r="A110" s="10">
        <v>30956</v>
      </c>
      <c r="B110" s="20">
        <v>1.0509999999999999</v>
      </c>
      <c r="C110" s="9">
        <v>1.1850000000000001</v>
      </c>
      <c r="D110" s="9">
        <f t="shared" si="1"/>
        <v>3.4242328258801145</v>
      </c>
    </row>
    <row r="111" spans="1:4" x14ac:dyDescent="0.2">
      <c r="A111" s="10">
        <v>30987</v>
      </c>
      <c r="B111" s="20">
        <v>1.0529999999999999</v>
      </c>
      <c r="C111" s="9">
        <v>1.181</v>
      </c>
      <c r="D111" s="9">
        <f t="shared" si="1"/>
        <v>3.4061924216524222</v>
      </c>
    </row>
    <row r="112" spans="1:4" x14ac:dyDescent="0.2">
      <c r="A112" s="10">
        <v>31017</v>
      </c>
      <c r="B112" s="20">
        <v>1.0549999999999999</v>
      </c>
      <c r="C112" s="9">
        <v>1.1759999999999999</v>
      </c>
      <c r="D112" s="9">
        <f t="shared" si="1"/>
        <v>3.3853417251184834</v>
      </c>
    </row>
    <row r="113" spans="1:4" x14ac:dyDescent="0.2">
      <c r="A113" s="10">
        <v>31048</v>
      </c>
      <c r="B113" s="20">
        <v>1.0569999999999999</v>
      </c>
      <c r="C113" s="9">
        <v>1.1679999999999999</v>
      </c>
      <c r="D113" s="9">
        <f t="shared" si="1"/>
        <v>3.3559501986754969</v>
      </c>
    </row>
    <row r="114" spans="1:4" x14ac:dyDescent="0.2">
      <c r="A114" s="10">
        <v>31079</v>
      </c>
      <c r="B114" s="20">
        <v>1.0629999999999999</v>
      </c>
      <c r="C114" s="9">
        <v>1.1479999999999999</v>
      </c>
      <c r="D114" s="9">
        <f t="shared" si="1"/>
        <v>3.2798673189087486</v>
      </c>
    </row>
    <row r="115" spans="1:4" x14ac:dyDescent="0.2">
      <c r="A115" s="10">
        <v>31107</v>
      </c>
      <c r="B115" s="20">
        <v>1.0680000000000001</v>
      </c>
      <c r="C115" s="9">
        <v>1.145</v>
      </c>
      <c r="D115" s="9">
        <f t="shared" si="1"/>
        <v>3.2559811797752807</v>
      </c>
    </row>
    <row r="116" spans="1:4" x14ac:dyDescent="0.2">
      <c r="A116" s="10">
        <v>31138</v>
      </c>
      <c r="B116" s="20">
        <v>1.07</v>
      </c>
      <c r="C116" s="9">
        <v>1.163</v>
      </c>
      <c r="D116" s="9">
        <f t="shared" si="1"/>
        <v>3.3009852897196263</v>
      </c>
    </row>
    <row r="117" spans="1:4" x14ac:dyDescent="0.2">
      <c r="A117" s="10">
        <v>31168</v>
      </c>
      <c r="B117" s="20">
        <v>1.0720000000000001</v>
      </c>
      <c r="C117" s="9">
        <v>1.167</v>
      </c>
      <c r="D117" s="9">
        <f t="shared" si="1"/>
        <v>3.306158899253731</v>
      </c>
    </row>
    <row r="118" spans="1:4" x14ac:dyDescent="0.2">
      <c r="A118" s="10">
        <v>31199</v>
      </c>
      <c r="B118" s="20">
        <v>1.075</v>
      </c>
      <c r="C118" s="9">
        <v>1.1519999999999999</v>
      </c>
      <c r="D118" s="9">
        <f t="shared" si="1"/>
        <v>3.2545553860465115</v>
      </c>
    </row>
    <row r="119" spans="1:4" x14ac:dyDescent="0.2">
      <c r="A119" s="10">
        <v>31229</v>
      </c>
      <c r="B119" s="20">
        <v>1.077</v>
      </c>
      <c r="C119" s="9">
        <v>1.137</v>
      </c>
      <c r="D119" s="9">
        <f t="shared" si="1"/>
        <v>3.2062133147632315</v>
      </c>
    </row>
    <row r="120" spans="1:4" x14ac:dyDescent="0.2">
      <c r="A120" s="10">
        <v>31260</v>
      </c>
      <c r="B120" s="20">
        <v>1.079</v>
      </c>
      <c r="C120" s="9">
        <v>1.135</v>
      </c>
      <c r="D120" s="9">
        <f t="shared" si="1"/>
        <v>3.1946410565338277</v>
      </c>
    </row>
    <row r="121" spans="1:4" x14ac:dyDescent="0.2">
      <c r="A121" s="10">
        <v>31291</v>
      </c>
      <c r="B121" s="20">
        <v>1.081</v>
      </c>
      <c r="C121" s="9">
        <v>1.159</v>
      </c>
      <c r="D121" s="9">
        <f t="shared" si="1"/>
        <v>3.2561574283071231</v>
      </c>
    </row>
    <row r="122" spans="1:4" x14ac:dyDescent="0.2">
      <c r="A122" s="10">
        <v>31321</v>
      </c>
      <c r="B122" s="20">
        <v>1.085</v>
      </c>
      <c r="C122" s="9">
        <v>1.1879999999999999</v>
      </c>
      <c r="D122" s="9">
        <f t="shared" si="1"/>
        <v>3.3253269677419355</v>
      </c>
    </row>
    <row r="123" spans="1:4" x14ac:dyDescent="0.2">
      <c r="A123" s="10">
        <v>31352</v>
      </c>
      <c r="B123" s="20">
        <v>1.0900000000000001</v>
      </c>
      <c r="C123" s="9">
        <v>1.224</v>
      </c>
      <c r="D123" s="9">
        <f t="shared" si="1"/>
        <v>3.4103784220183484</v>
      </c>
    </row>
    <row r="124" spans="1:4" x14ac:dyDescent="0.2">
      <c r="A124" s="10">
        <v>31382</v>
      </c>
      <c r="B124" s="20">
        <v>1.095</v>
      </c>
      <c r="C124" s="9">
        <v>1.2270000000000001</v>
      </c>
      <c r="D124" s="9">
        <f t="shared" si="1"/>
        <v>3.4031265205479455</v>
      </c>
    </row>
    <row r="125" spans="1:4" x14ac:dyDescent="0.2">
      <c r="A125" s="10">
        <v>31413</v>
      </c>
      <c r="B125" s="20">
        <v>1.099</v>
      </c>
      <c r="C125" s="9">
        <v>1.18</v>
      </c>
      <c r="D125" s="9">
        <f t="shared" si="1"/>
        <v>3.2608585987261147</v>
      </c>
    </row>
    <row r="126" spans="1:4" x14ac:dyDescent="0.2">
      <c r="A126" s="10">
        <v>31444</v>
      </c>
      <c r="B126" s="20">
        <v>1.097</v>
      </c>
      <c r="C126" s="9">
        <v>1.036</v>
      </c>
      <c r="D126" s="9">
        <f t="shared" si="1"/>
        <v>2.8681428623518692</v>
      </c>
    </row>
    <row r="127" spans="1:4" x14ac:dyDescent="0.2">
      <c r="A127" s="10">
        <v>31472</v>
      </c>
      <c r="B127" s="20">
        <v>1.091</v>
      </c>
      <c r="C127" s="9">
        <v>0.92700000000000005</v>
      </c>
      <c r="D127" s="9">
        <f t="shared" si="1"/>
        <v>2.5804927039413386</v>
      </c>
    </row>
    <row r="128" spans="1:4" x14ac:dyDescent="0.2">
      <c r="A128" s="10">
        <v>31503</v>
      </c>
      <c r="B128" s="20">
        <v>1.087</v>
      </c>
      <c r="C128" s="9">
        <v>0.89500000000000002</v>
      </c>
      <c r="D128" s="9">
        <f t="shared" si="1"/>
        <v>2.5005822447102117</v>
      </c>
    </row>
    <row r="129" spans="1:4" x14ac:dyDescent="0.2">
      <c r="A129" s="10">
        <v>31533</v>
      </c>
      <c r="B129" s="20">
        <v>1.0900000000000001</v>
      </c>
      <c r="C129" s="9">
        <v>0.88200000000000001</v>
      </c>
      <c r="D129" s="9">
        <f t="shared" si="1"/>
        <v>2.4574785688073391</v>
      </c>
    </row>
    <row r="130" spans="1:4" x14ac:dyDescent="0.2">
      <c r="A130" s="10">
        <v>31564</v>
      </c>
      <c r="B130" s="20">
        <v>1.0940000000000001</v>
      </c>
      <c r="C130" s="9">
        <v>0.84399999999999997</v>
      </c>
      <c r="D130" s="9">
        <f t="shared" si="1"/>
        <v>2.3430026325411335</v>
      </c>
    </row>
    <row r="131" spans="1:4" x14ac:dyDescent="0.2">
      <c r="A131" s="10">
        <v>31594</v>
      </c>
      <c r="B131" s="20">
        <v>1.095</v>
      </c>
      <c r="C131" s="9">
        <v>0.78200000000000003</v>
      </c>
      <c r="D131" s="9">
        <f t="shared" si="1"/>
        <v>2.168903780821918</v>
      </c>
    </row>
    <row r="132" spans="1:4" x14ac:dyDescent="0.2">
      <c r="A132" s="10">
        <v>31625</v>
      </c>
      <c r="B132" s="20">
        <v>1.0960000000000001</v>
      </c>
      <c r="C132" s="9">
        <v>0.81</v>
      </c>
      <c r="D132" s="9">
        <f t="shared" si="1"/>
        <v>2.2445129562043795</v>
      </c>
    </row>
    <row r="133" spans="1:4" x14ac:dyDescent="0.2">
      <c r="A133" s="10">
        <v>31656</v>
      </c>
      <c r="B133" s="20">
        <v>1.1000000000000001</v>
      </c>
      <c r="C133" s="9">
        <v>0.82699999999999996</v>
      </c>
      <c r="D133" s="9">
        <f t="shared" si="1"/>
        <v>2.2832868545454543</v>
      </c>
    </row>
    <row r="134" spans="1:4" x14ac:dyDescent="0.2">
      <c r="A134" s="10">
        <v>31686</v>
      </c>
      <c r="B134" s="20">
        <v>1.1020000000000001</v>
      </c>
      <c r="C134" s="9">
        <v>0.81299999999999994</v>
      </c>
      <c r="D134" s="9">
        <f t="shared" si="1"/>
        <v>2.2405601270417419</v>
      </c>
    </row>
    <row r="135" spans="1:4" x14ac:dyDescent="0.2">
      <c r="A135" s="10">
        <v>31717</v>
      </c>
      <c r="B135" s="20">
        <v>1.1040000000000001</v>
      </c>
      <c r="C135" s="9">
        <v>0.82899999999999996</v>
      </c>
      <c r="D135" s="9">
        <f t="shared" si="1"/>
        <v>2.2805159239130433</v>
      </c>
    </row>
    <row r="136" spans="1:4" x14ac:dyDescent="0.2">
      <c r="A136" s="10">
        <v>31747</v>
      </c>
      <c r="B136" s="20">
        <v>1.1080000000000001</v>
      </c>
      <c r="C136" s="9">
        <v>0.84099999999999997</v>
      </c>
      <c r="D136" s="9">
        <f t="shared" si="1"/>
        <v>2.3051749277978337</v>
      </c>
    </row>
    <row r="137" spans="1:4" x14ac:dyDescent="0.2">
      <c r="A137" s="10">
        <v>31778</v>
      </c>
      <c r="B137" s="20">
        <v>1.1140000000000001</v>
      </c>
      <c r="C137" s="9">
        <v>0.89600000000000002</v>
      </c>
      <c r="D137" s="9">
        <f t="shared" si="1"/>
        <v>2.4427019030520642</v>
      </c>
    </row>
    <row r="138" spans="1:4" x14ac:dyDescent="0.2">
      <c r="A138" s="10">
        <v>31809</v>
      </c>
      <c r="B138" s="20">
        <v>1.1180000000000001</v>
      </c>
      <c r="C138" s="9">
        <v>0.90100000000000002</v>
      </c>
      <c r="D138" s="9">
        <f t="shared" si="1"/>
        <v>2.4475447406082287</v>
      </c>
    </row>
    <row r="139" spans="1:4" x14ac:dyDescent="0.2">
      <c r="A139" s="10">
        <v>31837</v>
      </c>
      <c r="B139" s="20">
        <v>1.1220000000000001</v>
      </c>
      <c r="C139" s="9">
        <v>0.89600000000000002</v>
      </c>
      <c r="D139" s="9">
        <f t="shared" si="1"/>
        <v>2.4252851336898393</v>
      </c>
    </row>
    <row r="140" spans="1:4" x14ac:dyDescent="0.2">
      <c r="A140" s="10">
        <v>31868</v>
      </c>
      <c r="B140" s="20">
        <v>1.127</v>
      </c>
      <c r="C140" s="9">
        <v>0.90100000000000002</v>
      </c>
      <c r="D140" s="9">
        <f t="shared" si="1"/>
        <v>2.4279991304347828</v>
      </c>
    </row>
    <row r="141" spans="1:4" x14ac:dyDescent="0.2">
      <c r="A141" s="10">
        <v>31898</v>
      </c>
      <c r="B141" s="20">
        <v>1.1299999999999999</v>
      </c>
      <c r="C141" s="9">
        <v>0.91200000000000003</v>
      </c>
      <c r="D141" s="9">
        <f t="shared" si="1"/>
        <v>2.4511170265486726</v>
      </c>
    </row>
    <row r="142" spans="1:4" x14ac:dyDescent="0.2">
      <c r="A142" s="10">
        <v>31929</v>
      </c>
      <c r="B142" s="20">
        <v>1.135</v>
      </c>
      <c r="C142" s="9">
        <v>0.92200000000000004</v>
      </c>
      <c r="D142" s="9">
        <f t="shared" si="1"/>
        <v>2.467077039647577</v>
      </c>
    </row>
    <row r="143" spans="1:4" x14ac:dyDescent="0.2">
      <c r="A143" s="10">
        <v>31959</v>
      </c>
      <c r="B143" s="20">
        <v>1.1379999999999999</v>
      </c>
      <c r="C143" s="9">
        <v>0.94599999999999995</v>
      </c>
      <c r="D143" s="9">
        <f t="shared" si="1"/>
        <v>2.5246229525483308</v>
      </c>
    </row>
    <row r="144" spans="1:4" x14ac:dyDescent="0.2">
      <c r="A144" s="10">
        <v>31990</v>
      </c>
      <c r="B144" s="20">
        <v>1.143</v>
      </c>
      <c r="C144" s="9">
        <v>0.95899999999999996</v>
      </c>
      <c r="D144" s="9">
        <f t="shared" si="1"/>
        <v>2.5481208923884511</v>
      </c>
    </row>
    <row r="145" spans="1:4" x14ac:dyDescent="0.2">
      <c r="A145" s="10">
        <v>32021</v>
      </c>
      <c r="B145" s="20">
        <v>1.147</v>
      </c>
      <c r="C145" s="9">
        <v>0.97</v>
      </c>
      <c r="D145" s="9">
        <f t="shared" si="1"/>
        <v>2.5683604184829991</v>
      </c>
    </row>
    <row r="146" spans="1:4" x14ac:dyDescent="0.2">
      <c r="A146" s="10">
        <v>32051</v>
      </c>
      <c r="B146" s="20">
        <v>1.1499999999999999</v>
      </c>
      <c r="C146" s="9">
        <v>0.97299999999999998</v>
      </c>
      <c r="D146" s="9">
        <f t="shared" si="1"/>
        <v>2.5695830086956524</v>
      </c>
    </row>
    <row r="147" spans="1:4" x14ac:dyDescent="0.2">
      <c r="A147" s="10">
        <v>32082</v>
      </c>
      <c r="B147" s="20">
        <v>1.1539999999999999</v>
      </c>
      <c r="C147" s="9">
        <v>0.98499999999999999</v>
      </c>
      <c r="D147" s="9">
        <f t="shared" si="1"/>
        <v>2.5922571057192374</v>
      </c>
    </row>
    <row r="148" spans="1:4" x14ac:dyDescent="0.2">
      <c r="A148" s="10">
        <v>32112</v>
      </c>
      <c r="B148" s="20">
        <v>1.1559999999999999</v>
      </c>
      <c r="C148" s="9">
        <v>0.97699999999999998</v>
      </c>
      <c r="D148" s="9">
        <f t="shared" si="1"/>
        <v>2.5667547923875431</v>
      </c>
    </row>
    <row r="149" spans="1:4" x14ac:dyDescent="0.2">
      <c r="A149" s="10">
        <v>32143</v>
      </c>
      <c r="B149" s="20">
        <v>1.1599999999999999</v>
      </c>
      <c r="C149" s="9">
        <v>0.95499999999999996</v>
      </c>
      <c r="D149" s="9">
        <f t="shared" si="1"/>
        <v>2.5003052586206898</v>
      </c>
    </row>
    <row r="150" spans="1:4" x14ac:dyDescent="0.2">
      <c r="A150" s="10">
        <v>32174</v>
      </c>
      <c r="B150" s="20">
        <v>1.1619999999999999</v>
      </c>
      <c r="C150" s="9">
        <v>0.93200000000000005</v>
      </c>
      <c r="D150" s="9">
        <f t="shared" si="1"/>
        <v>2.4358886746987953</v>
      </c>
    </row>
    <row r="151" spans="1:4" x14ac:dyDescent="0.2">
      <c r="A151" s="10">
        <v>32203</v>
      </c>
      <c r="B151" s="20">
        <v>1.165</v>
      </c>
      <c r="C151" s="9">
        <v>0.92200000000000004</v>
      </c>
      <c r="D151" s="9">
        <f t="shared" si="1"/>
        <v>2.4035471587982831</v>
      </c>
    </row>
    <row r="152" spans="1:4" x14ac:dyDescent="0.2">
      <c r="A152" s="10">
        <v>32234</v>
      </c>
      <c r="B152" s="20">
        <v>1.1719999999999999</v>
      </c>
      <c r="C152" s="9">
        <v>0.93400000000000005</v>
      </c>
      <c r="D152" s="9">
        <f t="shared" si="1"/>
        <v>2.4202872696245739</v>
      </c>
    </row>
    <row r="153" spans="1:4" x14ac:dyDescent="0.2">
      <c r="A153" s="10">
        <v>32264</v>
      </c>
      <c r="B153" s="20">
        <v>1.175</v>
      </c>
      <c r="C153" s="9">
        <v>0.93799999999999994</v>
      </c>
      <c r="D153" s="9">
        <f t="shared" si="1"/>
        <v>2.4244466042553192</v>
      </c>
    </row>
    <row r="154" spans="1:4" x14ac:dyDescent="0.2">
      <c r="A154" s="10">
        <v>32295</v>
      </c>
      <c r="B154" s="20">
        <v>1.18</v>
      </c>
      <c r="C154" s="9">
        <v>0.91900000000000004</v>
      </c>
      <c r="D154" s="9">
        <f t="shared" si="1"/>
        <v>2.3652723559322038</v>
      </c>
    </row>
    <row r="155" spans="1:4" x14ac:dyDescent="0.2">
      <c r="A155" s="10">
        <v>32325</v>
      </c>
      <c r="B155" s="20">
        <v>1.1850000000000001</v>
      </c>
      <c r="C155" s="9">
        <v>0.90500000000000003</v>
      </c>
      <c r="D155" s="9">
        <f t="shared" si="1"/>
        <v>2.3194118987341774</v>
      </c>
    </row>
    <row r="156" spans="1:4" x14ac:dyDescent="0.2">
      <c r="A156" s="10">
        <v>32356</v>
      </c>
      <c r="B156" s="20">
        <v>1.19</v>
      </c>
      <c r="C156" s="9">
        <v>0.89900000000000002</v>
      </c>
      <c r="D156" s="9">
        <f t="shared" si="1"/>
        <v>2.2943537647058827</v>
      </c>
    </row>
    <row r="157" spans="1:4" x14ac:dyDescent="0.2">
      <c r="A157" s="10">
        <v>32387</v>
      </c>
      <c r="B157" s="20">
        <v>1.1950000000000001</v>
      </c>
      <c r="C157" s="9">
        <v>0.89700000000000002</v>
      </c>
      <c r="D157" s="9">
        <f t="shared" si="1"/>
        <v>2.2796710794979078</v>
      </c>
    </row>
    <row r="158" spans="1:4" x14ac:dyDescent="0.2">
      <c r="A158" s="10">
        <v>32417</v>
      </c>
      <c r="B158" s="20">
        <v>1.1990000000000001</v>
      </c>
      <c r="C158" s="9">
        <v>0.88500000000000001</v>
      </c>
      <c r="D158" s="9">
        <f t="shared" si="1"/>
        <v>2.2416703085904919</v>
      </c>
    </row>
    <row r="159" spans="1:4" x14ac:dyDescent="0.2">
      <c r="A159" s="10">
        <v>32448</v>
      </c>
      <c r="B159" s="20">
        <v>1.2030000000000001</v>
      </c>
      <c r="C159" s="9">
        <v>0.89300000000000002</v>
      </c>
      <c r="D159" s="9">
        <f t="shared" si="1"/>
        <v>2.254413017456359</v>
      </c>
    </row>
    <row r="160" spans="1:4" x14ac:dyDescent="0.2">
      <c r="A160" s="10">
        <v>32478</v>
      </c>
      <c r="B160" s="20">
        <v>1.2070000000000001</v>
      </c>
      <c r="C160" s="9">
        <v>0.91800000000000004</v>
      </c>
      <c r="D160" s="9">
        <f t="shared" si="1"/>
        <v>2.3098461971830986</v>
      </c>
    </row>
    <row r="161" spans="1:4" x14ac:dyDescent="0.2">
      <c r="A161" s="10">
        <v>32509</v>
      </c>
      <c r="B161" s="20">
        <v>1.212</v>
      </c>
      <c r="C161" s="9">
        <v>0.94199999999999995</v>
      </c>
      <c r="D161" s="9">
        <f t="shared" si="1"/>
        <v>2.3604561386138614</v>
      </c>
    </row>
    <row r="162" spans="1:4" x14ac:dyDescent="0.2">
      <c r="A162" s="10">
        <v>32540</v>
      </c>
      <c r="B162" s="20">
        <v>1.216</v>
      </c>
      <c r="C162" s="9">
        <v>0.94399999999999995</v>
      </c>
      <c r="D162" s="9">
        <f t="shared" si="1"/>
        <v>2.3576865789473684</v>
      </c>
    </row>
    <row r="163" spans="1:4" x14ac:dyDescent="0.2">
      <c r="A163" s="10">
        <v>32568</v>
      </c>
      <c r="B163" s="20">
        <v>1.222</v>
      </c>
      <c r="C163" s="9">
        <v>0.96199999999999997</v>
      </c>
      <c r="D163" s="9">
        <f t="shared" si="1"/>
        <v>2.3908455319148936</v>
      </c>
    </row>
    <row r="164" spans="1:4" x14ac:dyDescent="0.2">
      <c r="A164" s="10">
        <v>32599</v>
      </c>
      <c r="B164" s="20">
        <v>1.2310000000000001</v>
      </c>
      <c r="C164" s="9">
        <v>1.008</v>
      </c>
      <c r="D164" s="9">
        <f t="shared" si="1"/>
        <v>2.4868530950446788</v>
      </c>
    </row>
    <row r="165" spans="1:4" x14ac:dyDescent="0.2">
      <c r="A165" s="10">
        <v>32629</v>
      </c>
      <c r="B165" s="20">
        <v>1.2370000000000001</v>
      </c>
      <c r="C165" s="9">
        <v>0.99399999999999999</v>
      </c>
      <c r="D165" s="9">
        <f t="shared" si="1"/>
        <v>2.440418658043654</v>
      </c>
    </row>
    <row r="166" spans="1:4" x14ac:dyDescent="0.2">
      <c r="A166" s="10">
        <v>32660</v>
      </c>
      <c r="B166" s="20">
        <v>1.2410000000000001</v>
      </c>
      <c r="C166" s="9">
        <v>0.96599999999999997</v>
      </c>
      <c r="D166" s="9">
        <f t="shared" si="1"/>
        <v>2.3640300725221595</v>
      </c>
    </row>
    <row r="167" spans="1:4" x14ac:dyDescent="0.2">
      <c r="A167" s="10">
        <v>32690</v>
      </c>
      <c r="B167" s="20">
        <v>1.2450000000000001</v>
      </c>
      <c r="C167" s="9">
        <v>0.95799999999999996</v>
      </c>
      <c r="D167" s="9">
        <f t="shared" si="1"/>
        <v>2.3369198072289152</v>
      </c>
    </row>
    <row r="168" spans="1:4" x14ac:dyDescent="0.2">
      <c r="A168" s="10">
        <v>32721</v>
      </c>
      <c r="B168" s="20">
        <v>1.2450000000000001</v>
      </c>
      <c r="C168" s="9">
        <v>0.95399999999999996</v>
      </c>
      <c r="D168" s="9">
        <f t="shared" si="1"/>
        <v>2.3271623132530119</v>
      </c>
    </row>
    <row r="169" spans="1:4" x14ac:dyDescent="0.2">
      <c r="A169" s="10">
        <v>32752</v>
      </c>
      <c r="B169" s="20">
        <v>1.248</v>
      </c>
      <c r="C169" s="9">
        <v>0.999</v>
      </c>
      <c r="D169" s="9">
        <f t="shared" ref="D169:D232" si="2">C169*$B$593/B169</f>
        <v>2.4310761057692312</v>
      </c>
    </row>
    <row r="170" spans="1:4" x14ac:dyDescent="0.2">
      <c r="A170" s="10">
        <v>32782</v>
      </c>
      <c r="B170" s="20">
        <v>1.254</v>
      </c>
      <c r="C170" s="9">
        <v>1.026</v>
      </c>
      <c r="D170" s="9">
        <f t="shared" si="2"/>
        <v>2.4848345454545457</v>
      </c>
    </row>
    <row r="171" spans="1:4" x14ac:dyDescent="0.2">
      <c r="A171" s="10">
        <v>32813</v>
      </c>
      <c r="B171" s="20">
        <v>1.2589999999999999</v>
      </c>
      <c r="C171" s="9">
        <v>1.04</v>
      </c>
      <c r="D171" s="9">
        <f t="shared" si="2"/>
        <v>2.5087377283558383</v>
      </c>
    </row>
    <row r="172" spans="1:4" x14ac:dyDescent="0.2">
      <c r="A172" s="10">
        <v>32843</v>
      </c>
      <c r="B172" s="20">
        <v>1.2629999999999999</v>
      </c>
      <c r="C172" s="9">
        <v>1.131</v>
      </c>
      <c r="D172" s="9">
        <f t="shared" si="2"/>
        <v>2.719611733966746</v>
      </c>
    </row>
    <row r="173" spans="1:4" x14ac:dyDescent="0.2">
      <c r="A173" s="10">
        <v>32874</v>
      </c>
      <c r="B173" s="20">
        <v>1.2749999999999999</v>
      </c>
      <c r="C173" s="9">
        <v>1.214</v>
      </c>
      <c r="D173" s="9">
        <f t="shared" si="2"/>
        <v>2.8917194352941178</v>
      </c>
    </row>
    <row r="174" spans="1:4" x14ac:dyDescent="0.2">
      <c r="A174" s="10">
        <v>32905</v>
      </c>
      <c r="B174" s="20">
        <v>1.28</v>
      </c>
      <c r="C174" s="9">
        <v>1.0680000000000001</v>
      </c>
      <c r="D174" s="9">
        <f t="shared" si="2"/>
        <v>2.5340135625000002</v>
      </c>
    </row>
    <row r="175" spans="1:4" x14ac:dyDescent="0.2">
      <c r="A175" s="10">
        <v>32933</v>
      </c>
      <c r="B175" s="20">
        <v>1.286</v>
      </c>
      <c r="C175" s="9">
        <v>1.0269999999999999</v>
      </c>
      <c r="D175" s="9">
        <f t="shared" si="2"/>
        <v>2.4253651166407462</v>
      </c>
    </row>
    <row r="176" spans="1:4" x14ac:dyDescent="0.2">
      <c r="A176" s="10">
        <v>32964</v>
      </c>
      <c r="B176" s="20">
        <v>1.2889999999999999</v>
      </c>
      <c r="C176" s="9">
        <v>1.02</v>
      </c>
      <c r="D176" s="9">
        <f t="shared" si="2"/>
        <v>2.4032276183087671</v>
      </c>
    </row>
    <row r="177" spans="1:4" x14ac:dyDescent="0.2">
      <c r="A177" s="10">
        <v>32994</v>
      </c>
      <c r="B177" s="20">
        <v>1.2909999999999999</v>
      </c>
      <c r="C177" s="9">
        <v>1.004</v>
      </c>
      <c r="D177" s="9">
        <f t="shared" si="2"/>
        <v>2.3618652827265687</v>
      </c>
    </row>
    <row r="178" spans="1:4" x14ac:dyDescent="0.2">
      <c r="A178" s="10">
        <v>33025</v>
      </c>
      <c r="B178" s="20">
        <v>1.2989999999999999</v>
      </c>
      <c r="C178" s="9">
        <v>0.97499999999999998</v>
      </c>
      <c r="D178" s="9">
        <f t="shared" si="2"/>
        <v>2.2795184757505775</v>
      </c>
    </row>
    <row r="179" spans="1:4" x14ac:dyDescent="0.2">
      <c r="A179" s="10">
        <v>33055</v>
      </c>
      <c r="B179" s="20">
        <v>1.3049999999999999</v>
      </c>
      <c r="C179" s="9">
        <v>0.98499999999999999</v>
      </c>
      <c r="D179" s="9">
        <f t="shared" si="2"/>
        <v>2.2923101149425289</v>
      </c>
    </row>
    <row r="180" spans="1:4" x14ac:dyDescent="0.2">
      <c r="A180" s="10">
        <v>33086</v>
      </c>
      <c r="B180" s="20">
        <v>1.3160000000000001</v>
      </c>
      <c r="C180" s="9">
        <v>1.2050000000000001</v>
      </c>
      <c r="D180" s="9">
        <f t="shared" si="2"/>
        <v>2.7808579787234042</v>
      </c>
    </row>
    <row r="181" spans="1:4" x14ac:dyDescent="0.2">
      <c r="A181" s="10">
        <v>33117</v>
      </c>
      <c r="B181" s="20">
        <v>1.325</v>
      </c>
      <c r="C181" s="9">
        <v>1.331</v>
      </c>
      <c r="D181" s="9">
        <f t="shared" si="2"/>
        <v>3.0507725433962261</v>
      </c>
    </row>
    <row r="182" spans="1:4" x14ac:dyDescent="0.2">
      <c r="A182" s="10">
        <v>33147</v>
      </c>
      <c r="B182" s="20">
        <v>1.3340000000000001</v>
      </c>
      <c r="C182" s="9">
        <v>1.4359999999999999</v>
      </c>
      <c r="D182" s="9">
        <f t="shared" si="2"/>
        <v>3.2692359220389804</v>
      </c>
    </row>
    <row r="183" spans="1:4" x14ac:dyDescent="0.2">
      <c r="A183" s="10">
        <v>33178</v>
      </c>
      <c r="B183" s="20">
        <v>1.337</v>
      </c>
      <c r="C183" s="9">
        <v>1.405</v>
      </c>
      <c r="D183" s="9">
        <f t="shared" si="2"/>
        <v>3.1914832460732985</v>
      </c>
    </row>
    <row r="184" spans="1:4" x14ac:dyDescent="0.2">
      <c r="A184" s="10">
        <v>33208</v>
      </c>
      <c r="B184" s="20">
        <v>1.3420000000000001</v>
      </c>
      <c r="C184" s="9">
        <v>1.361</v>
      </c>
      <c r="D184" s="9">
        <f t="shared" si="2"/>
        <v>3.0800180476900145</v>
      </c>
    </row>
    <row r="185" spans="1:4" x14ac:dyDescent="0.2">
      <c r="A185" s="10">
        <v>33239</v>
      </c>
      <c r="B185" s="20">
        <v>1.347</v>
      </c>
      <c r="C185" s="9">
        <v>1.2869999999999999</v>
      </c>
      <c r="D185" s="9">
        <f t="shared" si="2"/>
        <v>2.9017407126948775</v>
      </c>
    </row>
    <row r="186" spans="1:4" x14ac:dyDescent="0.2">
      <c r="A186" s="10">
        <v>33270</v>
      </c>
      <c r="B186" s="20">
        <v>1.3480000000000001</v>
      </c>
      <c r="C186" s="9">
        <v>1.1850000000000001</v>
      </c>
      <c r="D186" s="9">
        <f t="shared" si="2"/>
        <v>2.6697839020771514</v>
      </c>
    </row>
    <row r="187" spans="1:4" x14ac:dyDescent="0.2">
      <c r="A187" s="10">
        <v>33298</v>
      </c>
      <c r="B187" s="20">
        <v>1.3480000000000001</v>
      </c>
      <c r="C187" s="9">
        <v>1.0920000000000001</v>
      </c>
      <c r="D187" s="9">
        <f t="shared" si="2"/>
        <v>2.4602565578635018</v>
      </c>
    </row>
    <row r="188" spans="1:4" x14ac:dyDescent="0.2">
      <c r="A188" s="10">
        <v>33329</v>
      </c>
      <c r="B188" s="20">
        <v>1.351</v>
      </c>
      <c r="C188" s="9">
        <v>1.077</v>
      </c>
      <c r="D188" s="9">
        <f t="shared" si="2"/>
        <v>2.4210736787564766</v>
      </c>
    </row>
    <row r="189" spans="1:4" x14ac:dyDescent="0.2">
      <c r="A189" s="10">
        <v>33359</v>
      </c>
      <c r="B189" s="20">
        <v>1.3560000000000001</v>
      </c>
      <c r="C189" s="9">
        <v>1.073</v>
      </c>
      <c r="D189" s="9">
        <f t="shared" si="2"/>
        <v>2.4031876548672564</v>
      </c>
    </row>
    <row r="190" spans="1:4" x14ac:dyDescent="0.2">
      <c r="A190" s="10">
        <v>33390</v>
      </c>
      <c r="B190" s="20">
        <v>1.36</v>
      </c>
      <c r="C190" s="9">
        <v>1.117</v>
      </c>
      <c r="D190" s="9">
        <f t="shared" si="2"/>
        <v>2.4943759852941172</v>
      </c>
    </row>
    <row r="191" spans="1:4" x14ac:dyDescent="0.2">
      <c r="A191" s="10">
        <v>33420</v>
      </c>
      <c r="B191" s="20">
        <v>1.3620000000000001</v>
      </c>
      <c r="C191" s="9">
        <v>1.0589999999999999</v>
      </c>
      <c r="D191" s="9">
        <f t="shared" si="2"/>
        <v>2.3613833920704845</v>
      </c>
    </row>
    <row r="192" spans="1:4" x14ac:dyDescent="0.2">
      <c r="A192" s="10">
        <v>33451</v>
      </c>
      <c r="B192" s="20">
        <v>1.3660000000000001</v>
      </c>
      <c r="C192" s="9">
        <v>1.0960000000000001</v>
      </c>
      <c r="D192" s="9">
        <f t="shared" si="2"/>
        <v>2.4367305417276719</v>
      </c>
    </row>
    <row r="193" spans="1:4" x14ac:dyDescent="0.2">
      <c r="A193" s="10">
        <v>33482</v>
      </c>
      <c r="B193" s="20">
        <v>1.37</v>
      </c>
      <c r="C193" s="9">
        <v>1.1220000000000001</v>
      </c>
      <c r="D193" s="9">
        <f t="shared" si="2"/>
        <v>2.4872528759124086</v>
      </c>
    </row>
    <row r="194" spans="1:4" x14ac:dyDescent="0.2">
      <c r="A194" s="10">
        <v>33512</v>
      </c>
      <c r="B194" s="20">
        <v>1.3720000000000001</v>
      </c>
      <c r="C194" s="9">
        <v>1.1419999999999999</v>
      </c>
      <c r="D194" s="9">
        <f t="shared" si="2"/>
        <v>2.5278985714285711</v>
      </c>
    </row>
    <row r="195" spans="1:4" x14ac:dyDescent="0.2">
      <c r="A195" s="10">
        <v>33543</v>
      </c>
      <c r="B195" s="20">
        <v>1.3779999999999999</v>
      </c>
      <c r="C195" s="9">
        <v>1.1719999999999999</v>
      </c>
      <c r="D195" s="9">
        <f t="shared" si="2"/>
        <v>2.5830097532656024</v>
      </c>
    </row>
    <row r="196" spans="1:4" x14ac:dyDescent="0.2">
      <c r="A196" s="10">
        <v>33573</v>
      </c>
      <c r="B196" s="20">
        <v>1.3819999999999999</v>
      </c>
      <c r="C196" s="9">
        <v>1.1240000000000001</v>
      </c>
      <c r="D196" s="9">
        <f t="shared" si="2"/>
        <v>2.4700509985528223</v>
      </c>
    </row>
    <row r="197" spans="1:4" x14ac:dyDescent="0.2">
      <c r="A197" s="10">
        <v>33604</v>
      </c>
      <c r="B197" s="20">
        <v>1.383</v>
      </c>
      <c r="C197" s="9">
        <v>1.07</v>
      </c>
      <c r="D197" s="9">
        <f t="shared" si="2"/>
        <v>2.349682863340564</v>
      </c>
    </row>
    <row r="198" spans="1:4" x14ac:dyDescent="0.2">
      <c r="A198" s="10">
        <v>33635</v>
      </c>
      <c r="B198" s="20">
        <v>1.3859999999999999</v>
      </c>
      <c r="C198" s="9">
        <v>1.0580000000000001</v>
      </c>
      <c r="D198" s="9">
        <f t="shared" si="2"/>
        <v>2.3183024242424244</v>
      </c>
    </row>
    <row r="199" spans="1:4" x14ac:dyDescent="0.2">
      <c r="A199" s="10">
        <v>33664</v>
      </c>
      <c r="B199" s="20">
        <v>1.391</v>
      </c>
      <c r="C199" s="9">
        <v>1.0589999999999999</v>
      </c>
      <c r="D199" s="9">
        <f t="shared" si="2"/>
        <v>2.3121525377426311</v>
      </c>
    </row>
    <row r="200" spans="1:4" x14ac:dyDescent="0.2">
      <c r="A200" s="10">
        <v>33695</v>
      </c>
      <c r="B200" s="20">
        <v>1.3939999999999999</v>
      </c>
      <c r="C200" s="9">
        <v>1.08</v>
      </c>
      <c r="D200" s="9">
        <f t="shared" si="2"/>
        <v>2.3529279770444766</v>
      </c>
    </row>
    <row r="201" spans="1:4" x14ac:dyDescent="0.2">
      <c r="A201" s="10">
        <v>33725</v>
      </c>
      <c r="B201" s="20">
        <v>1.397</v>
      </c>
      <c r="C201" s="9">
        <v>1.107</v>
      </c>
      <c r="D201" s="9">
        <f t="shared" si="2"/>
        <v>2.4065720400858983</v>
      </c>
    </row>
    <row r="202" spans="1:4" x14ac:dyDescent="0.2">
      <c r="A202" s="10">
        <v>33756</v>
      </c>
      <c r="B202" s="20">
        <v>1.401</v>
      </c>
      <c r="C202" s="9">
        <v>1.127</v>
      </c>
      <c r="D202" s="9">
        <f t="shared" si="2"/>
        <v>2.4430560599571733</v>
      </c>
    </row>
    <row r="203" spans="1:4" x14ac:dyDescent="0.2">
      <c r="A203" s="10">
        <v>33786</v>
      </c>
      <c r="B203" s="20">
        <v>1.405</v>
      </c>
      <c r="C203" s="9">
        <v>1.129</v>
      </c>
      <c r="D203" s="9">
        <f t="shared" si="2"/>
        <v>2.4404239003558721</v>
      </c>
    </row>
    <row r="204" spans="1:4" x14ac:dyDescent="0.2">
      <c r="A204" s="10">
        <v>33817</v>
      </c>
      <c r="B204" s="20">
        <v>1.4079999999999999</v>
      </c>
      <c r="C204" s="9">
        <v>1.123</v>
      </c>
      <c r="D204" s="9">
        <f t="shared" si="2"/>
        <v>2.4222822869318184</v>
      </c>
    </row>
    <row r="205" spans="1:4" x14ac:dyDescent="0.2">
      <c r="A205" s="10">
        <v>33848</v>
      </c>
      <c r="B205" s="20">
        <v>1.411</v>
      </c>
      <c r="C205" s="9">
        <v>1.133</v>
      </c>
      <c r="D205" s="9">
        <f t="shared" si="2"/>
        <v>2.4386560311835579</v>
      </c>
    </row>
    <row r="206" spans="1:4" x14ac:dyDescent="0.2">
      <c r="A206" s="10">
        <v>33878</v>
      </c>
      <c r="B206" s="20">
        <v>1.417</v>
      </c>
      <c r="C206" s="9">
        <v>1.1499999999999999</v>
      </c>
      <c r="D206" s="9">
        <f t="shared" si="2"/>
        <v>2.4647657021877203</v>
      </c>
    </row>
    <row r="207" spans="1:4" x14ac:dyDescent="0.2">
      <c r="A207" s="10">
        <v>33909</v>
      </c>
      <c r="B207" s="20">
        <v>1.421</v>
      </c>
      <c r="C207" s="9">
        <v>1.139</v>
      </c>
      <c r="D207" s="9">
        <f t="shared" si="2"/>
        <v>2.4343179310344829</v>
      </c>
    </row>
    <row r="208" spans="1:4" x14ac:dyDescent="0.2">
      <c r="A208" s="10">
        <v>33939</v>
      </c>
      <c r="B208" s="20">
        <v>1.423</v>
      </c>
      <c r="C208" s="9">
        <v>1.1120000000000001</v>
      </c>
      <c r="D208" s="9">
        <f t="shared" si="2"/>
        <v>2.3732721293042869</v>
      </c>
    </row>
    <row r="209" spans="1:4" x14ac:dyDescent="0.2">
      <c r="A209" s="10">
        <v>33970</v>
      </c>
      <c r="B209" s="20">
        <v>1.4279999999999999</v>
      </c>
      <c r="C209" s="9">
        <v>1.0920000000000001</v>
      </c>
      <c r="D209" s="9">
        <f t="shared" si="2"/>
        <v>2.3224270588235298</v>
      </c>
    </row>
    <row r="210" spans="1:4" x14ac:dyDescent="0.2">
      <c r="A210" s="10">
        <v>34001</v>
      </c>
      <c r="B210" s="20">
        <v>1.431</v>
      </c>
      <c r="C210" s="9">
        <v>1.087</v>
      </c>
      <c r="D210" s="9">
        <f t="shared" si="2"/>
        <v>2.3069467085953876</v>
      </c>
    </row>
    <row r="211" spans="1:4" x14ac:dyDescent="0.2">
      <c r="A211" s="10">
        <v>34029</v>
      </c>
      <c r="B211" s="20">
        <v>1.4330000000000001</v>
      </c>
      <c r="C211" s="9">
        <v>1.107</v>
      </c>
      <c r="D211" s="9">
        <f t="shared" si="2"/>
        <v>2.3461138450802514</v>
      </c>
    </row>
    <row r="212" spans="1:4" x14ac:dyDescent="0.2">
      <c r="A212" s="10">
        <v>34060</v>
      </c>
      <c r="B212" s="20">
        <v>1.4379999999999999</v>
      </c>
      <c r="C212" s="9">
        <v>1.1040000000000001</v>
      </c>
      <c r="D212" s="9">
        <f t="shared" si="2"/>
        <v>2.3316203616133522</v>
      </c>
    </row>
    <row r="213" spans="1:4" x14ac:dyDescent="0.2">
      <c r="A213" s="10">
        <v>34090</v>
      </c>
      <c r="B213" s="20">
        <v>1.4419999999999999</v>
      </c>
      <c r="C213" s="9">
        <v>1.103</v>
      </c>
      <c r="D213" s="9">
        <f t="shared" si="2"/>
        <v>2.3230465048543691</v>
      </c>
    </row>
    <row r="214" spans="1:4" x14ac:dyDescent="0.2">
      <c r="A214" s="10">
        <v>34121</v>
      </c>
      <c r="B214" s="20">
        <v>1.4430000000000001</v>
      </c>
      <c r="C214" s="9">
        <v>1.0940000000000001</v>
      </c>
      <c r="D214" s="9">
        <f t="shared" si="2"/>
        <v>2.3024947193347196</v>
      </c>
    </row>
    <row r="215" spans="1:4" x14ac:dyDescent="0.2">
      <c r="A215" s="10">
        <v>34151</v>
      </c>
      <c r="B215" s="20">
        <v>1.4450000000000001</v>
      </c>
      <c r="C215" s="9">
        <v>1.075</v>
      </c>
      <c r="D215" s="9">
        <f t="shared" si="2"/>
        <v>2.2593747404844291</v>
      </c>
    </row>
    <row r="216" spans="1:4" x14ac:dyDescent="0.2">
      <c r="A216" s="10">
        <v>34182</v>
      </c>
      <c r="B216" s="20">
        <v>1.448</v>
      </c>
      <c r="C216" s="9">
        <v>1.0640000000000001</v>
      </c>
      <c r="D216" s="9">
        <f t="shared" si="2"/>
        <v>2.2316224309392267</v>
      </c>
    </row>
    <row r="217" spans="1:4" x14ac:dyDescent="0.2">
      <c r="A217" s="10">
        <v>34213</v>
      </c>
      <c r="B217" s="20">
        <v>1.45</v>
      </c>
      <c r="C217" s="9">
        <v>1.103</v>
      </c>
      <c r="D217" s="9">
        <f t="shared" si="2"/>
        <v>2.3102296965517239</v>
      </c>
    </row>
    <row r="218" spans="1:4" x14ac:dyDescent="0.2">
      <c r="A218" s="10">
        <v>34243</v>
      </c>
      <c r="B218" s="20">
        <v>1.456</v>
      </c>
      <c r="C218" s="9">
        <v>1.2170000000000001</v>
      </c>
      <c r="D218" s="9">
        <f t="shared" si="2"/>
        <v>2.5384981730769232</v>
      </c>
    </row>
    <row r="219" spans="1:4" x14ac:dyDescent="0.2">
      <c r="A219" s="10">
        <v>34274</v>
      </c>
      <c r="B219" s="20">
        <v>1.46</v>
      </c>
      <c r="C219" s="9">
        <v>1.19</v>
      </c>
      <c r="D219" s="9">
        <f t="shared" si="2"/>
        <v>2.4753793150684928</v>
      </c>
    </row>
    <row r="220" spans="1:4" x14ac:dyDescent="0.2">
      <c r="A220" s="10">
        <v>34304</v>
      </c>
      <c r="B220" s="20">
        <v>1.4630000000000001</v>
      </c>
      <c r="C220" s="9">
        <v>1.0960000000000001</v>
      </c>
      <c r="D220" s="9">
        <f t="shared" si="2"/>
        <v>2.2751701435406697</v>
      </c>
    </row>
    <row r="221" spans="1:4" x14ac:dyDescent="0.2">
      <c r="A221" s="10">
        <v>34335</v>
      </c>
      <c r="B221" s="20">
        <v>1.4630000000000001</v>
      </c>
      <c r="C221" s="9">
        <v>1.0840000000000001</v>
      </c>
      <c r="D221" s="9">
        <f t="shared" si="2"/>
        <v>2.2502595215311008</v>
      </c>
    </row>
    <row r="222" spans="1:4" x14ac:dyDescent="0.2">
      <c r="A222" s="10">
        <v>34366</v>
      </c>
      <c r="B222" s="20">
        <v>1.4670000000000001</v>
      </c>
      <c r="C222" s="9">
        <v>1.1120000000000001</v>
      </c>
      <c r="D222" s="9">
        <f t="shared" si="2"/>
        <v>2.3020901431492842</v>
      </c>
    </row>
    <row r="223" spans="1:4" x14ac:dyDescent="0.2">
      <c r="A223" s="10">
        <v>34394</v>
      </c>
      <c r="B223" s="20">
        <v>1.4710000000000001</v>
      </c>
      <c r="C223" s="9">
        <v>1.1100000000000001</v>
      </c>
      <c r="D223" s="9">
        <f t="shared" si="2"/>
        <v>2.29170101971448</v>
      </c>
    </row>
    <row r="224" spans="1:4" x14ac:dyDescent="0.2">
      <c r="A224" s="10">
        <v>34425</v>
      </c>
      <c r="B224" s="20">
        <v>1.472</v>
      </c>
      <c r="C224" s="9">
        <v>1.107</v>
      </c>
      <c r="D224" s="9">
        <f t="shared" si="2"/>
        <v>2.283954578804348</v>
      </c>
    </row>
    <row r="225" spans="1:4" x14ac:dyDescent="0.2">
      <c r="A225" s="10">
        <v>34455</v>
      </c>
      <c r="B225" s="20">
        <v>1.4750000000000001</v>
      </c>
      <c r="C225" s="9">
        <v>1.1000000000000001</v>
      </c>
      <c r="D225" s="9">
        <f t="shared" si="2"/>
        <v>2.2648962711864407</v>
      </c>
    </row>
    <row r="226" spans="1:4" x14ac:dyDescent="0.2">
      <c r="A226" s="10">
        <v>34486</v>
      </c>
      <c r="B226" s="20">
        <v>1.4790000000000001</v>
      </c>
      <c r="C226" s="9">
        <v>1.103</v>
      </c>
      <c r="D226" s="9">
        <f t="shared" si="2"/>
        <v>2.2649310750507099</v>
      </c>
    </row>
    <row r="227" spans="1:4" x14ac:dyDescent="0.2">
      <c r="A227" s="10">
        <v>34516</v>
      </c>
      <c r="B227" s="20">
        <v>1.484</v>
      </c>
      <c r="C227" s="9">
        <v>1.1100000000000001</v>
      </c>
      <c r="D227" s="9">
        <f t="shared" si="2"/>
        <v>2.2716254716981137</v>
      </c>
    </row>
    <row r="228" spans="1:4" x14ac:dyDescent="0.2">
      <c r="A228" s="10">
        <v>34547</v>
      </c>
      <c r="B228" s="20">
        <v>1.49</v>
      </c>
      <c r="C228" s="9">
        <v>1.123</v>
      </c>
      <c r="D228" s="9">
        <f t="shared" si="2"/>
        <v>2.2889754765100672</v>
      </c>
    </row>
    <row r="229" spans="1:4" x14ac:dyDescent="0.2">
      <c r="A229" s="10">
        <v>34578</v>
      </c>
      <c r="B229" s="20">
        <v>1.4930000000000001</v>
      </c>
      <c r="C229" s="9">
        <v>1.125</v>
      </c>
      <c r="D229" s="9">
        <f t="shared" si="2"/>
        <v>2.2884444072337571</v>
      </c>
    </row>
    <row r="230" spans="1:4" x14ac:dyDescent="0.2">
      <c r="A230" s="10">
        <v>34608</v>
      </c>
      <c r="B230" s="20">
        <v>1.494</v>
      </c>
      <c r="C230" s="9">
        <v>1.1220000000000001</v>
      </c>
      <c r="D230" s="9">
        <f t="shared" si="2"/>
        <v>2.2808142168674701</v>
      </c>
    </row>
    <row r="231" spans="1:4" x14ac:dyDescent="0.2">
      <c r="A231" s="10">
        <v>34639</v>
      </c>
      <c r="B231" s="20">
        <v>1.498</v>
      </c>
      <c r="C231" s="9">
        <v>1.131</v>
      </c>
      <c r="D231" s="9">
        <f t="shared" si="2"/>
        <v>2.2929703738317757</v>
      </c>
    </row>
    <row r="232" spans="1:4" x14ac:dyDescent="0.2">
      <c r="A232" s="10">
        <v>34669</v>
      </c>
      <c r="B232" s="20">
        <v>1.5009999999999999</v>
      </c>
      <c r="C232" s="9">
        <v>1.113</v>
      </c>
      <c r="D232" s="9">
        <f t="shared" si="2"/>
        <v>2.2519675283144571</v>
      </c>
    </row>
    <row r="233" spans="1:4" x14ac:dyDescent="0.2">
      <c r="A233" s="10">
        <v>34700</v>
      </c>
      <c r="B233" s="20">
        <v>1.5049999999999999</v>
      </c>
      <c r="C233" s="9">
        <v>1.0980000000000001</v>
      </c>
      <c r="D233" s="9">
        <f t="shared" ref="D233:D296" si="3">C233*$B$593/B233</f>
        <v>2.2157129302325584</v>
      </c>
    </row>
    <row r="234" spans="1:4" x14ac:dyDescent="0.2">
      <c r="A234" s="10">
        <v>34731</v>
      </c>
      <c r="B234" s="20">
        <v>1.5089999999999999</v>
      </c>
      <c r="C234" s="9">
        <v>1.0880000000000001</v>
      </c>
      <c r="D234" s="9">
        <f t="shared" si="3"/>
        <v>2.1897135586481116</v>
      </c>
    </row>
    <row r="235" spans="1:4" x14ac:dyDescent="0.2">
      <c r="A235" s="10">
        <v>34759</v>
      </c>
      <c r="B235" s="20">
        <v>1.512</v>
      </c>
      <c r="C235" s="9">
        <v>1.0880000000000001</v>
      </c>
      <c r="D235" s="9">
        <f t="shared" si="3"/>
        <v>2.1853688888888891</v>
      </c>
    </row>
    <row r="236" spans="1:4" x14ac:dyDescent="0.2">
      <c r="A236" s="10">
        <v>34790</v>
      </c>
      <c r="B236" s="20">
        <v>1.518</v>
      </c>
      <c r="C236" s="9">
        <v>1.1040000000000001</v>
      </c>
      <c r="D236" s="9">
        <f t="shared" si="3"/>
        <v>2.2087418181818181</v>
      </c>
    </row>
    <row r="237" spans="1:4" x14ac:dyDescent="0.2">
      <c r="A237" s="10">
        <v>34820</v>
      </c>
      <c r="B237" s="20">
        <v>1.5209999999999999</v>
      </c>
      <c r="C237" s="9">
        <v>1.1259999999999999</v>
      </c>
      <c r="D237" s="9">
        <f t="shared" si="3"/>
        <v>2.2483132938856016</v>
      </c>
    </row>
    <row r="238" spans="1:4" x14ac:dyDescent="0.2">
      <c r="A238" s="10">
        <v>34851</v>
      </c>
      <c r="B238" s="20">
        <v>1.524</v>
      </c>
      <c r="C238" s="9">
        <v>1.1200000000000001</v>
      </c>
      <c r="D238" s="9">
        <f t="shared" si="3"/>
        <v>2.2319307086614173</v>
      </c>
    </row>
    <row r="239" spans="1:4" x14ac:dyDescent="0.2">
      <c r="A239" s="10">
        <v>34881</v>
      </c>
      <c r="B239" s="20">
        <v>1.526</v>
      </c>
      <c r="C239" s="9">
        <v>1.1000000000000001</v>
      </c>
      <c r="D239" s="9">
        <f t="shared" si="3"/>
        <v>2.1892018348623856</v>
      </c>
    </row>
    <row r="240" spans="1:4" x14ac:dyDescent="0.2">
      <c r="A240" s="10">
        <v>34912</v>
      </c>
      <c r="B240" s="20">
        <v>1.5289999999999999</v>
      </c>
      <c r="C240" s="9">
        <v>1.105</v>
      </c>
      <c r="D240" s="9">
        <f t="shared" si="3"/>
        <v>2.1948378678875082</v>
      </c>
    </row>
    <row r="241" spans="1:4" x14ac:dyDescent="0.2">
      <c r="A241" s="10">
        <v>34943</v>
      </c>
      <c r="B241" s="20">
        <v>1.5309999999999999</v>
      </c>
      <c r="C241" s="9">
        <v>1.119</v>
      </c>
      <c r="D241" s="9">
        <f t="shared" si="3"/>
        <v>2.2197422468974528</v>
      </c>
    </row>
    <row r="242" spans="1:4" x14ac:dyDescent="0.2">
      <c r="A242" s="10">
        <v>34973</v>
      </c>
      <c r="B242" s="20">
        <v>1.5349999999999999</v>
      </c>
      <c r="C242" s="9">
        <v>1.115</v>
      </c>
      <c r="D242" s="9">
        <f t="shared" si="3"/>
        <v>2.2060438436482088</v>
      </c>
    </row>
    <row r="243" spans="1:4" x14ac:dyDescent="0.2">
      <c r="A243" s="10">
        <v>35004</v>
      </c>
      <c r="B243" s="20">
        <v>1.5369999999999999</v>
      </c>
      <c r="C243" s="9">
        <v>1.1200000000000001</v>
      </c>
      <c r="D243" s="9">
        <f t="shared" si="3"/>
        <v>2.213052960312297</v>
      </c>
    </row>
    <row r="244" spans="1:4" x14ac:dyDescent="0.2">
      <c r="A244" s="10">
        <v>35034</v>
      </c>
      <c r="B244" s="20">
        <v>1.5389999999999999</v>
      </c>
      <c r="C244" s="9">
        <v>1.1299999999999999</v>
      </c>
      <c r="D244" s="9">
        <f t="shared" si="3"/>
        <v>2.2299107212475633</v>
      </c>
    </row>
    <row r="245" spans="1:4" x14ac:dyDescent="0.2">
      <c r="A245" s="10">
        <v>35065</v>
      </c>
      <c r="B245" s="20">
        <v>1.5469999999999999</v>
      </c>
      <c r="C245" s="9">
        <v>1.145</v>
      </c>
      <c r="D245" s="9">
        <f t="shared" si="3"/>
        <v>2.2478266968325795</v>
      </c>
    </row>
    <row r="246" spans="1:4" x14ac:dyDescent="0.2">
      <c r="A246" s="10">
        <v>35096</v>
      </c>
      <c r="B246" s="20">
        <v>1.55</v>
      </c>
      <c r="C246" s="9">
        <v>1.145</v>
      </c>
      <c r="D246" s="9">
        <f t="shared" si="3"/>
        <v>2.2434760645161291</v>
      </c>
    </row>
    <row r="247" spans="1:4" x14ac:dyDescent="0.2">
      <c r="A247" s="10">
        <v>35125</v>
      </c>
      <c r="B247" s="20">
        <v>1.5549999999999999</v>
      </c>
      <c r="C247" s="9">
        <v>1.1830000000000001</v>
      </c>
      <c r="D247" s="9">
        <f t="shared" si="3"/>
        <v>2.3104788810289389</v>
      </c>
    </row>
    <row r="248" spans="1:4" x14ac:dyDescent="0.2">
      <c r="A248" s="10">
        <v>35156</v>
      </c>
      <c r="B248" s="20">
        <v>1.5609999999999999</v>
      </c>
      <c r="C248" s="9">
        <v>1.2749999999999999</v>
      </c>
      <c r="D248" s="9">
        <f t="shared" si="3"/>
        <v>2.4805896860986549</v>
      </c>
    </row>
    <row r="249" spans="1:4" x14ac:dyDescent="0.2">
      <c r="A249" s="10">
        <v>35186</v>
      </c>
      <c r="B249" s="20">
        <v>1.5640000000000001</v>
      </c>
      <c r="C249" s="9">
        <v>1.2729999999999999</v>
      </c>
      <c r="D249" s="9">
        <f t="shared" si="3"/>
        <v>2.4719478644501276</v>
      </c>
    </row>
    <row r="250" spans="1:4" x14ac:dyDescent="0.2">
      <c r="A250" s="10">
        <v>35217</v>
      </c>
      <c r="B250" s="20">
        <v>1.5669999999999999</v>
      </c>
      <c r="C250" s="9">
        <v>1.2010000000000001</v>
      </c>
      <c r="D250" s="9">
        <f t="shared" si="3"/>
        <v>2.3276713592852585</v>
      </c>
    </row>
    <row r="251" spans="1:4" x14ac:dyDescent="0.2">
      <c r="A251" s="10">
        <v>35247</v>
      </c>
      <c r="B251" s="20">
        <v>1.57</v>
      </c>
      <c r="C251" s="9">
        <v>1.1759999999999999</v>
      </c>
      <c r="D251" s="9">
        <f t="shared" si="3"/>
        <v>2.2748633885350316</v>
      </c>
    </row>
    <row r="252" spans="1:4" x14ac:dyDescent="0.2">
      <c r="A252" s="10">
        <v>35278</v>
      </c>
      <c r="B252" s="20">
        <v>1.5720000000000001</v>
      </c>
      <c r="C252" s="9">
        <v>1.2010000000000001</v>
      </c>
      <c r="D252" s="9">
        <f t="shared" si="3"/>
        <v>2.3202678244274808</v>
      </c>
    </row>
    <row r="253" spans="1:4" x14ac:dyDescent="0.2">
      <c r="A253" s="10">
        <v>35309</v>
      </c>
      <c r="B253" s="20">
        <v>1.577</v>
      </c>
      <c r="C253" s="9">
        <v>1.2649999999999999</v>
      </c>
      <c r="D253" s="9">
        <f t="shared" si="3"/>
        <v>2.436163792010146</v>
      </c>
    </row>
    <row r="254" spans="1:4" x14ac:dyDescent="0.2">
      <c r="A254" s="10">
        <v>35339</v>
      </c>
      <c r="B254" s="20">
        <v>1.5820000000000001</v>
      </c>
      <c r="C254" s="9">
        <v>1.323</v>
      </c>
      <c r="D254" s="9">
        <f t="shared" si="3"/>
        <v>2.5398087610619466</v>
      </c>
    </row>
    <row r="255" spans="1:4" x14ac:dyDescent="0.2">
      <c r="A255" s="10">
        <v>35370</v>
      </c>
      <c r="B255" s="20">
        <v>1.587</v>
      </c>
      <c r="C255" s="9">
        <v>1.323</v>
      </c>
      <c r="D255" s="9">
        <f t="shared" si="3"/>
        <v>2.5318068431001892</v>
      </c>
    </row>
    <row r="256" spans="1:4" x14ac:dyDescent="0.2">
      <c r="A256" s="10">
        <v>35400</v>
      </c>
      <c r="B256" s="20">
        <v>1.591</v>
      </c>
      <c r="C256" s="9">
        <v>1.3089999999999999</v>
      </c>
      <c r="D256" s="9">
        <f t="shared" si="3"/>
        <v>2.498717272155877</v>
      </c>
    </row>
    <row r="257" spans="1:4" x14ac:dyDescent="0.2">
      <c r="A257" s="10">
        <v>35431</v>
      </c>
      <c r="B257" s="20">
        <v>1.5940000000000001</v>
      </c>
      <c r="C257" s="9">
        <v>1.2909999999999999</v>
      </c>
      <c r="D257" s="9">
        <f t="shared" si="3"/>
        <v>2.4597194604767876</v>
      </c>
    </row>
    <row r="258" spans="1:4" x14ac:dyDescent="0.2">
      <c r="A258" s="10">
        <v>35462</v>
      </c>
      <c r="B258" s="20">
        <v>1.597</v>
      </c>
      <c r="C258" s="9">
        <v>1.28</v>
      </c>
      <c r="D258" s="9">
        <f t="shared" si="3"/>
        <v>2.4341800876643709</v>
      </c>
    </row>
    <row r="259" spans="1:4" x14ac:dyDescent="0.2">
      <c r="A259" s="10">
        <v>35490</v>
      </c>
      <c r="B259" s="20">
        <v>1.5980000000000001</v>
      </c>
      <c r="C259" s="9">
        <v>1.2290000000000001</v>
      </c>
      <c r="D259" s="9">
        <f t="shared" si="3"/>
        <v>2.3357306508135172</v>
      </c>
    </row>
    <row r="260" spans="1:4" x14ac:dyDescent="0.2">
      <c r="A260" s="10">
        <v>35521</v>
      </c>
      <c r="B260" s="20">
        <v>1.599</v>
      </c>
      <c r="C260" s="9">
        <v>1.212</v>
      </c>
      <c r="D260" s="9">
        <f t="shared" si="3"/>
        <v>2.30198138836773</v>
      </c>
    </row>
    <row r="261" spans="1:4" x14ac:dyDescent="0.2">
      <c r="A261" s="10">
        <v>35551</v>
      </c>
      <c r="B261" s="20">
        <v>1.599</v>
      </c>
      <c r="C261" s="9">
        <v>1.196</v>
      </c>
      <c r="D261" s="9">
        <f t="shared" si="3"/>
        <v>2.2715921951219511</v>
      </c>
    </row>
    <row r="262" spans="1:4" x14ac:dyDescent="0.2">
      <c r="A262" s="10">
        <v>35582</v>
      </c>
      <c r="B262" s="20">
        <v>1.6020000000000001</v>
      </c>
      <c r="C262" s="9">
        <v>1.173</v>
      </c>
      <c r="D262" s="9">
        <f t="shared" si="3"/>
        <v>2.2237356179775283</v>
      </c>
    </row>
    <row r="263" spans="1:4" x14ac:dyDescent="0.2">
      <c r="A263" s="10">
        <v>35612</v>
      </c>
      <c r="B263" s="20">
        <v>1.6040000000000001</v>
      </c>
      <c r="C263" s="9">
        <v>1.151</v>
      </c>
      <c r="D263" s="9">
        <f t="shared" si="3"/>
        <v>2.1793079925187029</v>
      </c>
    </row>
    <row r="264" spans="1:4" x14ac:dyDescent="0.2">
      <c r="A264" s="10">
        <v>35643</v>
      </c>
      <c r="B264" s="20">
        <v>1.6080000000000001</v>
      </c>
      <c r="C264" s="9">
        <v>1.165</v>
      </c>
      <c r="D264" s="9">
        <f t="shared" si="3"/>
        <v>2.2003285447761196</v>
      </c>
    </row>
    <row r="265" spans="1:4" x14ac:dyDescent="0.2">
      <c r="A265" s="10">
        <v>35674</v>
      </c>
      <c r="B265" s="20">
        <v>1.6120000000000001</v>
      </c>
      <c r="C265" s="9">
        <v>1.1599999999999999</v>
      </c>
      <c r="D265" s="9">
        <f t="shared" si="3"/>
        <v>2.1854486352357316</v>
      </c>
    </row>
    <row r="266" spans="1:4" x14ac:dyDescent="0.2">
      <c r="A266" s="10">
        <v>35704</v>
      </c>
      <c r="B266" s="20">
        <v>1.615</v>
      </c>
      <c r="C266" s="9">
        <v>1.1830000000000001</v>
      </c>
      <c r="D266" s="9">
        <f t="shared" si="3"/>
        <v>2.2246406563467493</v>
      </c>
    </row>
    <row r="267" spans="1:4" x14ac:dyDescent="0.2">
      <c r="A267" s="10">
        <v>35735</v>
      </c>
      <c r="B267" s="20">
        <v>1.617</v>
      </c>
      <c r="C267" s="9">
        <v>1.1919999999999999</v>
      </c>
      <c r="D267" s="9">
        <f t="shared" si="3"/>
        <v>2.238792727272727</v>
      </c>
    </row>
    <row r="268" spans="1:4" x14ac:dyDescent="0.2">
      <c r="A268" s="10">
        <v>35765</v>
      </c>
      <c r="B268" s="20">
        <v>1.6180000000000001</v>
      </c>
      <c r="C268" s="9">
        <v>1.1100000000000001</v>
      </c>
      <c r="D268" s="9">
        <f t="shared" si="3"/>
        <v>2.0834933250927072</v>
      </c>
    </row>
    <row r="269" spans="1:4" x14ac:dyDescent="0.2">
      <c r="A269" s="10">
        <v>35796</v>
      </c>
      <c r="B269" s="20">
        <v>1.62</v>
      </c>
      <c r="C269" s="9">
        <v>1.1200000000000001</v>
      </c>
      <c r="D269" s="9">
        <f t="shared" si="3"/>
        <v>2.0996681481481483</v>
      </c>
    </row>
    <row r="270" spans="1:4" x14ac:dyDescent="0.2">
      <c r="A270" s="10">
        <v>35827</v>
      </c>
      <c r="B270" s="20">
        <v>1.62</v>
      </c>
      <c r="C270" s="9">
        <v>1.0840000000000001</v>
      </c>
      <c r="D270" s="9">
        <f t="shared" si="3"/>
        <v>2.0321788148148148</v>
      </c>
    </row>
    <row r="271" spans="1:4" x14ac:dyDescent="0.2">
      <c r="A271" s="10">
        <v>35855</v>
      </c>
      <c r="B271" s="20">
        <v>1.62</v>
      </c>
      <c r="C271" s="9">
        <v>1.0629999999999999</v>
      </c>
      <c r="D271" s="9">
        <f t="shared" si="3"/>
        <v>1.9928100370370367</v>
      </c>
    </row>
    <row r="272" spans="1:4" x14ac:dyDescent="0.2">
      <c r="A272" s="10">
        <v>35886</v>
      </c>
      <c r="B272" s="20">
        <v>1.6220000000000001</v>
      </c>
      <c r="C272" s="9">
        <v>1.0669999999999999</v>
      </c>
      <c r="D272" s="9">
        <f t="shared" si="3"/>
        <v>1.9978423797780518</v>
      </c>
    </row>
    <row r="273" spans="1:4" x14ac:dyDescent="0.2">
      <c r="A273" s="10">
        <v>35916</v>
      </c>
      <c r="B273" s="20">
        <v>1.6259999999999999</v>
      </c>
      <c r="C273" s="9">
        <v>1.069</v>
      </c>
      <c r="D273" s="9">
        <f t="shared" si="3"/>
        <v>1.9966632103321034</v>
      </c>
    </row>
    <row r="274" spans="1:4" x14ac:dyDescent="0.2">
      <c r="A274" s="10">
        <v>35947</v>
      </c>
      <c r="B274" s="20">
        <v>1.6279999999999999</v>
      </c>
      <c r="C274" s="9">
        <v>1.0409999999999999</v>
      </c>
      <c r="D274" s="9">
        <f t="shared" si="3"/>
        <v>1.9419765479115481</v>
      </c>
    </row>
    <row r="275" spans="1:4" x14ac:dyDescent="0.2">
      <c r="A275" s="10">
        <v>35977</v>
      </c>
      <c r="B275" s="20">
        <v>1.6319999999999999</v>
      </c>
      <c r="C275" s="9">
        <v>1.0289999999999999</v>
      </c>
      <c r="D275" s="9">
        <f t="shared" si="3"/>
        <v>1.9148857720588235</v>
      </c>
    </row>
    <row r="276" spans="1:4" x14ac:dyDescent="0.2">
      <c r="A276" s="10">
        <v>36008</v>
      </c>
      <c r="B276" s="20">
        <v>1.6339999999999999</v>
      </c>
      <c r="C276" s="9">
        <v>1.0069999999999999</v>
      </c>
      <c r="D276" s="9">
        <f t="shared" si="3"/>
        <v>1.8716518604651162</v>
      </c>
    </row>
    <row r="277" spans="1:4" x14ac:dyDescent="0.2">
      <c r="A277" s="10">
        <v>36039</v>
      </c>
      <c r="B277" s="20">
        <v>1.635</v>
      </c>
      <c r="C277" s="9">
        <v>1.024</v>
      </c>
      <c r="D277" s="9">
        <f t="shared" si="3"/>
        <v>1.9020846972477066</v>
      </c>
    </row>
    <row r="278" spans="1:4" x14ac:dyDescent="0.2">
      <c r="A278" s="10">
        <v>36069</v>
      </c>
      <c r="B278" s="20">
        <v>1.639</v>
      </c>
      <c r="C278" s="9">
        <v>1.0389999999999999</v>
      </c>
      <c r="D278" s="9">
        <f t="shared" si="3"/>
        <v>1.9252372056131786</v>
      </c>
    </row>
    <row r="279" spans="1:4" x14ac:dyDescent="0.2">
      <c r="A279" s="10">
        <v>36100</v>
      </c>
      <c r="B279" s="20">
        <v>1.641</v>
      </c>
      <c r="C279" s="9">
        <v>1.022</v>
      </c>
      <c r="D279" s="9">
        <f t="shared" si="3"/>
        <v>1.8914286654478976</v>
      </c>
    </row>
    <row r="280" spans="1:4" x14ac:dyDescent="0.2">
      <c r="A280" s="10">
        <v>36130</v>
      </c>
      <c r="B280" s="20">
        <v>1.6439999999999999</v>
      </c>
      <c r="C280" s="9">
        <v>0.97299999999999998</v>
      </c>
      <c r="D280" s="9">
        <f t="shared" si="3"/>
        <v>1.7974577007299271</v>
      </c>
    </row>
    <row r="281" spans="1:4" x14ac:dyDescent="0.2">
      <c r="A281" s="10">
        <v>36161</v>
      </c>
      <c r="B281" s="20">
        <v>1.647</v>
      </c>
      <c r="C281" s="9">
        <v>0.96699999999999997</v>
      </c>
      <c r="D281" s="9">
        <f t="shared" si="3"/>
        <v>1.7831198178506376</v>
      </c>
    </row>
    <row r="282" spans="1:4" x14ac:dyDescent="0.2">
      <c r="A282" s="10">
        <v>36192</v>
      </c>
      <c r="B282" s="20">
        <v>1.647</v>
      </c>
      <c r="C282" s="9">
        <v>0.95899999999999996</v>
      </c>
      <c r="D282" s="9">
        <f t="shared" si="3"/>
        <v>1.7683680510018214</v>
      </c>
    </row>
    <row r="283" spans="1:4" x14ac:dyDescent="0.2">
      <c r="A283" s="10">
        <v>36220</v>
      </c>
      <c r="B283" s="20">
        <v>1.6479999999999999</v>
      </c>
      <c r="C283" s="9">
        <v>0.997</v>
      </c>
      <c r="D283" s="9">
        <f t="shared" si="3"/>
        <v>1.8373233859223304</v>
      </c>
    </row>
    <row r="284" spans="1:4" x14ac:dyDescent="0.2">
      <c r="A284" s="10">
        <v>36251</v>
      </c>
      <c r="B284" s="20">
        <v>1.659</v>
      </c>
      <c r="C284" s="9">
        <v>1.079</v>
      </c>
      <c r="D284" s="9">
        <f t="shared" si="3"/>
        <v>1.9752529113924049</v>
      </c>
    </row>
    <row r="285" spans="1:4" x14ac:dyDescent="0.2">
      <c r="A285" s="10">
        <v>36281</v>
      </c>
      <c r="B285" s="20">
        <v>1.66</v>
      </c>
      <c r="C285" s="9">
        <v>1.073</v>
      </c>
      <c r="D285" s="9">
        <f t="shared" si="3"/>
        <v>1.9630858192771086</v>
      </c>
    </row>
    <row r="286" spans="1:4" x14ac:dyDescent="0.2">
      <c r="A286" s="10">
        <v>36312</v>
      </c>
      <c r="B286" s="20">
        <v>1.66</v>
      </c>
      <c r="C286" s="9">
        <v>1.0740000000000001</v>
      </c>
      <c r="D286" s="9">
        <f t="shared" si="3"/>
        <v>1.9649153493975906</v>
      </c>
    </row>
    <row r="287" spans="1:4" x14ac:dyDescent="0.2">
      <c r="A287" s="10">
        <v>36342</v>
      </c>
      <c r="B287" s="20">
        <v>1.667</v>
      </c>
      <c r="C287" s="9">
        <v>1.1220000000000001</v>
      </c>
      <c r="D287" s="9">
        <f t="shared" si="3"/>
        <v>2.0441130413917219</v>
      </c>
    </row>
    <row r="288" spans="1:4" x14ac:dyDescent="0.2">
      <c r="A288" s="10">
        <v>36373</v>
      </c>
      <c r="B288" s="20">
        <v>1.671</v>
      </c>
      <c r="C288" s="9">
        <v>1.1719999999999999</v>
      </c>
      <c r="D288" s="9">
        <f t="shared" si="3"/>
        <v>2.1300942190305205</v>
      </c>
    </row>
    <row r="289" spans="1:4" x14ac:dyDescent="0.2">
      <c r="A289" s="10">
        <v>36404</v>
      </c>
      <c r="B289" s="20">
        <v>1.6779999999999999</v>
      </c>
      <c r="C289" s="9">
        <v>1.2150000000000001</v>
      </c>
      <c r="D289" s="9">
        <f t="shared" si="3"/>
        <v>2.1990341477949946</v>
      </c>
    </row>
    <row r="290" spans="1:4" x14ac:dyDescent="0.2">
      <c r="A290" s="10">
        <v>36434</v>
      </c>
      <c r="B290" s="20">
        <v>1.681</v>
      </c>
      <c r="C290" s="9">
        <v>1.228</v>
      </c>
      <c r="D290" s="9">
        <f t="shared" si="3"/>
        <v>2.2185964069006543</v>
      </c>
    </row>
    <row r="291" spans="1:4" x14ac:dyDescent="0.2">
      <c r="A291" s="10">
        <v>36465</v>
      </c>
      <c r="B291" s="20">
        <v>1.6839999999999999</v>
      </c>
      <c r="C291" s="9">
        <v>1.2629999999999999</v>
      </c>
      <c r="D291" s="9">
        <f t="shared" si="3"/>
        <v>2.277765</v>
      </c>
    </row>
    <row r="292" spans="1:4" x14ac:dyDescent="0.2">
      <c r="A292" s="10">
        <v>36495</v>
      </c>
      <c r="B292" s="20">
        <v>1.6879999999999999</v>
      </c>
      <c r="C292" s="9">
        <v>1.292</v>
      </c>
      <c r="D292" s="9">
        <f t="shared" si="3"/>
        <v>2.3245437440758296</v>
      </c>
    </row>
    <row r="293" spans="1:4" x14ac:dyDescent="0.2">
      <c r="A293" s="10">
        <v>36526</v>
      </c>
      <c r="B293" s="20">
        <v>1.6930000000000001</v>
      </c>
      <c r="C293" s="9">
        <v>1.3560000000000001</v>
      </c>
      <c r="D293" s="9">
        <f t="shared" si="3"/>
        <v>2.4324861901949206</v>
      </c>
    </row>
    <row r="294" spans="1:4" x14ac:dyDescent="0.2">
      <c r="A294" s="10">
        <v>36557</v>
      </c>
      <c r="B294" s="20">
        <v>1.7</v>
      </c>
      <c r="C294" s="9">
        <v>1.4610000000000001</v>
      </c>
      <c r="D294" s="9">
        <f t="shared" si="3"/>
        <v>2.6100507176470589</v>
      </c>
    </row>
    <row r="295" spans="1:4" x14ac:dyDescent="0.2">
      <c r="A295" s="10">
        <v>36586</v>
      </c>
      <c r="B295" s="20">
        <v>1.71</v>
      </c>
      <c r="C295" s="9">
        <v>1.4790000000000001</v>
      </c>
      <c r="D295" s="9">
        <f t="shared" si="3"/>
        <v>2.6267558947368421</v>
      </c>
    </row>
    <row r="296" spans="1:4" x14ac:dyDescent="0.2">
      <c r="A296" s="10">
        <v>36617</v>
      </c>
      <c r="B296" s="20">
        <v>1.7090000000000001</v>
      </c>
      <c r="C296" s="9">
        <v>1.4219999999999999</v>
      </c>
      <c r="D296" s="9">
        <f t="shared" si="3"/>
        <v>2.5269996723229955</v>
      </c>
    </row>
    <row r="297" spans="1:4" x14ac:dyDescent="0.2">
      <c r="A297" s="10">
        <v>36647</v>
      </c>
      <c r="B297" s="20">
        <v>1.712</v>
      </c>
      <c r="C297" s="9">
        <v>1.42</v>
      </c>
      <c r="D297" s="9">
        <f t="shared" ref="D297:D360" si="4">C297*$B$593/B297</f>
        <v>2.5190235981308411</v>
      </c>
    </row>
    <row r="298" spans="1:4" x14ac:dyDescent="0.2">
      <c r="A298" s="10">
        <v>36678</v>
      </c>
      <c r="B298" s="20">
        <v>1.722</v>
      </c>
      <c r="C298" s="9">
        <v>1.421</v>
      </c>
      <c r="D298" s="9">
        <f t="shared" si="4"/>
        <v>2.5061587804878047</v>
      </c>
    </row>
    <row r="299" spans="1:4" x14ac:dyDescent="0.2">
      <c r="A299" s="10">
        <v>36708</v>
      </c>
      <c r="B299" s="20">
        <v>1.7270000000000001</v>
      </c>
      <c r="C299" s="9">
        <v>1.4339999999999999</v>
      </c>
      <c r="D299" s="9">
        <f t="shared" si="4"/>
        <v>2.5217641459177766</v>
      </c>
    </row>
    <row r="300" spans="1:4" x14ac:dyDescent="0.2">
      <c r="A300" s="10">
        <v>36739</v>
      </c>
      <c r="B300" s="20">
        <v>1.7270000000000001</v>
      </c>
      <c r="C300" s="9">
        <v>1.466</v>
      </c>
      <c r="D300" s="9">
        <f t="shared" si="4"/>
        <v>2.5780378228141285</v>
      </c>
    </row>
    <row r="301" spans="1:4" x14ac:dyDescent="0.2">
      <c r="A301" s="10">
        <v>36770</v>
      </c>
      <c r="B301" s="20">
        <v>1.736</v>
      </c>
      <c r="C301" s="9">
        <v>1.637</v>
      </c>
      <c r="D301" s="9">
        <f t="shared" si="4"/>
        <v>2.8638258870967745</v>
      </c>
    </row>
    <row r="302" spans="1:4" x14ac:dyDescent="0.2">
      <c r="A302" s="10">
        <v>36800</v>
      </c>
      <c r="B302" s="20">
        <v>1.7390000000000001</v>
      </c>
      <c r="C302" s="9">
        <v>1.637</v>
      </c>
      <c r="D302" s="9">
        <f t="shared" si="4"/>
        <v>2.8588854169062681</v>
      </c>
    </row>
    <row r="303" spans="1:4" x14ac:dyDescent="0.2">
      <c r="A303" s="10">
        <v>36831</v>
      </c>
      <c r="B303" s="20">
        <v>1.742</v>
      </c>
      <c r="C303" s="9">
        <v>1.621</v>
      </c>
      <c r="D303" s="9">
        <f t="shared" si="4"/>
        <v>2.8260674052812855</v>
      </c>
    </row>
    <row r="304" spans="1:4" x14ac:dyDescent="0.2">
      <c r="A304" s="10">
        <v>36861</v>
      </c>
      <c r="B304" s="20">
        <v>1.746</v>
      </c>
      <c r="C304" s="9">
        <v>1.5649999999999999</v>
      </c>
      <c r="D304" s="9">
        <f t="shared" si="4"/>
        <v>2.7221857388316151</v>
      </c>
    </row>
    <row r="305" spans="1:4" x14ac:dyDescent="0.2">
      <c r="A305" s="10">
        <v>36892</v>
      </c>
      <c r="B305" s="20">
        <v>1.756</v>
      </c>
      <c r="C305" s="9">
        <v>1.524</v>
      </c>
      <c r="D305" s="9">
        <f t="shared" si="4"/>
        <v>2.635773621867882</v>
      </c>
    </row>
    <row r="306" spans="1:4" x14ac:dyDescent="0.2">
      <c r="A306" s="10">
        <v>36923</v>
      </c>
      <c r="B306" s="20">
        <v>1.76</v>
      </c>
      <c r="C306" s="9">
        <v>1.492</v>
      </c>
      <c r="D306" s="9">
        <f t="shared" si="4"/>
        <v>2.5745646818181815</v>
      </c>
    </row>
    <row r="307" spans="1:4" x14ac:dyDescent="0.2">
      <c r="A307" s="10">
        <v>36951</v>
      </c>
      <c r="B307" s="20">
        <v>1.7609999999999999</v>
      </c>
      <c r="C307" s="9">
        <v>1.399</v>
      </c>
      <c r="D307" s="9">
        <f t="shared" si="4"/>
        <v>2.4127149233390122</v>
      </c>
    </row>
    <row r="308" spans="1:4" x14ac:dyDescent="0.2">
      <c r="A308" s="10">
        <v>36982</v>
      </c>
      <c r="B308" s="20">
        <v>1.764</v>
      </c>
      <c r="C308" s="9">
        <v>1.4219999999999999</v>
      </c>
      <c r="D308" s="9">
        <f t="shared" si="4"/>
        <v>2.44821</v>
      </c>
    </row>
    <row r="309" spans="1:4" x14ac:dyDescent="0.2">
      <c r="A309" s="10">
        <v>37012</v>
      </c>
      <c r="B309" s="20">
        <v>1.7729999999999999</v>
      </c>
      <c r="C309" s="9">
        <v>1.496</v>
      </c>
      <c r="D309" s="9">
        <f t="shared" si="4"/>
        <v>2.5625391539763114</v>
      </c>
    </row>
    <row r="310" spans="1:4" x14ac:dyDescent="0.2">
      <c r="A310" s="10">
        <v>37043</v>
      </c>
      <c r="B310" s="20">
        <v>1.7769999999999999</v>
      </c>
      <c r="C310" s="9">
        <v>1.482</v>
      </c>
      <c r="D310" s="9">
        <f t="shared" si="4"/>
        <v>2.5328439167135626</v>
      </c>
    </row>
    <row r="311" spans="1:4" x14ac:dyDescent="0.2">
      <c r="A311" s="10">
        <v>37073</v>
      </c>
      <c r="B311" s="20">
        <v>1.774</v>
      </c>
      <c r="C311" s="9">
        <v>1.375</v>
      </c>
      <c r="D311" s="9">
        <f t="shared" si="4"/>
        <v>2.3539472942502822</v>
      </c>
    </row>
    <row r="312" spans="1:4" x14ac:dyDescent="0.2">
      <c r="A312" s="10">
        <v>37104</v>
      </c>
      <c r="B312" s="20">
        <v>1.774</v>
      </c>
      <c r="C312" s="9">
        <v>1.39</v>
      </c>
      <c r="D312" s="9">
        <f t="shared" si="4"/>
        <v>2.3796267192784666</v>
      </c>
    </row>
    <row r="313" spans="1:4" x14ac:dyDescent="0.2">
      <c r="A313" s="10">
        <v>37135</v>
      </c>
      <c r="B313" s="20">
        <v>1.7809999999999999</v>
      </c>
      <c r="C313" s="9">
        <v>1.4950000000000001</v>
      </c>
      <c r="D313" s="9">
        <f t="shared" si="4"/>
        <v>2.5493233576642336</v>
      </c>
    </row>
    <row r="314" spans="1:4" x14ac:dyDescent="0.2">
      <c r="A314" s="10">
        <v>37165</v>
      </c>
      <c r="B314" s="20">
        <v>1.776</v>
      </c>
      <c r="C314" s="9">
        <v>1.35</v>
      </c>
      <c r="D314" s="9">
        <f t="shared" si="4"/>
        <v>2.3085456081081079</v>
      </c>
    </row>
    <row r="315" spans="1:4" x14ac:dyDescent="0.2">
      <c r="A315" s="10">
        <v>37196</v>
      </c>
      <c r="B315" s="20">
        <v>1.7749999999999999</v>
      </c>
      <c r="C315" s="9">
        <v>1.2589999999999999</v>
      </c>
      <c r="D315" s="9">
        <f t="shared" si="4"/>
        <v>2.1541454535211266</v>
      </c>
    </row>
    <row r="316" spans="1:4" x14ac:dyDescent="0.2">
      <c r="A316" s="10">
        <v>37226</v>
      </c>
      <c r="B316" s="20">
        <v>1.774</v>
      </c>
      <c r="C316" s="9">
        <v>1.1679999999999999</v>
      </c>
      <c r="D316" s="9">
        <f t="shared" si="4"/>
        <v>1.9995712288613303</v>
      </c>
    </row>
    <row r="317" spans="1:4" x14ac:dyDescent="0.2">
      <c r="A317" s="10">
        <v>37257</v>
      </c>
      <c r="B317" s="20">
        <v>1.7769999999999999</v>
      </c>
      <c r="C317" s="9">
        <v>1.1499999999999999</v>
      </c>
      <c r="D317" s="9">
        <f t="shared" si="4"/>
        <v>1.9654321890827235</v>
      </c>
    </row>
    <row r="318" spans="1:4" x14ac:dyDescent="0.2">
      <c r="A318" s="10">
        <v>37288</v>
      </c>
      <c r="B318" s="20">
        <v>1.78</v>
      </c>
      <c r="C318" s="9">
        <v>1.1519999999999999</v>
      </c>
      <c r="D318" s="9">
        <f t="shared" si="4"/>
        <v>1.9655320449438201</v>
      </c>
    </row>
    <row r="319" spans="1:4" x14ac:dyDescent="0.2">
      <c r="A319" s="10">
        <v>37316</v>
      </c>
      <c r="B319" s="20">
        <v>1.7849999999999999</v>
      </c>
      <c r="C319" s="9">
        <v>1.23</v>
      </c>
      <c r="D319" s="9">
        <f t="shared" si="4"/>
        <v>2.0927364705882354</v>
      </c>
    </row>
    <row r="320" spans="1:4" x14ac:dyDescent="0.2">
      <c r="A320" s="10">
        <v>37347</v>
      </c>
      <c r="B320" s="20">
        <v>1.7929999999999999</v>
      </c>
      <c r="C320" s="9">
        <v>1.3089999999999999</v>
      </c>
      <c r="D320" s="9">
        <f t="shared" si="4"/>
        <v>2.2172109202453991</v>
      </c>
    </row>
    <row r="321" spans="1:4" x14ac:dyDescent="0.2">
      <c r="A321" s="10">
        <v>37377</v>
      </c>
      <c r="B321" s="20">
        <v>1.7949999999999999</v>
      </c>
      <c r="C321" s="9">
        <v>1.3049999999999999</v>
      </c>
      <c r="D321" s="9">
        <f t="shared" si="4"/>
        <v>2.2079727576601673</v>
      </c>
    </row>
    <row r="322" spans="1:4" x14ac:dyDescent="0.2">
      <c r="A322" s="10">
        <v>37408</v>
      </c>
      <c r="B322" s="20">
        <v>1.796</v>
      </c>
      <c r="C322" s="9">
        <v>1.286</v>
      </c>
      <c r="D322" s="9">
        <f t="shared" si="4"/>
        <v>2.1746145434298443</v>
      </c>
    </row>
    <row r="323" spans="1:4" x14ac:dyDescent="0.2">
      <c r="A323" s="10">
        <v>37438</v>
      </c>
      <c r="B323" s="20">
        <v>1.8</v>
      </c>
      <c r="C323" s="9">
        <v>1.2989999999999999</v>
      </c>
      <c r="D323" s="9">
        <f t="shared" si="4"/>
        <v>2.1917160999999998</v>
      </c>
    </row>
    <row r="324" spans="1:4" x14ac:dyDescent="0.2">
      <c r="A324" s="10">
        <v>37469</v>
      </c>
      <c r="B324" s="20">
        <v>1.8049999999999999</v>
      </c>
      <c r="C324" s="9">
        <v>1.33</v>
      </c>
      <c r="D324" s="9">
        <f t="shared" si="4"/>
        <v>2.2378042105263161</v>
      </c>
    </row>
    <row r="325" spans="1:4" x14ac:dyDescent="0.2">
      <c r="A325" s="10">
        <v>37500</v>
      </c>
      <c r="B325" s="20">
        <v>1.8080000000000001</v>
      </c>
      <c r="C325" s="9">
        <v>1.411</v>
      </c>
      <c r="D325" s="9">
        <f t="shared" si="4"/>
        <v>2.3701522234513277</v>
      </c>
    </row>
    <row r="326" spans="1:4" x14ac:dyDescent="0.2">
      <c r="A326" s="10">
        <v>37530</v>
      </c>
      <c r="B326" s="20">
        <v>1.8120000000000001</v>
      </c>
      <c r="C326" s="9">
        <v>1.462</v>
      </c>
      <c r="D326" s="9">
        <f t="shared" si="4"/>
        <v>2.4503991390728479</v>
      </c>
    </row>
    <row r="327" spans="1:4" x14ac:dyDescent="0.2">
      <c r="A327" s="10">
        <v>37561</v>
      </c>
      <c r="B327" s="20">
        <v>1.8149999999999999</v>
      </c>
      <c r="C327" s="9">
        <v>1.42</v>
      </c>
      <c r="D327" s="9">
        <f t="shared" si="4"/>
        <v>2.3760707438016531</v>
      </c>
    </row>
    <row r="328" spans="1:4" x14ac:dyDescent="0.2">
      <c r="A328" s="10">
        <v>37591</v>
      </c>
      <c r="B328" s="20">
        <v>1.8180000000000001</v>
      </c>
      <c r="C328" s="9">
        <v>1.4279999999999999</v>
      </c>
      <c r="D328" s="9">
        <f t="shared" si="4"/>
        <v>2.3855140594059403</v>
      </c>
    </row>
    <row r="329" spans="1:4" x14ac:dyDescent="0.2">
      <c r="A329" s="10">
        <v>37622</v>
      </c>
      <c r="B329" s="20">
        <v>1.8260000000000001</v>
      </c>
      <c r="C329" s="9">
        <v>1.488</v>
      </c>
      <c r="D329" s="9">
        <f t="shared" si="4"/>
        <v>2.474855290251917</v>
      </c>
    </row>
    <row r="330" spans="1:4" x14ac:dyDescent="0.2">
      <c r="A330" s="10">
        <v>37653</v>
      </c>
      <c r="B330" s="20">
        <v>1.8360000000000001</v>
      </c>
      <c r="C330" s="9">
        <v>1.6539999999999999</v>
      </c>
      <c r="D330" s="9">
        <f t="shared" si="4"/>
        <v>2.7359646405228752</v>
      </c>
    </row>
    <row r="331" spans="1:4" x14ac:dyDescent="0.2">
      <c r="A331" s="10">
        <v>37681</v>
      </c>
      <c r="B331" s="20">
        <v>1.839</v>
      </c>
      <c r="C331" s="9">
        <v>1.708</v>
      </c>
      <c r="D331" s="9">
        <f t="shared" si="4"/>
        <v>2.8206798042414358</v>
      </c>
    </row>
    <row r="332" spans="1:4" x14ac:dyDescent="0.2">
      <c r="A332" s="10">
        <v>37712</v>
      </c>
      <c r="B332" s="20">
        <v>1.8320000000000001</v>
      </c>
      <c r="C332" s="9">
        <v>1.5329999999999999</v>
      </c>
      <c r="D332" s="9">
        <f t="shared" si="4"/>
        <v>2.5413491593886461</v>
      </c>
    </row>
    <row r="333" spans="1:4" x14ac:dyDescent="0.2">
      <c r="A333" s="10">
        <v>37742</v>
      </c>
      <c r="B333" s="20">
        <v>1.829</v>
      </c>
      <c r="C333" s="9">
        <v>1.4510000000000001</v>
      </c>
      <c r="D333" s="9">
        <f t="shared" si="4"/>
        <v>2.4093581301257521</v>
      </c>
    </row>
    <row r="334" spans="1:4" x14ac:dyDescent="0.2">
      <c r="A334" s="10">
        <v>37773</v>
      </c>
      <c r="B334" s="20">
        <v>1.831</v>
      </c>
      <c r="C334" s="9">
        <v>1.4239999999999999</v>
      </c>
      <c r="D334" s="9">
        <f t="shared" si="4"/>
        <v>2.3619423702894595</v>
      </c>
    </row>
    <row r="335" spans="1:4" x14ac:dyDescent="0.2">
      <c r="A335" s="10">
        <v>37803</v>
      </c>
      <c r="B335" s="20">
        <v>1.837</v>
      </c>
      <c r="C335" s="9">
        <v>1.4350000000000001</v>
      </c>
      <c r="D335" s="9">
        <f t="shared" si="4"/>
        <v>2.3724135547087646</v>
      </c>
    </row>
    <row r="336" spans="1:4" x14ac:dyDescent="0.2">
      <c r="A336" s="10">
        <v>37834</v>
      </c>
      <c r="B336" s="20">
        <v>1.845</v>
      </c>
      <c r="C336" s="9">
        <v>1.4850000000000001</v>
      </c>
      <c r="D336" s="9">
        <f t="shared" si="4"/>
        <v>2.4444307317073175</v>
      </c>
    </row>
    <row r="337" spans="1:4" x14ac:dyDescent="0.2">
      <c r="A337" s="10">
        <v>37865</v>
      </c>
      <c r="B337" s="20">
        <v>1.851</v>
      </c>
      <c r="C337" s="9">
        <v>1.4610000000000001</v>
      </c>
      <c r="D337" s="9">
        <f t="shared" si="4"/>
        <v>2.3971292382495948</v>
      </c>
    </row>
    <row r="338" spans="1:4" x14ac:dyDescent="0.2">
      <c r="A338" s="10">
        <v>37895</v>
      </c>
      <c r="B338" s="20">
        <v>1.849</v>
      </c>
      <c r="C338" s="9">
        <v>1.4810000000000001</v>
      </c>
      <c r="D338" s="9">
        <f t="shared" si="4"/>
        <v>2.4325725365062199</v>
      </c>
    </row>
    <row r="339" spans="1:4" x14ac:dyDescent="0.2">
      <c r="A339" s="10">
        <v>37926</v>
      </c>
      <c r="B339" s="20">
        <v>1.85</v>
      </c>
      <c r="C339" s="9">
        <v>1.482</v>
      </c>
      <c r="D339" s="9">
        <f t="shared" si="4"/>
        <v>2.4328992648648651</v>
      </c>
    </row>
    <row r="340" spans="1:4" x14ac:dyDescent="0.2">
      <c r="A340" s="10">
        <v>37956</v>
      </c>
      <c r="B340" s="20">
        <v>1.855</v>
      </c>
      <c r="C340" s="9">
        <v>1.49</v>
      </c>
      <c r="D340" s="9">
        <f t="shared" si="4"/>
        <v>2.4394392452830189</v>
      </c>
    </row>
    <row r="341" spans="1:4" x14ac:dyDescent="0.2">
      <c r="A341" s="10">
        <v>37987</v>
      </c>
      <c r="B341" s="20">
        <v>1.863</v>
      </c>
      <c r="C341" s="9">
        <v>1.5509999999999999</v>
      </c>
      <c r="D341" s="9">
        <f t="shared" si="4"/>
        <v>2.5284047342995168</v>
      </c>
    </row>
    <row r="342" spans="1:4" x14ac:dyDescent="0.2">
      <c r="A342" s="10">
        <v>38018</v>
      </c>
      <c r="B342" s="20">
        <v>1.867</v>
      </c>
      <c r="C342" s="9">
        <v>1.5820000000000001</v>
      </c>
      <c r="D342" s="9">
        <f t="shared" si="4"/>
        <v>2.5734149116229248</v>
      </c>
    </row>
    <row r="343" spans="1:4" x14ac:dyDescent="0.2">
      <c r="A343" s="10">
        <v>38047</v>
      </c>
      <c r="B343" s="20">
        <v>1.871</v>
      </c>
      <c r="C343" s="9">
        <v>1.629</v>
      </c>
      <c r="D343" s="9">
        <f t="shared" si="4"/>
        <v>2.6442039444147514</v>
      </c>
    </row>
    <row r="344" spans="1:4" x14ac:dyDescent="0.2">
      <c r="A344" s="10">
        <v>38078</v>
      </c>
      <c r="B344" s="20">
        <v>1.8740000000000001</v>
      </c>
      <c r="C344" s="9">
        <v>1.6919999999999999</v>
      </c>
      <c r="D344" s="9">
        <f t="shared" si="4"/>
        <v>2.7420692849519743</v>
      </c>
    </row>
    <row r="345" spans="1:4" x14ac:dyDescent="0.2">
      <c r="A345" s="10">
        <v>38108</v>
      </c>
      <c r="B345" s="20">
        <v>1.8819999999999999</v>
      </c>
      <c r="C345" s="9">
        <v>1.746</v>
      </c>
      <c r="D345" s="9">
        <f t="shared" si="4"/>
        <v>2.8175541551540917</v>
      </c>
    </row>
    <row r="346" spans="1:4" x14ac:dyDescent="0.2">
      <c r="A346" s="10">
        <v>38139</v>
      </c>
      <c r="B346" s="20">
        <v>1.889</v>
      </c>
      <c r="C346" s="9">
        <v>1.7110000000000001</v>
      </c>
      <c r="D346" s="9">
        <f t="shared" si="4"/>
        <v>2.7508423610375865</v>
      </c>
    </row>
    <row r="347" spans="1:4" x14ac:dyDescent="0.2">
      <c r="A347" s="10">
        <v>38169</v>
      </c>
      <c r="B347" s="20">
        <v>1.891</v>
      </c>
      <c r="C347" s="9">
        <v>1.7390000000000001</v>
      </c>
      <c r="D347" s="9">
        <f t="shared" si="4"/>
        <v>2.7929020518244316</v>
      </c>
    </row>
    <row r="348" spans="1:4" x14ac:dyDescent="0.2">
      <c r="A348" s="10">
        <v>38200</v>
      </c>
      <c r="B348" s="20">
        <v>1.8919999999999999</v>
      </c>
      <c r="C348" s="9">
        <v>1.833</v>
      </c>
      <c r="D348" s="9">
        <f t="shared" si="4"/>
        <v>2.9423137737843552</v>
      </c>
    </row>
    <row r="349" spans="1:4" x14ac:dyDescent="0.2">
      <c r="A349" s="10">
        <v>38231</v>
      </c>
      <c r="B349" s="20">
        <v>1.8979999999999999</v>
      </c>
      <c r="C349" s="9">
        <v>1.917</v>
      </c>
      <c r="D349" s="9">
        <f t="shared" si="4"/>
        <v>3.0674222023182303</v>
      </c>
    </row>
    <row r="350" spans="1:4" x14ac:dyDescent="0.2">
      <c r="A350" s="10">
        <v>38261</v>
      </c>
      <c r="B350" s="20">
        <v>1.9079999999999999</v>
      </c>
      <c r="C350" s="9">
        <v>2.1339999999999999</v>
      </c>
      <c r="D350" s="9">
        <f t="shared" si="4"/>
        <v>3.396750880503145</v>
      </c>
    </row>
    <row r="351" spans="1:4" x14ac:dyDescent="0.2">
      <c r="A351" s="10">
        <v>38292</v>
      </c>
      <c r="B351" s="20">
        <v>1.917</v>
      </c>
      <c r="C351" s="9">
        <v>2.1469999999999998</v>
      </c>
      <c r="D351" s="9">
        <f t="shared" si="4"/>
        <v>3.4013990297339594</v>
      </c>
    </row>
    <row r="352" spans="1:4" x14ac:dyDescent="0.2">
      <c r="A352" s="10">
        <v>38322</v>
      </c>
      <c r="B352" s="20">
        <v>1.917</v>
      </c>
      <c r="C352" s="9">
        <v>2.0089999999999999</v>
      </c>
      <c r="D352" s="9">
        <f t="shared" si="4"/>
        <v>3.1827716118935836</v>
      </c>
    </row>
    <row r="353" spans="1:4" x14ac:dyDescent="0.2">
      <c r="A353" s="10">
        <v>38353</v>
      </c>
      <c r="B353" s="20">
        <v>1.9159999999999999</v>
      </c>
      <c r="C353" s="9">
        <v>1.9588000000000001</v>
      </c>
      <c r="D353" s="9">
        <f t="shared" si="4"/>
        <v>3.1048615741127352</v>
      </c>
    </row>
    <row r="354" spans="1:4" x14ac:dyDescent="0.2">
      <c r="A354" s="10">
        <v>38384</v>
      </c>
      <c r="B354" s="20">
        <v>1.9239999999999999</v>
      </c>
      <c r="C354" s="9">
        <v>2.0267499999999998</v>
      </c>
      <c r="D354" s="9">
        <f t="shared" si="4"/>
        <v>3.1992101273388776</v>
      </c>
    </row>
    <row r="355" spans="1:4" x14ac:dyDescent="0.2">
      <c r="A355" s="10">
        <v>38412</v>
      </c>
      <c r="B355" s="20">
        <v>1.931</v>
      </c>
      <c r="C355" s="9">
        <v>2.2137500000000001</v>
      </c>
      <c r="D355" s="9">
        <f t="shared" si="4"/>
        <v>3.4817208829621955</v>
      </c>
    </row>
    <row r="356" spans="1:4" x14ac:dyDescent="0.2">
      <c r="A356" s="10">
        <v>38443</v>
      </c>
      <c r="B356" s="20">
        <v>1.9370000000000001</v>
      </c>
      <c r="C356" s="9">
        <v>2.29175</v>
      </c>
      <c r="D356" s="9">
        <f t="shared" si="4"/>
        <v>3.593232103768714</v>
      </c>
    </row>
    <row r="357" spans="1:4" x14ac:dyDescent="0.2">
      <c r="A357" s="10">
        <v>38473</v>
      </c>
      <c r="B357" s="20">
        <v>1.9359999999999999</v>
      </c>
      <c r="C357" s="9">
        <v>2.1987999999999999</v>
      </c>
      <c r="D357" s="9">
        <f t="shared" si="4"/>
        <v>3.4492766404958677</v>
      </c>
    </row>
    <row r="358" spans="1:4" x14ac:dyDescent="0.2">
      <c r="A358" s="10">
        <v>38504</v>
      </c>
      <c r="B358" s="20">
        <v>1.9370000000000001</v>
      </c>
      <c r="C358" s="9">
        <v>2.2897500000000002</v>
      </c>
      <c r="D358" s="9">
        <f t="shared" si="4"/>
        <v>3.5900963061435212</v>
      </c>
    </row>
    <row r="359" spans="1:4" x14ac:dyDescent="0.2">
      <c r="A359" s="10">
        <v>38534</v>
      </c>
      <c r="B359" s="20">
        <v>1.9490000000000001</v>
      </c>
      <c r="C359" s="9">
        <v>2.3725000000000001</v>
      </c>
      <c r="D359" s="9">
        <f t="shared" si="4"/>
        <v>3.6969368650590049</v>
      </c>
    </row>
    <row r="360" spans="1:4" x14ac:dyDescent="0.2">
      <c r="A360" s="10">
        <v>38565</v>
      </c>
      <c r="B360" s="20">
        <v>1.9610000000000001</v>
      </c>
      <c r="C360" s="9">
        <v>2.5</v>
      </c>
      <c r="D360" s="9">
        <f t="shared" si="4"/>
        <v>3.8717746047934725</v>
      </c>
    </row>
    <row r="361" spans="1:4" x14ac:dyDescent="0.2">
      <c r="A361" s="10">
        <v>38596</v>
      </c>
      <c r="B361" s="20">
        <v>1.988</v>
      </c>
      <c r="C361" s="9">
        <v>2.8187500000000001</v>
      </c>
      <c r="D361" s="9">
        <f t="shared" ref="D361:D424" si="5">C361*$B$593/B361</f>
        <v>4.3061368838028171</v>
      </c>
    </row>
    <row r="362" spans="1:4" x14ac:dyDescent="0.2">
      <c r="A362" s="10">
        <v>38626</v>
      </c>
      <c r="B362" s="20">
        <v>1.9910000000000001</v>
      </c>
      <c r="C362" s="9">
        <v>3.0950000000000002</v>
      </c>
      <c r="D362" s="9">
        <f t="shared" si="5"/>
        <v>4.721033098945254</v>
      </c>
    </row>
    <row r="363" spans="1:4" x14ac:dyDescent="0.2">
      <c r="A363" s="10">
        <v>38657</v>
      </c>
      <c r="B363" s="20">
        <v>1.9810000000000001</v>
      </c>
      <c r="C363" s="9">
        <v>2.573</v>
      </c>
      <c r="D363" s="9">
        <f t="shared" si="5"/>
        <v>3.9445999293286214</v>
      </c>
    </row>
    <row r="364" spans="1:4" x14ac:dyDescent="0.2">
      <c r="A364" s="10">
        <v>38687</v>
      </c>
      <c r="B364" s="20">
        <v>1.9810000000000001</v>
      </c>
      <c r="C364" s="9">
        <v>2.4427500000000002</v>
      </c>
      <c r="D364" s="9">
        <f t="shared" si="5"/>
        <v>3.7449170141342756</v>
      </c>
    </row>
    <row r="365" spans="1:4" x14ac:dyDescent="0.2">
      <c r="A365" s="10">
        <v>38718</v>
      </c>
      <c r="B365" s="20">
        <v>1.9930000000000001</v>
      </c>
      <c r="C365" s="9">
        <v>2.4674</v>
      </c>
      <c r="D365" s="9">
        <f t="shared" si="5"/>
        <v>3.7599313336678377</v>
      </c>
    </row>
    <row r="366" spans="1:4" x14ac:dyDescent="0.2">
      <c r="A366" s="10">
        <v>38749</v>
      </c>
      <c r="B366" s="20">
        <v>1.994</v>
      </c>
      <c r="C366" s="9">
        <v>2.47525</v>
      </c>
      <c r="D366" s="9">
        <f t="shared" si="5"/>
        <v>3.7700018831494484</v>
      </c>
    </row>
    <row r="367" spans="1:4" x14ac:dyDescent="0.2">
      <c r="A367" s="10">
        <v>38777</v>
      </c>
      <c r="B367" s="20">
        <v>1.9970000000000001</v>
      </c>
      <c r="C367" s="9">
        <v>2.5585</v>
      </c>
      <c r="D367" s="9">
        <f t="shared" si="5"/>
        <v>3.8909442513770651</v>
      </c>
    </row>
    <row r="368" spans="1:4" x14ac:dyDescent="0.2">
      <c r="A368" s="10">
        <v>38808</v>
      </c>
      <c r="B368" s="20">
        <v>2.0070000000000001</v>
      </c>
      <c r="C368" s="9">
        <v>2.7280000000000002</v>
      </c>
      <c r="D368" s="9">
        <f t="shared" si="5"/>
        <v>4.1280471150971598</v>
      </c>
    </row>
    <row r="369" spans="1:4" x14ac:dyDescent="0.2">
      <c r="A369" s="10">
        <v>38838</v>
      </c>
      <c r="B369" s="20">
        <v>2.0129999999999999</v>
      </c>
      <c r="C369" s="9">
        <v>2.8965999999999998</v>
      </c>
      <c r="D369" s="9">
        <f t="shared" si="5"/>
        <v>4.3701103487332338</v>
      </c>
    </row>
    <row r="370" spans="1:4" x14ac:dyDescent="0.2">
      <c r="A370" s="10">
        <v>38869</v>
      </c>
      <c r="B370" s="20">
        <v>2.0179999999999998</v>
      </c>
      <c r="C370" s="9">
        <v>2.8975</v>
      </c>
      <c r="D370" s="9">
        <f t="shared" si="5"/>
        <v>4.3606369920713588</v>
      </c>
    </row>
    <row r="371" spans="1:4" x14ac:dyDescent="0.2">
      <c r="A371" s="10">
        <v>38899</v>
      </c>
      <c r="B371" s="20">
        <v>2.0289999999999999</v>
      </c>
      <c r="C371" s="9">
        <v>2.9336000000000002</v>
      </c>
      <c r="D371" s="9">
        <f t="shared" si="5"/>
        <v>4.391030986692952</v>
      </c>
    </row>
    <row r="372" spans="1:4" x14ac:dyDescent="0.2">
      <c r="A372" s="10">
        <v>38930</v>
      </c>
      <c r="B372" s="20">
        <v>2.0379999999999998</v>
      </c>
      <c r="C372" s="9">
        <v>3.0449999999999999</v>
      </c>
      <c r="D372" s="9">
        <f t="shared" si="5"/>
        <v>4.5376476447497556</v>
      </c>
    </row>
    <row r="373" spans="1:4" x14ac:dyDescent="0.2">
      <c r="A373" s="10">
        <v>38961</v>
      </c>
      <c r="B373" s="20">
        <v>2.028</v>
      </c>
      <c r="C373" s="9">
        <v>2.7829999999999999</v>
      </c>
      <c r="D373" s="9">
        <f t="shared" si="5"/>
        <v>4.1676660059171597</v>
      </c>
    </row>
    <row r="374" spans="1:4" x14ac:dyDescent="0.2">
      <c r="A374" s="10">
        <v>38991</v>
      </c>
      <c r="B374" s="20">
        <v>2.0190000000000001</v>
      </c>
      <c r="C374" s="9">
        <v>2.5192000000000001</v>
      </c>
      <c r="D374" s="9">
        <f t="shared" si="5"/>
        <v>3.7894307994056464</v>
      </c>
    </row>
    <row r="375" spans="1:4" x14ac:dyDescent="0.2">
      <c r="A375" s="10">
        <v>39022</v>
      </c>
      <c r="B375" s="20">
        <v>2.02</v>
      </c>
      <c r="C375" s="9">
        <v>2.5445000000000002</v>
      </c>
      <c r="D375" s="9">
        <f t="shared" si="5"/>
        <v>3.8255927673267327</v>
      </c>
    </row>
    <row r="376" spans="1:4" x14ac:dyDescent="0.2">
      <c r="A376" s="10">
        <v>39052</v>
      </c>
      <c r="B376" s="20">
        <v>2.0310000000000001</v>
      </c>
      <c r="C376" s="9">
        <v>2.6102500000000002</v>
      </c>
      <c r="D376" s="9">
        <f t="shared" si="5"/>
        <v>3.9031912629246679</v>
      </c>
    </row>
    <row r="377" spans="1:4" x14ac:dyDescent="0.2">
      <c r="A377" s="10">
        <v>39083</v>
      </c>
      <c r="B377" s="20">
        <v>2.03437</v>
      </c>
      <c r="C377" s="9">
        <v>2.4845999999999999</v>
      </c>
      <c r="D377" s="9">
        <f t="shared" si="5"/>
        <v>3.7091482336054895</v>
      </c>
    </row>
    <row r="378" spans="1:4" x14ac:dyDescent="0.2">
      <c r="A378" s="10">
        <v>39114</v>
      </c>
      <c r="B378" s="20">
        <v>2.0422600000000002</v>
      </c>
      <c r="C378" s="9">
        <v>2.4882499999999999</v>
      </c>
      <c r="D378" s="9">
        <f t="shared" si="5"/>
        <v>3.700246303115176</v>
      </c>
    </row>
    <row r="379" spans="1:4" x14ac:dyDescent="0.2">
      <c r="A379" s="10">
        <v>39142</v>
      </c>
      <c r="B379" s="20">
        <v>2.05288</v>
      </c>
      <c r="C379" s="9">
        <v>2.6669999999999998</v>
      </c>
      <c r="D379" s="9">
        <f t="shared" si="5"/>
        <v>3.9455459354662712</v>
      </c>
    </row>
    <row r="380" spans="1:4" x14ac:dyDescent="0.2">
      <c r="A380" s="10">
        <v>39173</v>
      </c>
      <c r="B380" s="20">
        <v>2.05904</v>
      </c>
      <c r="C380" s="9">
        <v>2.8338000000000001</v>
      </c>
      <c r="D380" s="9">
        <f t="shared" si="5"/>
        <v>4.179766918563991</v>
      </c>
    </row>
    <row r="381" spans="1:4" x14ac:dyDescent="0.2">
      <c r="A381" s="10">
        <v>39203</v>
      </c>
      <c r="B381" s="20">
        <v>2.0675500000000002</v>
      </c>
      <c r="C381" s="9">
        <v>2.7962500000000001</v>
      </c>
      <c r="D381" s="9">
        <f t="shared" si="5"/>
        <v>4.1074059514884764</v>
      </c>
    </row>
    <row r="382" spans="1:4" x14ac:dyDescent="0.2">
      <c r="A382" s="10">
        <v>39234</v>
      </c>
      <c r="B382" s="20">
        <v>2.0723400000000001</v>
      </c>
      <c r="C382" s="9">
        <v>2.80775</v>
      </c>
      <c r="D382" s="9">
        <f t="shared" si="5"/>
        <v>4.1147653884015165</v>
      </c>
    </row>
    <row r="383" spans="1:4" x14ac:dyDescent="0.2">
      <c r="A383" s="10">
        <v>39264</v>
      </c>
      <c r="B383" s="20">
        <v>2.0760299999999998</v>
      </c>
      <c r="C383" s="9">
        <v>2.8683999999999998</v>
      </c>
      <c r="D383" s="9">
        <f t="shared" si="5"/>
        <v>4.1961764367566943</v>
      </c>
    </row>
    <row r="384" spans="1:4" x14ac:dyDescent="0.2">
      <c r="A384" s="10">
        <v>39295</v>
      </c>
      <c r="B384" s="20">
        <v>2.07667</v>
      </c>
      <c r="C384" s="9">
        <v>2.8690000000000002</v>
      </c>
      <c r="D384" s="9">
        <f t="shared" si="5"/>
        <v>4.1957607034338631</v>
      </c>
    </row>
    <row r="385" spans="1:4" x14ac:dyDescent="0.2">
      <c r="A385" s="10">
        <v>39326</v>
      </c>
      <c r="B385" s="20">
        <v>2.0854699999999999</v>
      </c>
      <c r="C385" s="9">
        <v>2.9532500000000002</v>
      </c>
      <c r="D385" s="9">
        <f t="shared" si="5"/>
        <v>4.300747224846198</v>
      </c>
    </row>
    <row r="386" spans="1:4" x14ac:dyDescent="0.2">
      <c r="A386" s="10">
        <v>39356</v>
      </c>
      <c r="B386" s="20">
        <v>2.0918999999999999</v>
      </c>
      <c r="C386" s="9">
        <v>3.0746000000000002</v>
      </c>
      <c r="D386" s="9">
        <f t="shared" si="5"/>
        <v>4.4637036626989826</v>
      </c>
    </row>
    <row r="387" spans="1:4" x14ac:dyDescent="0.2">
      <c r="A387" s="10">
        <v>39387</v>
      </c>
      <c r="B387" s="20">
        <v>2.1083400000000001</v>
      </c>
      <c r="C387" s="9">
        <v>3.3955000000000002</v>
      </c>
      <c r="D387" s="9">
        <f t="shared" si="5"/>
        <v>4.8911472580323858</v>
      </c>
    </row>
    <row r="388" spans="1:4" x14ac:dyDescent="0.2">
      <c r="A388" s="10">
        <v>39417</v>
      </c>
      <c r="B388" s="20">
        <v>2.1144500000000002</v>
      </c>
      <c r="C388" s="9">
        <v>3.3405999999999998</v>
      </c>
      <c r="D388" s="9">
        <f t="shared" si="5"/>
        <v>4.7981598108255099</v>
      </c>
    </row>
    <row r="389" spans="1:4" x14ac:dyDescent="0.2">
      <c r="A389" s="10">
        <v>39448</v>
      </c>
      <c r="B389" s="20">
        <v>2.12174</v>
      </c>
      <c r="C389" s="9">
        <v>3.30775</v>
      </c>
      <c r="D389" s="9">
        <f t="shared" si="5"/>
        <v>4.7346531172528215</v>
      </c>
    </row>
    <row r="390" spans="1:4" x14ac:dyDescent="0.2">
      <c r="A390" s="10">
        <v>39479</v>
      </c>
      <c r="B390" s="20">
        <v>2.1268699999999998</v>
      </c>
      <c r="C390" s="9">
        <v>3.3769999999999998</v>
      </c>
      <c r="D390" s="9">
        <f t="shared" si="5"/>
        <v>4.8221172615157482</v>
      </c>
    </row>
    <row r="391" spans="1:4" x14ac:dyDescent="0.2">
      <c r="A391" s="10">
        <v>39508</v>
      </c>
      <c r="B391" s="20">
        <v>2.1344799999999999</v>
      </c>
      <c r="C391" s="9">
        <v>3.8807999999999998</v>
      </c>
      <c r="D391" s="9">
        <f t="shared" si="5"/>
        <v>5.5217510663018627</v>
      </c>
    </row>
    <row r="392" spans="1:4" x14ac:dyDescent="0.2">
      <c r="A392" s="10">
        <v>39539</v>
      </c>
      <c r="B392" s="20">
        <v>2.1394199999999999</v>
      </c>
      <c r="C392" s="9">
        <v>4.0834999999999999</v>
      </c>
      <c r="D392" s="9">
        <f t="shared" si="5"/>
        <v>5.7967445242168445</v>
      </c>
    </row>
    <row r="393" spans="1:4" x14ac:dyDescent="0.2">
      <c r="A393" s="10">
        <v>39569</v>
      </c>
      <c r="B393" s="20">
        <v>2.1520800000000002</v>
      </c>
      <c r="C393" s="9">
        <v>4.4249999999999998</v>
      </c>
      <c r="D393" s="9">
        <f t="shared" si="5"/>
        <v>6.2445696721311474</v>
      </c>
    </row>
    <row r="394" spans="1:4" x14ac:dyDescent="0.2">
      <c r="A394" s="10">
        <v>39600</v>
      </c>
      <c r="B394" s="20">
        <v>2.1746300000000001</v>
      </c>
      <c r="C394" s="9">
        <v>4.6768000000000001</v>
      </c>
      <c r="D394" s="9">
        <f t="shared" si="5"/>
        <v>6.5314720830670048</v>
      </c>
    </row>
    <row r="395" spans="1:4" x14ac:dyDescent="0.2">
      <c r="A395" s="10">
        <v>39630</v>
      </c>
      <c r="B395" s="20">
        <v>2.1901600000000001</v>
      </c>
      <c r="C395" s="9">
        <v>4.7030000000000003</v>
      </c>
      <c r="D395" s="9">
        <f t="shared" si="5"/>
        <v>6.5214893249808235</v>
      </c>
    </row>
    <row r="396" spans="1:4" x14ac:dyDescent="0.2">
      <c r="A396" s="10">
        <v>39661</v>
      </c>
      <c r="B396" s="20">
        <v>2.1869000000000001</v>
      </c>
      <c r="C396" s="9">
        <v>4.3017500000000002</v>
      </c>
      <c r="D396" s="9">
        <f t="shared" si="5"/>
        <v>5.9739817938634605</v>
      </c>
    </row>
    <row r="397" spans="1:4" x14ac:dyDescent="0.2">
      <c r="A397" s="10">
        <v>39692</v>
      </c>
      <c r="B397" s="20">
        <v>2.1887699999999999</v>
      </c>
      <c r="C397" s="9">
        <v>4.024</v>
      </c>
      <c r="D397" s="9">
        <f t="shared" si="5"/>
        <v>5.5834868350717528</v>
      </c>
    </row>
    <row r="398" spans="1:4" x14ac:dyDescent="0.2">
      <c r="A398" s="10">
        <v>39722</v>
      </c>
      <c r="B398" s="20">
        <v>2.16995</v>
      </c>
      <c r="C398" s="9">
        <v>3.5760000000000001</v>
      </c>
      <c r="D398" s="9">
        <f t="shared" si="5"/>
        <v>5.0049003525426858</v>
      </c>
    </row>
    <row r="399" spans="1:4" x14ac:dyDescent="0.2">
      <c r="A399" s="10">
        <v>39753</v>
      </c>
      <c r="B399" s="20">
        <v>2.1315300000000001</v>
      </c>
      <c r="C399" s="9">
        <v>2.8762500000000002</v>
      </c>
      <c r="D399" s="9">
        <f t="shared" si="5"/>
        <v>4.0981026656908419</v>
      </c>
    </row>
    <row r="400" spans="1:4" x14ac:dyDescent="0.2">
      <c r="A400" s="10">
        <v>39783</v>
      </c>
      <c r="B400" s="20">
        <v>2.1139800000000002</v>
      </c>
      <c r="C400" s="9">
        <v>2.4489999999999998</v>
      </c>
      <c r="D400" s="9">
        <f t="shared" si="5"/>
        <v>3.5183218289671609</v>
      </c>
    </row>
    <row r="401" spans="1:4" x14ac:dyDescent="0.2">
      <c r="A401" s="10">
        <v>39814</v>
      </c>
      <c r="B401" s="20">
        <v>2.1193300000000002</v>
      </c>
      <c r="C401" s="9">
        <v>2.2922500000000001</v>
      </c>
      <c r="D401" s="9">
        <f t="shared" si="5"/>
        <v>3.2848160008115772</v>
      </c>
    </row>
    <row r="402" spans="1:4" x14ac:dyDescent="0.2">
      <c r="A402" s="10">
        <v>39845</v>
      </c>
      <c r="B402" s="20">
        <v>2.1270500000000001</v>
      </c>
      <c r="C402" s="9">
        <v>2.1952500000000001</v>
      </c>
      <c r="D402" s="9">
        <f t="shared" si="5"/>
        <v>3.1343965374579819</v>
      </c>
    </row>
    <row r="403" spans="1:4" x14ac:dyDescent="0.2">
      <c r="A403" s="10">
        <v>39873</v>
      </c>
      <c r="B403" s="20">
        <v>2.1249500000000001</v>
      </c>
      <c r="C403" s="9">
        <v>2.0920000000000001</v>
      </c>
      <c r="D403" s="9">
        <f t="shared" si="5"/>
        <v>2.9899272171109907</v>
      </c>
    </row>
    <row r="404" spans="1:4" x14ac:dyDescent="0.2">
      <c r="A404" s="10">
        <v>39904</v>
      </c>
      <c r="B404" s="20">
        <v>2.1270899999999999</v>
      </c>
      <c r="C404" s="9">
        <v>2.2197499999999999</v>
      </c>
      <c r="D404" s="9">
        <f t="shared" si="5"/>
        <v>3.1693182446440913</v>
      </c>
    </row>
    <row r="405" spans="1:4" x14ac:dyDescent="0.2">
      <c r="A405" s="10">
        <v>39934</v>
      </c>
      <c r="B405" s="20">
        <v>2.13022</v>
      </c>
      <c r="C405" s="9">
        <v>2.2265000000000001</v>
      </c>
      <c r="D405" s="9">
        <f t="shared" si="5"/>
        <v>3.1742848297358961</v>
      </c>
    </row>
    <row r="406" spans="1:4" x14ac:dyDescent="0.2">
      <c r="A406" s="10">
        <v>39965</v>
      </c>
      <c r="B406" s="20">
        <v>2.1478999999999999</v>
      </c>
      <c r="C406" s="9">
        <v>2.5291999999999999</v>
      </c>
      <c r="D406" s="9">
        <f t="shared" si="5"/>
        <v>3.5761585660412498</v>
      </c>
    </row>
    <row r="407" spans="1:4" x14ac:dyDescent="0.2">
      <c r="A407" s="10">
        <v>39995</v>
      </c>
      <c r="B407" s="20">
        <v>2.1472600000000002</v>
      </c>
      <c r="C407" s="9">
        <v>2.54</v>
      </c>
      <c r="D407" s="9">
        <f t="shared" si="5"/>
        <v>3.592499650717659</v>
      </c>
    </row>
    <row r="408" spans="1:4" x14ac:dyDescent="0.2">
      <c r="A408" s="10">
        <v>40026</v>
      </c>
      <c r="B408" s="20">
        <v>2.1544500000000002</v>
      </c>
      <c r="C408" s="9">
        <v>2.6337999999999999</v>
      </c>
      <c r="D408" s="9">
        <f t="shared" si="5"/>
        <v>3.7127356290468563</v>
      </c>
    </row>
    <row r="409" spans="1:4" x14ac:dyDescent="0.2">
      <c r="A409" s="10">
        <v>40057</v>
      </c>
      <c r="B409" s="20">
        <v>2.1586099999999999</v>
      </c>
      <c r="C409" s="9">
        <v>2.6259999999999999</v>
      </c>
      <c r="D409" s="9">
        <f t="shared" si="5"/>
        <v>3.694606492140776</v>
      </c>
    </row>
    <row r="410" spans="1:4" x14ac:dyDescent="0.2">
      <c r="A410" s="10">
        <v>40087</v>
      </c>
      <c r="B410" s="20">
        <v>2.1650900000000002</v>
      </c>
      <c r="C410" s="9">
        <v>2.6720000000000002</v>
      </c>
      <c r="D410" s="9">
        <f t="shared" si="5"/>
        <v>3.7480739553552049</v>
      </c>
    </row>
    <row r="411" spans="1:4" x14ac:dyDescent="0.2">
      <c r="A411" s="10">
        <v>40118</v>
      </c>
      <c r="B411" s="20">
        <v>2.1723400000000002</v>
      </c>
      <c r="C411" s="9">
        <v>2.7921999999999998</v>
      </c>
      <c r="D411" s="9">
        <f t="shared" si="5"/>
        <v>3.9036095841350793</v>
      </c>
    </row>
    <row r="412" spans="1:4" x14ac:dyDescent="0.2">
      <c r="A412" s="10">
        <v>40148</v>
      </c>
      <c r="B412" s="20">
        <v>2.17347</v>
      </c>
      <c r="C412" s="9">
        <v>2.7444999999999999</v>
      </c>
      <c r="D412" s="9">
        <f t="shared" si="5"/>
        <v>3.8349281977667049</v>
      </c>
    </row>
    <row r="413" spans="1:4" x14ac:dyDescent="0.2">
      <c r="A413" s="10">
        <v>40179</v>
      </c>
      <c r="B413" s="20">
        <v>2.1748799999999999</v>
      </c>
      <c r="C413" s="9">
        <v>2.8447499999999999</v>
      </c>
      <c r="D413" s="9">
        <f t="shared" si="5"/>
        <v>3.9724318790002209</v>
      </c>
    </row>
    <row r="414" spans="1:4" x14ac:dyDescent="0.2">
      <c r="A414" s="10">
        <v>40210</v>
      </c>
      <c r="B414" s="20">
        <v>2.1728100000000001</v>
      </c>
      <c r="C414" s="9">
        <v>2.7845</v>
      </c>
      <c r="D414" s="9">
        <f t="shared" si="5"/>
        <v>3.8920026095240727</v>
      </c>
    </row>
    <row r="415" spans="1:4" x14ac:dyDescent="0.2">
      <c r="A415" s="10">
        <v>40238</v>
      </c>
      <c r="B415" s="20">
        <v>2.17353</v>
      </c>
      <c r="C415" s="9">
        <v>2.9148000000000001</v>
      </c>
      <c r="D415" s="9">
        <f t="shared" si="5"/>
        <v>4.0727783357027514</v>
      </c>
    </row>
    <row r="416" spans="1:4" x14ac:dyDescent="0.2">
      <c r="A416" s="10">
        <v>40269</v>
      </c>
      <c r="B416" s="20">
        <v>2.1740300000000001</v>
      </c>
      <c r="C416" s="9">
        <v>3.0590000000000002</v>
      </c>
      <c r="D416" s="9">
        <f t="shared" si="5"/>
        <v>4.2732824202057929</v>
      </c>
    </row>
    <row r="417" spans="1:4" x14ac:dyDescent="0.2">
      <c r="A417" s="10">
        <v>40299</v>
      </c>
      <c r="B417" s="20">
        <v>2.1728999999999998</v>
      </c>
      <c r="C417" s="9">
        <v>3.0688</v>
      </c>
      <c r="D417" s="9">
        <f t="shared" si="5"/>
        <v>4.2892019770813201</v>
      </c>
    </row>
    <row r="418" spans="1:4" x14ac:dyDescent="0.2">
      <c r="A418" s="10">
        <v>40330</v>
      </c>
      <c r="B418" s="20">
        <v>2.1719900000000001</v>
      </c>
      <c r="C418" s="9">
        <v>2.9477500000000001</v>
      </c>
      <c r="D418" s="9">
        <f t="shared" si="5"/>
        <v>4.1217389145438048</v>
      </c>
    </row>
    <row r="419" spans="1:4" x14ac:dyDescent="0.2">
      <c r="A419" s="10">
        <v>40360</v>
      </c>
      <c r="B419" s="20">
        <v>2.17605</v>
      </c>
      <c r="C419" s="9">
        <v>2.9112499999999999</v>
      </c>
      <c r="D419" s="9">
        <f t="shared" si="5"/>
        <v>4.0631072240987107</v>
      </c>
    </row>
    <row r="420" spans="1:4" x14ac:dyDescent="0.2">
      <c r="A420" s="10">
        <v>40391</v>
      </c>
      <c r="B420" s="20">
        <v>2.17923</v>
      </c>
      <c r="C420" s="9">
        <v>2.9586000000000001</v>
      </c>
      <c r="D420" s="9">
        <f t="shared" si="5"/>
        <v>4.1231661513470357</v>
      </c>
    </row>
    <row r="421" spans="1:4" x14ac:dyDescent="0.2">
      <c r="A421" s="10">
        <v>40422</v>
      </c>
      <c r="B421" s="20">
        <v>2.18275</v>
      </c>
      <c r="C421" s="9">
        <v>2.94625</v>
      </c>
      <c r="D421" s="9">
        <f t="shared" si="5"/>
        <v>4.0993334898637039</v>
      </c>
    </row>
    <row r="422" spans="1:4" x14ac:dyDescent="0.2">
      <c r="A422" s="10">
        <v>40452</v>
      </c>
      <c r="B422" s="20">
        <v>2.19035</v>
      </c>
      <c r="C422" s="9">
        <v>3.0514999999999999</v>
      </c>
      <c r="D422" s="9">
        <f t="shared" si="5"/>
        <v>4.2310436825164928</v>
      </c>
    </row>
    <row r="423" spans="1:4" x14ac:dyDescent="0.2">
      <c r="A423" s="10">
        <v>40483</v>
      </c>
      <c r="B423" s="20">
        <v>2.1959</v>
      </c>
      <c r="C423" s="9">
        <v>3.14</v>
      </c>
      <c r="D423" s="9">
        <f t="shared" si="5"/>
        <v>4.3427491233662741</v>
      </c>
    </row>
    <row r="424" spans="1:4" x14ac:dyDescent="0.2">
      <c r="A424" s="10">
        <v>40513</v>
      </c>
      <c r="B424" s="20">
        <v>2.20472</v>
      </c>
      <c r="C424" s="9">
        <v>3.2425000000000002</v>
      </c>
      <c r="D424" s="9">
        <f t="shared" si="5"/>
        <v>4.4665705168910348</v>
      </c>
    </row>
    <row r="425" spans="1:4" x14ac:dyDescent="0.2">
      <c r="A425" s="10">
        <v>40544</v>
      </c>
      <c r="B425" s="20">
        <v>2.2118699999999998</v>
      </c>
      <c r="C425" s="9">
        <v>3.3877999999999999</v>
      </c>
      <c r="D425" s="9">
        <f t="shared" ref="D425:D488" si="6">C425*$B$593/B425</f>
        <v>4.6516370112167538</v>
      </c>
    </row>
    <row r="426" spans="1:4" x14ac:dyDescent="0.2">
      <c r="A426" s="10">
        <v>40575</v>
      </c>
      <c r="B426" s="20">
        <v>2.2189800000000002</v>
      </c>
      <c r="C426" s="9">
        <v>3.5840000000000001</v>
      </c>
      <c r="D426" s="9">
        <f t="shared" si="6"/>
        <v>4.9052626341832726</v>
      </c>
    </row>
    <row r="427" spans="1:4" x14ac:dyDescent="0.2">
      <c r="A427" s="10">
        <v>40603</v>
      </c>
      <c r="B427" s="20">
        <v>2.2304599999999999</v>
      </c>
      <c r="C427" s="9">
        <v>3.9045000000000001</v>
      </c>
      <c r="D427" s="9">
        <f t="shared" si="6"/>
        <v>5.3164121257498458</v>
      </c>
    </row>
    <row r="428" spans="1:4" x14ac:dyDescent="0.2">
      <c r="A428" s="10">
        <v>40634</v>
      </c>
      <c r="B428" s="20">
        <v>2.2409300000000001</v>
      </c>
      <c r="C428" s="9">
        <v>4.0642500000000004</v>
      </c>
      <c r="D428" s="9">
        <f t="shared" si="6"/>
        <v>5.5080741187810416</v>
      </c>
    </row>
    <row r="429" spans="1:4" x14ac:dyDescent="0.2">
      <c r="A429" s="10">
        <v>40664</v>
      </c>
      <c r="B429" s="20">
        <v>2.2480600000000002</v>
      </c>
      <c r="C429" s="9">
        <v>4.0468000000000002</v>
      </c>
      <c r="D429" s="9">
        <f t="shared" si="6"/>
        <v>5.4670304778342214</v>
      </c>
    </row>
    <row r="430" spans="1:4" x14ac:dyDescent="0.2">
      <c r="A430" s="10">
        <v>40695</v>
      </c>
      <c r="B430" s="20">
        <v>2.2480600000000002</v>
      </c>
      <c r="C430" s="9">
        <v>3.9329999999999998</v>
      </c>
      <c r="D430" s="9">
        <f t="shared" si="6"/>
        <v>5.3132921986067982</v>
      </c>
    </row>
    <row r="431" spans="1:4" x14ac:dyDescent="0.2">
      <c r="A431" s="10">
        <v>40725</v>
      </c>
      <c r="B431" s="20">
        <v>2.2539500000000001</v>
      </c>
      <c r="C431" s="9">
        <v>3.9052500000000001</v>
      </c>
      <c r="D431" s="9">
        <f t="shared" si="6"/>
        <v>5.2620166174937335</v>
      </c>
    </row>
    <row r="432" spans="1:4" x14ac:dyDescent="0.2">
      <c r="A432" s="10">
        <v>40756</v>
      </c>
      <c r="B432" s="20">
        <v>2.2610600000000001</v>
      </c>
      <c r="C432" s="9">
        <v>3.8597999999999999</v>
      </c>
      <c r="D432" s="9">
        <f t="shared" si="6"/>
        <v>5.1844222603557624</v>
      </c>
    </row>
    <row r="433" spans="1:4" x14ac:dyDescent="0.2">
      <c r="A433" s="10">
        <v>40787</v>
      </c>
      <c r="B433" s="20">
        <v>2.2659699999999998</v>
      </c>
      <c r="C433" s="9">
        <v>3.83725</v>
      </c>
      <c r="D433" s="9">
        <f t="shared" si="6"/>
        <v>5.1429652621173272</v>
      </c>
    </row>
    <row r="434" spans="1:4" x14ac:dyDescent="0.2">
      <c r="A434" s="10">
        <v>40817</v>
      </c>
      <c r="B434" s="20">
        <v>2.2675000000000001</v>
      </c>
      <c r="C434" s="9">
        <v>3.7976000000000001</v>
      </c>
      <c r="D434" s="9">
        <f t="shared" si="6"/>
        <v>5.0863890416758553</v>
      </c>
    </row>
    <row r="435" spans="1:4" x14ac:dyDescent="0.2">
      <c r="A435" s="10">
        <v>40848</v>
      </c>
      <c r="B435" s="20">
        <v>2.27169</v>
      </c>
      <c r="C435" s="9">
        <v>3.9620000000000002</v>
      </c>
      <c r="D435" s="9">
        <f t="shared" si="6"/>
        <v>5.2967936822365731</v>
      </c>
    </row>
    <row r="436" spans="1:4" x14ac:dyDescent="0.2">
      <c r="A436" s="10">
        <v>40878</v>
      </c>
      <c r="B436" s="20">
        <v>2.27223</v>
      </c>
      <c r="C436" s="9">
        <v>3.8610000000000002</v>
      </c>
      <c r="D436" s="9">
        <f t="shared" si="6"/>
        <v>5.1605401829920394</v>
      </c>
    </row>
    <row r="437" spans="1:4" x14ac:dyDescent="0.2">
      <c r="A437" s="10">
        <v>40909</v>
      </c>
      <c r="B437" s="20">
        <v>2.2784200000000001</v>
      </c>
      <c r="C437" s="9">
        <v>3.8325999999999998</v>
      </c>
      <c r="D437" s="9">
        <f t="shared" si="6"/>
        <v>5.1086642726099667</v>
      </c>
    </row>
    <row r="438" spans="1:4" x14ac:dyDescent="0.2">
      <c r="A438" s="10">
        <v>40940</v>
      </c>
      <c r="B438" s="20">
        <v>2.28329</v>
      </c>
      <c r="C438" s="9">
        <v>3.9525000000000001</v>
      </c>
      <c r="D438" s="9">
        <f t="shared" si="6"/>
        <v>5.2572478966754117</v>
      </c>
    </row>
    <row r="439" spans="1:4" x14ac:dyDescent="0.2">
      <c r="A439" s="10">
        <v>40969</v>
      </c>
      <c r="B439" s="20">
        <v>2.2880699999999998</v>
      </c>
      <c r="C439" s="9">
        <v>4.1265000000000001</v>
      </c>
      <c r="D439" s="9">
        <f t="shared" si="6"/>
        <v>5.4772201156433162</v>
      </c>
    </row>
    <row r="440" spans="1:4" x14ac:dyDescent="0.2">
      <c r="A440" s="10">
        <v>41000</v>
      </c>
      <c r="B440" s="20">
        <v>2.2918699999999999</v>
      </c>
      <c r="C440" s="9">
        <v>4.1150000000000002</v>
      </c>
      <c r="D440" s="9">
        <f t="shared" si="6"/>
        <v>5.4528997281695748</v>
      </c>
    </row>
    <row r="441" spans="1:4" x14ac:dyDescent="0.2">
      <c r="A441" s="10">
        <v>41030</v>
      </c>
      <c r="B441" s="20">
        <v>2.2871299999999999</v>
      </c>
      <c r="C441" s="9">
        <v>3.9784999999999999</v>
      </c>
      <c r="D441" s="9">
        <f t="shared" si="6"/>
        <v>5.2829459060044694</v>
      </c>
    </row>
    <row r="442" spans="1:4" x14ac:dyDescent="0.2">
      <c r="A442" s="10">
        <v>41061</v>
      </c>
      <c r="B442" s="20">
        <v>2.2852399999999999</v>
      </c>
      <c r="C442" s="9">
        <v>3.7585000000000002</v>
      </c>
      <c r="D442" s="9">
        <f t="shared" si="6"/>
        <v>4.9949413059459848</v>
      </c>
    </row>
    <row r="443" spans="1:4" x14ac:dyDescent="0.2">
      <c r="A443" s="10">
        <v>41091</v>
      </c>
      <c r="B443" s="20">
        <v>2.2858999999999998</v>
      </c>
      <c r="C443" s="9">
        <v>3.7210000000000001</v>
      </c>
      <c r="D443" s="9">
        <f t="shared" si="6"/>
        <v>4.9436770724878611</v>
      </c>
    </row>
    <row r="444" spans="1:4" x14ac:dyDescent="0.2">
      <c r="A444" s="10">
        <v>41122</v>
      </c>
      <c r="B444" s="20">
        <v>2.2991799999999998</v>
      </c>
      <c r="C444" s="9">
        <v>3.9824999999999999</v>
      </c>
      <c r="D444" s="9">
        <f t="shared" si="6"/>
        <v>5.260541649631608</v>
      </c>
    </row>
    <row r="445" spans="1:4" x14ac:dyDescent="0.2">
      <c r="A445" s="10">
        <v>41153</v>
      </c>
      <c r="B445" s="20">
        <v>2.3101500000000001</v>
      </c>
      <c r="C445" s="9">
        <v>4.12</v>
      </c>
      <c r="D445" s="9">
        <f t="shared" si="6"/>
        <v>5.4163246542432306</v>
      </c>
    </row>
    <row r="446" spans="1:4" x14ac:dyDescent="0.2">
      <c r="A446" s="10">
        <v>41183</v>
      </c>
      <c r="B446" s="20">
        <v>2.3163800000000001</v>
      </c>
      <c r="C446" s="9">
        <v>4.0937999999999999</v>
      </c>
      <c r="D446" s="9">
        <f t="shared" si="6"/>
        <v>5.3674062442259043</v>
      </c>
    </row>
    <row r="447" spans="1:4" x14ac:dyDescent="0.2">
      <c r="A447" s="10">
        <v>41214</v>
      </c>
      <c r="B447" s="20">
        <v>2.3124899999999999</v>
      </c>
      <c r="C447" s="9">
        <v>4</v>
      </c>
      <c r="D447" s="9">
        <f t="shared" si="6"/>
        <v>5.2532465005254076</v>
      </c>
    </row>
    <row r="448" spans="1:4" x14ac:dyDescent="0.2">
      <c r="A448" s="10">
        <v>41244</v>
      </c>
      <c r="B448" s="20">
        <v>2.3122099999999999</v>
      </c>
      <c r="C448" s="9">
        <v>3.9607999999999999</v>
      </c>
      <c r="D448" s="9">
        <f t="shared" si="6"/>
        <v>5.2023945991064826</v>
      </c>
    </row>
    <row r="449" spans="1:4" x14ac:dyDescent="0.2">
      <c r="A449" s="10">
        <v>41275</v>
      </c>
      <c r="B449" s="20">
        <v>2.3167900000000001</v>
      </c>
      <c r="C449" s="9">
        <v>3.9085000000000001</v>
      </c>
      <c r="D449" s="9">
        <f t="shared" si="6"/>
        <v>5.1235514094933068</v>
      </c>
    </row>
    <row r="450" spans="1:4" x14ac:dyDescent="0.2">
      <c r="A450" s="10">
        <v>41306</v>
      </c>
      <c r="B450" s="20">
        <v>2.3293699999999999</v>
      </c>
      <c r="C450" s="9">
        <v>4.1105</v>
      </c>
      <c r="D450" s="9">
        <f t="shared" si="6"/>
        <v>5.359247654945329</v>
      </c>
    </row>
    <row r="451" spans="1:4" x14ac:dyDescent="0.2">
      <c r="A451" s="10">
        <v>41334</v>
      </c>
      <c r="B451" s="20">
        <v>2.3228200000000001</v>
      </c>
      <c r="C451" s="9">
        <v>4.0677500000000002</v>
      </c>
      <c r="D451" s="9">
        <f t="shared" si="6"/>
        <v>5.318465531121654</v>
      </c>
    </row>
    <row r="452" spans="1:4" x14ac:dyDescent="0.2">
      <c r="A452" s="10">
        <v>41365</v>
      </c>
      <c r="B452" s="20">
        <v>2.3179699999999999</v>
      </c>
      <c r="C452" s="9">
        <v>3.93</v>
      </c>
      <c r="D452" s="9">
        <f t="shared" si="6"/>
        <v>5.1491126287225466</v>
      </c>
    </row>
    <row r="453" spans="1:4" x14ac:dyDescent="0.2">
      <c r="A453" s="10">
        <v>41395</v>
      </c>
      <c r="B453" s="20">
        <v>2.3189299999999999</v>
      </c>
      <c r="C453" s="9">
        <v>3.87025</v>
      </c>
      <c r="D453" s="9">
        <f t="shared" si="6"/>
        <v>5.0687285321247302</v>
      </c>
    </row>
    <row r="454" spans="1:4" x14ac:dyDescent="0.2">
      <c r="A454" s="10">
        <v>41426</v>
      </c>
      <c r="B454" s="20">
        <v>2.3244500000000001</v>
      </c>
      <c r="C454" s="9">
        <v>3.8492500000000001</v>
      </c>
      <c r="D454" s="9">
        <f t="shared" si="6"/>
        <v>5.0292539030738448</v>
      </c>
    </row>
    <row r="455" spans="1:4" x14ac:dyDescent="0.2">
      <c r="A455" s="10">
        <v>41456</v>
      </c>
      <c r="B455" s="20">
        <v>2.3290000000000002</v>
      </c>
      <c r="C455" s="9">
        <v>3.8660000000000001</v>
      </c>
      <c r="D455" s="9">
        <f t="shared" si="6"/>
        <v>5.0412706397595537</v>
      </c>
    </row>
    <row r="456" spans="1:4" x14ac:dyDescent="0.2">
      <c r="A456" s="10">
        <v>41487</v>
      </c>
      <c r="B456" s="20">
        <v>2.3345600000000002</v>
      </c>
      <c r="C456" s="9">
        <v>3.9045000000000001</v>
      </c>
      <c r="D456" s="9">
        <f t="shared" si="6"/>
        <v>5.0793488237612223</v>
      </c>
    </row>
    <row r="457" spans="1:4" x14ac:dyDescent="0.2">
      <c r="A457" s="10">
        <v>41518</v>
      </c>
      <c r="B457" s="20">
        <v>2.3354400000000002</v>
      </c>
      <c r="C457" s="9">
        <v>3.9607999999999999</v>
      </c>
      <c r="D457" s="9">
        <f t="shared" si="6"/>
        <v>5.1506477648751412</v>
      </c>
    </row>
    <row r="458" spans="1:4" x14ac:dyDescent="0.2">
      <c r="A458" s="10">
        <v>41548</v>
      </c>
      <c r="B458" s="20">
        <v>2.3366899999999999</v>
      </c>
      <c r="C458" s="9">
        <v>3.8847499999999999</v>
      </c>
      <c r="D458" s="9">
        <f t="shared" si="6"/>
        <v>5.0490494866670375</v>
      </c>
    </row>
    <row r="459" spans="1:4" x14ac:dyDescent="0.2">
      <c r="A459" s="10">
        <v>41579</v>
      </c>
      <c r="B459" s="20">
        <v>2.3410000000000002</v>
      </c>
      <c r="C459" s="9">
        <v>3.8387500000000001</v>
      </c>
      <c r="D459" s="9">
        <f t="shared" si="6"/>
        <v>4.9800771144809906</v>
      </c>
    </row>
    <row r="460" spans="1:4" x14ac:dyDescent="0.2">
      <c r="A460" s="10">
        <v>41609</v>
      </c>
      <c r="B460" s="20">
        <v>2.3471899999999999</v>
      </c>
      <c r="C460" s="9">
        <v>3.8818000000000001</v>
      </c>
      <c r="D460" s="9">
        <f t="shared" si="6"/>
        <v>5.0226459025473016</v>
      </c>
    </row>
    <row r="461" spans="1:4" x14ac:dyDescent="0.2">
      <c r="A461" s="10">
        <v>41640</v>
      </c>
      <c r="B461" s="20">
        <v>2.3528799999999999</v>
      </c>
      <c r="C461" s="9">
        <v>3.8932500000000001</v>
      </c>
      <c r="D461" s="9">
        <f t="shared" si="6"/>
        <v>5.0252788561252597</v>
      </c>
    </row>
    <row r="462" spans="1:4" x14ac:dyDescent="0.2">
      <c r="A462" s="10">
        <v>41671</v>
      </c>
      <c r="B462" s="20">
        <v>2.35547</v>
      </c>
      <c r="C462" s="9">
        <v>3.9834999999999998</v>
      </c>
      <c r="D462" s="9">
        <f t="shared" si="6"/>
        <v>5.1361168556593801</v>
      </c>
    </row>
    <row r="463" spans="1:4" x14ac:dyDescent="0.2">
      <c r="A463" s="10">
        <v>41699</v>
      </c>
      <c r="B463" s="20">
        <v>2.3602799999999999</v>
      </c>
      <c r="C463" s="9">
        <v>4.0006000000000004</v>
      </c>
      <c r="D463" s="9">
        <f t="shared" si="6"/>
        <v>5.1476529106716153</v>
      </c>
    </row>
    <row r="464" spans="1:4" x14ac:dyDescent="0.2">
      <c r="A464" s="10">
        <v>41730</v>
      </c>
      <c r="B464" s="20">
        <v>2.3646799999999999</v>
      </c>
      <c r="C464" s="9">
        <v>3.9642499999999998</v>
      </c>
      <c r="D464" s="9">
        <f t="shared" si="6"/>
        <v>5.0913893359778069</v>
      </c>
    </row>
    <row r="465" spans="1:4" x14ac:dyDescent="0.2">
      <c r="A465" s="10">
        <v>41760</v>
      </c>
      <c r="B465" s="20">
        <v>2.3691800000000001</v>
      </c>
      <c r="C465" s="9">
        <v>3.9427500000000002</v>
      </c>
      <c r="D465" s="9">
        <f t="shared" si="6"/>
        <v>5.054158234072549</v>
      </c>
    </row>
    <row r="466" spans="1:4" x14ac:dyDescent="0.2">
      <c r="A466" s="10">
        <v>41791</v>
      </c>
      <c r="B466" s="20">
        <v>2.3723100000000001</v>
      </c>
      <c r="C466" s="9">
        <v>3.9062000000000001</v>
      </c>
      <c r="D466" s="9">
        <f t="shared" si="6"/>
        <v>5.0006986962074933</v>
      </c>
    </row>
    <row r="467" spans="1:4" x14ac:dyDescent="0.2">
      <c r="A467" s="10">
        <v>41821</v>
      </c>
      <c r="B467" s="20">
        <v>2.3749799999999999</v>
      </c>
      <c r="C467" s="9">
        <v>3.8835000000000002</v>
      </c>
      <c r="D467" s="9">
        <f t="shared" si="6"/>
        <v>4.9660490488340958</v>
      </c>
    </row>
    <row r="468" spans="1:4" x14ac:dyDescent="0.2">
      <c r="A468" s="10">
        <v>41852</v>
      </c>
      <c r="B468" s="20">
        <v>2.3746</v>
      </c>
      <c r="C468" s="9">
        <v>3.8380000000000001</v>
      </c>
      <c r="D468" s="9">
        <f t="shared" si="6"/>
        <v>4.9086510401751875</v>
      </c>
    </row>
    <row r="469" spans="1:4" x14ac:dyDescent="0.2">
      <c r="A469" s="10">
        <v>41883</v>
      </c>
      <c r="B469" s="20">
        <v>2.3747699999999998</v>
      </c>
      <c r="C469" s="9">
        <v>3.7924000000000002</v>
      </c>
      <c r="D469" s="9">
        <f t="shared" si="6"/>
        <v>4.84998321858538</v>
      </c>
    </row>
    <row r="470" spans="1:4" x14ac:dyDescent="0.2">
      <c r="A470" s="10">
        <v>41913</v>
      </c>
      <c r="B470" s="20">
        <v>2.3742999999999999</v>
      </c>
      <c r="C470" s="9">
        <v>3.6804999999999999</v>
      </c>
      <c r="D470" s="9">
        <f t="shared" si="6"/>
        <v>4.7078095059596512</v>
      </c>
    </row>
    <row r="471" spans="1:4" x14ac:dyDescent="0.2">
      <c r="A471" s="10">
        <v>41944</v>
      </c>
      <c r="B471" s="20">
        <v>2.3698299999999999</v>
      </c>
      <c r="C471" s="9">
        <v>3.6472500000000001</v>
      </c>
      <c r="D471" s="9">
        <f t="shared" si="6"/>
        <v>4.6740783916989832</v>
      </c>
    </row>
    <row r="472" spans="1:4" x14ac:dyDescent="0.2">
      <c r="A472" s="10">
        <v>41974</v>
      </c>
      <c r="B472" s="20">
        <v>2.36252</v>
      </c>
      <c r="C472" s="9">
        <v>3.4106000000000001</v>
      </c>
      <c r="D472" s="9">
        <f t="shared" si="6"/>
        <v>4.3843270795591147</v>
      </c>
    </row>
    <row r="473" spans="1:4" x14ac:dyDescent="0.2">
      <c r="A473" s="10">
        <v>42005</v>
      </c>
      <c r="B473" s="20">
        <v>2.3474699999999999</v>
      </c>
      <c r="C473" s="9">
        <v>2.9972500000000002</v>
      </c>
      <c r="D473" s="9">
        <f t="shared" si="6"/>
        <v>3.8776675292974989</v>
      </c>
    </row>
    <row r="474" spans="1:4" x14ac:dyDescent="0.2">
      <c r="A474" s="10">
        <v>42036</v>
      </c>
      <c r="B474" s="20">
        <v>2.3534199999999998</v>
      </c>
      <c r="C474" s="9">
        <v>2.8577499999999998</v>
      </c>
      <c r="D474" s="9">
        <f t="shared" si="6"/>
        <v>3.6878431835371508</v>
      </c>
    </row>
    <row r="475" spans="1:4" x14ac:dyDescent="0.2">
      <c r="A475" s="10">
        <v>42064</v>
      </c>
      <c r="B475" s="20">
        <v>2.3597600000000001</v>
      </c>
      <c r="C475" s="9">
        <v>2.8969999999999998</v>
      </c>
      <c r="D475" s="9">
        <f t="shared" si="6"/>
        <v>3.7284499016849173</v>
      </c>
    </row>
    <row r="476" spans="1:4" x14ac:dyDescent="0.2">
      <c r="A476" s="10">
        <v>42095</v>
      </c>
      <c r="B476" s="20">
        <v>2.3622200000000002</v>
      </c>
      <c r="C476" s="9">
        <v>2.7822499999999999</v>
      </c>
      <c r="D476" s="9">
        <f t="shared" si="6"/>
        <v>3.5770372340425522</v>
      </c>
    </row>
    <row r="477" spans="1:4" x14ac:dyDescent="0.2">
      <c r="A477" s="10">
        <v>42125</v>
      </c>
      <c r="B477" s="20">
        <v>2.3700100000000002</v>
      </c>
      <c r="C477" s="9">
        <v>2.8875000000000002</v>
      </c>
      <c r="D477" s="9">
        <f t="shared" si="6"/>
        <v>3.7001511596997481</v>
      </c>
    </row>
    <row r="478" spans="1:4" x14ac:dyDescent="0.2">
      <c r="A478" s="10">
        <v>42156</v>
      </c>
      <c r="B478" s="20">
        <v>2.3765700000000001</v>
      </c>
      <c r="C478" s="9">
        <v>2.8730000000000002</v>
      </c>
      <c r="D478" s="9">
        <f t="shared" si="6"/>
        <v>3.6714081470354336</v>
      </c>
    </row>
    <row r="479" spans="1:4" x14ac:dyDescent="0.2">
      <c r="A479" s="10">
        <v>42186</v>
      </c>
      <c r="B479" s="20">
        <v>2.3803399999999999</v>
      </c>
      <c r="C479" s="9">
        <v>2.78775</v>
      </c>
      <c r="D479" s="9">
        <f t="shared" si="6"/>
        <v>3.5568248674559095</v>
      </c>
    </row>
    <row r="480" spans="1:4" x14ac:dyDescent="0.2">
      <c r="A480" s="10">
        <v>42217</v>
      </c>
      <c r="B480" s="20">
        <v>2.3803299999999998</v>
      </c>
      <c r="C480" s="9">
        <v>2.5950000000000002</v>
      </c>
      <c r="D480" s="9">
        <f t="shared" si="6"/>
        <v>3.3109135708074096</v>
      </c>
    </row>
    <row r="481" spans="1:4" x14ac:dyDescent="0.2">
      <c r="A481" s="10">
        <v>42248</v>
      </c>
      <c r="B481" s="20">
        <v>2.3749799999999999</v>
      </c>
      <c r="C481" s="9">
        <v>2.5049999999999999</v>
      </c>
      <c r="D481" s="9">
        <f t="shared" si="6"/>
        <v>3.2032838592324993</v>
      </c>
    </row>
    <row r="482" spans="1:4" x14ac:dyDescent="0.2">
      <c r="A482" s="10">
        <v>42278</v>
      </c>
      <c r="B482" s="20">
        <v>2.3773300000000002</v>
      </c>
      <c r="C482" s="9">
        <v>2.51925</v>
      </c>
      <c r="D482" s="9">
        <f t="shared" si="6"/>
        <v>3.2183216612754642</v>
      </c>
    </row>
    <row r="483" spans="1:4" x14ac:dyDescent="0.2">
      <c r="A483" s="10">
        <v>42309</v>
      </c>
      <c r="B483" s="20">
        <v>2.3801700000000001</v>
      </c>
      <c r="C483" s="9">
        <v>2.4670000000000001</v>
      </c>
      <c r="D483" s="9">
        <f t="shared" si="6"/>
        <v>3.1478122739132077</v>
      </c>
    </row>
    <row r="484" spans="1:4" x14ac:dyDescent="0.2">
      <c r="A484" s="10">
        <v>42339</v>
      </c>
      <c r="B484" s="20">
        <v>2.3776099999999998</v>
      </c>
      <c r="C484" s="9">
        <v>2.3090000000000002</v>
      </c>
      <c r="D484" s="9">
        <f t="shared" si="6"/>
        <v>2.949381597486552</v>
      </c>
    </row>
    <row r="485" spans="1:4" x14ac:dyDescent="0.2">
      <c r="A485" s="10">
        <v>42370</v>
      </c>
      <c r="B485" s="20">
        <v>2.3765200000000002</v>
      </c>
      <c r="C485" s="9">
        <v>2.1427499999999999</v>
      </c>
      <c r="D485" s="9">
        <f t="shared" si="6"/>
        <v>2.7382789141265378</v>
      </c>
    </row>
    <row r="486" spans="1:4" x14ac:dyDescent="0.2">
      <c r="A486" s="10">
        <v>42401</v>
      </c>
      <c r="B486" s="20">
        <v>2.3733599999999999</v>
      </c>
      <c r="C486" s="9">
        <v>1.9982</v>
      </c>
      <c r="D486" s="9">
        <f t="shared" si="6"/>
        <v>2.5569544291637172</v>
      </c>
    </row>
    <row r="487" spans="1:4" x14ac:dyDescent="0.2">
      <c r="A487" s="10">
        <v>42430</v>
      </c>
      <c r="B487" s="20">
        <v>2.3807999999999998</v>
      </c>
      <c r="C487" s="9">
        <v>2.09</v>
      </c>
      <c r="D487" s="9">
        <f t="shared" si="6"/>
        <v>2.6660667842741934</v>
      </c>
    </row>
    <row r="488" spans="1:4" x14ac:dyDescent="0.2">
      <c r="A488" s="10">
        <v>42461</v>
      </c>
      <c r="B488" s="20">
        <v>2.38992</v>
      </c>
      <c r="C488" s="9">
        <v>2.1515</v>
      </c>
      <c r="D488" s="9">
        <f t="shared" si="6"/>
        <v>2.7340448759791123</v>
      </c>
    </row>
    <row r="489" spans="1:4" x14ac:dyDescent="0.2">
      <c r="A489" s="10">
        <v>42491</v>
      </c>
      <c r="B489" s="20">
        <v>2.3955700000000002</v>
      </c>
      <c r="C489" s="9">
        <v>2.3146</v>
      </c>
      <c r="D489" s="9">
        <f t="shared" ref="D489:D552" si="7">C489*$B$593/B489</f>
        <v>2.934369061225512</v>
      </c>
    </row>
    <row r="490" spans="1:4" x14ac:dyDescent="0.2">
      <c r="A490" s="10">
        <v>42522</v>
      </c>
      <c r="B490" s="20">
        <v>2.4022199999999998</v>
      </c>
      <c r="C490" s="9">
        <v>2.4224999999999999</v>
      </c>
      <c r="D490" s="9">
        <f t="shared" si="7"/>
        <v>3.0626591028298829</v>
      </c>
    </row>
    <row r="491" spans="1:4" x14ac:dyDescent="0.2">
      <c r="A491" s="10">
        <v>42552</v>
      </c>
      <c r="B491" s="20">
        <v>2.4010099999999999</v>
      </c>
      <c r="C491" s="9">
        <v>2.4045000000000001</v>
      </c>
      <c r="D491" s="9">
        <f t="shared" si="7"/>
        <v>3.0414344754915641</v>
      </c>
    </row>
    <row r="492" spans="1:4" x14ac:dyDescent="0.2">
      <c r="A492" s="10">
        <v>42583</v>
      </c>
      <c r="B492" s="20">
        <v>2.4054500000000001</v>
      </c>
      <c r="C492" s="9">
        <v>2.3506</v>
      </c>
      <c r="D492" s="9">
        <f t="shared" si="7"/>
        <v>2.9677686969174166</v>
      </c>
    </row>
    <row r="493" spans="1:4" x14ac:dyDescent="0.2">
      <c r="A493" s="10">
        <v>42614</v>
      </c>
      <c r="B493" s="20">
        <v>2.4117600000000001</v>
      </c>
      <c r="C493" s="9">
        <v>2.39425</v>
      </c>
      <c r="D493" s="9">
        <f t="shared" si="7"/>
        <v>3.0149704510399045</v>
      </c>
    </row>
    <row r="494" spans="1:4" x14ac:dyDescent="0.2">
      <c r="A494" s="10">
        <v>42644</v>
      </c>
      <c r="B494" s="20">
        <v>2.4174099999999998</v>
      </c>
      <c r="C494" s="9">
        <v>2.4544000000000001</v>
      </c>
      <c r="D494" s="9">
        <f t="shared" si="7"/>
        <v>3.0834909626418363</v>
      </c>
    </row>
    <row r="495" spans="1:4" x14ac:dyDescent="0.2">
      <c r="A495" s="10">
        <v>42675</v>
      </c>
      <c r="B495" s="20">
        <v>2.4202599999999999</v>
      </c>
      <c r="C495" s="9">
        <v>2.4384999999999999</v>
      </c>
      <c r="D495" s="9">
        <f t="shared" si="7"/>
        <v>3.0599081379686481</v>
      </c>
    </row>
    <row r="496" spans="1:4" x14ac:dyDescent="0.2">
      <c r="A496" s="10">
        <v>42705</v>
      </c>
      <c r="B496" s="20">
        <v>2.4263699999999999</v>
      </c>
      <c r="C496" s="9">
        <v>2.5099999999999998</v>
      </c>
      <c r="D496" s="9">
        <f t="shared" si="7"/>
        <v>3.1416973503628878</v>
      </c>
    </row>
    <row r="497" spans="1:4" x14ac:dyDescent="0.2">
      <c r="A497" s="10">
        <v>42736</v>
      </c>
      <c r="B497" s="20">
        <v>2.4361799999999998</v>
      </c>
      <c r="C497" s="9">
        <v>2.5798000000000001</v>
      </c>
      <c r="D497" s="9">
        <f t="shared" si="7"/>
        <v>3.2160612910376085</v>
      </c>
    </row>
    <row r="498" spans="1:4" x14ac:dyDescent="0.2">
      <c r="A498" s="10">
        <v>42767</v>
      </c>
      <c r="B498" s="20">
        <v>2.4400599999999999</v>
      </c>
      <c r="C498" s="9">
        <v>2.5680000000000001</v>
      </c>
      <c r="D498" s="9">
        <f t="shared" si="7"/>
        <v>3.1962604853979002</v>
      </c>
    </row>
    <row r="499" spans="1:4" x14ac:dyDescent="0.2">
      <c r="A499" s="10">
        <v>42795</v>
      </c>
      <c r="B499" s="20">
        <v>2.43892</v>
      </c>
      <c r="C499" s="9">
        <v>2.5535000000000001</v>
      </c>
      <c r="D499" s="9">
        <f t="shared" si="7"/>
        <v>3.1796986248011416</v>
      </c>
    </row>
    <row r="500" spans="1:4" x14ac:dyDescent="0.2">
      <c r="A500" s="10">
        <v>42826</v>
      </c>
      <c r="B500" s="20">
        <v>2.4419300000000002</v>
      </c>
      <c r="C500" s="9">
        <v>2.5825</v>
      </c>
      <c r="D500" s="9">
        <f t="shared" si="7"/>
        <v>3.2118464288493116</v>
      </c>
    </row>
    <row r="501" spans="1:4" x14ac:dyDescent="0.2">
      <c r="A501" s="10">
        <v>42856</v>
      </c>
      <c r="B501" s="20">
        <v>2.4400400000000002</v>
      </c>
      <c r="C501" s="9">
        <v>2.5604</v>
      </c>
      <c r="D501" s="9">
        <f t="shared" si="7"/>
        <v>3.1868272684054357</v>
      </c>
    </row>
    <row r="502" spans="1:4" x14ac:dyDescent="0.2">
      <c r="A502" s="10">
        <v>42887</v>
      </c>
      <c r="B502" s="20">
        <v>2.44163</v>
      </c>
      <c r="C502" s="9">
        <v>2.5105</v>
      </c>
      <c r="D502" s="9">
        <f t="shared" si="7"/>
        <v>3.1226839078812105</v>
      </c>
    </row>
    <row r="503" spans="1:4" x14ac:dyDescent="0.2">
      <c r="A503" s="10">
        <v>42917</v>
      </c>
      <c r="B503" s="20">
        <v>2.4424299999999999</v>
      </c>
      <c r="C503" s="9">
        <v>2.4964</v>
      </c>
      <c r="D503" s="9">
        <f t="shared" si="7"/>
        <v>3.1041285637664133</v>
      </c>
    </row>
    <row r="504" spans="1:4" x14ac:dyDescent="0.2">
      <c r="A504" s="10">
        <v>42948</v>
      </c>
      <c r="B504" s="20">
        <v>2.4518300000000002</v>
      </c>
      <c r="C504" s="9">
        <v>2.5950000000000002</v>
      </c>
      <c r="D504" s="9">
        <f t="shared" si="7"/>
        <v>3.2143610690790143</v>
      </c>
    </row>
    <row r="505" spans="1:4" x14ac:dyDescent="0.2">
      <c r="A505" s="10">
        <v>42979</v>
      </c>
      <c r="B505" s="20">
        <v>2.46435</v>
      </c>
      <c r="C505" s="9">
        <v>2.7847499999999998</v>
      </c>
      <c r="D505" s="9">
        <f t="shared" si="7"/>
        <v>3.4318751171708559</v>
      </c>
    </row>
    <row r="506" spans="1:4" x14ac:dyDescent="0.2">
      <c r="A506" s="10">
        <v>43009</v>
      </c>
      <c r="B506" s="20">
        <v>2.4662600000000001</v>
      </c>
      <c r="C506" s="9">
        <v>2.7942</v>
      </c>
      <c r="D506" s="9">
        <f t="shared" si="7"/>
        <v>3.4408542830034143</v>
      </c>
    </row>
    <row r="507" spans="1:4" x14ac:dyDescent="0.2">
      <c r="A507" s="10">
        <v>43040</v>
      </c>
      <c r="B507" s="20">
        <v>2.4728400000000001</v>
      </c>
      <c r="C507" s="9">
        <v>2.9087499999999999</v>
      </c>
      <c r="D507" s="9">
        <f t="shared" si="7"/>
        <v>3.5723831404377151</v>
      </c>
    </row>
    <row r="508" spans="1:4" x14ac:dyDescent="0.2">
      <c r="A508" s="10">
        <v>43070</v>
      </c>
      <c r="B508" s="20">
        <v>2.4780500000000001</v>
      </c>
      <c r="C508" s="9">
        <v>2.9089999999999998</v>
      </c>
      <c r="D508" s="9">
        <f t="shared" si="7"/>
        <v>3.5651787413490443</v>
      </c>
    </row>
    <row r="509" spans="1:4" x14ac:dyDescent="0.2">
      <c r="A509" s="10">
        <v>43101</v>
      </c>
      <c r="B509" s="20">
        <v>2.4885899999999999</v>
      </c>
      <c r="C509" s="9">
        <v>3.0184000000000002</v>
      </c>
      <c r="D509" s="9">
        <f t="shared" si="7"/>
        <v>3.6835883644955585</v>
      </c>
    </row>
    <row r="510" spans="1:4" x14ac:dyDescent="0.2">
      <c r="A510" s="10">
        <v>43132</v>
      </c>
      <c r="B510" s="20">
        <v>2.4952899999999998</v>
      </c>
      <c r="C510" s="9">
        <v>3.04575</v>
      </c>
      <c r="D510" s="9">
        <f t="shared" si="7"/>
        <v>3.7069854265436084</v>
      </c>
    </row>
    <row r="511" spans="1:4" x14ac:dyDescent="0.2">
      <c r="A511" s="10">
        <v>43160</v>
      </c>
      <c r="B511" s="20">
        <v>2.4957699999999998</v>
      </c>
      <c r="C511" s="9">
        <v>2.9874999999999998</v>
      </c>
      <c r="D511" s="9">
        <f t="shared" si="7"/>
        <v>3.6353899798458995</v>
      </c>
    </row>
    <row r="512" spans="1:4" x14ac:dyDescent="0.2">
      <c r="A512" s="10">
        <v>43191</v>
      </c>
      <c r="B512" s="20">
        <v>2.5022700000000002</v>
      </c>
      <c r="C512" s="9">
        <v>3.0958000000000001</v>
      </c>
      <c r="D512" s="9">
        <f t="shared" si="7"/>
        <v>3.7573908954669157</v>
      </c>
    </row>
    <row r="513" spans="1:4" x14ac:dyDescent="0.2">
      <c r="A513" s="10">
        <v>43221</v>
      </c>
      <c r="B513" s="20">
        <v>2.5079199999999999</v>
      </c>
      <c r="C513" s="9">
        <v>3.2437499999999999</v>
      </c>
      <c r="D513" s="9">
        <f t="shared" si="7"/>
        <v>3.928089263214138</v>
      </c>
    </row>
    <row r="514" spans="1:4" x14ac:dyDescent="0.2">
      <c r="A514" s="10">
        <v>43252</v>
      </c>
      <c r="B514" s="20">
        <v>2.5101800000000001</v>
      </c>
      <c r="C514" s="9">
        <v>3.2527499999999998</v>
      </c>
      <c r="D514" s="9">
        <f t="shared" si="7"/>
        <v>3.9354416037893696</v>
      </c>
    </row>
    <row r="515" spans="1:4" x14ac:dyDescent="0.2">
      <c r="A515" s="10">
        <v>43282</v>
      </c>
      <c r="B515" s="20">
        <v>2.51214</v>
      </c>
      <c r="C515" s="9">
        <v>3.2328000000000001</v>
      </c>
      <c r="D515" s="9">
        <f t="shared" si="7"/>
        <v>3.9082528266736727</v>
      </c>
    </row>
    <row r="516" spans="1:4" x14ac:dyDescent="0.2">
      <c r="A516" s="10">
        <v>43313</v>
      </c>
      <c r="B516" s="20">
        <v>2.5166300000000001</v>
      </c>
      <c r="C516" s="9">
        <v>3.2182499999999998</v>
      </c>
      <c r="D516" s="9">
        <f t="shared" si="7"/>
        <v>3.8837213317015213</v>
      </c>
    </row>
    <row r="517" spans="1:4" x14ac:dyDescent="0.2">
      <c r="A517" s="10">
        <v>43344</v>
      </c>
      <c r="B517" s="20">
        <v>2.52182</v>
      </c>
      <c r="C517" s="9">
        <v>3.2622499999999999</v>
      </c>
      <c r="D517" s="9">
        <f t="shared" si="7"/>
        <v>3.9287175512130128</v>
      </c>
    </row>
    <row r="518" spans="1:4" x14ac:dyDescent="0.2">
      <c r="A518" s="10">
        <v>43374</v>
      </c>
      <c r="B518" s="20">
        <v>2.52772</v>
      </c>
      <c r="C518" s="9">
        <v>3.3654000000000002</v>
      </c>
      <c r="D518" s="9">
        <f t="shared" si="7"/>
        <v>4.0434807288781993</v>
      </c>
    </row>
    <row r="519" spans="1:4" x14ac:dyDescent="0.2">
      <c r="A519" s="10">
        <v>43405</v>
      </c>
      <c r="B519" s="20">
        <v>2.5259399999999999</v>
      </c>
      <c r="C519" s="9">
        <v>3.2995000000000001</v>
      </c>
      <c r="D519" s="9">
        <f t="shared" si="7"/>
        <v>3.9670964037150527</v>
      </c>
    </row>
    <row r="520" spans="1:4" x14ac:dyDescent="0.2">
      <c r="A520" s="10">
        <v>43435</v>
      </c>
      <c r="B520" s="20">
        <v>2.5276700000000001</v>
      </c>
      <c r="C520" s="9">
        <v>3.1227999999999998</v>
      </c>
      <c r="D520" s="9">
        <f t="shared" si="7"/>
        <v>3.7520744622517972</v>
      </c>
    </row>
    <row r="521" spans="1:4" x14ac:dyDescent="0.2">
      <c r="A521" s="10">
        <v>43466</v>
      </c>
      <c r="B521" s="20">
        <v>2.52718</v>
      </c>
      <c r="C521" s="9">
        <v>2.9797500000000001</v>
      </c>
      <c r="D521" s="9">
        <f t="shared" si="7"/>
        <v>3.5808926728606587</v>
      </c>
    </row>
    <row r="522" spans="1:4" x14ac:dyDescent="0.2">
      <c r="A522" s="10">
        <v>43497</v>
      </c>
      <c r="B522" s="20">
        <v>2.53322</v>
      </c>
      <c r="C522" s="9">
        <v>2.9965000000000002</v>
      </c>
      <c r="D522" s="9">
        <f t="shared" si="7"/>
        <v>3.5924358839737573</v>
      </c>
    </row>
    <row r="523" spans="1:4" x14ac:dyDescent="0.2">
      <c r="A523" s="10">
        <v>43525</v>
      </c>
      <c r="B523" s="20">
        <v>2.5420199999999999</v>
      </c>
      <c r="C523" s="9">
        <v>3.0762499999999999</v>
      </c>
      <c r="D523" s="9">
        <f t="shared" si="7"/>
        <v>3.6752790202280079</v>
      </c>
    </row>
    <row r="524" spans="1:4" x14ac:dyDescent="0.2">
      <c r="A524" s="10">
        <v>43556</v>
      </c>
      <c r="B524" s="20">
        <v>2.5521099999999999</v>
      </c>
      <c r="C524" s="9">
        <v>3.121</v>
      </c>
      <c r="D524" s="9">
        <f t="shared" si="7"/>
        <v>3.7140011284780048</v>
      </c>
    </row>
    <row r="525" spans="1:4" x14ac:dyDescent="0.2">
      <c r="A525" s="10">
        <v>43586</v>
      </c>
      <c r="B525" s="20">
        <v>2.5529000000000002</v>
      </c>
      <c r="C525" s="9">
        <v>3.1612499999999999</v>
      </c>
      <c r="D525" s="9">
        <f t="shared" si="7"/>
        <v>3.7607346449136272</v>
      </c>
    </row>
    <row r="526" spans="1:4" x14ac:dyDescent="0.2">
      <c r="A526" s="10">
        <v>43617</v>
      </c>
      <c r="B526" s="20">
        <v>2.55159</v>
      </c>
      <c r="C526" s="9">
        <v>3.0884999999999998</v>
      </c>
      <c r="D526" s="9">
        <f t="shared" si="7"/>
        <v>3.6760750238086839</v>
      </c>
    </row>
    <row r="527" spans="1:4" x14ac:dyDescent="0.2">
      <c r="A527" s="10">
        <v>43647</v>
      </c>
      <c r="B527" s="20">
        <v>2.5568499999999998</v>
      </c>
      <c r="C527" s="9">
        <v>3.0451999999999999</v>
      </c>
      <c r="D527" s="9">
        <f t="shared" si="7"/>
        <v>3.6170809018909984</v>
      </c>
    </row>
    <row r="528" spans="1:4" x14ac:dyDescent="0.2">
      <c r="A528" s="10">
        <v>43678</v>
      </c>
      <c r="B528" s="20">
        <v>2.5605899999999999</v>
      </c>
      <c r="C528" s="9">
        <v>3.0049999999999999</v>
      </c>
      <c r="D528" s="9">
        <f t="shared" si="7"/>
        <v>3.5641180743500525</v>
      </c>
    </row>
    <row r="529" spans="1:4" x14ac:dyDescent="0.2">
      <c r="A529" s="10">
        <v>43709</v>
      </c>
      <c r="B529" s="20">
        <v>2.5651099999999998</v>
      </c>
      <c r="C529" s="9">
        <v>3.0162</v>
      </c>
      <c r="D529" s="9">
        <f t="shared" si="7"/>
        <v>3.5710982078741265</v>
      </c>
    </row>
    <row r="530" spans="1:4" x14ac:dyDescent="0.2">
      <c r="A530" s="10">
        <v>43739</v>
      </c>
      <c r="B530" s="20">
        <v>2.5724399999999998</v>
      </c>
      <c r="C530" s="9">
        <v>3.0529999999999999</v>
      </c>
      <c r="D530" s="9">
        <f t="shared" si="7"/>
        <v>3.604368638335588</v>
      </c>
    </row>
    <row r="531" spans="1:4" x14ac:dyDescent="0.2">
      <c r="A531" s="10">
        <v>43770</v>
      </c>
      <c r="B531" s="20">
        <v>2.57803</v>
      </c>
      <c r="C531" s="9">
        <v>3.0687500000000001</v>
      </c>
      <c r="D531" s="9">
        <f t="shared" si="7"/>
        <v>3.6151073203182276</v>
      </c>
    </row>
    <row r="532" spans="1:4" x14ac:dyDescent="0.2">
      <c r="A532" s="10">
        <v>43800</v>
      </c>
      <c r="B532" s="20">
        <v>2.58616</v>
      </c>
      <c r="C532" s="9">
        <v>3.0550000000000002</v>
      </c>
      <c r="D532" s="9">
        <f t="shared" si="7"/>
        <v>3.5875955470659204</v>
      </c>
    </row>
    <row r="533" spans="1:4" x14ac:dyDescent="0.2">
      <c r="A533" s="10">
        <v>43831</v>
      </c>
      <c r="B533" s="20">
        <v>2.5903700000000001</v>
      </c>
      <c r="C533" s="9">
        <v>3.0474999999999999</v>
      </c>
      <c r="D533" s="9">
        <f t="shared" si="7"/>
        <v>3.5729716025123821</v>
      </c>
    </row>
    <row r="534" spans="1:4" x14ac:dyDescent="0.2">
      <c r="A534" s="10">
        <v>43862</v>
      </c>
      <c r="B534" s="20">
        <v>2.5924800000000001</v>
      </c>
      <c r="C534" s="9">
        <v>2.9095</v>
      </c>
      <c r="D534" s="9">
        <f t="shared" si="7"/>
        <v>3.4084003309572299</v>
      </c>
    </row>
    <row r="535" spans="1:4" x14ac:dyDescent="0.2">
      <c r="A535" s="10">
        <v>43891</v>
      </c>
      <c r="B535" s="20">
        <v>2.5812400000000002</v>
      </c>
      <c r="C535" s="9">
        <v>2.7286000000000001</v>
      </c>
      <c r="D535" s="9">
        <f t="shared" si="7"/>
        <v>3.2103999519610733</v>
      </c>
    </row>
    <row r="536" spans="1:4" x14ac:dyDescent="0.2">
      <c r="A536" s="10">
        <v>43922</v>
      </c>
      <c r="B536" s="20">
        <v>2.5609199999999999</v>
      </c>
      <c r="C536" s="9">
        <v>2.4929999999999999</v>
      </c>
      <c r="D536" s="9">
        <f t="shared" si="7"/>
        <v>2.9564730096996392</v>
      </c>
    </row>
    <row r="537" spans="1:4" x14ac:dyDescent="0.2">
      <c r="A537" s="10">
        <v>43952</v>
      </c>
      <c r="B537" s="20">
        <v>2.5586799999999998</v>
      </c>
      <c r="C537" s="9">
        <v>2.3922500000000002</v>
      </c>
      <c r="D537" s="9">
        <f t="shared" si="7"/>
        <v>2.8394762514265173</v>
      </c>
    </row>
    <row r="538" spans="1:4" x14ac:dyDescent="0.2">
      <c r="A538" s="10">
        <v>43983</v>
      </c>
      <c r="B538" s="20">
        <v>2.5698599999999998</v>
      </c>
      <c r="C538" s="9">
        <v>2.4079999999999999</v>
      </c>
      <c r="D538" s="9">
        <f t="shared" si="7"/>
        <v>2.8457364058742503</v>
      </c>
    </row>
    <row r="539" spans="1:4" x14ac:dyDescent="0.2">
      <c r="A539" s="10">
        <v>44013</v>
      </c>
      <c r="B539" s="20">
        <v>2.5827800000000001</v>
      </c>
      <c r="C539" s="9">
        <v>2.4337499999999999</v>
      </c>
      <c r="D539" s="9">
        <f t="shared" si="7"/>
        <v>2.8617797199142005</v>
      </c>
    </row>
    <row r="540" spans="1:4" x14ac:dyDescent="0.2">
      <c r="A540" s="10">
        <v>44044</v>
      </c>
      <c r="B540" s="20">
        <v>2.5941100000000001</v>
      </c>
      <c r="C540" s="9">
        <v>2.4291999999999998</v>
      </c>
      <c r="D540" s="9">
        <f t="shared" si="7"/>
        <v>2.8439537968706028</v>
      </c>
    </row>
    <row r="541" spans="1:4" x14ac:dyDescent="0.2">
      <c r="A541" s="10">
        <v>44075</v>
      </c>
      <c r="B541" s="20">
        <v>2.6002900000000002</v>
      </c>
      <c r="C541" s="9">
        <v>2.4137499999999998</v>
      </c>
      <c r="D541" s="9">
        <f t="shared" si="7"/>
        <v>2.8191497967534387</v>
      </c>
    </row>
    <row r="542" spans="1:4" x14ac:dyDescent="0.2">
      <c r="A542" s="10">
        <v>44105</v>
      </c>
      <c r="B542" s="20">
        <v>2.6028600000000002</v>
      </c>
      <c r="C542" s="9">
        <v>2.3887499999999999</v>
      </c>
      <c r="D542" s="9">
        <f t="shared" si="7"/>
        <v>2.7871962091699127</v>
      </c>
    </row>
    <row r="543" spans="1:4" x14ac:dyDescent="0.2">
      <c r="A543" s="10">
        <v>44136</v>
      </c>
      <c r="B543" s="20">
        <v>2.6081300000000001</v>
      </c>
      <c r="C543" s="9">
        <v>2.4319999999999999</v>
      </c>
      <c r="D543" s="9">
        <f t="shared" si="7"/>
        <v>2.8319265680775114</v>
      </c>
    </row>
    <row r="544" spans="1:4" x14ac:dyDescent="0.2">
      <c r="A544" s="10">
        <v>44166</v>
      </c>
      <c r="B544" s="20">
        <v>2.6203500000000002</v>
      </c>
      <c r="C544" s="9">
        <v>2.5847500000000001</v>
      </c>
      <c r="D544" s="9">
        <f t="shared" si="7"/>
        <v>2.9957591333218843</v>
      </c>
    </row>
    <row r="545" spans="1:4" x14ac:dyDescent="0.2">
      <c r="A545" s="10">
        <v>44197</v>
      </c>
      <c r="B545" s="20">
        <v>2.6265000000000001</v>
      </c>
      <c r="C545" s="9">
        <v>2.6804999999999999</v>
      </c>
      <c r="D545" s="9">
        <f t="shared" si="7"/>
        <v>3.0994601599086238</v>
      </c>
    </row>
    <row r="546" spans="1:4" x14ac:dyDescent="0.2">
      <c r="A546" s="10">
        <v>44228</v>
      </c>
      <c r="B546" s="20">
        <v>2.6363799999999999</v>
      </c>
      <c r="C546" s="9">
        <v>2.847</v>
      </c>
      <c r="D546" s="9">
        <f t="shared" si="7"/>
        <v>3.2796470690871575</v>
      </c>
    </row>
    <row r="547" spans="1:4" x14ac:dyDescent="0.2">
      <c r="A547" s="10">
        <v>44256</v>
      </c>
      <c r="B547" s="20">
        <v>2.6491400000000001</v>
      </c>
      <c r="C547" s="9">
        <v>3.1522000000000001</v>
      </c>
      <c r="D547" s="9">
        <f t="shared" si="7"/>
        <v>3.6137367009671064</v>
      </c>
    </row>
    <row r="548" spans="1:4" x14ac:dyDescent="0.2">
      <c r="A548" s="10">
        <v>44287</v>
      </c>
      <c r="B548" s="20">
        <v>2.6667000000000001</v>
      </c>
      <c r="C548" s="9">
        <v>3.1302500000000002</v>
      </c>
      <c r="D548" s="9">
        <f t="shared" si="7"/>
        <v>3.5649423838452021</v>
      </c>
    </row>
    <row r="549" spans="1:4" x14ac:dyDescent="0.2">
      <c r="A549" s="10">
        <v>44317</v>
      </c>
      <c r="B549" s="20">
        <v>2.6844399999999999</v>
      </c>
      <c r="C549" s="9">
        <v>3.2170000000000001</v>
      </c>
      <c r="D549" s="9">
        <f t="shared" si="7"/>
        <v>3.6395275513701186</v>
      </c>
    </row>
    <row r="550" spans="1:4" x14ac:dyDescent="0.2">
      <c r="A550" s="10">
        <v>44348</v>
      </c>
      <c r="B550" s="20">
        <v>2.7055899999999999</v>
      </c>
      <c r="C550" s="9">
        <v>3.2867500000000001</v>
      </c>
      <c r="D550" s="9">
        <f t="shared" si="7"/>
        <v>3.6893710743312917</v>
      </c>
    </row>
    <row r="551" spans="1:4" x14ac:dyDescent="0.2">
      <c r="A551" s="10">
        <v>44378</v>
      </c>
      <c r="B551" s="20">
        <v>2.7176399999999998</v>
      </c>
      <c r="C551" s="9">
        <v>3.3387500000000001</v>
      </c>
      <c r="D551" s="9">
        <f t="shared" si="7"/>
        <v>3.731123520775379</v>
      </c>
    </row>
    <row r="552" spans="1:4" x14ac:dyDescent="0.2">
      <c r="A552" s="10">
        <v>44409</v>
      </c>
      <c r="B552" s="20">
        <v>2.7286999999999999</v>
      </c>
      <c r="C552" s="9">
        <v>3.35</v>
      </c>
      <c r="D552" s="9">
        <f t="shared" si="7"/>
        <v>3.7285216403415551</v>
      </c>
    </row>
    <row r="553" spans="1:4" x14ac:dyDescent="0.2">
      <c r="A553" s="10">
        <v>44440</v>
      </c>
      <c r="B553" s="20">
        <v>2.7402799999999998</v>
      </c>
      <c r="C553" s="9">
        <v>3.3839999999999999</v>
      </c>
      <c r="D553" s="9">
        <f t="shared" ref="D553:D592" si="8">C553*$B$593/B553</f>
        <v>3.7504472827594264</v>
      </c>
    </row>
    <row r="554" spans="1:4" x14ac:dyDescent="0.2">
      <c r="A554" s="10">
        <v>44470</v>
      </c>
      <c r="B554" s="20">
        <v>2.7652199999999998</v>
      </c>
      <c r="C554" s="9">
        <v>3.6117499999999998</v>
      </c>
      <c r="D554" s="9">
        <f t="shared" si="8"/>
        <v>3.9667574315967631</v>
      </c>
    </row>
    <row r="555" spans="1:4" x14ac:dyDescent="0.2">
      <c r="A555" s="10">
        <v>44501</v>
      </c>
      <c r="B555" s="20">
        <v>2.7871100000000002</v>
      </c>
      <c r="C555" s="9">
        <v>3.7269999999999999</v>
      </c>
      <c r="D555" s="9">
        <f t="shared" si="8"/>
        <v>4.0611865121936344</v>
      </c>
    </row>
    <row r="556" spans="1:4" x14ac:dyDescent="0.2">
      <c r="A556" s="10">
        <v>44531</v>
      </c>
      <c r="B556" s="20">
        <v>2.8088700000000002</v>
      </c>
      <c r="C556" s="9">
        <v>3.641</v>
      </c>
      <c r="D556" s="9">
        <f t="shared" si="8"/>
        <v>3.9367396212711872</v>
      </c>
    </row>
    <row r="557" spans="1:4" x14ac:dyDescent="0.2">
      <c r="A557" s="10">
        <v>44562</v>
      </c>
      <c r="B557" s="20">
        <v>2.82599</v>
      </c>
      <c r="C557" s="9">
        <v>3.7242000000000002</v>
      </c>
      <c r="D557" s="9">
        <f t="shared" si="8"/>
        <v>4.0023035764457768</v>
      </c>
    </row>
    <row r="558" spans="1:4" x14ac:dyDescent="0.2">
      <c r="A558" s="10">
        <v>44593</v>
      </c>
      <c r="B558" s="20">
        <v>2.8460999999999999</v>
      </c>
      <c r="C558" s="9">
        <v>4.0322500000000003</v>
      </c>
      <c r="D558" s="9">
        <f t="shared" si="8"/>
        <v>4.3027384473490047</v>
      </c>
    </row>
    <row r="559" spans="1:4" x14ac:dyDescent="0.2">
      <c r="A559" s="10">
        <v>44621</v>
      </c>
      <c r="B559" s="20">
        <v>2.8747199999999999</v>
      </c>
      <c r="C559" s="9">
        <v>5.1044999999999998</v>
      </c>
      <c r="D559" s="9">
        <f t="shared" si="8"/>
        <v>5.3926881887627314</v>
      </c>
    </row>
    <row r="560" spans="1:4" x14ac:dyDescent="0.2">
      <c r="A560" s="10">
        <v>44652</v>
      </c>
      <c r="B560" s="20">
        <v>2.88611</v>
      </c>
      <c r="C560" s="9">
        <v>5.1195000000000004</v>
      </c>
      <c r="D560" s="9">
        <f t="shared" si="8"/>
        <v>5.387190332315817</v>
      </c>
    </row>
    <row r="561" spans="1:5" x14ac:dyDescent="0.2">
      <c r="A561" s="10">
        <v>44682</v>
      </c>
      <c r="B561" s="20">
        <v>2.9126799999999999</v>
      </c>
      <c r="C561" s="9">
        <v>5.5709999999999997</v>
      </c>
      <c r="D561" s="9">
        <f t="shared" si="8"/>
        <v>5.8088215732589914</v>
      </c>
    </row>
    <row r="562" spans="1:5" x14ac:dyDescent="0.2">
      <c r="A562" s="10">
        <v>44713</v>
      </c>
      <c r="B562" s="20">
        <v>2.9472800000000001</v>
      </c>
      <c r="C562" s="9">
        <v>5.7534999999999998</v>
      </c>
      <c r="D562" s="9">
        <f t="shared" si="8"/>
        <v>5.9286849467984037</v>
      </c>
    </row>
    <row r="563" spans="1:5" x14ac:dyDescent="0.2">
      <c r="A563" s="10">
        <v>44743</v>
      </c>
      <c r="B563" s="20">
        <v>2.9462799999999998</v>
      </c>
      <c r="C563" s="9">
        <v>5.4857500000000003</v>
      </c>
      <c r="D563" s="9">
        <f t="shared" si="8"/>
        <v>5.6547010009231986</v>
      </c>
    </row>
    <row r="564" spans="1:5" x14ac:dyDescent="0.2">
      <c r="A564" s="10">
        <v>44774</v>
      </c>
      <c r="B564" s="20">
        <v>2.9531999999999998</v>
      </c>
      <c r="C564" s="9">
        <v>5.0132000000000003</v>
      </c>
      <c r="D564" s="9">
        <f t="shared" si="8"/>
        <v>5.1554885087362869</v>
      </c>
    </row>
    <row r="565" spans="1:5" x14ac:dyDescent="0.2">
      <c r="A565" s="10">
        <v>44805</v>
      </c>
      <c r="B565" s="20">
        <v>2.9653900000000002</v>
      </c>
      <c r="C565" s="9">
        <v>4.9924999999999997</v>
      </c>
      <c r="D565" s="9">
        <f t="shared" si="8"/>
        <v>5.1130955287500122</v>
      </c>
    </row>
    <row r="566" spans="1:5" x14ac:dyDescent="0.2">
      <c r="A566" s="10">
        <v>44835</v>
      </c>
      <c r="B566" s="20">
        <v>2.97987</v>
      </c>
      <c r="C566" s="9">
        <v>5.2114000000000003</v>
      </c>
      <c r="D566" s="9">
        <f t="shared" si="8"/>
        <v>5.3113478198713366</v>
      </c>
    </row>
    <row r="567" spans="1:5" x14ac:dyDescent="0.2">
      <c r="A567" s="10">
        <v>44866</v>
      </c>
      <c r="B567" s="20">
        <v>2.9859800000000001</v>
      </c>
      <c r="C567" s="9">
        <v>5.2549999999999999</v>
      </c>
      <c r="D567" s="9">
        <f t="shared" si="8"/>
        <v>5.3448248481235643</v>
      </c>
      <c r="E567" s="8" t="s">
        <v>182</v>
      </c>
    </row>
    <row r="568" spans="1:5" x14ac:dyDescent="0.2">
      <c r="A568" s="10">
        <v>44896</v>
      </c>
      <c r="B568" s="20">
        <v>2.9899</v>
      </c>
      <c r="C568" s="9">
        <v>4.7134999999999998</v>
      </c>
      <c r="D568" s="9">
        <f t="shared" si="8"/>
        <v>4.7877834609853167</v>
      </c>
      <c r="E568" s="8" t="s">
        <v>183</v>
      </c>
    </row>
    <row r="569" spans="1:5" x14ac:dyDescent="0.2">
      <c r="A569" s="10">
        <v>44927</v>
      </c>
      <c r="B569" s="20">
        <v>3.00536</v>
      </c>
      <c r="C569" s="9">
        <v>4.5763999999999996</v>
      </c>
      <c r="D569" s="9">
        <f t="shared" si="8"/>
        <v>4.6246101392179302</v>
      </c>
      <c r="E569">
        <f t="shared" ref="E569:E592" si="9">IF(A570&gt;$C$1,1,0)</f>
        <v>0</v>
      </c>
    </row>
    <row r="570" spans="1:5" x14ac:dyDescent="0.2">
      <c r="A570" s="10">
        <v>44958</v>
      </c>
      <c r="B570" s="20">
        <v>3.0164800000000001</v>
      </c>
      <c r="C570" s="9">
        <v>4.4132499999999997</v>
      </c>
      <c r="D570" s="9">
        <f t="shared" si="8"/>
        <v>4.4433009716623344</v>
      </c>
      <c r="E570">
        <f t="shared" si="9"/>
        <v>0</v>
      </c>
    </row>
    <row r="571" spans="1:5" x14ac:dyDescent="0.2">
      <c r="A571" s="10">
        <v>44986</v>
      </c>
      <c r="B571" s="20">
        <v>3.0180799999999999</v>
      </c>
      <c r="C571" s="9">
        <v>4.2104999999999997</v>
      </c>
      <c r="D571" s="9">
        <f t="shared" si="8"/>
        <v>4.2369230471027937</v>
      </c>
      <c r="E571">
        <f t="shared" si="9"/>
        <v>0</v>
      </c>
    </row>
    <row r="572" spans="1:5" x14ac:dyDescent="0.2">
      <c r="A572" s="10">
        <v>45017</v>
      </c>
      <c r="B572" s="20">
        <v>3.0291800000000002</v>
      </c>
      <c r="C572" s="9">
        <v>4.0990000000000002</v>
      </c>
      <c r="D572" s="9">
        <f t="shared" si="8"/>
        <v>4.1096088644451632</v>
      </c>
      <c r="E572">
        <f t="shared" si="9"/>
        <v>0</v>
      </c>
    </row>
    <row r="573" spans="1:5" x14ac:dyDescent="0.2">
      <c r="A573" s="10">
        <v>45047</v>
      </c>
      <c r="B573" s="20">
        <v>3.0320395679000001</v>
      </c>
      <c r="C573" s="9">
        <v>3.915</v>
      </c>
      <c r="D573" s="9">
        <f t="shared" si="8"/>
        <v>3.9214307840431664</v>
      </c>
      <c r="E573">
        <f t="shared" si="9"/>
        <v>0</v>
      </c>
    </row>
    <row r="574" spans="1:5" x14ac:dyDescent="0.2">
      <c r="A574" s="10">
        <v>45078</v>
      </c>
      <c r="B574" s="20">
        <v>3.0370200000000001</v>
      </c>
      <c r="C574" s="9">
        <v>3.708844</v>
      </c>
      <c r="D574" s="9">
        <f t="shared" si="8"/>
        <v>3.708844</v>
      </c>
      <c r="E574">
        <f t="shared" si="9"/>
        <v>1</v>
      </c>
    </row>
    <row r="575" spans="1:5" x14ac:dyDescent="0.2">
      <c r="A575" s="10">
        <v>45108</v>
      </c>
      <c r="B575" s="20">
        <v>3.039838</v>
      </c>
      <c r="C575" s="9">
        <v>3.731223</v>
      </c>
      <c r="D575" s="9">
        <f t="shared" si="8"/>
        <v>3.7277640701445276</v>
      </c>
      <c r="E575">
        <f t="shared" si="9"/>
        <v>1</v>
      </c>
    </row>
    <row r="576" spans="1:5" x14ac:dyDescent="0.2">
      <c r="A576" s="10">
        <v>45139</v>
      </c>
      <c r="B576" s="20">
        <v>3.044794</v>
      </c>
      <c r="C576" s="9">
        <v>3.5830519999999999</v>
      </c>
      <c r="D576" s="9">
        <f t="shared" si="8"/>
        <v>3.5739037140246599</v>
      </c>
      <c r="E576">
        <f t="shared" si="9"/>
        <v>1</v>
      </c>
    </row>
    <row r="577" spans="1:5" x14ac:dyDescent="0.2">
      <c r="A577" s="10">
        <v>45170</v>
      </c>
      <c r="B577" s="20">
        <v>3.0503230000000001</v>
      </c>
      <c r="C577" s="9">
        <v>3.6297779999999999</v>
      </c>
      <c r="D577" s="9">
        <f t="shared" si="8"/>
        <v>3.6139478938984495</v>
      </c>
      <c r="E577">
        <f t="shared" si="9"/>
        <v>1</v>
      </c>
    </row>
    <row r="578" spans="1:5" x14ac:dyDescent="0.2">
      <c r="A578" s="10">
        <v>45200</v>
      </c>
      <c r="B578" s="20">
        <v>3.057048</v>
      </c>
      <c r="C578" s="9">
        <v>3.810079</v>
      </c>
      <c r="D578" s="9">
        <f t="shared" si="8"/>
        <v>3.7851175789781517</v>
      </c>
      <c r="E578">
        <f t="shared" si="9"/>
        <v>1</v>
      </c>
    </row>
    <row r="579" spans="1:5" x14ac:dyDescent="0.2">
      <c r="A579" s="10">
        <v>45231</v>
      </c>
      <c r="B579" s="20">
        <v>3.0632570000000001</v>
      </c>
      <c r="C579" s="9">
        <v>3.9413909999999999</v>
      </c>
      <c r="D579" s="9">
        <f t="shared" si="8"/>
        <v>3.9076327238687449</v>
      </c>
      <c r="E579">
        <f t="shared" si="9"/>
        <v>1</v>
      </c>
    </row>
    <row r="580" spans="1:5" x14ac:dyDescent="0.2">
      <c r="A580" s="10">
        <v>45261</v>
      </c>
      <c r="B580" s="20">
        <v>3.0695739999999998</v>
      </c>
      <c r="C580" s="9">
        <v>3.917297</v>
      </c>
      <c r="D580" s="9">
        <f t="shared" si="8"/>
        <v>3.8757525750934825</v>
      </c>
      <c r="E580">
        <f t="shared" si="9"/>
        <v>1</v>
      </c>
    </row>
    <row r="581" spans="1:5" x14ac:dyDescent="0.2">
      <c r="A581" s="10">
        <v>45292</v>
      </c>
      <c r="B581" s="20">
        <v>3.0770270000000002</v>
      </c>
      <c r="C581" s="9">
        <v>3.8835839999999999</v>
      </c>
      <c r="D581" s="9">
        <f t="shared" si="8"/>
        <v>3.8330902782718512</v>
      </c>
      <c r="E581">
        <f t="shared" si="9"/>
        <v>1</v>
      </c>
    </row>
    <row r="582" spans="1:5" x14ac:dyDescent="0.2">
      <c r="A582" s="10">
        <v>45323</v>
      </c>
      <c r="B582" s="20">
        <v>3.082786</v>
      </c>
      <c r="C582" s="9">
        <v>3.8508439999999999</v>
      </c>
      <c r="D582" s="9">
        <f t="shared" si="8"/>
        <v>3.7936756702800647</v>
      </c>
      <c r="E582">
        <f t="shared" si="9"/>
        <v>1</v>
      </c>
    </row>
    <row r="583" spans="1:5" x14ac:dyDescent="0.2">
      <c r="A583" s="10">
        <v>45352</v>
      </c>
      <c r="B583" s="20">
        <v>3.087879</v>
      </c>
      <c r="C583" s="9">
        <v>3.9160560000000002</v>
      </c>
      <c r="D583" s="9">
        <f t="shared" si="8"/>
        <v>3.851556486870114</v>
      </c>
      <c r="E583">
        <f t="shared" si="9"/>
        <v>1</v>
      </c>
    </row>
    <row r="584" spans="1:5" x14ac:dyDescent="0.2">
      <c r="A584" s="10">
        <v>45383</v>
      </c>
      <c r="B584" s="20">
        <v>3.0908739999999999</v>
      </c>
      <c r="C584" s="9">
        <v>3.8650449999999998</v>
      </c>
      <c r="D584" s="9">
        <f t="shared" si="8"/>
        <v>3.7977021922925362</v>
      </c>
      <c r="E584">
        <f t="shared" si="9"/>
        <v>1</v>
      </c>
    </row>
    <row r="585" spans="1:5" x14ac:dyDescent="0.2">
      <c r="A585" s="10">
        <v>45413</v>
      </c>
      <c r="B585" s="20">
        <v>3.0957110000000001</v>
      </c>
      <c r="C585" s="9">
        <v>3.7752720000000002</v>
      </c>
      <c r="D585" s="9">
        <f t="shared" si="8"/>
        <v>3.7036973313852619</v>
      </c>
      <c r="E585">
        <f t="shared" si="9"/>
        <v>1</v>
      </c>
    </row>
    <row r="586" spans="1:5" x14ac:dyDescent="0.2">
      <c r="A586" s="10">
        <v>45444</v>
      </c>
      <c r="B586" s="20">
        <v>3.1009570000000002</v>
      </c>
      <c r="C586" s="9">
        <v>3.7101510000000002</v>
      </c>
      <c r="D586" s="9">
        <f t="shared" si="8"/>
        <v>3.6336533496014298</v>
      </c>
      <c r="E586">
        <f t="shared" si="9"/>
        <v>1</v>
      </c>
    </row>
    <row r="587" spans="1:5" x14ac:dyDescent="0.2">
      <c r="A587" s="10">
        <v>45474</v>
      </c>
      <c r="B587" s="20">
        <v>3.1073219999999999</v>
      </c>
      <c r="C587" s="9">
        <v>3.691265</v>
      </c>
      <c r="D587" s="9">
        <f t="shared" si="8"/>
        <v>3.6077515076647999</v>
      </c>
      <c r="E587">
        <f t="shared" si="9"/>
        <v>1</v>
      </c>
    </row>
    <row r="588" spans="1:5" x14ac:dyDescent="0.2">
      <c r="A588" s="10">
        <v>45505</v>
      </c>
      <c r="B588" s="20">
        <v>3.112854</v>
      </c>
      <c r="C588" s="9">
        <v>3.733832</v>
      </c>
      <c r="D588" s="9">
        <f t="shared" si="8"/>
        <v>3.6428700031032619</v>
      </c>
      <c r="E588">
        <f t="shared" si="9"/>
        <v>1</v>
      </c>
    </row>
    <row r="589" spans="1:5" x14ac:dyDescent="0.2">
      <c r="A589" s="10">
        <v>45536</v>
      </c>
      <c r="B589" s="20">
        <v>3.1182629999999998</v>
      </c>
      <c r="C589" s="9">
        <v>3.7810169999999999</v>
      </c>
      <c r="D589" s="9">
        <f t="shared" si="8"/>
        <v>3.6825066549357768</v>
      </c>
      <c r="E589">
        <f t="shared" si="9"/>
        <v>1</v>
      </c>
    </row>
    <row r="590" spans="1:5" x14ac:dyDescent="0.2">
      <c r="A590" s="10">
        <v>45566</v>
      </c>
      <c r="B590" s="20">
        <v>3.1243050000000001</v>
      </c>
      <c r="C590" s="9">
        <v>3.7832140000000001</v>
      </c>
      <c r="D590" s="9">
        <f t="shared" si="8"/>
        <v>3.6775207869526185</v>
      </c>
      <c r="E590">
        <f t="shared" si="9"/>
        <v>1</v>
      </c>
    </row>
    <row r="591" spans="1:5" x14ac:dyDescent="0.2">
      <c r="A591" s="10">
        <v>45597</v>
      </c>
      <c r="B591" s="20">
        <v>3.1288999999999998</v>
      </c>
      <c r="C591" s="9">
        <v>3.9468139999999998</v>
      </c>
      <c r="D591" s="9">
        <f t="shared" si="8"/>
        <v>3.8309159942088278</v>
      </c>
      <c r="E591">
        <f t="shared" si="9"/>
        <v>1</v>
      </c>
    </row>
    <row r="592" spans="1:5" x14ac:dyDescent="0.2">
      <c r="A592" s="10">
        <v>45627</v>
      </c>
      <c r="B592" s="20">
        <v>3.1328049999999998</v>
      </c>
      <c r="C592" s="9">
        <v>3.9925329999999999</v>
      </c>
      <c r="D592" s="9">
        <f t="shared" si="8"/>
        <v>3.8704619571470298</v>
      </c>
      <c r="E592">
        <f t="shared" si="9"/>
        <v>1</v>
      </c>
    </row>
    <row r="593" spans="1:5" x14ac:dyDescent="0.2">
      <c r="A593" s="12" t="str">
        <f>"Base CPI ("&amp;TEXT('Notes and Sources'!$G$7,"m/yyyy")&amp;")"</f>
        <v>Base CPI (6/2023)</v>
      </c>
      <c r="B593" s="22">
        <v>3.0370200000000001</v>
      </c>
      <c r="C593" s="13"/>
      <c r="D593" s="13"/>
      <c r="E593" s="15"/>
    </row>
    <row r="594" spans="1:5" x14ac:dyDescent="0.2">
      <c r="A594" s="34" t="str">
        <f>A1&amp;" "&amp;TEXT(C1,"Mmmm yyyy")</f>
        <v>EIA Short-Term Energy Outlook, June 2023</v>
      </c>
      <c r="B594" s="34"/>
      <c r="C594" s="34"/>
      <c r="D594" s="34"/>
      <c r="E594" s="34"/>
    </row>
    <row r="595" spans="1:5" x14ac:dyDescent="0.2">
      <c r="A595" s="29" t="s">
        <v>184</v>
      </c>
      <c r="B595" s="29"/>
      <c r="C595" s="29"/>
      <c r="D595" s="29"/>
      <c r="E595" s="29"/>
    </row>
    <row r="596" spans="1:5" x14ac:dyDescent="0.2">
      <c r="A596" t="str">
        <f>"Real Price ("&amp;TEXT($C$1,"mmm yyyy")&amp;" $)"</f>
        <v>Real Price (Jun 2023 $)</v>
      </c>
    </row>
    <row r="597" spans="1:5" x14ac:dyDescent="0.2">
      <c r="A597" s="30"/>
      <c r="B597" s="30"/>
      <c r="C597" s="30"/>
      <c r="D597" s="30"/>
      <c r="E597" s="30"/>
    </row>
  </sheetData>
  <mergeCells count="6">
    <mergeCell ref="A597:E597"/>
    <mergeCell ref="C39:D39"/>
    <mergeCell ref="A1:B1"/>
    <mergeCell ref="C1:D1"/>
    <mergeCell ref="A594:E594"/>
    <mergeCell ref="A595:E595"/>
  </mergeCells>
  <phoneticPr fontId="3" type="noConversion"/>
  <conditionalFormatting sqref="B425:D434 B437:D446 B449:D458 B461:D470 B473:D482 B509:D518 B521:D530 B533:D542 B545:D554 B581:D592 B557:D566">
    <cfRule type="expression" dxfId="100" priority="6" stopIfTrue="1">
      <formula>$E425=1</formula>
    </cfRule>
  </conditionalFormatting>
  <conditionalFormatting sqref="B447:D448 B435:D436">
    <cfRule type="expression" dxfId="99" priority="7" stopIfTrue="1">
      <formula>#REF!=1</formula>
    </cfRule>
  </conditionalFormatting>
  <conditionalFormatting sqref="B459:D460">
    <cfRule type="expression" dxfId="98" priority="9" stopIfTrue="1">
      <formula>#REF!=1</formula>
    </cfRule>
  </conditionalFormatting>
  <conditionalFormatting sqref="B471:D472">
    <cfRule type="expression" dxfId="97" priority="34" stopIfTrue="1">
      <formula>#REF!=1</formula>
    </cfRule>
  </conditionalFormatting>
  <conditionalFormatting sqref="B483:D484">
    <cfRule type="expression" dxfId="96" priority="61" stopIfTrue="1">
      <formula>#REF!=1</formula>
    </cfRule>
  </conditionalFormatting>
  <conditionalFormatting sqref="B495:D496">
    <cfRule type="expression" dxfId="95" priority="83" stopIfTrue="1">
      <formula>#REF!=1</formula>
    </cfRule>
  </conditionalFormatting>
  <conditionalFormatting sqref="B485:D494">
    <cfRule type="expression" dxfId="94" priority="110" stopIfTrue="1">
      <formula>$E497=1</formula>
    </cfRule>
  </conditionalFormatting>
  <conditionalFormatting sqref="B497:D508">
    <cfRule type="expression" dxfId="93" priority="111" stopIfTrue="1">
      <formula>#REF!=1</formula>
    </cfRule>
  </conditionalFormatting>
  <conditionalFormatting sqref="B519:D520">
    <cfRule type="expression" dxfId="92" priority="142" stopIfTrue="1">
      <formula>#REF!=1</formula>
    </cfRule>
  </conditionalFormatting>
  <conditionalFormatting sqref="B531:D532">
    <cfRule type="expression" dxfId="91" priority="164" stopIfTrue="1">
      <formula>#REF!=1</formula>
    </cfRule>
  </conditionalFormatting>
  <conditionalFormatting sqref="B543:D544">
    <cfRule type="expression" dxfId="90" priority="193" stopIfTrue="1">
      <formula>#REF!=1</formula>
    </cfRule>
  </conditionalFormatting>
  <conditionalFormatting sqref="B555:D556">
    <cfRule type="expression" dxfId="89" priority="217" stopIfTrue="1">
      <formula>#REF!=1</formula>
    </cfRule>
  </conditionalFormatting>
  <conditionalFormatting sqref="B569:D580">
    <cfRule type="expression" dxfId="88" priority="1" stopIfTrue="1">
      <formula>$E569=1</formula>
    </cfRule>
  </conditionalFormatting>
  <conditionalFormatting sqref="B567:D568">
    <cfRule type="expression" dxfId="87" priority="236" stopIfTrue="1">
      <formula>#REF!=1</formula>
    </cfRule>
  </conditionalFormatting>
  <hyperlinks>
    <hyperlink ref="A3" location="Contents!B4" display="Return to Contents" xr:uid="{00000000-0004-0000-0900-000000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174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175</v>
      </c>
      <c r="D39" s="3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1">
        <v>1979</v>
      </c>
      <c r="B41" s="20">
        <v>0.72583333333</v>
      </c>
      <c r="C41" s="9">
        <v>0.70542796355000004</v>
      </c>
      <c r="D41" s="9">
        <f t="shared" ref="D41:D78" si="0">C41*$B$87/B41</f>
        <v>2.9516401844369136</v>
      </c>
    </row>
    <row r="42" spans="1:4" x14ac:dyDescent="0.2">
      <c r="A42" s="11">
        <v>1980</v>
      </c>
      <c r="B42" s="20">
        <v>0.82383333332999997</v>
      </c>
      <c r="C42" s="9">
        <v>1.0047148763</v>
      </c>
      <c r="D42" s="9">
        <f t="shared" ref="D42" si="1">C42*$B$87/B42</f>
        <v>3.7038306780897901</v>
      </c>
    </row>
    <row r="43" spans="1:4" x14ac:dyDescent="0.2">
      <c r="A43" s="11">
        <v>1981</v>
      </c>
      <c r="B43" s="20">
        <v>0.90933333332999999</v>
      </c>
      <c r="C43" s="9">
        <v>1.2350862946000001</v>
      </c>
      <c r="D43" s="9">
        <f t="shared" si="0"/>
        <v>4.1249799616273926</v>
      </c>
    </row>
    <row r="44" spans="1:4" x14ac:dyDescent="0.2">
      <c r="A44" s="11">
        <v>1982</v>
      </c>
      <c r="B44" s="20">
        <v>0.96533333333000004</v>
      </c>
      <c r="C44" s="9">
        <v>1.2119982076</v>
      </c>
      <c r="D44" s="9">
        <f t="shared" si="0"/>
        <v>3.8130484769938491</v>
      </c>
    </row>
    <row r="45" spans="1:4" x14ac:dyDescent="0.2">
      <c r="A45" s="11">
        <v>1983</v>
      </c>
      <c r="B45" s="20">
        <v>0.99583333333000001</v>
      </c>
      <c r="C45" s="9">
        <v>1.1061730213000001</v>
      </c>
      <c r="D45" s="9">
        <f t="shared" si="0"/>
        <v>3.3735259472734103</v>
      </c>
    </row>
    <row r="46" spans="1:4" x14ac:dyDescent="0.2">
      <c r="A46" s="11">
        <v>1984</v>
      </c>
      <c r="B46" s="20">
        <v>1.0393333333000001</v>
      </c>
      <c r="C46" s="9">
        <v>1.1224079741999999</v>
      </c>
      <c r="D46" s="9">
        <f t="shared" si="0"/>
        <v>3.279771134619188</v>
      </c>
    </row>
    <row r="47" spans="1:4" x14ac:dyDescent="0.2">
      <c r="A47" s="11">
        <v>1985</v>
      </c>
      <c r="B47" s="20">
        <v>1.0760000000000001</v>
      </c>
      <c r="C47" s="9">
        <v>1.0822391057</v>
      </c>
      <c r="D47" s="9">
        <f t="shared" si="0"/>
        <v>3.0546299338225036</v>
      </c>
    </row>
    <row r="48" spans="1:4" x14ac:dyDescent="0.2">
      <c r="A48" s="11">
        <v>1986</v>
      </c>
      <c r="B48" s="20">
        <v>1.0969166667000001</v>
      </c>
      <c r="C48" s="9">
        <v>0.85190441969999997</v>
      </c>
      <c r="D48" s="9">
        <f t="shared" si="0"/>
        <v>2.3586575345790521</v>
      </c>
    </row>
    <row r="49" spans="1:4" x14ac:dyDescent="0.2">
      <c r="A49" s="11">
        <v>1987</v>
      </c>
      <c r="B49" s="20">
        <v>1.1361666667000001</v>
      </c>
      <c r="C49" s="9">
        <v>0.85255131241000004</v>
      </c>
      <c r="D49" s="9">
        <f t="shared" si="0"/>
        <v>2.2789045504527983</v>
      </c>
    </row>
    <row r="50" spans="1:4" x14ac:dyDescent="0.2">
      <c r="A50" s="11">
        <v>1988</v>
      </c>
      <c r="B50" s="20">
        <v>1.18275</v>
      </c>
      <c r="C50" s="9">
        <v>0.84934335863999999</v>
      </c>
      <c r="D50" s="9">
        <f t="shared" si="0"/>
        <v>2.1809112382640903</v>
      </c>
    </row>
    <row r="51" spans="1:4" x14ac:dyDescent="0.2">
      <c r="A51" s="11">
        <v>1989</v>
      </c>
      <c r="B51" s="20">
        <v>1.2394166666999999</v>
      </c>
      <c r="C51" s="9">
        <v>0.89470909488000006</v>
      </c>
      <c r="D51" s="9">
        <f t="shared" si="0"/>
        <v>2.1923615264649063</v>
      </c>
    </row>
    <row r="52" spans="1:4" x14ac:dyDescent="0.2">
      <c r="A52" s="11">
        <v>1990</v>
      </c>
      <c r="B52" s="20">
        <v>1.3065833333000001</v>
      </c>
      <c r="C52" s="9">
        <v>1.1017689517</v>
      </c>
      <c r="D52" s="9">
        <f t="shared" si="0"/>
        <v>2.5609498119349183</v>
      </c>
    </row>
    <row r="53" spans="1:4" x14ac:dyDescent="0.2">
      <c r="A53" s="11">
        <v>1991</v>
      </c>
      <c r="B53" s="20">
        <v>1.3616666666999999</v>
      </c>
      <c r="C53" s="9">
        <v>1.037275248</v>
      </c>
      <c r="D53" s="9">
        <f t="shared" si="0"/>
        <v>2.3135072266368497</v>
      </c>
    </row>
    <row r="54" spans="1:4" x14ac:dyDescent="0.2">
      <c r="A54" s="11">
        <v>1992</v>
      </c>
      <c r="B54" s="20">
        <v>1.4030833332999999</v>
      </c>
      <c r="C54" s="9">
        <v>0.96344384230000002</v>
      </c>
      <c r="D54" s="9">
        <f t="shared" si="0"/>
        <v>2.0854058689872019</v>
      </c>
    </row>
    <row r="55" spans="1:4" x14ac:dyDescent="0.2">
      <c r="A55" s="11">
        <v>1993</v>
      </c>
      <c r="B55" s="20">
        <v>1.44475</v>
      </c>
      <c r="C55" s="9">
        <v>0.94759478062000002</v>
      </c>
      <c r="D55" s="9">
        <f t="shared" si="0"/>
        <v>1.9919462195110245</v>
      </c>
    </row>
    <row r="56" spans="1:4" x14ac:dyDescent="0.2">
      <c r="A56" s="11">
        <v>1994</v>
      </c>
      <c r="B56" s="20">
        <v>1.4822500000000001</v>
      </c>
      <c r="C56" s="9">
        <v>0.921898365</v>
      </c>
      <c r="D56" s="9">
        <f t="shared" si="0"/>
        <v>1.8889011789322312</v>
      </c>
    </row>
    <row r="57" spans="1:4" x14ac:dyDescent="0.2">
      <c r="A57" s="11">
        <v>1995</v>
      </c>
      <c r="B57" s="20">
        <v>1.5238333333</v>
      </c>
      <c r="C57" s="9">
        <v>0.89670023197000004</v>
      </c>
      <c r="D57" s="9">
        <f t="shared" si="0"/>
        <v>1.7871354294370123</v>
      </c>
    </row>
    <row r="58" spans="1:4" x14ac:dyDescent="0.2">
      <c r="A58" s="11">
        <v>1996</v>
      </c>
      <c r="B58" s="20">
        <v>1.5685833333000001</v>
      </c>
      <c r="C58" s="9">
        <v>1.0274646148</v>
      </c>
      <c r="D58" s="9">
        <f t="shared" si="0"/>
        <v>1.9893304475415439</v>
      </c>
    </row>
    <row r="59" spans="1:4" x14ac:dyDescent="0.2">
      <c r="A59" s="11">
        <v>1997</v>
      </c>
      <c r="B59" s="20">
        <v>1.6052500000000001</v>
      </c>
      <c r="C59" s="9">
        <v>1.0281359794</v>
      </c>
      <c r="D59" s="9">
        <f t="shared" si="0"/>
        <v>1.9451608984004909</v>
      </c>
    </row>
    <row r="60" spans="1:4" x14ac:dyDescent="0.2">
      <c r="A60" s="11">
        <v>1998</v>
      </c>
      <c r="B60" s="20">
        <v>1.6300833333</v>
      </c>
      <c r="C60" s="9">
        <v>0.88759809862000005</v>
      </c>
      <c r="D60" s="9">
        <f t="shared" si="0"/>
        <v>1.6536904110379034</v>
      </c>
    </row>
    <row r="61" spans="1:4" x14ac:dyDescent="0.2">
      <c r="A61" s="11">
        <v>1999</v>
      </c>
      <c r="B61" s="20">
        <v>1.6658333332999999</v>
      </c>
      <c r="C61" s="9">
        <v>0.90282457226000001</v>
      </c>
      <c r="D61" s="9">
        <f t="shared" si="0"/>
        <v>1.6459607498748958</v>
      </c>
    </row>
    <row r="62" spans="1:4" x14ac:dyDescent="0.2">
      <c r="A62" s="11">
        <v>2000</v>
      </c>
      <c r="B62" s="20">
        <v>1.7219166667000001</v>
      </c>
      <c r="C62" s="9">
        <v>1.3818291677000001</v>
      </c>
      <c r="D62" s="9">
        <f t="shared" si="0"/>
        <v>2.4371927515696741</v>
      </c>
    </row>
    <row r="63" spans="1:4" x14ac:dyDescent="0.2">
      <c r="A63" s="11">
        <v>2001</v>
      </c>
      <c r="B63" s="20">
        <v>1.7704166667000001</v>
      </c>
      <c r="C63" s="9">
        <v>1.3312892314</v>
      </c>
      <c r="D63" s="9">
        <f t="shared" si="0"/>
        <v>2.283729077789769</v>
      </c>
    </row>
    <row r="64" spans="1:4" x14ac:dyDescent="0.2">
      <c r="A64" s="11">
        <v>2002</v>
      </c>
      <c r="B64" s="20">
        <v>1.7986666667</v>
      </c>
      <c r="C64" s="9">
        <v>1.1661154297</v>
      </c>
      <c r="D64" s="9">
        <f t="shared" si="0"/>
        <v>1.9689673177771656</v>
      </c>
    </row>
    <row r="65" spans="1:4" x14ac:dyDescent="0.2">
      <c r="A65" s="11">
        <v>2003</v>
      </c>
      <c r="B65" s="20">
        <v>1.84</v>
      </c>
      <c r="C65" s="9">
        <v>1.4278894025</v>
      </c>
      <c r="D65" s="9">
        <f t="shared" si="0"/>
        <v>2.3568090615111683</v>
      </c>
    </row>
    <row r="66" spans="1:4" x14ac:dyDescent="0.2">
      <c r="A66" s="11">
        <v>2004</v>
      </c>
      <c r="B66" s="20">
        <v>1.8890833332999999</v>
      </c>
      <c r="C66" s="9">
        <v>1.6476590972</v>
      </c>
      <c r="D66" s="9">
        <f t="shared" si="0"/>
        <v>2.6488898309409192</v>
      </c>
    </row>
    <row r="67" spans="1:4" x14ac:dyDescent="0.2">
      <c r="A67" s="11">
        <v>2005</v>
      </c>
      <c r="B67" s="20">
        <v>1.9526666667000001</v>
      </c>
      <c r="C67" s="9">
        <v>2.1952958416000001</v>
      </c>
      <c r="D67" s="9">
        <f t="shared" si="0"/>
        <v>3.4143858194309757</v>
      </c>
    </row>
    <row r="68" spans="1:4" x14ac:dyDescent="0.2">
      <c r="A68" s="11">
        <v>2006</v>
      </c>
      <c r="B68" s="20">
        <v>2.0155833332999999</v>
      </c>
      <c r="C68" s="9">
        <v>2.4732490348999998</v>
      </c>
      <c r="D68" s="9">
        <f t="shared" si="0"/>
        <v>3.7266168358686329</v>
      </c>
    </row>
    <row r="69" spans="1:4" x14ac:dyDescent="0.2">
      <c r="A69" s="11">
        <v>2007</v>
      </c>
      <c r="B69" s="20">
        <v>2.0734416667</v>
      </c>
      <c r="C69" s="9">
        <v>2.6644317759999998</v>
      </c>
      <c r="D69" s="9">
        <f t="shared" si="0"/>
        <v>3.9026574618934373</v>
      </c>
    </row>
    <row r="70" spans="1:4" x14ac:dyDescent="0.2">
      <c r="A70" s="11">
        <v>2008</v>
      </c>
      <c r="B70" s="20">
        <v>2.1525425</v>
      </c>
      <c r="C70" s="9">
        <v>3.5088583164</v>
      </c>
      <c r="D70" s="9">
        <f t="shared" si="0"/>
        <v>4.9506445907911818</v>
      </c>
    </row>
    <row r="71" spans="1:4" x14ac:dyDescent="0.2">
      <c r="A71" s="11">
        <v>2009</v>
      </c>
      <c r="B71" s="20">
        <v>2.1456466666999998</v>
      </c>
      <c r="C71" s="9">
        <v>2.5240142991000001</v>
      </c>
      <c r="D71" s="9">
        <f t="shared" si="0"/>
        <v>3.5725741920230409</v>
      </c>
    </row>
    <row r="72" spans="1:4" x14ac:dyDescent="0.2">
      <c r="A72" s="11">
        <v>2010</v>
      </c>
      <c r="B72" s="20">
        <v>2.1807616667</v>
      </c>
      <c r="C72" s="9">
        <v>2.9706917405</v>
      </c>
      <c r="D72" s="9">
        <f t="shared" si="0"/>
        <v>4.1371096931402738</v>
      </c>
    </row>
    <row r="73" spans="1:4" x14ac:dyDescent="0.2">
      <c r="A73" s="11">
        <v>2011</v>
      </c>
      <c r="B73" s="20">
        <v>2.2492299999999998</v>
      </c>
      <c r="C73" s="9">
        <v>3.6567494282999999</v>
      </c>
      <c r="D73" s="9">
        <f t="shared" si="0"/>
        <v>4.9375213511893703</v>
      </c>
    </row>
    <row r="74" spans="1:4" x14ac:dyDescent="0.2">
      <c r="A74" s="11">
        <v>2012</v>
      </c>
      <c r="B74" s="20">
        <v>2.2958608332999999</v>
      </c>
      <c r="C74" s="9">
        <v>3.7859787318000002</v>
      </c>
      <c r="D74" s="9">
        <f>C74*$B$87/B74</f>
        <v>5.0081838416678899</v>
      </c>
    </row>
    <row r="75" spans="1:4" x14ac:dyDescent="0.2">
      <c r="A75" s="11">
        <v>2013</v>
      </c>
      <c r="B75" s="20">
        <v>2.3295175000000001</v>
      </c>
      <c r="C75" s="9">
        <v>3.7828018549000002</v>
      </c>
      <c r="D75" s="9">
        <f>C75*$B$87/B75</f>
        <v>4.9316843034527098</v>
      </c>
    </row>
    <row r="76" spans="1:4" x14ac:dyDescent="0.2">
      <c r="A76" s="11">
        <v>2014</v>
      </c>
      <c r="B76" s="20">
        <v>2.3671500000000001</v>
      </c>
      <c r="C76" s="9">
        <v>3.7135107226000001</v>
      </c>
      <c r="D76" s="9">
        <f>C76*$B$87/B76</f>
        <v>4.7643817817842775</v>
      </c>
    </row>
    <row r="77" spans="1:4" x14ac:dyDescent="0.2">
      <c r="A77" s="11">
        <v>2015</v>
      </c>
      <c r="B77" s="20">
        <v>2.3700174999999999</v>
      </c>
      <c r="C77" s="9">
        <v>2.6491567696999998</v>
      </c>
      <c r="D77" s="9">
        <f t="shared" ref="D77" si="2">C77*$B$87/B77</f>
        <v>3.3947184325492512</v>
      </c>
    </row>
    <row r="78" spans="1:4" x14ac:dyDescent="0.2">
      <c r="A78" s="11">
        <v>2016</v>
      </c>
      <c r="B78" s="20">
        <v>2.4000541666999999</v>
      </c>
      <c r="C78" s="9">
        <v>2.1028071550999998</v>
      </c>
      <c r="D78" s="9">
        <f t="shared" si="0"/>
        <v>2.6608846895162874</v>
      </c>
    </row>
    <row r="79" spans="1:4" x14ac:dyDescent="0.2">
      <c r="A79" s="11">
        <v>2017</v>
      </c>
      <c r="B79" s="20">
        <v>2.4512100000000001</v>
      </c>
      <c r="C79" s="9">
        <v>2.5069915018</v>
      </c>
      <c r="D79" s="9">
        <f t="shared" ref="D79:D86" si="3">C79*$B$87/B79</f>
        <v>3.1061326164615171</v>
      </c>
    </row>
    <row r="80" spans="1:4" x14ac:dyDescent="0.2">
      <c r="A80" s="11">
        <v>2018</v>
      </c>
      <c r="B80" s="20">
        <v>2.5109949999999999</v>
      </c>
      <c r="C80" s="9">
        <v>3.0115356571</v>
      </c>
      <c r="D80" s="9">
        <f t="shared" si="3"/>
        <v>3.6424182530534082</v>
      </c>
    </row>
    <row r="81" spans="1:5" x14ac:dyDescent="0.2">
      <c r="A81" s="11">
        <v>2019</v>
      </c>
      <c r="B81" s="20">
        <v>2.5565166666999999</v>
      </c>
      <c r="C81" s="9">
        <v>2.9991486833000001</v>
      </c>
      <c r="D81" s="9">
        <f t="shared" ref="D81:D82" si="4">C81*$B$87/B81</f>
        <v>3.5628457474181685</v>
      </c>
    </row>
    <row r="82" spans="1:5" x14ac:dyDescent="0.2">
      <c r="A82" s="11">
        <v>2020</v>
      </c>
      <c r="B82" s="20">
        <v>2.5885058333000002</v>
      </c>
      <c r="C82" s="9">
        <v>2.4433543380999998</v>
      </c>
      <c r="D82" s="9">
        <f t="shared" si="4"/>
        <v>2.866717894329136</v>
      </c>
    </row>
    <row r="83" spans="1:5" x14ac:dyDescent="0.2">
      <c r="A83" s="11">
        <v>2021</v>
      </c>
      <c r="B83" s="20">
        <v>2.7097141667</v>
      </c>
      <c r="C83" s="9">
        <v>2.9973804214999999</v>
      </c>
      <c r="D83" s="9">
        <f t="shared" ref="D83:D85" si="5">C83*$B$87/B83</f>
        <v>3.3594334042952068</v>
      </c>
      <c r="E83" s="8" t="s">
        <v>182</v>
      </c>
    </row>
    <row r="84" spans="1:5" x14ac:dyDescent="0.2">
      <c r="A84" s="11">
        <v>2022</v>
      </c>
      <c r="B84" s="20">
        <v>2.9261249999999999</v>
      </c>
      <c r="C84" s="9">
        <v>4.6588130029999997</v>
      </c>
      <c r="D84" s="9">
        <f t="shared" si="5"/>
        <v>4.8353738361727743</v>
      </c>
      <c r="E84" s="8" t="s">
        <v>183</v>
      </c>
    </row>
    <row r="85" spans="1:5" x14ac:dyDescent="0.2">
      <c r="A85" s="11">
        <v>2023</v>
      </c>
      <c r="B85" s="21">
        <v>3.0385827973000001</v>
      </c>
      <c r="C85" s="16">
        <v>3.7794657438999999</v>
      </c>
      <c r="D85" s="16">
        <f t="shared" si="5"/>
        <v>3.7775218972932008</v>
      </c>
      <c r="E85">
        <v>1</v>
      </c>
    </row>
    <row r="86" spans="1:5" x14ac:dyDescent="0.2">
      <c r="A86" s="11">
        <v>2024</v>
      </c>
      <c r="B86" s="21">
        <v>3.1049735833000001</v>
      </c>
      <c r="C86" s="16">
        <v>3.6331201958000001</v>
      </c>
      <c r="D86" s="16">
        <f t="shared" si="3"/>
        <v>3.5536079135725243</v>
      </c>
      <c r="E86">
        <v>1</v>
      </c>
    </row>
    <row r="87" spans="1:5" x14ac:dyDescent="0.2">
      <c r="A87" s="12" t="str">
        <f>"Base CPI ("&amp;TEXT('Notes and Sources'!$G$7,"m/yyyy")&amp;")"</f>
        <v>Base CPI (6/2023)</v>
      </c>
      <c r="B87" s="22">
        <v>3.0370200000000001</v>
      </c>
      <c r="C87" s="13"/>
      <c r="D87" s="13"/>
      <c r="E87" s="15"/>
    </row>
    <row r="88" spans="1:5" x14ac:dyDescent="0.2">
      <c r="A88" s="34" t="str">
        <f>A1&amp;" "&amp;TEXT(C1,"Mmmm yyyy")</f>
        <v>EIA Short-Term Energy Outlook, June 2023</v>
      </c>
      <c r="B88" s="34"/>
      <c r="C88" s="34"/>
      <c r="D88" s="34"/>
      <c r="E88" s="34"/>
    </row>
    <row r="89" spans="1:5" x14ac:dyDescent="0.2">
      <c r="A89" s="29" t="s">
        <v>184</v>
      </c>
      <c r="B89" s="29"/>
      <c r="C89" s="29"/>
      <c r="D89" s="29"/>
      <c r="E89" s="29"/>
    </row>
    <row r="90" spans="1:5" x14ac:dyDescent="0.2">
      <c r="A90" t="str">
        <f>"Real Price ("&amp;TEXT($C$1,"mmm yyyy")&amp;" $)"</f>
        <v>Real Price (Jun 2023 $)</v>
      </c>
    </row>
    <row r="91" spans="1:5" x14ac:dyDescent="0.2">
      <c r="A91" s="30" t="s">
        <v>167</v>
      </c>
      <c r="B91" s="30"/>
      <c r="C91" s="30"/>
      <c r="D91" s="30"/>
      <c r="E91" s="30"/>
    </row>
  </sheetData>
  <mergeCells count="6">
    <mergeCell ref="A91:E91"/>
    <mergeCell ref="C39:D39"/>
    <mergeCell ref="A1:B1"/>
    <mergeCell ref="C1:D1"/>
    <mergeCell ref="A88:E88"/>
    <mergeCell ref="A89:E89"/>
  </mergeCells>
  <phoneticPr fontId="3" type="noConversion"/>
  <hyperlinks>
    <hyperlink ref="A3" location="Contents!B4" display="Return to Contents" xr:uid="{00000000-0004-0000-0A00-000000000000}"/>
    <hyperlink ref="A91" location="'Notes and Sources'!A7" display="See Notes and Sources for more information" xr:uid="{00000000-0004-0000-0A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3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176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175</v>
      </c>
      <c r="D39" s="3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1" t="s">
        <v>35</v>
      </c>
      <c r="B41" s="20">
        <v>0.69199999999999995</v>
      </c>
      <c r="C41" s="9">
        <v>0.57623897622999998</v>
      </c>
      <c r="D41" s="9">
        <f t="shared" ref="D41:D72" si="0">C41*$B$225/B41</f>
        <v>2.5289729705058308</v>
      </c>
    </row>
    <row r="42" spans="1:4" x14ac:dyDescent="0.2">
      <c r="A42" s="11" t="s">
        <v>36</v>
      </c>
      <c r="B42" s="20">
        <v>0.71399999999999997</v>
      </c>
      <c r="C42" s="9">
        <v>0.6599157148</v>
      </c>
      <c r="D42" s="9">
        <f t="shared" si="0"/>
        <v>2.8069709021875298</v>
      </c>
    </row>
    <row r="43" spans="1:4" x14ac:dyDescent="0.2">
      <c r="A43" s="11" t="s">
        <v>37</v>
      </c>
      <c r="B43" s="20">
        <v>0.73699999999999999</v>
      </c>
      <c r="C43" s="9">
        <v>0.80271502832999997</v>
      </c>
      <c r="D43" s="9">
        <f t="shared" si="0"/>
        <v>3.3078176327527493</v>
      </c>
    </row>
    <row r="44" spans="1:4" x14ac:dyDescent="0.2">
      <c r="A44" s="11" t="s">
        <v>38</v>
      </c>
      <c r="B44" s="20">
        <v>0.76033333332999997</v>
      </c>
      <c r="C44" s="9">
        <v>0.87029019546999997</v>
      </c>
      <c r="D44" s="9">
        <f t="shared" si="0"/>
        <v>3.4762236687302326</v>
      </c>
    </row>
    <row r="45" spans="1:4" x14ac:dyDescent="0.2">
      <c r="A45" s="11" t="s">
        <v>39</v>
      </c>
      <c r="B45" s="20">
        <v>0.79033333333</v>
      </c>
      <c r="C45" s="9">
        <v>0.96508632602</v>
      </c>
      <c r="D45" s="9">
        <f t="shared" si="0"/>
        <v>3.708544673802137</v>
      </c>
    </row>
    <row r="46" spans="1:4" x14ac:dyDescent="0.2">
      <c r="A46" s="11" t="s">
        <v>40</v>
      </c>
      <c r="B46" s="20">
        <v>0.81699999999999995</v>
      </c>
      <c r="C46" s="9">
        <v>1.012564971</v>
      </c>
      <c r="D46" s="9">
        <f t="shared" si="0"/>
        <v>3.7639902915868055</v>
      </c>
    </row>
    <row r="47" spans="1:4" x14ac:dyDescent="0.2">
      <c r="A47" s="11" t="s">
        <v>41</v>
      </c>
      <c r="B47" s="20">
        <v>0.83233333333000004</v>
      </c>
      <c r="C47" s="9">
        <v>1.0205212549</v>
      </c>
      <c r="D47" s="9">
        <f t="shared" si="0"/>
        <v>3.7236805705672529</v>
      </c>
    </row>
    <row r="48" spans="1:4" x14ac:dyDescent="0.2">
      <c r="A48" s="11" t="s">
        <v>42</v>
      </c>
      <c r="B48" s="20">
        <v>0.85566666667000002</v>
      </c>
      <c r="C48" s="9">
        <v>1.0387811377</v>
      </c>
      <c r="D48" s="9">
        <f t="shared" si="0"/>
        <v>3.6869486842290971</v>
      </c>
    </row>
    <row r="49" spans="1:4" x14ac:dyDescent="0.2">
      <c r="A49" s="11" t="s">
        <v>43</v>
      </c>
      <c r="B49" s="20">
        <v>0.87933333332999997</v>
      </c>
      <c r="C49" s="9">
        <v>1.2141389837000001</v>
      </c>
      <c r="D49" s="9">
        <f t="shared" si="0"/>
        <v>4.1933635818315604</v>
      </c>
    </row>
    <row r="50" spans="1:4" x14ac:dyDescent="0.2">
      <c r="A50" s="11" t="s">
        <v>44</v>
      </c>
      <c r="B50" s="20">
        <v>0.89766666666999995</v>
      </c>
      <c r="C50" s="9">
        <v>1.2686170522</v>
      </c>
      <c r="D50" s="9">
        <f t="shared" si="0"/>
        <v>4.2920334495263317</v>
      </c>
    </row>
    <row r="51" spans="1:4" x14ac:dyDescent="0.2">
      <c r="A51" s="11" t="s">
        <v>45</v>
      </c>
      <c r="B51" s="20">
        <v>0.92266666666999997</v>
      </c>
      <c r="C51" s="9">
        <v>1.2450404405</v>
      </c>
      <c r="D51" s="9">
        <f t="shared" si="0"/>
        <v>4.0981351718861809</v>
      </c>
    </row>
    <row r="52" spans="1:4" x14ac:dyDescent="0.2">
      <c r="A52" s="11" t="s">
        <v>46</v>
      </c>
      <c r="B52" s="20">
        <v>0.93766666666999998</v>
      </c>
      <c r="C52" s="9">
        <v>1.2386030559000001</v>
      </c>
      <c r="D52" s="9">
        <f t="shared" si="0"/>
        <v>4.0117265405076923</v>
      </c>
    </row>
    <row r="53" spans="1:4" x14ac:dyDescent="0.2">
      <c r="A53" s="11" t="s">
        <v>47</v>
      </c>
      <c r="B53" s="20">
        <v>0.94599999999999995</v>
      </c>
      <c r="C53" s="9">
        <v>1.2376649224</v>
      </c>
      <c r="D53" s="9">
        <f t="shared" si="0"/>
        <v>3.9733753938977259</v>
      </c>
    </row>
    <row r="54" spans="1:4" x14ac:dyDescent="0.2">
      <c r="A54" s="11" t="s">
        <v>48</v>
      </c>
      <c r="B54" s="20">
        <v>0.95966666667</v>
      </c>
      <c r="C54" s="9">
        <v>1.1724713485</v>
      </c>
      <c r="D54" s="9">
        <f t="shared" si="0"/>
        <v>3.7104747497142432</v>
      </c>
    </row>
    <row r="55" spans="1:4" x14ac:dyDescent="0.2">
      <c r="A55" s="11" t="s">
        <v>49</v>
      </c>
      <c r="B55" s="20">
        <v>0.97633333333000005</v>
      </c>
      <c r="C55" s="9">
        <v>1.194267129</v>
      </c>
      <c r="D55" s="9">
        <f t="shared" si="0"/>
        <v>3.7149332428760289</v>
      </c>
    </row>
    <row r="56" spans="1:4" x14ac:dyDescent="0.2">
      <c r="A56" s="11" t="s">
        <v>50</v>
      </c>
      <c r="B56" s="20">
        <v>0.97933333333000006</v>
      </c>
      <c r="C56" s="9">
        <v>1.2264127267</v>
      </c>
      <c r="D56" s="9">
        <f t="shared" si="0"/>
        <v>3.8032402783408217</v>
      </c>
    </row>
    <row r="57" spans="1:4" x14ac:dyDescent="0.2">
      <c r="A57" s="11" t="s">
        <v>51</v>
      </c>
      <c r="B57" s="20">
        <v>0.98</v>
      </c>
      <c r="C57" s="9">
        <v>1.1530071591</v>
      </c>
      <c r="D57" s="9">
        <f t="shared" si="0"/>
        <v>3.5731691860509001</v>
      </c>
    </row>
    <row r="58" spans="1:4" x14ac:dyDescent="0.2">
      <c r="A58" s="11" t="s">
        <v>52</v>
      </c>
      <c r="B58" s="20">
        <v>0.99133333332999996</v>
      </c>
      <c r="C58" s="9">
        <v>1.0803724593999999</v>
      </c>
      <c r="D58" s="9">
        <f t="shared" si="0"/>
        <v>3.3097976798836792</v>
      </c>
    </row>
    <row r="59" spans="1:4" x14ac:dyDescent="0.2">
      <c r="A59" s="11" t="s">
        <v>53</v>
      </c>
      <c r="B59" s="20">
        <v>1.0009999999999999</v>
      </c>
      <c r="C59" s="9">
        <v>1.0842841632</v>
      </c>
      <c r="D59" s="9">
        <f t="shared" si="0"/>
        <v>3.2897029863353291</v>
      </c>
    </row>
    <row r="60" spans="1:4" x14ac:dyDescent="0.2">
      <c r="A60" s="11" t="s">
        <v>54</v>
      </c>
      <c r="B60" s="20">
        <v>1.0109999999999999</v>
      </c>
      <c r="C60" s="9">
        <v>1.0863018531999999</v>
      </c>
      <c r="D60" s="9">
        <f t="shared" si="0"/>
        <v>3.2632249794317154</v>
      </c>
    </row>
    <row r="61" spans="1:4" x14ac:dyDescent="0.2">
      <c r="A61" s="11" t="s">
        <v>55</v>
      </c>
      <c r="B61" s="20">
        <v>1.0253333333000001</v>
      </c>
      <c r="C61" s="9">
        <v>1.160657882</v>
      </c>
      <c r="D61" s="9">
        <f t="shared" si="0"/>
        <v>3.4378490255912562</v>
      </c>
    </row>
    <row r="62" spans="1:4" x14ac:dyDescent="0.2">
      <c r="A62" s="11" t="s">
        <v>56</v>
      </c>
      <c r="B62" s="20">
        <v>1.0349999999999999</v>
      </c>
      <c r="C62" s="9">
        <v>1.1332371138999999</v>
      </c>
      <c r="D62" s="9">
        <f t="shared" si="0"/>
        <v>3.325279014160945</v>
      </c>
    </row>
    <row r="63" spans="1:4" x14ac:dyDescent="0.2">
      <c r="A63" s="11" t="s">
        <v>57</v>
      </c>
      <c r="B63" s="20">
        <v>1.044</v>
      </c>
      <c r="C63" s="9">
        <v>1.0919652718999999</v>
      </c>
      <c r="D63" s="9">
        <f t="shared" si="0"/>
        <v>3.1765520786070285</v>
      </c>
    </row>
    <row r="64" spans="1:4" x14ac:dyDescent="0.2">
      <c r="A64" s="11" t="s">
        <v>58</v>
      </c>
      <c r="B64" s="20">
        <v>1.0529999999999999</v>
      </c>
      <c r="C64" s="9">
        <v>1.0878560101000001</v>
      </c>
      <c r="D64" s="9">
        <f t="shared" si="0"/>
        <v>3.1375502942012368</v>
      </c>
    </row>
    <row r="65" spans="1:4" x14ac:dyDescent="0.2">
      <c r="A65" s="11" t="s">
        <v>59</v>
      </c>
      <c r="B65" s="20">
        <v>1.0626666667</v>
      </c>
      <c r="C65" s="9">
        <v>1.0810753049999999</v>
      </c>
      <c r="D65" s="9">
        <f t="shared" si="0"/>
        <v>3.0896304793175462</v>
      </c>
    </row>
    <row r="66" spans="1:4" x14ac:dyDescent="0.2">
      <c r="A66" s="11" t="s">
        <v>60</v>
      </c>
      <c r="B66" s="20">
        <v>1.0723333333</v>
      </c>
      <c r="C66" s="9">
        <v>1.0785844913</v>
      </c>
      <c r="D66" s="9">
        <f t="shared" si="0"/>
        <v>3.0547242821290799</v>
      </c>
    </row>
    <row r="67" spans="1:4" x14ac:dyDescent="0.2">
      <c r="A67" s="11" t="s">
        <v>61</v>
      </c>
      <c r="B67" s="20">
        <v>1.079</v>
      </c>
      <c r="C67" s="9">
        <v>1.0364975051</v>
      </c>
      <c r="D67" s="9">
        <f t="shared" si="0"/>
        <v>2.9173898544381855</v>
      </c>
    </row>
    <row r="68" spans="1:4" x14ac:dyDescent="0.2">
      <c r="A68" s="11" t="s">
        <v>62</v>
      </c>
      <c r="B68" s="20">
        <v>1.0900000000000001</v>
      </c>
      <c r="C68" s="9">
        <v>1.1152613571000001</v>
      </c>
      <c r="D68" s="9">
        <f t="shared" si="0"/>
        <v>3.1074046300365525</v>
      </c>
    </row>
    <row r="69" spans="1:4" x14ac:dyDescent="0.2">
      <c r="A69" s="11" t="s">
        <v>63</v>
      </c>
      <c r="B69" s="20">
        <v>1.0956666666999999</v>
      </c>
      <c r="C69" s="9">
        <v>1.0294986501000001</v>
      </c>
      <c r="D69" s="9">
        <f t="shared" si="0"/>
        <v>2.8536124036187243</v>
      </c>
    </row>
    <row r="70" spans="1:4" x14ac:dyDescent="0.2">
      <c r="A70" s="11" t="s">
        <v>64</v>
      </c>
      <c r="B70" s="20">
        <v>1.0903333333</v>
      </c>
      <c r="C70" s="9">
        <v>0.83965856087000001</v>
      </c>
      <c r="D70" s="9">
        <f t="shared" si="0"/>
        <v>2.3387892167025686</v>
      </c>
    </row>
    <row r="71" spans="1:4" x14ac:dyDescent="0.2">
      <c r="A71" s="11" t="s">
        <v>65</v>
      </c>
      <c r="B71" s="20">
        <v>1.097</v>
      </c>
      <c r="C71" s="9">
        <v>0.73693927429999995</v>
      </c>
      <c r="D71" s="9">
        <f t="shared" si="0"/>
        <v>2.040199922365165</v>
      </c>
    </row>
    <row r="72" spans="1:4" x14ac:dyDescent="0.2">
      <c r="A72" s="11" t="s">
        <v>66</v>
      </c>
      <c r="B72" s="20">
        <v>1.1046666667</v>
      </c>
      <c r="C72" s="9">
        <v>0.73985662575</v>
      </c>
      <c r="D72" s="9">
        <f t="shared" si="0"/>
        <v>2.034060986240914</v>
      </c>
    </row>
    <row r="73" spans="1:4" x14ac:dyDescent="0.2">
      <c r="A73" s="11" t="s">
        <v>67</v>
      </c>
      <c r="B73" s="20">
        <v>1.1180000000000001</v>
      </c>
      <c r="C73" s="9">
        <v>0.83570835771999996</v>
      </c>
      <c r="D73" s="9">
        <f t="shared" ref="D73:D104" si="1">C73*$B$225/B73</f>
        <v>2.2701815711652897</v>
      </c>
    </row>
    <row r="74" spans="1:4" x14ac:dyDescent="0.2">
      <c r="A74" s="11" t="s">
        <v>68</v>
      </c>
      <c r="B74" s="20">
        <v>1.1306666667</v>
      </c>
      <c r="C74" s="9">
        <v>0.84107875837000001</v>
      </c>
      <c r="D74" s="9">
        <f t="shared" si="1"/>
        <v>2.2591742429270796</v>
      </c>
    </row>
    <row r="75" spans="1:4" x14ac:dyDescent="0.2">
      <c r="A75" s="11" t="s">
        <v>69</v>
      </c>
      <c r="B75" s="20">
        <v>1.1426666667000001</v>
      </c>
      <c r="C75" s="9">
        <v>0.84799073164000005</v>
      </c>
      <c r="D75" s="9">
        <f t="shared" si="1"/>
        <v>2.2538198469050634</v>
      </c>
    </row>
    <row r="76" spans="1:4" x14ac:dyDescent="0.2">
      <c r="A76" s="11" t="s">
        <v>70</v>
      </c>
      <c r="B76" s="20">
        <v>1.1533333333</v>
      </c>
      <c r="C76" s="9">
        <v>0.88091081057999998</v>
      </c>
      <c r="D76" s="9">
        <f t="shared" si="1"/>
        <v>2.3196622110043301</v>
      </c>
    </row>
    <row r="77" spans="1:4" x14ac:dyDescent="0.2">
      <c r="A77" s="11" t="s">
        <v>71</v>
      </c>
      <c r="B77" s="20">
        <v>1.1623333333000001</v>
      </c>
      <c r="C77" s="9">
        <v>0.88664865522000003</v>
      </c>
      <c r="D77" s="9">
        <f t="shared" si="1"/>
        <v>2.3166931737483232</v>
      </c>
    </row>
    <row r="78" spans="1:4" x14ac:dyDescent="0.2">
      <c r="A78" s="11" t="s">
        <v>72</v>
      </c>
      <c r="B78" s="20">
        <v>1.1756666667</v>
      </c>
      <c r="C78" s="9">
        <v>0.87109005593</v>
      </c>
      <c r="D78" s="9">
        <f t="shared" si="1"/>
        <v>2.2502278890718923</v>
      </c>
    </row>
    <row r="79" spans="1:4" x14ac:dyDescent="0.2">
      <c r="A79" s="11" t="s">
        <v>73</v>
      </c>
      <c r="B79" s="20">
        <v>1.19</v>
      </c>
      <c r="C79" s="9">
        <v>0.82359298874999998</v>
      </c>
      <c r="D79" s="9">
        <f t="shared" si="1"/>
        <v>2.1019062005827944</v>
      </c>
    </row>
    <row r="80" spans="1:4" x14ac:dyDescent="0.2">
      <c r="A80" s="11" t="s">
        <v>74</v>
      </c>
      <c r="B80" s="20">
        <v>1.2030000000000001</v>
      </c>
      <c r="C80" s="9">
        <v>0.80688404330999997</v>
      </c>
      <c r="D80" s="9">
        <f t="shared" si="1"/>
        <v>2.0370099561208113</v>
      </c>
    </row>
    <row r="81" spans="1:4" x14ac:dyDescent="0.2">
      <c r="A81" s="11" t="s">
        <v>75</v>
      </c>
      <c r="B81" s="20">
        <v>1.2166666666999999</v>
      </c>
      <c r="C81" s="9">
        <v>0.88721589541000001</v>
      </c>
      <c r="D81" s="9">
        <f t="shared" si="1"/>
        <v>2.2146513029624031</v>
      </c>
    </row>
    <row r="82" spans="1:4" x14ac:dyDescent="0.2">
      <c r="A82" s="11" t="s">
        <v>76</v>
      </c>
      <c r="B82" s="20">
        <v>1.2363333332999999</v>
      </c>
      <c r="C82" s="9">
        <v>0.88720907379000002</v>
      </c>
      <c r="D82" s="9">
        <f t="shared" si="1"/>
        <v>2.1794055281917117</v>
      </c>
    </row>
    <row r="83" spans="1:4" x14ac:dyDescent="0.2">
      <c r="A83" s="11" t="s">
        <v>77</v>
      </c>
      <c r="B83" s="20">
        <v>1.246</v>
      </c>
      <c r="C83" s="9">
        <v>0.85053032002999995</v>
      </c>
      <c r="D83" s="9">
        <f t="shared" si="1"/>
        <v>2.0730959811697516</v>
      </c>
    </row>
    <row r="84" spans="1:4" x14ac:dyDescent="0.2">
      <c r="A84" s="11" t="s">
        <v>78</v>
      </c>
      <c r="B84" s="20">
        <v>1.2586666666999999</v>
      </c>
      <c r="C84" s="9">
        <v>0.93529365716000001</v>
      </c>
      <c r="D84" s="9">
        <f t="shared" si="1"/>
        <v>2.2567575815091403</v>
      </c>
    </row>
    <row r="85" spans="1:4" x14ac:dyDescent="0.2">
      <c r="A85" s="11" t="s">
        <v>79</v>
      </c>
      <c r="B85" s="20">
        <v>1.2803333333</v>
      </c>
      <c r="C85" s="9">
        <v>1.0986480063999999</v>
      </c>
      <c r="D85" s="9">
        <f t="shared" si="1"/>
        <v>2.6060525658556073</v>
      </c>
    </row>
    <row r="86" spans="1:4" x14ac:dyDescent="0.2">
      <c r="A86" s="11" t="s">
        <v>80</v>
      </c>
      <c r="B86" s="20">
        <v>1.2929999999999999</v>
      </c>
      <c r="C86" s="9">
        <v>0.94418825917000004</v>
      </c>
      <c r="D86" s="9">
        <f t="shared" si="1"/>
        <v>2.2177251561210163</v>
      </c>
    </row>
    <row r="87" spans="1:4" x14ac:dyDescent="0.2">
      <c r="A87" s="11" t="s">
        <v>81</v>
      </c>
      <c r="B87" s="20">
        <v>1.3153333332999999</v>
      </c>
      <c r="C87" s="9">
        <v>1.0194915669</v>
      </c>
      <c r="D87" s="9">
        <f t="shared" si="1"/>
        <v>2.3539404043982026</v>
      </c>
    </row>
    <row r="88" spans="1:4" x14ac:dyDescent="0.2">
      <c r="A88" s="11" t="s">
        <v>82</v>
      </c>
      <c r="B88" s="20">
        <v>1.3376666666999999</v>
      </c>
      <c r="C88" s="9">
        <v>1.3004061866000001</v>
      </c>
      <c r="D88" s="9">
        <f t="shared" si="1"/>
        <v>2.9524243185119747</v>
      </c>
    </row>
    <row r="89" spans="1:4" x14ac:dyDescent="0.2">
      <c r="A89" s="11" t="s">
        <v>83</v>
      </c>
      <c r="B89" s="20">
        <v>1.3476666666999999</v>
      </c>
      <c r="C89" s="9">
        <v>1.1721897127000001</v>
      </c>
      <c r="D89" s="9">
        <f t="shared" si="1"/>
        <v>2.6415757614465263</v>
      </c>
    </row>
    <row r="90" spans="1:4" x14ac:dyDescent="0.2">
      <c r="A90" s="11" t="s">
        <v>84</v>
      </c>
      <c r="B90" s="20">
        <v>1.3556666666999999</v>
      </c>
      <c r="C90" s="9">
        <v>0.97913538136</v>
      </c>
      <c r="D90" s="9">
        <f t="shared" si="1"/>
        <v>2.1934991904289385</v>
      </c>
    </row>
    <row r="91" spans="1:4" x14ac:dyDescent="0.2">
      <c r="A91" s="11" t="s">
        <v>85</v>
      </c>
      <c r="B91" s="20">
        <v>1.3660000000000001</v>
      </c>
      <c r="C91" s="9">
        <v>0.93171838462000001</v>
      </c>
      <c r="D91" s="9">
        <f t="shared" si="1"/>
        <v>2.0714841643181789</v>
      </c>
    </row>
    <row r="92" spans="1:4" x14ac:dyDescent="0.2">
      <c r="A92" s="11" t="s">
        <v>86</v>
      </c>
      <c r="B92" s="20">
        <v>1.3773333333</v>
      </c>
      <c r="C92" s="9">
        <v>1.0028983386000001</v>
      </c>
      <c r="D92" s="9">
        <f t="shared" si="1"/>
        <v>2.2113908366665189</v>
      </c>
    </row>
    <row r="93" spans="1:4" x14ac:dyDescent="0.2">
      <c r="A93" s="11" t="s">
        <v>87</v>
      </c>
      <c r="B93" s="20">
        <v>1.3866666667000001</v>
      </c>
      <c r="C93" s="9">
        <v>0.97457252389000004</v>
      </c>
      <c r="D93" s="9">
        <f t="shared" si="1"/>
        <v>2.1344684469470616</v>
      </c>
    </row>
    <row r="94" spans="1:4" x14ac:dyDescent="0.2">
      <c r="A94" s="11" t="s">
        <v>88</v>
      </c>
      <c r="B94" s="20">
        <v>1.3973333333</v>
      </c>
      <c r="C94" s="9">
        <v>0.95223003170999998</v>
      </c>
      <c r="D94" s="9">
        <f t="shared" si="1"/>
        <v>2.06961473113518</v>
      </c>
    </row>
    <row r="95" spans="1:4" x14ac:dyDescent="0.2">
      <c r="A95" s="11" t="s">
        <v>89</v>
      </c>
      <c r="B95" s="20">
        <v>1.4079999999999999</v>
      </c>
      <c r="C95" s="9">
        <v>0.94497635126000001</v>
      </c>
      <c r="D95" s="9">
        <f t="shared" si="1"/>
        <v>2.0382898283406572</v>
      </c>
    </row>
    <row r="96" spans="1:4" x14ac:dyDescent="0.2">
      <c r="A96" s="11" t="s">
        <v>90</v>
      </c>
      <c r="B96" s="20">
        <v>1.4203333332999999</v>
      </c>
      <c r="C96" s="9">
        <v>0.97257196798000001</v>
      </c>
      <c r="D96" s="9">
        <f t="shared" si="1"/>
        <v>2.0795967037765362</v>
      </c>
    </row>
    <row r="97" spans="1:4" x14ac:dyDescent="0.2">
      <c r="A97" s="11" t="s">
        <v>91</v>
      </c>
      <c r="B97" s="20">
        <v>1.4306666667000001</v>
      </c>
      <c r="C97" s="9">
        <v>0.97299705407000003</v>
      </c>
      <c r="D97" s="9">
        <f t="shared" si="1"/>
        <v>2.0654786904120379</v>
      </c>
    </row>
    <row r="98" spans="1:4" x14ac:dyDescent="0.2">
      <c r="A98" s="11" t="s">
        <v>92</v>
      </c>
      <c r="B98" s="20">
        <v>1.4410000000000001</v>
      </c>
      <c r="C98" s="9">
        <v>0.96418998059000005</v>
      </c>
      <c r="D98" s="9">
        <f t="shared" si="1"/>
        <v>2.032105659161306</v>
      </c>
    </row>
    <row r="99" spans="1:4" x14ac:dyDescent="0.2">
      <c r="A99" s="11" t="s">
        <v>93</v>
      </c>
      <c r="B99" s="20">
        <v>1.4476666667</v>
      </c>
      <c r="C99" s="9">
        <v>0.91632136162</v>
      </c>
      <c r="D99" s="9">
        <f t="shared" si="1"/>
        <v>1.9223253292215716</v>
      </c>
    </row>
    <row r="100" spans="1:4" x14ac:dyDescent="0.2">
      <c r="A100" s="11" t="s">
        <v>94</v>
      </c>
      <c r="B100" s="20">
        <v>1.4596666667</v>
      </c>
      <c r="C100" s="9">
        <v>0.92065176935000004</v>
      </c>
      <c r="D100" s="9">
        <f t="shared" si="1"/>
        <v>1.9155317445678142</v>
      </c>
    </row>
    <row r="101" spans="1:4" x14ac:dyDescent="0.2">
      <c r="A101" s="11" t="s">
        <v>95</v>
      </c>
      <c r="B101" s="20">
        <v>1.4670000000000001</v>
      </c>
      <c r="C101" s="9">
        <v>0.95124020378999996</v>
      </c>
      <c r="D101" s="9">
        <f t="shared" si="1"/>
        <v>1.9692812022592403</v>
      </c>
    </row>
    <row r="102" spans="1:4" x14ac:dyDescent="0.2">
      <c r="A102" s="11" t="s">
        <v>96</v>
      </c>
      <c r="B102" s="20">
        <v>1.4753333333</v>
      </c>
      <c r="C102" s="9">
        <v>0.92116059073000001</v>
      </c>
      <c r="D102" s="9">
        <f t="shared" si="1"/>
        <v>1.8962380054148436</v>
      </c>
    </row>
    <row r="103" spans="1:4" x14ac:dyDescent="0.2">
      <c r="A103" s="11" t="s">
        <v>97</v>
      </c>
      <c r="B103" s="20">
        <v>1.4890000000000001</v>
      </c>
      <c r="C103" s="9">
        <v>0.89512473336999998</v>
      </c>
      <c r="D103" s="9">
        <f t="shared" si="1"/>
        <v>1.825729830583853</v>
      </c>
    </row>
    <row r="104" spans="1:4" x14ac:dyDescent="0.2">
      <c r="A104" s="11" t="s">
        <v>98</v>
      </c>
      <c r="B104" s="20">
        <v>1.4976666667</v>
      </c>
      <c r="C104" s="9">
        <v>0.89535335895000001</v>
      </c>
      <c r="D104" s="9">
        <f t="shared" si="1"/>
        <v>1.8156283495244656</v>
      </c>
    </row>
    <row r="105" spans="1:4" x14ac:dyDescent="0.2">
      <c r="A105" s="11" t="s">
        <v>99</v>
      </c>
      <c r="B105" s="20">
        <v>1.5086666666999999</v>
      </c>
      <c r="C105" s="9">
        <v>0.91167343609999996</v>
      </c>
      <c r="D105" s="9">
        <f t="shared" ref="D105:D136" si="2">C105*$B$225/B105</f>
        <v>1.8352433443503628</v>
      </c>
    </row>
    <row r="106" spans="1:4" x14ac:dyDescent="0.2">
      <c r="A106" s="11" t="s">
        <v>100</v>
      </c>
      <c r="B106" s="20">
        <v>1.5209999999999999</v>
      </c>
      <c r="C106" s="9">
        <v>0.89886050106000004</v>
      </c>
      <c r="D106" s="9">
        <f t="shared" si="2"/>
        <v>1.7947779874616971</v>
      </c>
    </row>
    <row r="107" spans="1:4" x14ac:dyDescent="0.2">
      <c r="A107" s="11" t="s">
        <v>101</v>
      </c>
      <c r="B107" s="20">
        <v>1.5286666667</v>
      </c>
      <c r="C107" s="9">
        <v>0.87756214455000003</v>
      </c>
      <c r="D107" s="9">
        <f t="shared" si="2"/>
        <v>1.7434630075336628</v>
      </c>
    </row>
    <row r="108" spans="1:4" x14ac:dyDescent="0.2">
      <c r="A108" s="11" t="s">
        <v>102</v>
      </c>
      <c r="B108" s="20">
        <v>1.5369999999999999</v>
      </c>
      <c r="C108" s="9">
        <v>0.88912954448000003</v>
      </c>
      <c r="D108" s="9">
        <f t="shared" si="2"/>
        <v>1.7568667593862395</v>
      </c>
    </row>
    <row r="109" spans="1:4" x14ac:dyDescent="0.2">
      <c r="A109" s="11" t="s">
        <v>103</v>
      </c>
      <c r="B109" s="20">
        <v>1.5506666667</v>
      </c>
      <c r="C109" s="9">
        <v>1.0084884703999999</v>
      </c>
      <c r="D109" s="9">
        <f t="shared" si="2"/>
        <v>1.9751502499839011</v>
      </c>
    </row>
    <row r="110" spans="1:4" x14ac:dyDescent="0.2">
      <c r="A110" s="11" t="s">
        <v>104</v>
      </c>
      <c r="B110" s="20">
        <v>1.5640000000000001</v>
      </c>
      <c r="C110" s="9">
        <v>1.0297861765</v>
      </c>
      <c r="D110" s="9">
        <f t="shared" si="2"/>
        <v>1.9996682952391496</v>
      </c>
    </row>
    <row r="111" spans="1:4" x14ac:dyDescent="0.2">
      <c r="A111" s="11" t="s">
        <v>105</v>
      </c>
      <c r="B111" s="20">
        <v>1.573</v>
      </c>
      <c r="C111" s="9">
        <v>0.95117790411000003</v>
      </c>
      <c r="D111" s="9">
        <f t="shared" si="2"/>
        <v>1.83645665501599</v>
      </c>
    </row>
    <row r="112" spans="1:4" x14ac:dyDescent="0.2">
      <c r="A112" s="11" t="s">
        <v>106</v>
      </c>
      <c r="B112" s="20">
        <v>1.5866666667</v>
      </c>
      <c r="C112" s="9">
        <v>1.0972637257</v>
      </c>
      <c r="D112" s="9">
        <f t="shared" si="2"/>
        <v>2.1002595883332384</v>
      </c>
    </row>
    <row r="113" spans="1:4" x14ac:dyDescent="0.2">
      <c r="A113" s="11" t="s">
        <v>107</v>
      </c>
      <c r="B113" s="20">
        <v>1.5963333333</v>
      </c>
      <c r="C113" s="9">
        <v>1.1170015576000001</v>
      </c>
      <c r="D113" s="9">
        <f t="shared" si="2"/>
        <v>2.1250925478387068</v>
      </c>
    </row>
    <row r="114" spans="1:4" x14ac:dyDescent="0.2">
      <c r="A114" s="11" t="s">
        <v>108</v>
      </c>
      <c r="B114" s="20">
        <v>1.6</v>
      </c>
      <c r="C114" s="9">
        <v>1.0282046018</v>
      </c>
      <c r="D114" s="9">
        <f t="shared" si="2"/>
        <v>1.9516737123491472</v>
      </c>
    </row>
    <row r="115" spans="1:4" x14ac:dyDescent="0.2">
      <c r="A115" s="11" t="s">
        <v>109</v>
      </c>
      <c r="B115" s="20">
        <v>1.6080000000000001</v>
      </c>
      <c r="C115" s="9">
        <v>0.94881506149999995</v>
      </c>
      <c r="D115" s="9">
        <f t="shared" si="2"/>
        <v>1.7920213420875184</v>
      </c>
    </row>
    <row r="116" spans="1:4" x14ac:dyDescent="0.2">
      <c r="A116" s="11" t="s">
        <v>110</v>
      </c>
      <c r="B116" s="20">
        <v>1.6166666667</v>
      </c>
      <c r="C116" s="9">
        <v>0.96992385098</v>
      </c>
      <c r="D116" s="9">
        <f t="shared" si="2"/>
        <v>1.8220689487685839</v>
      </c>
    </row>
    <row r="117" spans="1:4" x14ac:dyDescent="0.2">
      <c r="A117" s="11" t="s">
        <v>111</v>
      </c>
      <c r="B117" s="20">
        <v>1.62</v>
      </c>
      <c r="C117" s="9">
        <v>0.94995127525</v>
      </c>
      <c r="D117" s="9">
        <f t="shared" si="2"/>
        <v>1.7808771740492313</v>
      </c>
    </row>
    <row r="118" spans="1:4" x14ac:dyDescent="0.2">
      <c r="A118" s="11" t="s">
        <v>112</v>
      </c>
      <c r="B118" s="20">
        <v>1.6253333333</v>
      </c>
      <c r="C118" s="9">
        <v>0.89844133309999996</v>
      </c>
      <c r="D118" s="9">
        <f t="shared" si="2"/>
        <v>1.6787844324286227</v>
      </c>
    </row>
    <row r="119" spans="1:4" x14ac:dyDescent="0.2">
      <c r="A119" s="11" t="s">
        <v>113</v>
      </c>
      <c r="B119" s="20">
        <v>1.6336666666999999</v>
      </c>
      <c r="C119" s="9">
        <v>0.83930482945999996</v>
      </c>
      <c r="D119" s="9">
        <f t="shared" si="2"/>
        <v>1.5602849743611098</v>
      </c>
    </row>
    <row r="120" spans="1:4" x14ac:dyDescent="0.2">
      <c r="A120" s="11" t="s">
        <v>114</v>
      </c>
      <c r="B120" s="20">
        <v>1.6413333333</v>
      </c>
      <c r="C120" s="9">
        <v>0.83343600641000004</v>
      </c>
      <c r="D120" s="9">
        <f t="shared" si="2"/>
        <v>1.5421375834110702</v>
      </c>
    </row>
    <row r="121" spans="1:4" x14ac:dyDescent="0.2">
      <c r="A121" s="11" t="s">
        <v>115</v>
      </c>
      <c r="B121" s="20">
        <v>1.6473333333</v>
      </c>
      <c r="C121" s="9">
        <v>0.83025642035000002</v>
      </c>
      <c r="D121" s="9">
        <f t="shared" si="2"/>
        <v>1.5306588549872799</v>
      </c>
    </row>
    <row r="122" spans="1:4" x14ac:dyDescent="0.2">
      <c r="A122" s="11" t="s">
        <v>116</v>
      </c>
      <c r="B122" s="20">
        <v>1.6596666667</v>
      </c>
      <c r="C122" s="9">
        <v>0.85027722939999995</v>
      </c>
      <c r="D122" s="9">
        <f t="shared" si="2"/>
        <v>1.5559202356982469</v>
      </c>
    </row>
    <row r="123" spans="1:4" x14ac:dyDescent="0.2">
      <c r="A123" s="11" t="s">
        <v>117</v>
      </c>
      <c r="B123" s="20">
        <v>1.6719999999999999</v>
      </c>
      <c r="C123" s="9">
        <v>0.89150886605000002</v>
      </c>
      <c r="D123" s="9">
        <f t="shared" si="2"/>
        <v>1.6193362777339542</v>
      </c>
    </row>
    <row r="124" spans="1:4" x14ac:dyDescent="0.2">
      <c r="A124" s="11" t="s">
        <v>118</v>
      </c>
      <c r="B124" s="20">
        <v>1.6843333332999999</v>
      </c>
      <c r="C124" s="9">
        <v>1.0360352735</v>
      </c>
      <c r="D124" s="9">
        <f t="shared" si="2"/>
        <v>1.8680743200399206</v>
      </c>
    </row>
    <row r="125" spans="1:4" x14ac:dyDescent="0.2">
      <c r="A125" s="11" t="s">
        <v>119</v>
      </c>
      <c r="B125" s="20">
        <v>1.7010000000000001</v>
      </c>
      <c r="C125" s="9">
        <v>1.3841300967000001</v>
      </c>
      <c r="D125" s="9">
        <f t="shared" si="2"/>
        <v>2.4712703035154817</v>
      </c>
    </row>
    <row r="126" spans="1:4" x14ac:dyDescent="0.2">
      <c r="A126" s="11" t="s">
        <v>120</v>
      </c>
      <c r="B126" s="20">
        <v>1.7143333332999999</v>
      </c>
      <c r="C126" s="9">
        <v>1.2673490735999999</v>
      </c>
      <c r="D126" s="9">
        <f t="shared" si="2"/>
        <v>2.2451669163403718</v>
      </c>
    </row>
    <row r="127" spans="1:4" x14ac:dyDescent="0.2">
      <c r="A127" s="11" t="s">
        <v>121</v>
      </c>
      <c r="B127" s="20">
        <v>1.73</v>
      </c>
      <c r="C127" s="9">
        <v>1.3062562856</v>
      </c>
      <c r="D127" s="9">
        <f t="shared" si="2"/>
        <v>2.2931366846779837</v>
      </c>
    </row>
    <row r="128" spans="1:4" x14ac:dyDescent="0.2">
      <c r="A128" s="11" t="s">
        <v>122</v>
      </c>
      <c r="B128" s="20">
        <v>1.7423333333</v>
      </c>
      <c r="C128" s="9">
        <v>1.4933908174999999</v>
      </c>
      <c r="D128" s="9">
        <f t="shared" si="2"/>
        <v>2.603094192070377</v>
      </c>
    </row>
    <row r="129" spans="1:4" x14ac:dyDescent="0.2">
      <c r="A129" s="11" t="s">
        <v>123</v>
      </c>
      <c r="B129" s="20">
        <v>1.7589999999999999</v>
      </c>
      <c r="C129" s="9">
        <v>1.4605444974999999</v>
      </c>
      <c r="D129" s="9">
        <f t="shared" si="2"/>
        <v>2.5217185047171409</v>
      </c>
    </row>
    <row r="130" spans="1:4" x14ac:dyDescent="0.2">
      <c r="A130" s="11" t="s">
        <v>124</v>
      </c>
      <c r="B130" s="20">
        <v>1.7713333333000001</v>
      </c>
      <c r="C130" s="9">
        <v>1.3471736356999999</v>
      </c>
      <c r="D130" s="9">
        <f t="shared" si="2"/>
        <v>2.3097816758584528</v>
      </c>
    </row>
    <row r="131" spans="1:4" x14ac:dyDescent="0.2">
      <c r="A131" s="11" t="s">
        <v>125</v>
      </c>
      <c r="B131" s="20">
        <v>1.7763333333</v>
      </c>
      <c r="C131" s="9">
        <v>1.2600649799999999</v>
      </c>
      <c r="D131" s="9">
        <f t="shared" si="2"/>
        <v>2.154349340757034</v>
      </c>
    </row>
    <row r="132" spans="1:4" x14ac:dyDescent="0.2">
      <c r="A132" s="11" t="s">
        <v>126</v>
      </c>
      <c r="B132" s="20">
        <v>1.7749999999999999</v>
      </c>
      <c r="C132" s="9">
        <v>1.1730042249999999</v>
      </c>
      <c r="D132" s="9">
        <f t="shared" si="2"/>
        <v>2.0070069247377464</v>
      </c>
    </row>
    <row r="133" spans="1:4" x14ac:dyDescent="0.2">
      <c r="A133" s="11" t="s">
        <v>127</v>
      </c>
      <c r="B133" s="20">
        <v>1.7806666667</v>
      </c>
      <c r="C133" s="9">
        <v>1.1183458798999999</v>
      </c>
      <c r="D133" s="9">
        <f t="shared" si="2"/>
        <v>1.9073973066886847</v>
      </c>
    </row>
    <row r="134" spans="1:4" x14ac:dyDescent="0.2">
      <c r="A134" s="11" t="s">
        <v>128</v>
      </c>
      <c r="B134" s="20">
        <v>1.7946666667</v>
      </c>
      <c r="C134" s="9">
        <v>1.153460623</v>
      </c>
      <c r="D134" s="9">
        <f t="shared" si="2"/>
        <v>1.9519407398950939</v>
      </c>
    </row>
    <row r="135" spans="1:4" x14ac:dyDescent="0.2">
      <c r="A135" s="11" t="s">
        <v>129</v>
      </c>
      <c r="B135" s="20">
        <v>1.8043333333</v>
      </c>
      <c r="C135" s="9">
        <v>1.1456987785999999</v>
      </c>
      <c r="D135" s="9">
        <f t="shared" si="2"/>
        <v>1.9284186798345015</v>
      </c>
    </row>
    <row r="136" spans="1:4" x14ac:dyDescent="0.2">
      <c r="A136" s="11" t="s">
        <v>130</v>
      </c>
      <c r="B136" s="20">
        <v>1.8149999999999999</v>
      </c>
      <c r="C136" s="9">
        <v>1.2357705594999999</v>
      </c>
      <c r="D136" s="9">
        <f t="shared" si="2"/>
        <v>2.0678016003375701</v>
      </c>
    </row>
    <row r="137" spans="1:4" x14ac:dyDescent="0.2">
      <c r="A137" s="11" t="s">
        <v>131</v>
      </c>
      <c r="B137" s="20">
        <v>1.8336666666999999</v>
      </c>
      <c r="C137" s="9">
        <v>1.5793749051999999</v>
      </c>
      <c r="D137" s="9">
        <f t="shared" ref="D137:D168" si="3">C137*$B$225/B137</f>
        <v>2.6158479410125297</v>
      </c>
    </row>
    <row r="138" spans="1:4" x14ac:dyDescent="0.2">
      <c r="A138" s="11" t="s">
        <v>132</v>
      </c>
      <c r="B138" s="20">
        <v>1.8306666667</v>
      </c>
      <c r="C138" s="9">
        <v>1.4016812891999999</v>
      </c>
      <c r="D138" s="9">
        <f t="shared" si="3"/>
        <v>2.3253463813812849</v>
      </c>
    </row>
    <row r="139" spans="1:4" x14ac:dyDescent="0.2">
      <c r="A139" s="11" t="s">
        <v>133</v>
      </c>
      <c r="B139" s="20">
        <v>1.8443333333</v>
      </c>
      <c r="C139" s="9">
        <v>1.2821180691</v>
      </c>
      <c r="D139" s="9">
        <f t="shared" si="3"/>
        <v>2.1112334456651674</v>
      </c>
    </row>
    <row r="140" spans="1:4" x14ac:dyDescent="0.2">
      <c r="A140" s="11" t="s">
        <v>134</v>
      </c>
      <c r="B140" s="20">
        <v>1.8513333332999999</v>
      </c>
      <c r="C140" s="9">
        <v>1.3334570358</v>
      </c>
      <c r="D140" s="9">
        <f t="shared" si="3"/>
        <v>2.1874697624801396</v>
      </c>
    </row>
    <row r="141" spans="1:4" x14ac:dyDescent="0.2">
      <c r="A141" s="11" t="s">
        <v>135</v>
      </c>
      <c r="B141" s="20">
        <v>1.867</v>
      </c>
      <c r="C141" s="9">
        <v>1.533138782</v>
      </c>
      <c r="D141" s="9">
        <f t="shared" si="3"/>
        <v>2.4939331246436205</v>
      </c>
    </row>
    <row r="142" spans="1:4" x14ac:dyDescent="0.2">
      <c r="A142" s="11" t="s">
        <v>136</v>
      </c>
      <c r="B142" s="20">
        <v>1.8816666666999999</v>
      </c>
      <c r="C142" s="9">
        <v>1.5283498156999999</v>
      </c>
      <c r="D142" s="9">
        <f t="shared" si="3"/>
        <v>2.4667647248157603</v>
      </c>
    </row>
    <row r="143" spans="1:4" x14ac:dyDescent="0.2">
      <c r="A143" s="11" t="s">
        <v>137</v>
      </c>
      <c r="B143" s="20">
        <v>1.8936666666999999</v>
      </c>
      <c r="C143" s="9">
        <v>1.6081544824</v>
      </c>
      <c r="D143" s="9">
        <f t="shared" si="3"/>
        <v>2.5791219817210762</v>
      </c>
    </row>
    <row r="144" spans="1:4" x14ac:dyDescent="0.2">
      <c r="A144" s="11" t="s">
        <v>138</v>
      </c>
      <c r="B144" s="20">
        <v>1.9139999999999999</v>
      </c>
      <c r="C144" s="9">
        <v>1.9111062217999999</v>
      </c>
      <c r="D144" s="9">
        <f t="shared" si="3"/>
        <v>3.0324283269232164</v>
      </c>
    </row>
    <row r="145" spans="1:4" x14ac:dyDescent="0.2">
      <c r="A145" s="11" t="s">
        <v>139</v>
      </c>
      <c r="B145" s="20">
        <v>1.9236666667</v>
      </c>
      <c r="C145" s="9">
        <v>1.9589998</v>
      </c>
      <c r="D145" s="9">
        <f t="shared" si="3"/>
        <v>3.0928027581838018</v>
      </c>
    </row>
    <row r="146" spans="1:4" x14ac:dyDescent="0.2">
      <c r="A146" s="11" t="s">
        <v>140</v>
      </c>
      <c r="B146" s="20">
        <v>1.9366666667000001</v>
      </c>
      <c r="C146" s="9">
        <v>2.0733925500999999</v>
      </c>
      <c r="D146" s="9">
        <f t="shared" si="3"/>
        <v>3.2514292473647095</v>
      </c>
    </row>
    <row r="147" spans="1:4" x14ac:dyDescent="0.2">
      <c r="A147" s="11" t="s">
        <v>141</v>
      </c>
      <c r="B147" s="20">
        <v>1.966</v>
      </c>
      <c r="C147" s="9">
        <v>2.3589164782999998</v>
      </c>
      <c r="D147" s="9">
        <f t="shared" si="3"/>
        <v>3.643986023869108</v>
      </c>
    </row>
    <row r="148" spans="1:4" x14ac:dyDescent="0.2">
      <c r="A148" s="11" t="s">
        <v>142</v>
      </c>
      <c r="B148" s="20">
        <v>1.9843333332999999</v>
      </c>
      <c r="C148" s="9">
        <v>2.4772255859999999</v>
      </c>
      <c r="D148" s="9">
        <f t="shared" si="3"/>
        <v>3.7913910545876535</v>
      </c>
    </row>
    <row r="149" spans="1:4" x14ac:dyDescent="0.2">
      <c r="A149" s="11" t="s">
        <v>143</v>
      </c>
      <c r="B149" s="20">
        <v>1.9946666666999999</v>
      </c>
      <c r="C149" s="9">
        <v>2.4231858371000001</v>
      </c>
      <c r="D149" s="9">
        <f t="shared" si="3"/>
        <v>3.6894705134691481</v>
      </c>
    </row>
    <row r="150" spans="1:4" x14ac:dyDescent="0.2">
      <c r="A150" s="11" t="s">
        <v>144</v>
      </c>
      <c r="B150" s="20">
        <v>2.0126666666999999</v>
      </c>
      <c r="C150" s="9">
        <v>2.5523196097</v>
      </c>
      <c r="D150" s="9">
        <f t="shared" si="3"/>
        <v>3.8513310869109225</v>
      </c>
    </row>
    <row r="151" spans="1:4" x14ac:dyDescent="0.2">
      <c r="A151" s="11" t="s">
        <v>145</v>
      </c>
      <c r="B151" s="20">
        <v>2.0316666667000001</v>
      </c>
      <c r="C151" s="9">
        <v>2.5926133375</v>
      </c>
      <c r="D151" s="9">
        <f t="shared" si="3"/>
        <v>3.8755464601107783</v>
      </c>
    </row>
    <row r="152" spans="1:4" x14ac:dyDescent="0.2">
      <c r="A152" s="11" t="s">
        <v>146</v>
      </c>
      <c r="B152" s="20">
        <v>2.0233333333000001</v>
      </c>
      <c r="C152" s="9">
        <v>2.4136356376000001</v>
      </c>
      <c r="D152" s="9">
        <f t="shared" si="3"/>
        <v>3.622863115761803</v>
      </c>
    </row>
    <row r="153" spans="1:4" x14ac:dyDescent="0.2">
      <c r="A153" s="11" t="s">
        <v>147</v>
      </c>
      <c r="B153" s="20">
        <v>2.0431699999999999</v>
      </c>
      <c r="C153" s="9">
        <v>2.4298482577999998</v>
      </c>
      <c r="D153" s="9">
        <f t="shared" si="3"/>
        <v>3.6117884248025156</v>
      </c>
    </row>
    <row r="154" spans="1:4" x14ac:dyDescent="0.2">
      <c r="A154" s="11" t="s">
        <v>148</v>
      </c>
      <c r="B154" s="20">
        <v>2.0663100000000001</v>
      </c>
      <c r="C154" s="9">
        <v>2.560215828</v>
      </c>
      <c r="D154" s="9">
        <f t="shared" si="3"/>
        <v>3.7629526421265731</v>
      </c>
    </row>
    <row r="155" spans="1:4" x14ac:dyDescent="0.2">
      <c r="A155" s="11" t="s">
        <v>149</v>
      </c>
      <c r="B155" s="20">
        <v>2.0793900000000001</v>
      </c>
      <c r="C155" s="9">
        <v>2.6536648478</v>
      </c>
      <c r="D155" s="9">
        <f t="shared" si="3"/>
        <v>3.8757679973769017</v>
      </c>
    </row>
    <row r="156" spans="1:4" x14ac:dyDescent="0.2">
      <c r="A156" s="11" t="s">
        <v>150</v>
      </c>
      <c r="B156" s="20">
        <v>2.1048966667000002</v>
      </c>
      <c r="C156" s="9">
        <v>3.1297158138999999</v>
      </c>
      <c r="D156" s="9">
        <f t="shared" si="3"/>
        <v>4.5156656245896736</v>
      </c>
    </row>
    <row r="157" spans="1:4" x14ac:dyDescent="0.2">
      <c r="A157" s="11" t="s">
        <v>151</v>
      </c>
      <c r="B157" s="20">
        <v>2.1276966666999999</v>
      </c>
      <c r="C157" s="9">
        <v>3.4373400967999999</v>
      </c>
      <c r="D157" s="9">
        <f t="shared" si="3"/>
        <v>4.9063716572788367</v>
      </c>
    </row>
    <row r="158" spans="1:4" x14ac:dyDescent="0.2">
      <c r="A158" s="11" t="s">
        <v>152</v>
      </c>
      <c r="B158" s="20">
        <v>2.1553766667000001</v>
      </c>
      <c r="C158" s="9">
        <v>4.1485631010999997</v>
      </c>
      <c r="D158" s="9">
        <f t="shared" si="3"/>
        <v>5.8455068684551055</v>
      </c>
    </row>
    <row r="159" spans="1:4" x14ac:dyDescent="0.2">
      <c r="A159" s="11" t="s">
        <v>153</v>
      </c>
      <c r="B159" s="20">
        <v>2.1886100000000002</v>
      </c>
      <c r="C159" s="9">
        <v>4.2422574504000004</v>
      </c>
      <c r="D159" s="9">
        <f t="shared" si="3"/>
        <v>5.8867595058113631</v>
      </c>
    </row>
    <row r="160" spans="1:4" x14ac:dyDescent="0.2">
      <c r="A160" s="11" t="s">
        <v>154</v>
      </c>
      <c r="B160" s="20">
        <v>2.1384866667</v>
      </c>
      <c r="C160" s="9">
        <v>2.96154685</v>
      </c>
      <c r="D160" s="9">
        <f t="shared" si="3"/>
        <v>4.2059074552316451</v>
      </c>
    </row>
    <row r="161" spans="1:4" x14ac:dyDescent="0.2">
      <c r="A161" s="11" t="s">
        <v>155</v>
      </c>
      <c r="B161" s="20">
        <v>2.1237766667</v>
      </c>
      <c r="C161" s="9">
        <v>2.4403049689</v>
      </c>
      <c r="D161" s="9">
        <f t="shared" si="3"/>
        <v>3.4896583585526204</v>
      </c>
    </row>
    <row r="162" spans="1:4" x14ac:dyDescent="0.2">
      <c r="A162" s="11" t="s">
        <v>156</v>
      </c>
      <c r="B162" s="20">
        <v>2.1350699999999998</v>
      </c>
      <c r="C162" s="9">
        <v>2.3741208598000001</v>
      </c>
      <c r="D162" s="9">
        <f t="shared" si="3"/>
        <v>3.3770567398866533</v>
      </c>
    </row>
    <row r="163" spans="1:4" x14ac:dyDescent="0.2">
      <c r="A163" s="11" t="s">
        <v>157</v>
      </c>
      <c r="B163" s="20">
        <v>2.1534399999999998</v>
      </c>
      <c r="C163" s="9">
        <v>2.5241972577</v>
      </c>
      <c r="D163" s="9">
        <f t="shared" si="3"/>
        <v>3.5599030182313207</v>
      </c>
    </row>
    <row r="164" spans="1:4" x14ac:dyDescent="0.2">
      <c r="A164" s="11" t="s">
        <v>158</v>
      </c>
      <c r="B164" s="20">
        <v>2.1703000000000001</v>
      </c>
      <c r="C164" s="9">
        <v>2.7428503342999999</v>
      </c>
      <c r="D164" s="9">
        <f t="shared" si="3"/>
        <v>3.8382211317678596</v>
      </c>
    </row>
    <row r="165" spans="1:4" x14ac:dyDescent="0.2">
      <c r="A165" s="11" t="s">
        <v>159</v>
      </c>
      <c r="B165" s="20">
        <v>2.17374</v>
      </c>
      <c r="C165" s="9">
        <v>2.9261534042999999</v>
      </c>
      <c r="D165" s="9">
        <f t="shared" si="3"/>
        <v>4.0882471739615527</v>
      </c>
    </row>
    <row r="166" spans="1:4" x14ac:dyDescent="0.2">
      <c r="A166" s="11" t="s">
        <v>160</v>
      </c>
      <c r="B166" s="20">
        <v>2.1729733332999999</v>
      </c>
      <c r="C166" s="9">
        <v>2.9169175513000001</v>
      </c>
      <c r="D166" s="9">
        <f t="shared" si="3"/>
        <v>4.0767812498627167</v>
      </c>
    </row>
    <row r="167" spans="1:4" x14ac:dyDescent="0.2">
      <c r="A167" s="11" t="s">
        <v>161</v>
      </c>
      <c r="B167" s="20">
        <v>2.1793433332999999</v>
      </c>
      <c r="C167" s="9">
        <v>2.8169051159</v>
      </c>
      <c r="D167" s="9">
        <f t="shared" si="3"/>
        <v>3.9254930805861101</v>
      </c>
    </row>
    <row r="168" spans="1:4" x14ac:dyDescent="0.2">
      <c r="A168" s="11" t="s">
        <v>162</v>
      </c>
      <c r="B168" s="20">
        <v>2.19699</v>
      </c>
      <c r="C168" s="9">
        <v>3.0990293544999998</v>
      </c>
      <c r="D168" s="9">
        <f t="shared" si="3"/>
        <v>4.2839585661307469</v>
      </c>
    </row>
    <row r="169" spans="1:4" x14ac:dyDescent="0.2">
      <c r="A169" s="11" t="s">
        <v>163</v>
      </c>
      <c r="B169" s="20">
        <v>2.2204366667</v>
      </c>
      <c r="C169" s="9">
        <v>3.5825323055</v>
      </c>
      <c r="D169" s="9">
        <f t="shared" ref="D169:D200" si="4">C169*$B$225/B169</f>
        <v>4.9000371979173512</v>
      </c>
    </row>
    <row r="170" spans="1:4" x14ac:dyDescent="0.2">
      <c r="A170" s="11" t="s">
        <v>164</v>
      </c>
      <c r="B170" s="20">
        <v>2.2456833333000001</v>
      </c>
      <c r="C170" s="9">
        <v>3.9271274779000001</v>
      </c>
      <c r="D170" s="9">
        <f t="shared" si="4"/>
        <v>5.3109735090769208</v>
      </c>
    </row>
    <row r="171" spans="1:4" x14ac:dyDescent="0.2">
      <c r="A171" s="11" t="s">
        <v>165</v>
      </c>
      <c r="B171" s="20">
        <v>2.2603266667000002</v>
      </c>
      <c r="C171" s="9">
        <v>3.6679251863000002</v>
      </c>
      <c r="D171" s="9">
        <f t="shared" si="4"/>
        <v>4.9282974507221153</v>
      </c>
    </row>
    <row r="172" spans="1:4" x14ac:dyDescent="0.2">
      <c r="A172" s="11" t="s">
        <v>166</v>
      </c>
      <c r="B172" s="20">
        <v>2.2704733333</v>
      </c>
      <c r="C172" s="9">
        <v>3.6571343871000002</v>
      </c>
      <c r="D172" s="9">
        <f t="shared" si="4"/>
        <v>4.8918391215665036</v>
      </c>
    </row>
    <row r="173" spans="1:4" x14ac:dyDescent="0.2">
      <c r="A173" s="11" t="s">
        <v>213</v>
      </c>
      <c r="B173" s="20">
        <v>2.2832599999999998</v>
      </c>
      <c r="C173" s="9">
        <v>3.7808222506</v>
      </c>
      <c r="D173" s="9">
        <f t="shared" si="4"/>
        <v>5.0289641965948739</v>
      </c>
    </row>
    <row r="174" spans="1:4" x14ac:dyDescent="0.2">
      <c r="A174" s="11" t="s">
        <v>214</v>
      </c>
      <c r="B174" s="20">
        <v>2.2880799999999999</v>
      </c>
      <c r="C174" s="9">
        <v>3.7406960598999999</v>
      </c>
      <c r="D174" s="9">
        <f t="shared" si="4"/>
        <v>4.9651099383926693</v>
      </c>
    </row>
    <row r="175" spans="1:4" x14ac:dyDescent="0.2">
      <c r="A175" s="11" t="s">
        <v>215</v>
      </c>
      <c r="B175" s="20">
        <v>2.2984100000000001</v>
      </c>
      <c r="C175" s="9">
        <v>3.6707314213000002</v>
      </c>
      <c r="D175" s="9">
        <f t="shared" si="4"/>
        <v>4.8503464312792435</v>
      </c>
    </row>
    <row r="176" spans="1:4" x14ac:dyDescent="0.2">
      <c r="A176" s="11" t="s">
        <v>216</v>
      </c>
      <c r="B176" s="20">
        <v>2.3136933332999998</v>
      </c>
      <c r="C176" s="9">
        <v>3.8456542986</v>
      </c>
      <c r="D176" s="9">
        <f t="shared" si="4"/>
        <v>5.0479157500428338</v>
      </c>
    </row>
    <row r="177" spans="1:4" x14ac:dyDescent="0.2">
      <c r="A177" s="11" t="s">
        <v>243</v>
      </c>
      <c r="B177" s="20">
        <v>2.3229933332999999</v>
      </c>
      <c r="C177" s="9">
        <v>3.8927028074000001</v>
      </c>
      <c r="D177" s="9">
        <f t="shared" si="4"/>
        <v>5.0892166200647395</v>
      </c>
    </row>
    <row r="178" spans="1:4" x14ac:dyDescent="0.2">
      <c r="A178" s="11" t="s">
        <v>244</v>
      </c>
      <c r="B178" s="20">
        <v>2.3204500000000001</v>
      </c>
      <c r="C178" s="9">
        <v>3.6475955708000001</v>
      </c>
      <c r="D178" s="9">
        <f t="shared" si="4"/>
        <v>4.773996724958959</v>
      </c>
    </row>
    <row r="179" spans="1:4" x14ac:dyDescent="0.2">
      <c r="A179" s="11" t="s">
        <v>245</v>
      </c>
      <c r="B179" s="20">
        <v>2.3330000000000002</v>
      </c>
      <c r="C179" s="9">
        <v>3.6552038085</v>
      </c>
      <c r="D179" s="9">
        <f t="shared" si="4"/>
        <v>4.7582199187701111</v>
      </c>
    </row>
    <row r="180" spans="1:4" x14ac:dyDescent="0.2">
      <c r="A180" s="11" t="s">
        <v>246</v>
      </c>
      <c r="B180" s="20">
        <v>2.3416266666999999</v>
      </c>
      <c r="C180" s="9">
        <v>3.7261901185999999</v>
      </c>
      <c r="D180" s="9">
        <f t="shared" si="4"/>
        <v>4.8327575334366486</v>
      </c>
    </row>
    <row r="181" spans="1:4" x14ac:dyDescent="0.2">
      <c r="A181" s="11" t="s">
        <v>247</v>
      </c>
      <c r="B181" s="20">
        <v>2.3562099999999999</v>
      </c>
      <c r="C181" s="9">
        <v>3.9721093123000002</v>
      </c>
      <c r="D181" s="9">
        <f t="shared" si="4"/>
        <v>5.1198218425528061</v>
      </c>
    </row>
    <row r="182" spans="1:4" x14ac:dyDescent="0.2">
      <c r="A182" s="11" t="s">
        <v>248</v>
      </c>
      <c r="B182" s="20">
        <v>2.3687233333000002</v>
      </c>
      <c r="C182" s="9">
        <v>3.8154546227999999</v>
      </c>
      <c r="D182" s="9">
        <f t="shared" si="4"/>
        <v>4.8919229340273818</v>
      </c>
    </row>
    <row r="183" spans="1:4" x14ac:dyDescent="0.2">
      <c r="A183" s="11" t="s">
        <v>249</v>
      </c>
      <c r="B183" s="20">
        <v>2.3747833332999999</v>
      </c>
      <c r="C183" s="9">
        <v>3.6898247639999999</v>
      </c>
      <c r="D183" s="9">
        <f t="shared" si="4"/>
        <v>4.718776423780656</v>
      </c>
    </row>
    <row r="184" spans="1:4" x14ac:dyDescent="0.2">
      <c r="A184" s="11" t="s">
        <v>250</v>
      </c>
      <c r="B184" s="20">
        <v>2.3688833332999999</v>
      </c>
      <c r="C184" s="9">
        <v>3.3008682162</v>
      </c>
      <c r="D184" s="9">
        <f t="shared" si="4"/>
        <v>4.2318685133381218</v>
      </c>
    </row>
    <row r="185" spans="1:4" x14ac:dyDescent="0.2">
      <c r="A185" s="11" t="s">
        <v>251</v>
      </c>
      <c r="B185" s="20">
        <v>2.3535499999999998</v>
      </c>
      <c r="C185" s="9">
        <v>2.8837372457999999</v>
      </c>
      <c r="D185" s="9">
        <f t="shared" si="4"/>
        <v>3.7211734147307332</v>
      </c>
    </row>
    <row r="186" spans="1:4" x14ac:dyDescent="0.2">
      <c r="A186" s="11" t="s">
        <v>252</v>
      </c>
      <c r="B186" s="20">
        <v>2.3696000000000002</v>
      </c>
      <c r="C186" s="9">
        <v>2.7621032578000002</v>
      </c>
      <c r="D186" s="9">
        <f t="shared" si="4"/>
        <v>3.5400754709671491</v>
      </c>
    </row>
    <row r="187" spans="1:4" x14ac:dyDescent="0.2">
      <c r="A187" s="11" t="s">
        <v>253</v>
      </c>
      <c r="B187" s="20">
        <v>2.3785500000000002</v>
      </c>
      <c r="C187" s="9">
        <v>2.4658228816999999</v>
      </c>
      <c r="D187" s="9">
        <f t="shared" si="4"/>
        <v>3.1484532207355462</v>
      </c>
    </row>
    <row r="188" spans="1:4" x14ac:dyDescent="0.2">
      <c r="A188" s="11" t="s">
        <v>254</v>
      </c>
      <c r="B188" s="20">
        <v>2.3783699999999999</v>
      </c>
      <c r="C188" s="9">
        <v>2.2364910935000002</v>
      </c>
      <c r="D188" s="9">
        <f t="shared" si="4"/>
        <v>2.8558500909368059</v>
      </c>
    </row>
    <row r="189" spans="1:4" x14ac:dyDescent="0.2">
      <c r="A189" s="11" t="s">
        <v>259</v>
      </c>
      <c r="B189" s="20">
        <v>2.3768933333</v>
      </c>
      <c r="C189" s="9">
        <v>1.9473783646</v>
      </c>
      <c r="D189" s="9">
        <f t="shared" si="4"/>
        <v>2.4882172699968725</v>
      </c>
    </row>
    <row r="190" spans="1:4" x14ac:dyDescent="0.2">
      <c r="A190" s="11" t="s">
        <v>260</v>
      </c>
      <c r="B190" s="20">
        <v>2.3959033333000002</v>
      </c>
      <c r="C190" s="9">
        <v>2.0537647182000001</v>
      </c>
      <c r="D190" s="9">
        <f t="shared" si="4"/>
        <v>2.6033289564636894</v>
      </c>
    </row>
    <row r="191" spans="1:4" x14ac:dyDescent="0.2">
      <c r="A191" s="11" t="s">
        <v>261</v>
      </c>
      <c r="B191" s="20">
        <v>2.4060733333000002</v>
      </c>
      <c r="C191" s="9">
        <v>2.1082954562</v>
      </c>
      <c r="D191" s="9">
        <f t="shared" si="4"/>
        <v>2.6611555756726295</v>
      </c>
    </row>
    <row r="192" spans="1:4" x14ac:dyDescent="0.2">
      <c r="A192" s="11" t="s">
        <v>262</v>
      </c>
      <c r="B192" s="20">
        <v>2.4213466666999999</v>
      </c>
      <c r="C192" s="9">
        <v>2.3323153690999998</v>
      </c>
      <c r="D192" s="9">
        <f t="shared" si="4"/>
        <v>2.9253508056810964</v>
      </c>
    </row>
    <row r="193" spans="1:4" x14ac:dyDescent="0.2">
      <c r="A193" s="11" t="s">
        <v>263</v>
      </c>
      <c r="B193" s="20">
        <v>2.4383866667</v>
      </c>
      <c r="C193" s="9">
        <v>2.4693392717</v>
      </c>
      <c r="D193" s="9">
        <f t="shared" si="4"/>
        <v>3.0755715889341371</v>
      </c>
    </row>
    <row r="194" spans="1:4" x14ac:dyDescent="0.2">
      <c r="A194" s="11" t="s">
        <v>264</v>
      </c>
      <c r="B194" s="20">
        <v>2.4411999999999998</v>
      </c>
      <c r="C194" s="9">
        <v>2.3827767662000001</v>
      </c>
      <c r="D194" s="9">
        <f t="shared" si="4"/>
        <v>2.9643374956925794</v>
      </c>
    </row>
    <row r="195" spans="1:4" x14ac:dyDescent="0.2">
      <c r="A195" s="11" t="s">
        <v>265</v>
      </c>
      <c r="B195" s="20">
        <v>2.4528699999999999</v>
      </c>
      <c r="C195" s="9">
        <v>2.3429711941</v>
      </c>
      <c r="D195" s="9">
        <f t="shared" si="4"/>
        <v>2.9009488378534458</v>
      </c>
    </row>
    <row r="196" spans="1:4" x14ac:dyDescent="0.2">
      <c r="A196" s="11" t="s">
        <v>266</v>
      </c>
      <c r="B196" s="20">
        <v>2.4723833332999998</v>
      </c>
      <c r="C196" s="9">
        <v>2.6506500969000002</v>
      </c>
      <c r="D196" s="9">
        <f t="shared" si="4"/>
        <v>3.2559988772220212</v>
      </c>
    </row>
    <row r="197" spans="1:4" x14ac:dyDescent="0.2">
      <c r="A197" s="11" t="s">
        <v>267</v>
      </c>
      <c r="B197" s="20">
        <v>2.4932166667</v>
      </c>
      <c r="C197" s="9">
        <v>2.8711684479000001</v>
      </c>
      <c r="D197" s="9">
        <f t="shared" si="4"/>
        <v>3.4974080336077269</v>
      </c>
    </row>
    <row r="198" spans="1:4" x14ac:dyDescent="0.2">
      <c r="A198" s="11" t="s">
        <v>268</v>
      </c>
      <c r="B198" s="20">
        <v>2.5067900000000001</v>
      </c>
      <c r="C198" s="9">
        <v>2.9844783415</v>
      </c>
      <c r="D198" s="9">
        <f t="shared" si="4"/>
        <v>3.6157477940722318</v>
      </c>
    </row>
    <row r="199" spans="1:4" x14ac:dyDescent="0.2">
      <c r="A199" s="11" t="s">
        <v>269</v>
      </c>
      <c r="B199" s="20">
        <v>2.5168633332999999</v>
      </c>
      <c r="C199" s="9">
        <v>3.2485527089000001</v>
      </c>
      <c r="D199" s="9">
        <f t="shared" si="4"/>
        <v>3.9199266076349573</v>
      </c>
    </row>
    <row r="200" spans="1:4" x14ac:dyDescent="0.2">
      <c r="A200" s="11" t="s">
        <v>270</v>
      </c>
      <c r="B200" s="20">
        <v>2.52711</v>
      </c>
      <c r="C200" s="9">
        <v>3.1633818758999999</v>
      </c>
      <c r="D200" s="9">
        <f t="shared" si="4"/>
        <v>3.8016762328295237</v>
      </c>
    </row>
    <row r="201" spans="1:4" x14ac:dyDescent="0.2">
      <c r="A201" s="11" t="s">
        <v>271</v>
      </c>
      <c r="B201" s="20">
        <v>2.5341399999999998</v>
      </c>
      <c r="C201" s="9">
        <v>2.9968802392999998</v>
      </c>
      <c r="D201" s="9">
        <f t="shared" ref="D201:D204" si="5">C201*$B$225/B201</f>
        <v>3.5915873725835534</v>
      </c>
    </row>
    <row r="202" spans="1:4" x14ac:dyDescent="0.2">
      <c r="A202" s="11" t="s">
        <v>272</v>
      </c>
      <c r="B202" s="20">
        <v>2.5522</v>
      </c>
      <c r="C202" s="9">
        <v>3.0473737737</v>
      </c>
      <c r="D202" s="9">
        <f t="shared" si="5"/>
        <v>3.6262577768992923</v>
      </c>
    </row>
    <row r="203" spans="1:4" x14ac:dyDescent="0.2">
      <c r="A203" s="11" t="s">
        <v>273</v>
      </c>
      <c r="B203" s="20">
        <v>2.5608499999999998</v>
      </c>
      <c r="C203" s="9">
        <v>2.8966770475999999</v>
      </c>
      <c r="D203" s="9">
        <f t="shared" si="5"/>
        <v>3.4352914567827684</v>
      </c>
    </row>
    <row r="204" spans="1:4" x14ac:dyDescent="0.2">
      <c r="A204" s="11" t="s">
        <v>274</v>
      </c>
      <c r="B204" s="20">
        <v>2.5788766666999998</v>
      </c>
      <c r="C204" s="9">
        <v>3.0117777613999999</v>
      </c>
      <c r="D204" s="9">
        <f t="shared" si="5"/>
        <v>3.5468269634745879</v>
      </c>
    </row>
    <row r="205" spans="1:4" x14ac:dyDescent="0.2">
      <c r="A205" s="11" t="s">
        <v>275</v>
      </c>
      <c r="B205" s="20">
        <v>2.5880299999999998</v>
      </c>
      <c r="C205" s="9">
        <v>2.7983256745</v>
      </c>
      <c r="D205" s="9">
        <f t="shared" ref="D205:D208" si="6">C205*$B$225/B205</f>
        <v>3.2837992758855155</v>
      </c>
    </row>
    <row r="206" spans="1:4" x14ac:dyDescent="0.2">
      <c r="A206" s="11" t="s">
        <v>276</v>
      </c>
      <c r="B206" s="20">
        <v>2.5631533332999998</v>
      </c>
      <c r="C206" s="9">
        <v>2.0012272494999999</v>
      </c>
      <c r="D206" s="9">
        <f t="shared" si="6"/>
        <v>2.3712070215680412</v>
      </c>
    </row>
    <row r="207" spans="1:4" x14ac:dyDescent="0.2">
      <c r="A207" s="11" t="s">
        <v>277</v>
      </c>
      <c r="B207" s="20">
        <v>2.5923933333</v>
      </c>
      <c r="C207" s="9">
        <v>2.1358726001999999</v>
      </c>
      <c r="D207" s="9">
        <f t="shared" si="6"/>
        <v>2.5022004650822574</v>
      </c>
    </row>
    <row r="208" spans="1:4" x14ac:dyDescent="0.2">
      <c r="A208" s="11" t="s">
        <v>278</v>
      </c>
      <c r="B208" s="20">
        <v>2.6104466667000001</v>
      </c>
      <c r="C208" s="9">
        <v>2.2976681171000002</v>
      </c>
      <c r="D208" s="9">
        <f t="shared" si="6"/>
        <v>2.673130278434829</v>
      </c>
    </row>
    <row r="209" spans="1:5" x14ac:dyDescent="0.2">
      <c r="A209" s="11" t="s">
        <v>279</v>
      </c>
      <c r="B209" s="20">
        <v>2.63734</v>
      </c>
      <c r="C209" s="9">
        <v>2.7249681665000001</v>
      </c>
      <c r="D209" s="9">
        <f t="shared" ref="D209:D220" si="7">C209*$B$225/B209</f>
        <v>3.1379279201861836</v>
      </c>
    </row>
    <row r="210" spans="1:5" x14ac:dyDescent="0.2">
      <c r="A210" s="11" t="s">
        <v>280</v>
      </c>
      <c r="B210" s="20">
        <v>2.6855766666999998</v>
      </c>
      <c r="C210" s="9">
        <v>2.8343979017000001</v>
      </c>
      <c r="D210" s="9">
        <f t="shared" si="7"/>
        <v>3.2053164678402122</v>
      </c>
    </row>
    <row r="211" spans="1:5" x14ac:dyDescent="0.2">
      <c r="A211" s="11" t="s">
        <v>281</v>
      </c>
      <c r="B211" s="20">
        <v>2.7288733333000001</v>
      </c>
      <c r="C211" s="9">
        <v>2.9733291809</v>
      </c>
      <c r="D211" s="9">
        <f t="shared" si="7"/>
        <v>3.3090800070434025</v>
      </c>
    </row>
    <row r="212" spans="1:5" x14ac:dyDescent="0.2">
      <c r="A212" s="11" t="s">
        <v>282</v>
      </c>
      <c r="B212" s="20">
        <v>2.7870666666999999</v>
      </c>
      <c r="C212" s="9">
        <v>3.4600162831999999</v>
      </c>
      <c r="D212" s="9">
        <f t="shared" si="7"/>
        <v>3.7703219581920253</v>
      </c>
    </row>
    <row r="213" spans="1:5" x14ac:dyDescent="0.2">
      <c r="A213" s="11" t="s">
        <v>284</v>
      </c>
      <c r="B213" s="20">
        <v>2.8489366666999998</v>
      </c>
      <c r="C213" s="9">
        <v>4.1530213201999997</v>
      </c>
      <c r="D213" s="9">
        <f t="shared" si="7"/>
        <v>4.4271987360405456</v>
      </c>
    </row>
    <row r="214" spans="1:5" x14ac:dyDescent="0.2">
      <c r="A214" s="11" t="s">
        <v>285</v>
      </c>
      <c r="B214" s="20">
        <v>2.9153566667000002</v>
      </c>
      <c r="C214" s="9">
        <v>5.5277391313999997</v>
      </c>
      <c r="D214" s="9">
        <f t="shared" si="7"/>
        <v>5.7584221130127515</v>
      </c>
    </row>
    <row r="215" spans="1:5" x14ac:dyDescent="0.2">
      <c r="A215" s="11" t="s">
        <v>286</v>
      </c>
      <c r="B215" s="20">
        <v>2.9549566666999998</v>
      </c>
      <c r="C215" s="9">
        <v>4.9665988621999997</v>
      </c>
      <c r="D215" s="9">
        <f t="shared" si="7"/>
        <v>5.1045283494202938</v>
      </c>
      <c r="E215" s="8" t="s">
        <v>182</v>
      </c>
    </row>
    <row r="216" spans="1:5" x14ac:dyDescent="0.2">
      <c r="A216" s="11" t="s">
        <v>287</v>
      </c>
      <c r="B216" s="20">
        <v>2.9852500000000002</v>
      </c>
      <c r="C216" s="9">
        <v>4.9348368019000004</v>
      </c>
      <c r="D216" s="9">
        <f t="shared" si="7"/>
        <v>5.020416402012005</v>
      </c>
      <c r="E216" s="8" t="s">
        <v>183</v>
      </c>
    </row>
    <row r="217" spans="1:5" x14ac:dyDescent="0.2">
      <c r="A217" s="11" t="s">
        <v>288</v>
      </c>
      <c r="B217" s="20">
        <v>3.0133066667000001</v>
      </c>
      <c r="C217" s="9">
        <v>4.0646703354999998</v>
      </c>
      <c r="D217" s="9">
        <f t="shared" si="7"/>
        <v>4.0966574158345388</v>
      </c>
      <c r="E217">
        <f>MAX('Heat Oil-M'!E571:E573)</f>
        <v>0</v>
      </c>
    </row>
    <row r="218" spans="1:5" x14ac:dyDescent="0.2">
      <c r="A218" s="11" t="s">
        <v>289</v>
      </c>
      <c r="B218" s="20">
        <v>3.0327465226000001</v>
      </c>
      <c r="C218" s="9">
        <v>3.5480144896999999</v>
      </c>
      <c r="D218" s="9">
        <f t="shared" si="7"/>
        <v>3.5530140370158123</v>
      </c>
      <c r="E218">
        <f>MAX('Heat Oil-M'!E574:E576)</f>
        <v>1</v>
      </c>
    </row>
    <row r="219" spans="1:5" x14ac:dyDescent="0.2">
      <c r="A219" s="11" t="s">
        <v>290</v>
      </c>
      <c r="B219" s="20">
        <v>3.0449850000000001</v>
      </c>
      <c r="C219" s="9">
        <v>3.2999045619</v>
      </c>
      <c r="D219" s="9">
        <f t="shared" si="7"/>
        <v>3.2912727493178249</v>
      </c>
      <c r="E219">
        <f>MAX('Heat Oil-M'!E577:E579)</f>
        <v>1</v>
      </c>
    </row>
    <row r="220" spans="1:5" x14ac:dyDescent="0.2">
      <c r="A220" s="11" t="s">
        <v>291</v>
      </c>
      <c r="B220" s="20">
        <v>3.0632929999999998</v>
      </c>
      <c r="C220" s="9">
        <v>3.6830737233000002</v>
      </c>
      <c r="D220" s="9">
        <f t="shared" si="7"/>
        <v>3.651485038857389</v>
      </c>
      <c r="E220">
        <f>MAX('Heat Oil-M'!E580:E582)</f>
        <v>1</v>
      </c>
    </row>
    <row r="221" spans="1:5" x14ac:dyDescent="0.2">
      <c r="A221" s="11" t="s">
        <v>292</v>
      </c>
      <c r="B221" s="20">
        <v>3.0825640000000001</v>
      </c>
      <c r="C221" s="9">
        <v>3.6419304710999998</v>
      </c>
      <c r="D221" s="9">
        <f t="shared" ref="D221:D224" si="8">C221*$B$225/B221</f>
        <v>3.588121991738086</v>
      </c>
      <c r="E221">
        <f>MAX('Heat Oil-M'!E583:E585)</f>
        <v>1</v>
      </c>
    </row>
    <row r="222" spans="1:5" x14ac:dyDescent="0.2">
      <c r="A222" s="11" t="s">
        <v>293</v>
      </c>
      <c r="B222" s="20">
        <v>3.0958473333000001</v>
      </c>
      <c r="C222" s="9">
        <v>3.4661133687999999</v>
      </c>
      <c r="D222" s="9">
        <f t="shared" si="8"/>
        <v>3.4002502352375852</v>
      </c>
      <c r="E222">
        <f>MAX('Heat Oil-M'!E586:E588)</f>
        <v>1</v>
      </c>
    </row>
    <row r="223" spans="1:5" x14ac:dyDescent="0.2">
      <c r="A223" s="11" t="s">
        <v>294</v>
      </c>
      <c r="B223" s="20">
        <v>3.1128130000000001</v>
      </c>
      <c r="C223" s="9">
        <v>3.3548453780999998</v>
      </c>
      <c r="D223" s="9">
        <f t="shared" si="8"/>
        <v>3.2731592004393653</v>
      </c>
      <c r="E223">
        <f>MAX('Heat Oil-M'!E589:E591)</f>
        <v>1</v>
      </c>
    </row>
    <row r="224" spans="1:5" x14ac:dyDescent="0.2">
      <c r="A224" s="11" t="s">
        <v>295</v>
      </c>
      <c r="B224" s="20">
        <v>3.1286700000000001</v>
      </c>
      <c r="C224" s="9">
        <v>3.7873233891</v>
      </c>
      <c r="D224" s="9">
        <f t="shared" si="8"/>
        <v>3.6763790617625003</v>
      </c>
      <c r="E224">
        <f>MAX('Heat Oil-M'!E592:E594)</f>
        <v>1</v>
      </c>
    </row>
    <row r="225" spans="1:5" x14ac:dyDescent="0.2">
      <c r="A225" s="12" t="str">
        <f>"Base CPI ("&amp;TEXT('Notes and Sources'!$G$7,"m/yyyy")&amp;")"</f>
        <v>Base CPI (6/2023)</v>
      </c>
      <c r="B225" s="22">
        <v>3.0370200000000001</v>
      </c>
      <c r="C225" s="13"/>
      <c r="D225" s="13"/>
      <c r="E225" s="15"/>
    </row>
    <row r="226" spans="1:5" x14ac:dyDescent="0.2">
      <c r="A226" s="34" t="str">
        <f>A1&amp;" "&amp;TEXT(C1,"Mmmm yyyy")</f>
        <v>EIA Short-Term Energy Outlook, June 2023</v>
      </c>
      <c r="B226" s="34"/>
      <c r="C226" s="34"/>
      <c r="D226" s="34"/>
      <c r="E226" s="34"/>
    </row>
    <row r="227" spans="1:5" x14ac:dyDescent="0.2">
      <c r="A227" s="29" t="s">
        <v>184</v>
      </c>
      <c r="B227" s="29"/>
      <c r="C227" s="29"/>
      <c r="D227" s="29"/>
      <c r="E227" s="29"/>
    </row>
    <row r="228" spans="1:5" x14ac:dyDescent="0.2">
      <c r="A228" s="29" t="s">
        <v>207</v>
      </c>
      <c r="B228" s="29"/>
      <c r="C228" s="29"/>
      <c r="D228" s="29"/>
      <c r="E228" s="29"/>
    </row>
    <row r="229" spans="1:5" x14ac:dyDescent="0.2">
      <c r="A229" s="29" t="str">
        <f>"Real Price ("&amp;TEXT($C$1,"mmm yyyy")&amp;" $)"</f>
        <v>Real Price (Jun 2023 $)</v>
      </c>
      <c r="B229" s="29"/>
      <c r="C229" s="29"/>
      <c r="D229" s="29"/>
      <c r="E229" s="29"/>
    </row>
    <row r="230" spans="1:5" x14ac:dyDescent="0.2">
      <c r="A230" s="30" t="s">
        <v>167</v>
      </c>
      <c r="B230" s="30"/>
      <c r="C230" s="30"/>
      <c r="D230" s="30"/>
      <c r="E230" s="30"/>
    </row>
  </sheetData>
  <mergeCells count="8">
    <mergeCell ref="A230:E230"/>
    <mergeCell ref="A228:E228"/>
    <mergeCell ref="C39:D39"/>
    <mergeCell ref="A1:B1"/>
    <mergeCell ref="C1:D1"/>
    <mergeCell ref="A226:E226"/>
    <mergeCell ref="A227:E227"/>
    <mergeCell ref="A229:E229"/>
  </mergeCells>
  <phoneticPr fontId="3" type="noConversion"/>
  <conditionalFormatting sqref="B169:D170 B173:D174 B177:D178 B181:D182 B185:D186 B205:D206 B221:D224 B209:D210 B213:D214">
    <cfRule type="expression" dxfId="86" priority="6" stopIfTrue="1">
      <formula>$E169=1</formula>
    </cfRule>
  </conditionalFormatting>
  <conditionalFormatting sqref="B171:D172 B175:D176 B179:D180">
    <cfRule type="expression" dxfId="85" priority="7" stopIfTrue="1">
      <formula>#REF!=1</formula>
    </cfRule>
  </conditionalFormatting>
  <conditionalFormatting sqref="B179:D180">
    <cfRule type="expression" dxfId="84" priority="20" stopIfTrue="1">
      <formula>#REF!=1</formula>
    </cfRule>
  </conditionalFormatting>
  <conditionalFormatting sqref="B183:D184">
    <cfRule type="expression" dxfId="83" priority="44" stopIfTrue="1">
      <formula>#REF!=1</formula>
    </cfRule>
  </conditionalFormatting>
  <conditionalFormatting sqref="B187:D188">
    <cfRule type="expression" dxfId="82" priority="67" stopIfTrue="1">
      <formula>#REF!=1</formula>
    </cfRule>
  </conditionalFormatting>
  <conditionalFormatting sqref="B191:D192">
    <cfRule type="expression" dxfId="81" priority="91" stopIfTrue="1">
      <formula>#REF!=1</formula>
    </cfRule>
  </conditionalFormatting>
  <conditionalFormatting sqref="B189:D190 B197:D198">
    <cfRule type="expression" dxfId="80" priority="118" stopIfTrue="1">
      <formula>$E193=1</formula>
    </cfRule>
  </conditionalFormatting>
  <conditionalFormatting sqref="B193:D196">
    <cfRule type="expression" dxfId="79" priority="120" stopIfTrue="1">
      <formula>#REF!=1</formula>
    </cfRule>
  </conditionalFormatting>
  <conditionalFormatting sqref="B199:D200">
    <cfRule type="expression" dxfId="78" priority="144" stopIfTrue="1">
      <formula>#REF!=1</formula>
    </cfRule>
  </conditionalFormatting>
  <conditionalFormatting sqref="B201:D204">
    <cfRule type="expression" dxfId="77" priority="170" stopIfTrue="1">
      <formula>#REF!=1</formula>
    </cfRule>
  </conditionalFormatting>
  <conditionalFormatting sqref="B207:D208">
    <cfRule type="expression" dxfId="76" priority="188" stopIfTrue="1">
      <formula>#REF!=1</formula>
    </cfRule>
  </conditionalFormatting>
  <conditionalFormatting sqref="B211:D212">
    <cfRule type="expression" dxfId="75" priority="215" stopIfTrue="1">
      <formula>#REF!=1</formula>
    </cfRule>
  </conditionalFormatting>
  <conditionalFormatting sqref="B217:D220">
    <cfRule type="expression" dxfId="74" priority="1" stopIfTrue="1">
      <formula>$E217=1</formula>
    </cfRule>
  </conditionalFormatting>
  <conditionalFormatting sqref="B215:D216">
    <cfRule type="expression" dxfId="73" priority="242" stopIfTrue="1">
      <formula>#REF!=1</formula>
    </cfRule>
  </conditionalFormatting>
  <hyperlinks>
    <hyperlink ref="A3" location="Contents!B4" display="Return to Contents" xr:uid="{00000000-0004-0000-0B00-000000000000}"/>
    <hyperlink ref="A230" location="'Notes and Sources'!A7" display="See Notes and Sources for more information" xr:uid="{00000000-0004-0000-0B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0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177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175</v>
      </c>
      <c r="D39" s="3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0">
        <v>28795</v>
      </c>
      <c r="B41" s="20">
        <v>0.67500000000000004</v>
      </c>
      <c r="C41" s="9">
        <v>0.53300000000000003</v>
      </c>
      <c r="D41" s="9">
        <f t="shared" ref="D41:D104" si="0">C41*$B$595/B41</f>
        <v>2.3981209777777779</v>
      </c>
    </row>
    <row r="42" spans="1:4" x14ac:dyDescent="0.2">
      <c r="A42" s="10">
        <v>28825</v>
      </c>
      <c r="B42" s="20">
        <v>0.67900000000000005</v>
      </c>
      <c r="C42" s="9">
        <v>0.54500000000000004</v>
      </c>
      <c r="D42" s="9">
        <f t="shared" si="0"/>
        <v>2.4376670103092786</v>
      </c>
    </row>
    <row r="43" spans="1:4" x14ac:dyDescent="0.2">
      <c r="A43" s="10">
        <v>28856</v>
      </c>
      <c r="B43" s="20">
        <v>0.68500000000000005</v>
      </c>
      <c r="C43" s="9">
        <v>0.55500000000000005</v>
      </c>
      <c r="D43" s="9">
        <f t="shared" si="0"/>
        <v>2.4606512408759125</v>
      </c>
    </row>
    <row r="44" spans="1:4" x14ac:dyDescent="0.2">
      <c r="A44" s="10">
        <v>28887</v>
      </c>
      <c r="B44" s="20">
        <v>0.69199999999999995</v>
      </c>
      <c r="C44" s="9">
        <v>0.57699999999999996</v>
      </c>
      <c r="D44" s="9">
        <f t="shared" si="0"/>
        <v>2.5323129190751446</v>
      </c>
    </row>
    <row r="45" spans="1:4" x14ac:dyDescent="0.2">
      <c r="A45" s="10">
        <v>28915</v>
      </c>
      <c r="B45" s="20">
        <v>0.69899999999999995</v>
      </c>
      <c r="C45" s="9">
        <v>0.60499999999999998</v>
      </c>
      <c r="D45" s="9">
        <f t="shared" si="0"/>
        <v>2.6286081545064381</v>
      </c>
    </row>
    <row r="46" spans="1:4" x14ac:dyDescent="0.2">
      <c r="A46" s="10">
        <v>28946</v>
      </c>
      <c r="B46" s="20">
        <v>0.70599999999999996</v>
      </c>
      <c r="C46" s="9">
        <v>0.627</v>
      </c>
      <c r="D46" s="9">
        <f t="shared" si="0"/>
        <v>2.6971834844192637</v>
      </c>
    </row>
    <row r="47" spans="1:4" x14ac:dyDescent="0.2">
      <c r="A47" s="10">
        <v>28976</v>
      </c>
      <c r="B47" s="20">
        <v>0.71399999999999997</v>
      </c>
      <c r="C47" s="9">
        <v>0.65600000000000003</v>
      </c>
      <c r="D47" s="9">
        <f t="shared" si="0"/>
        <v>2.7903152941176472</v>
      </c>
    </row>
    <row r="48" spans="1:4" x14ac:dyDescent="0.2">
      <c r="A48" s="10">
        <v>29007</v>
      </c>
      <c r="B48" s="20">
        <v>0.72199999999999998</v>
      </c>
      <c r="C48" s="9">
        <v>0.70899999999999996</v>
      </c>
      <c r="D48" s="9">
        <f t="shared" si="0"/>
        <v>2.982336814404432</v>
      </c>
    </row>
    <row r="49" spans="1:4" x14ac:dyDescent="0.2">
      <c r="A49" s="10">
        <v>29037</v>
      </c>
      <c r="B49" s="20">
        <v>0.73</v>
      </c>
      <c r="C49" s="9">
        <v>0.752</v>
      </c>
      <c r="D49" s="9">
        <f t="shared" si="0"/>
        <v>3.1285466301369866</v>
      </c>
    </row>
    <row r="50" spans="1:4" x14ac:dyDescent="0.2">
      <c r="A50" s="10">
        <v>29068</v>
      </c>
      <c r="B50" s="20">
        <v>0.73699999999999999</v>
      </c>
      <c r="C50" s="9">
        <v>0.8</v>
      </c>
      <c r="D50" s="9">
        <f t="shared" si="0"/>
        <v>3.2966295793758484</v>
      </c>
    </row>
    <row r="51" spans="1:4" x14ac:dyDescent="0.2">
      <c r="A51" s="10">
        <v>29099</v>
      </c>
      <c r="B51" s="20">
        <v>0.74399999999999999</v>
      </c>
      <c r="C51" s="9">
        <v>0.84799999999999998</v>
      </c>
      <c r="D51" s="9">
        <f t="shared" si="0"/>
        <v>3.4615496774193546</v>
      </c>
    </row>
    <row r="52" spans="1:4" x14ac:dyDescent="0.2">
      <c r="A52" s="10">
        <v>29129</v>
      </c>
      <c r="B52" s="20">
        <v>0.752</v>
      </c>
      <c r="C52" s="9">
        <v>0.85599999999999998</v>
      </c>
      <c r="D52" s="9">
        <f t="shared" si="0"/>
        <v>3.457033404255319</v>
      </c>
    </row>
    <row r="53" spans="1:4" x14ac:dyDescent="0.2">
      <c r="A53" s="10">
        <v>29160</v>
      </c>
      <c r="B53" s="20">
        <v>0.76</v>
      </c>
      <c r="C53" s="9">
        <v>0.86699999999999999</v>
      </c>
      <c r="D53" s="9">
        <f t="shared" si="0"/>
        <v>3.4646004473684209</v>
      </c>
    </row>
    <row r="54" spans="1:4" x14ac:dyDescent="0.2">
      <c r="A54" s="10">
        <v>29190</v>
      </c>
      <c r="B54" s="20">
        <v>0.76900000000000002</v>
      </c>
      <c r="C54" s="9">
        <v>0.88300000000000001</v>
      </c>
      <c r="D54" s="9">
        <f t="shared" si="0"/>
        <v>3.4872414304291288</v>
      </c>
    </row>
    <row r="55" spans="1:4" x14ac:dyDescent="0.2">
      <c r="A55" s="10">
        <v>29221</v>
      </c>
      <c r="B55" s="20">
        <v>0.78</v>
      </c>
      <c r="C55" s="9">
        <v>0.92900000000000005</v>
      </c>
      <c r="D55" s="9">
        <f t="shared" si="0"/>
        <v>3.6171686923076924</v>
      </c>
    </row>
    <row r="56" spans="1:4" x14ac:dyDescent="0.2">
      <c r="A56" s="10">
        <v>29252</v>
      </c>
      <c r="B56" s="20">
        <v>0.79</v>
      </c>
      <c r="C56" s="9">
        <v>0.97699999999999998</v>
      </c>
      <c r="D56" s="9">
        <f t="shared" si="0"/>
        <v>3.7559095443037971</v>
      </c>
    </row>
    <row r="57" spans="1:4" x14ac:dyDescent="0.2">
      <c r="A57" s="10">
        <v>29281</v>
      </c>
      <c r="B57" s="20">
        <v>0.80100000000000005</v>
      </c>
      <c r="C57" s="9">
        <v>1.006</v>
      </c>
      <c r="D57" s="9">
        <f t="shared" si="0"/>
        <v>3.8142847940074902</v>
      </c>
    </row>
    <row r="58" spans="1:4" x14ac:dyDescent="0.2">
      <c r="A58" s="10">
        <v>29312</v>
      </c>
      <c r="B58" s="20">
        <v>0.80900000000000005</v>
      </c>
      <c r="C58" s="9">
        <v>1.01</v>
      </c>
      <c r="D58" s="9">
        <f t="shared" si="0"/>
        <v>3.7915824474660074</v>
      </c>
    </row>
    <row r="59" spans="1:4" x14ac:dyDescent="0.2">
      <c r="A59" s="10">
        <v>29342</v>
      </c>
      <c r="B59" s="20">
        <v>0.81699999999999995</v>
      </c>
      <c r="C59" s="9">
        <v>1.0109999999999999</v>
      </c>
      <c r="D59" s="9">
        <f t="shared" si="0"/>
        <v>3.7581728518971844</v>
      </c>
    </row>
    <row r="60" spans="1:4" x14ac:dyDescent="0.2">
      <c r="A60" s="10">
        <v>29373</v>
      </c>
      <c r="B60" s="20">
        <v>0.82499999999999996</v>
      </c>
      <c r="C60" s="9">
        <v>1.0169999999999999</v>
      </c>
      <c r="D60" s="9">
        <f t="shared" si="0"/>
        <v>3.7438173818181819</v>
      </c>
    </row>
    <row r="61" spans="1:4" x14ac:dyDescent="0.2">
      <c r="A61" s="10">
        <v>29403</v>
      </c>
      <c r="B61" s="20">
        <v>0.82599999999999996</v>
      </c>
      <c r="C61" s="9">
        <v>1.022</v>
      </c>
      <c r="D61" s="9">
        <f t="shared" si="0"/>
        <v>3.7576688135593224</v>
      </c>
    </row>
    <row r="62" spans="1:4" x14ac:dyDescent="0.2">
      <c r="A62" s="10">
        <v>29434</v>
      </c>
      <c r="B62" s="20">
        <v>0.83199999999999996</v>
      </c>
      <c r="C62" s="9">
        <v>1.0209999999999999</v>
      </c>
      <c r="D62" s="9">
        <f t="shared" si="0"/>
        <v>3.7269199759615383</v>
      </c>
    </row>
    <row r="63" spans="1:4" x14ac:dyDescent="0.2">
      <c r="A63" s="10">
        <v>29465</v>
      </c>
      <c r="B63" s="20">
        <v>0.83899999999999997</v>
      </c>
      <c r="C63" s="9">
        <v>1.0189999999999999</v>
      </c>
      <c r="D63" s="9">
        <f t="shared" si="0"/>
        <v>3.6885856734207385</v>
      </c>
    </row>
    <row r="64" spans="1:4" x14ac:dyDescent="0.2">
      <c r="A64" s="10">
        <v>29495</v>
      </c>
      <c r="B64" s="20">
        <v>0.84699999999999998</v>
      </c>
      <c r="C64" s="9">
        <v>1.0129999999999999</v>
      </c>
      <c r="D64" s="9">
        <f t="shared" si="0"/>
        <v>3.6322328925619831</v>
      </c>
    </row>
    <row r="65" spans="1:4" x14ac:dyDescent="0.2">
      <c r="A65" s="10">
        <v>29526</v>
      </c>
      <c r="B65" s="20">
        <v>0.85599999999999998</v>
      </c>
      <c r="C65" s="9">
        <v>1.0249999999999999</v>
      </c>
      <c r="D65" s="9">
        <f t="shared" si="0"/>
        <v>3.6366185747663553</v>
      </c>
    </row>
    <row r="66" spans="1:4" x14ac:dyDescent="0.2">
      <c r="A66" s="10">
        <v>29556</v>
      </c>
      <c r="B66" s="20">
        <v>0.86399999999999999</v>
      </c>
      <c r="C66" s="9">
        <v>1.0660000000000001</v>
      </c>
      <c r="D66" s="9">
        <f t="shared" si="0"/>
        <v>3.7470640277777783</v>
      </c>
    </row>
    <row r="67" spans="1:4" x14ac:dyDescent="0.2">
      <c r="A67" s="10">
        <v>29587</v>
      </c>
      <c r="B67" s="20">
        <v>0.872</v>
      </c>
      <c r="C67" s="9">
        <v>1.1499999999999999</v>
      </c>
      <c r="D67" s="9">
        <f t="shared" si="0"/>
        <v>4.0052442660550458</v>
      </c>
    </row>
    <row r="68" spans="1:4" x14ac:dyDescent="0.2">
      <c r="A68" s="10">
        <v>29618</v>
      </c>
      <c r="B68" s="20">
        <v>0.88</v>
      </c>
      <c r="C68" s="9">
        <v>1.26</v>
      </c>
      <c r="D68" s="9">
        <f t="shared" si="0"/>
        <v>4.3484604545454548</v>
      </c>
    </row>
    <row r="69" spans="1:4" x14ac:dyDescent="0.2">
      <c r="A69" s="10">
        <v>29646</v>
      </c>
      <c r="B69" s="20">
        <v>0.88600000000000001</v>
      </c>
      <c r="C69" s="9">
        <v>1.29</v>
      </c>
      <c r="D69" s="9">
        <f t="shared" si="0"/>
        <v>4.4218462753950343</v>
      </c>
    </row>
    <row r="70" spans="1:4" x14ac:dyDescent="0.2">
      <c r="A70" s="10">
        <v>29677</v>
      </c>
      <c r="B70" s="20">
        <v>0.89100000000000001</v>
      </c>
      <c r="C70" s="9">
        <v>1.28</v>
      </c>
      <c r="D70" s="9">
        <f t="shared" si="0"/>
        <v>4.3629468013468014</v>
      </c>
    </row>
    <row r="71" spans="1:4" x14ac:dyDescent="0.2">
      <c r="A71" s="10">
        <v>29707</v>
      </c>
      <c r="B71" s="20">
        <v>0.89700000000000002</v>
      </c>
      <c r="C71" s="9">
        <v>1.2669999999999999</v>
      </c>
      <c r="D71" s="9">
        <f t="shared" si="0"/>
        <v>4.2897484280936453</v>
      </c>
    </row>
    <row r="72" spans="1:4" x14ac:dyDescent="0.2">
      <c r="A72" s="10">
        <v>29738</v>
      </c>
      <c r="B72" s="20">
        <v>0.90500000000000003</v>
      </c>
      <c r="C72" s="9">
        <v>1.2589999999999999</v>
      </c>
      <c r="D72" s="9">
        <f t="shared" si="0"/>
        <v>4.2249814143646409</v>
      </c>
    </row>
    <row r="73" spans="1:4" x14ac:dyDescent="0.2">
      <c r="A73" s="10">
        <v>29768</v>
      </c>
      <c r="B73" s="20">
        <v>0.91500000000000004</v>
      </c>
      <c r="C73" s="9">
        <v>1.2509999999999999</v>
      </c>
      <c r="D73" s="9">
        <f t="shared" si="0"/>
        <v>4.1522535737704915</v>
      </c>
    </row>
    <row r="74" spans="1:4" x14ac:dyDescent="0.2">
      <c r="A74" s="10">
        <v>29799</v>
      </c>
      <c r="B74" s="20">
        <v>0.92200000000000004</v>
      </c>
      <c r="C74" s="9">
        <v>1.246</v>
      </c>
      <c r="D74" s="9">
        <f t="shared" si="0"/>
        <v>4.1042591323210411</v>
      </c>
    </row>
    <row r="75" spans="1:4" x14ac:dyDescent="0.2">
      <c r="A75" s="10">
        <v>29830</v>
      </c>
      <c r="B75" s="20">
        <v>0.93100000000000005</v>
      </c>
      <c r="C75" s="9">
        <v>1.2390000000000001</v>
      </c>
      <c r="D75" s="9">
        <f t="shared" si="0"/>
        <v>4.041748421052632</v>
      </c>
    </row>
    <row r="76" spans="1:4" x14ac:dyDescent="0.2">
      <c r="A76" s="10">
        <v>29860</v>
      </c>
      <c r="B76" s="20">
        <v>0.93400000000000005</v>
      </c>
      <c r="C76" s="9">
        <v>1.232</v>
      </c>
      <c r="D76" s="9">
        <f t="shared" si="0"/>
        <v>4.0060049678800853</v>
      </c>
    </row>
    <row r="77" spans="1:4" x14ac:dyDescent="0.2">
      <c r="A77" s="10">
        <v>29891</v>
      </c>
      <c r="B77" s="20">
        <v>0.93799999999999994</v>
      </c>
      <c r="C77" s="9">
        <v>1.2350000000000001</v>
      </c>
      <c r="D77" s="9">
        <f t="shared" si="0"/>
        <v>3.9986350746268662</v>
      </c>
    </row>
    <row r="78" spans="1:4" x14ac:dyDescent="0.2">
      <c r="A78" s="10">
        <v>29921</v>
      </c>
      <c r="B78" s="20">
        <v>0.94099999999999995</v>
      </c>
      <c r="C78" s="9">
        <v>1.2470000000000001</v>
      </c>
      <c r="D78" s="9">
        <f t="shared" si="0"/>
        <v>4.0246163018065895</v>
      </c>
    </row>
    <row r="79" spans="1:4" x14ac:dyDescent="0.2">
      <c r="A79" s="10">
        <v>29952</v>
      </c>
      <c r="B79" s="20">
        <v>0.94399999999999995</v>
      </c>
      <c r="C79" s="9">
        <v>1.254</v>
      </c>
      <c r="D79" s="9">
        <f t="shared" si="0"/>
        <v>4.0343464830508484</v>
      </c>
    </row>
    <row r="80" spans="1:4" x14ac:dyDescent="0.2">
      <c r="A80" s="10">
        <v>29983</v>
      </c>
      <c r="B80" s="20">
        <v>0.94699999999999995</v>
      </c>
      <c r="C80" s="9">
        <v>1.248</v>
      </c>
      <c r="D80" s="9">
        <f t="shared" si="0"/>
        <v>4.0023241393875395</v>
      </c>
    </row>
    <row r="81" spans="1:4" x14ac:dyDescent="0.2">
      <c r="A81" s="10">
        <v>30011</v>
      </c>
      <c r="B81" s="20">
        <v>0.94699999999999995</v>
      </c>
      <c r="C81" s="9">
        <v>1.208</v>
      </c>
      <c r="D81" s="9">
        <f t="shared" si="0"/>
        <v>3.8740445195353748</v>
      </c>
    </row>
    <row r="82" spans="1:4" x14ac:dyDescent="0.2">
      <c r="A82" s="10">
        <v>30042</v>
      </c>
      <c r="B82" s="20">
        <v>0.95</v>
      </c>
      <c r="C82" s="9">
        <v>1.1619999999999999</v>
      </c>
      <c r="D82" s="9">
        <f t="shared" si="0"/>
        <v>3.7147549894736844</v>
      </c>
    </row>
    <row r="83" spans="1:4" x14ac:dyDescent="0.2">
      <c r="A83" s="10">
        <v>30072</v>
      </c>
      <c r="B83" s="20">
        <v>0.95899999999999996</v>
      </c>
      <c r="C83" s="9">
        <v>1.171</v>
      </c>
      <c r="D83" s="9">
        <f t="shared" si="0"/>
        <v>3.7083945985401465</v>
      </c>
    </row>
    <row r="84" spans="1:4" x14ac:dyDescent="0.2">
      <c r="A84" s="10">
        <v>30103</v>
      </c>
      <c r="B84" s="20">
        <v>0.97</v>
      </c>
      <c r="C84" s="9">
        <v>1.194</v>
      </c>
      <c r="D84" s="9">
        <f t="shared" si="0"/>
        <v>3.7383524536082473</v>
      </c>
    </row>
    <row r="85" spans="1:4" x14ac:dyDescent="0.2">
      <c r="A85" s="10">
        <v>30133</v>
      </c>
      <c r="B85" s="20">
        <v>0.97499999999999998</v>
      </c>
      <c r="C85" s="9">
        <v>1.2</v>
      </c>
      <c r="D85" s="9">
        <f t="shared" si="0"/>
        <v>3.7378707692307693</v>
      </c>
    </row>
    <row r="86" spans="1:4" x14ac:dyDescent="0.2">
      <c r="A86" s="10">
        <v>30164</v>
      </c>
      <c r="B86" s="20">
        <v>0.97699999999999998</v>
      </c>
      <c r="C86" s="9">
        <v>1.1950000000000001</v>
      </c>
      <c r="D86" s="9">
        <f t="shared" si="0"/>
        <v>3.7146764585465717</v>
      </c>
    </row>
    <row r="87" spans="1:4" x14ac:dyDescent="0.2">
      <c r="A87" s="10">
        <v>30195</v>
      </c>
      <c r="B87" s="20">
        <v>0.97699999999999998</v>
      </c>
      <c r="C87" s="9">
        <v>1.1910000000000001</v>
      </c>
      <c r="D87" s="9">
        <f t="shared" si="0"/>
        <v>3.7022423950870009</v>
      </c>
    </row>
    <row r="88" spans="1:4" x14ac:dyDescent="0.2">
      <c r="A88" s="10">
        <v>30225</v>
      </c>
      <c r="B88" s="20">
        <v>0.98099999999999998</v>
      </c>
      <c r="C88" s="9">
        <v>1.214</v>
      </c>
      <c r="D88" s="9">
        <f t="shared" si="0"/>
        <v>3.7583509480122324</v>
      </c>
    </row>
    <row r="89" spans="1:4" x14ac:dyDescent="0.2">
      <c r="A89" s="10">
        <v>30256</v>
      </c>
      <c r="B89" s="20">
        <v>0.98</v>
      </c>
      <c r="C89" s="9">
        <v>1.2370000000000001</v>
      </c>
      <c r="D89" s="9">
        <f t="shared" si="0"/>
        <v>3.8334630000000005</v>
      </c>
    </row>
    <row r="90" spans="1:4" x14ac:dyDescent="0.2">
      <c r="A90" s="10">
        <v>30286</v>
      </c>
      <c r="B90" s="20">
        <v>0.97699999999999998</v>
      </c>
      <c r="C90" s="9">
        <v>1.2290000000000001</v>
      </c>
      <c r="D90" s="9">
        <f t="shared" si="0"/>
        <v>3.8203659979529174</v>
      </c>
    </row>
    <row r="91" spans="1:4" x14ac:dyDescent="0.2">
      <c r="A91" s="10">
        <v>30317</v>
      </c>
      <c r="B91" s="20">
        <v>0.97899999999999998</v>
      </c>
      <c r="C91" s="9">
        <v>1.194</v>
      </c>
      <c r="D91" s="9">
        <f t="shared" si="0"/>
        <v>3.7039855771195098</v>
      </c>
    </row>
    <row r="92" spans="1:4" x14ac:dyDescent="0.2">
      <c r="A92" s="10">
        <v>30348</v>
      </c>
      <c r="B92" s="20">
        <v>0.98</v>
      </c>
      <c r="C92" s="9">
        <v>1.1599999999999999</v>
      </c>
      <c r="D92" s="9">
        <f t="shared" si="0"/>
        <v>3.59484</v>
      </c>
    </row>
    <row r="93" spans="1:4" x14ac:dyDescent="0.2">
      <c r="A93" s="10">
        <v>30376</v>
      </c>
      <c r="B93" s="20">
        <v>0.98099999999999998</v>
      </c>
      <c r="C93" s="9">
        <v>1.101</v>
      </c>
      <c r="D93" s="9">
        <f t="shared" si="0"/>
        <v>3.4085209174311926</v>
      </c>
    </row>
    <row r="94" spans="1:4" x14ac:dyDescent="0.2">
      <c r="A94" s="10">
        <v>30407</v>
      </c>
      <c r="B94" s="20">
        <v>0.98799999999999999</v>
      </c>
      <c r="C94" s="9">
        <v>1.07</v>
      </c>
      <c r="D94" s="9">
        <f t="shared" si="0"/>
        <v>3.2890803643724698</v>
      </c>
    </row>
    <row r="95" spans="1:4" x14ac:dyDescent="0.2">
      <c r="A95" s="10">
        <v>30437</v>
      </c>
      <c r="B95" s="20">
        <v>0.99199999999999999</v>
      </c>
      <c r="C95" s="9">
        <v>1.089</v>
      </c>
      <c r="D95" s="9">
        <f t="shared" si="0"/>
        <v>3.3339866733870966</v>
      </c>
    </row>
    <row r="96" spans="1:4" x14ac:dyDescent="0.2">
      <c r="A96" s="10">
        <v>30468</v>
      </c>
      <c r="B96" s="20">
        <v>0.99399999999999999</v>
      </c>
      <c r="C96" s="9">
        <v>1.087</v>
      </c>
      <c r="D96" s="9">
        <f t="shared" si="0"/>
        <v>3.3211677464788734</v>
      </c>
    </row>
    <row r="97" spans="1:4" x14ac:dyDescent="0.2">
      <c r="A97" s="10">
        <v>30498</v>
      </c>
      <c r="B97" s="20">
        <v>0.998</v>
      </c>
      <c r="C97" s="9">
        <v>1.083</v>
      </c>
      <c r="D97" s="9">
        <f t="shared" si="0"/>
        <v>3.2956840280561122</v>
      </c>
    </row>
    <row r="98" spans="1:4" x14ac:dyDescent="0.2">
      <c r="A98" s="10">
        <v>30529</v>
      </c>
      <c r="B98" s="20">
        <v>1.0009999999999999</v>
      </c>
      <c r="C98" s="9">
        <v>1.083</v>
      </c>
      <c r="D98" s="9">
        <f t="shared" si="0"/>
        <v>3.2858068531468536</v>
      </c>
    </row>
    <row r="99" spans="1:4" x14ac:dyDescent="0.2">
      <c r="A99" s="10">
        <v>30560</v>
      </c>
      <c r="B99" s="20">
        <v>1.004</v>
      </c>
      <c r="C99" s="9">
        <v>1.087</v>
      </c>
      <c r="D99" s="9">
        <f t="shared" si="0"/>
        <v>3.288088386454183</v>
      </c>
    </row>
    <row r="100" spans="1:4" x14ac:dyDescent="0.2">
      <c r="A100" s="10">
        <v>30590</v>
      </c>
      <c r="B100" s="20">
        <v>1.008</v>
      </c>
      <c r="C100" s="9">
        <v>1.089</v>
      </c>
      <c r="D100" s="9">
        <f t="shared" si="0"/>
        <v>3.2810662499999999</v>
      </c>
    </row>
    <row r="101" spans="1:4" x14ac:dyDescent="0.2">
      <c r="A101" s="10">
        <v>30621</v>
      </c>
      <c r="B101" s="20">
        <v>1.0109999999999999</v>
      </c>
      <c r="C101" s="9">
        <v>1.0860000000000001</v>
      </c>
      <c r="D101" s="9">
        <f t="shared" si="0"/>
        <v>3.2623182195845706</v>
      </c>
    </row>
    <row r="102" spans="1:4" x14ac:dyDescent="0.2">
      <c r="A102" s="10">
        <v>30651</v>
      </c>
      <c r="B102" s="20">
        <v>1.014</v>
      </c>
      <c r="C102" s="9">
        <v>1.085</v>
      </c>
      <c r="D102" s="9">
        <f t="shared" si="0"/>
        <v>3.2496713017751477</v>
      </c>
    </row>
    <row r="103" spans="1:4" x14ac:dyDescent="0.2">
      <c r="A103" s="10">
        <v>30682</v>
      </c>
      <c r="B103" s="20">
        <v>1.0209999999999999</v>
      </c>
      <c r="C103" s="9">
        <v>1.1220000000000001</v>
      </c>
      <c r="D103" s="9">
        <f t="shared" si="0"/>
        <v>3.3374499902056813</v>
      </c>
    </row>
    <row r="104" spans="1:4" x14ac:dyDescent="0.2">
      <c r="A104" s="10">
        <v>30713</v>
      </c>
      <c r="B104" s="20">
        <v>1.026</v>
      </c>
      <c r="C104" s="9">
        <v>1.22</v>
      </c>
      <c r="D104" s="9">
        <f t="shared" si="0"/>
        <v>3.6112713450292397</v>
      </c>
    </row>
    <row r="105" spans="1:4" x14ac:dyDescent="0.2">
      <c r="A105" s="10">
        <v>30742</v>
      </c>
      <c r="B105" s="20">
        <v>1.0289999999999999</v>
      </c>
      <c r="C105" s="9">
        <v>1.1579999999999999</v>
      </c>
      <c r="D105" s="9">
        <f t="shared" ref="D105:D168" si="1">C105*$B$595/B105</f>
        <v>3.4177542857142855</v>
      </c>
    </row>
    <row r="106" spans="1:4" x14ac:dyDescent="0.2">
      <c r="A106" s="10">
        <v>30773</v>
      </c>
      <c r="B106" s="20">
        <v>1.0329999999999999</v>
      </c>
      <c r="C106" s="9">
        <v>1.137</v>
      </c>
      <c r="D106" s="9">
        <f t="shared" si="1"/>
        <v>3.3427800000000003</v>
      </c>
    </row>
    <row r="107" spans="1:4" x14ac:dyDescent="0.2">
      <c r="A107" s="10">
        <v>30803</v>
      </c>
      <c r="B107" s="20">
        <v>1.0349999999999999</v>
      </c>
      <c r="C107" s="9">
        <v>1.1339999999999999</v>
      </c>
      <c r="D107" s="9">
        <f t="shared" si="1"/>
        <v>3.3275175652173914</v>
      </c>
    </row>
    <row r="108" spans="1:4" x14ac:dyDescent="0.2">
      <c r="A108" s="10">
        <v>30834</v>
      </c>
      <c r="B108" s="20">
        <v>1.0369999999999999</v>
      </c>
      <c r="C108" s="9">
        <v>1.127</v>
      </c>
      <c r="D108" s="9">
        <f t="shared" si="1"/>
        <v>3.3005993635486983</v>
      </c>
    </row>
    <row r="109" spans="1:4" x14ac:dyDescent="0.2">
      <c r="A109" s="10">
        <v>30864</v>
      </c>
      <c r="B109" s="20">
        <v>1.0409999999999999</v>
      </c>
      <c r="C109" s="9">
        <v>1.109</v>
      </c>
      <c r="D109" s="9">
        <f t="shared" si="1"/>
        <v>3.2354036311239192</v>
      </c>
    </row>
    <row r="110" spans="1:4" x14ac:dyDescent="0.2">
      <c r="A110" s="10">
        <v>30895</v>
      </c>
      <c r="B110" s="20">
        <v>1.044</v>
      </c>
      <c r="C110" s="9">
        <v>1.0880000000000001</v>
      </c>
      <c r="D110" s="9">
        <f t="shared" si="1"/>
        <v>3.1650170114942529</v>
      </c>
    </row>
    <row r="111" spans="1:4" x14ac:dyDescent="0.2">
      <c r="A111" s="10">
        <v>30926</v>
      </c>
      <c r="B111" s="20">
        <v>1.0469999999999999</v>
      </c>
      <c r="C111" s="9">
        <v>1.081</v>
      </c>
      <c r="D111" s="9">
        <f t="shared" si="1"/>
        <v>3.1356433810888253</v>
      </c>
    </row>
    <row r="112" spans="1:4" x14ac:dyDescent="0.2">
      <c r="A112" s="10">
        <v>30956</v>
      </c>
      <c r="B112" s="20">
        <v>1.0509999999999999</v>
      </c>
      <c r="C112" s="9">
        <v>1.091</v>
      </c>
      <c r="D112" s="9">
        <f t="shared" si="1"/>
        <v>3.1526059181731689</v>
      </c>
    </row>
    <row r="113" spans="1:4" x14ac:dyDescent="0.2">
      <c r="A113" s="10">
        <v>30987</v>
      </c>
      <c r="B113" s="20">
        <v>1.0529999999999999</v>
      </c>
      <c r="C113" s="9">
        <v>1.089</v>
      </c>
      <c r="D113" s="9">
        <f t="shared" si="1"/>
        <v>3.1408497435897438</v>
      </c>
    </row>
    <row r="114" spans="1:4" x14ac:dyDescent="0.2">
      <c r="A114" s="10">
        <v>31017</v>
      </c>
      <c r="B114" s="20">
        <v>1.0549999999999999</v>
      </c>
      <c r="C114" s="9">
        <v>1.085</v>
      </c>
      <c r="D114" s="9">
        <f t="shared" si="1"/>
        <v>3.1233807582938389</v>
      </c>
    </row>
    <row r="115" spans="1:4" x14ac:dyDescent="0.2">
      <c r="A115" s="10">
        <v>31048</v>
      </c>
      <c r="B115" s="20">
        <v>1.0569999999999999</v>
      </c>
      <c r="C115" s="9">
        <v>1.0780000000000001</v>
      </c>
      <c r="D115" s="9">
        <f t="shared" si="1"/>
        <v>3.0973581456953645</v>
      </c>
    </row>
    <row r="116" spans="1:4" x14ac:dyDescent="0.2">
      <c r="A116" s="10">
        <v>31079</v>
      </c>
      <c r="B116" s="20">
        <v>1.0629999999999999</v>
      </c>
      <c r="C116" s="9">
        <v>1.085</v>
      </c>
      <c r="D116" s="9">
        <f t="shared" si="1"/>
        <v>3.0998746001881465</v>
      </c>
    </row>
    <row r="117" spans="1:4" x14ac:dyDescent="0.2">
      <c r="A117" s="10">
        <v>31107</v>
      </c>
      <c r="B117" s="20">
        <v>1.0680000000000001</v>
      </c>
      <c r="C117" s="9">
        <v>1.081</v>
      </c>
      <c r="D117" s="9">
        <f t="shared" si="1"/>
        <v>3.0739874719101121</v>
      </c>
    </row>
    <row r="118" spans="1:4" x14ac:dyDescent="0.2">
      <c r="A118" s="10">
        <v>31138</v>
      </c>
      <c r="B118" s="20">
        <v>1.07</v>
      </c>
      <c r="C118" s="9">
        <v>1.087</v>
      </c>
      <c r="D118" s="9">
        <f t="shared" si="1"/>
        <v>3.0852717196261681</v>
      </c>
    </row>
    <row r="119" spans="1:4" x14ac:dyDescent="0.2">
      <c r="A119" s="10">
        <v>31168</v>
      </c>
      <c r="B119" s="20">
        <v>1.0720000000000001</v>
      </c>
      <c r="C119" s="9">
        <v>1.0820000000000001</v>
      </c>
      <c r="D119" s="9">
        <f t="shared" si="1"/>
        <v>3.0653504104477611</v>
      </c>
    </row>
    <row r="120" spans="1:4" x14ac:dyDescent="0.2">
      <c r="A120" s="10">
        <v>31199</v>
      </c>
      <c r="B120" s="20">
        <v>1.075</v>
      </c>
      <c r="C120" s="9">
        <v>1.0629999999999999</v>
      </c>
      <c r="D120" s="9">
        <f t="shared" si="1"/>
        <v>3.0031183813953488</v>
      </c>
    </row>
    <row r="121" spans="1:4" x14ac:dyDescent="0.2">
      <c r="A121" s="10">
        <v>31229</v>
      </c>
      <c r="B121" s="20">
        <v>1.077</v>
      </c>
      <c r="C121" s="9">
        <v>1.04</v>
      </c>
      <c r="D121" s="9">
        <f t="shared" si="1"/>
        <v>2.9326841225626743</v>
      </c>
    </row>
    <row r="122" spans="1:4" x14ac:dyDescent="0.2">
      <c r="A122" s="10">
        <v>31260</v>
      </c>
      <c r="B122" s="20">
        <v>1.079</v>
      </c>
      <c r="C122" s="9">
        <v>1.024</v>
      </c>
      <c r="D122" s="9">
        <f t="shared" si="1"/>
        <v>2.8822136051899907</v>
      </c>
    </row>
    <row r="123" spans="1:4" x14ac:dyDescent="0.2">
      <c r="A123" s="10">
        <v>31291</v>
      </c>
      <c r="B123" s="20">
        <v>1.081</v>
      </c>
      <c r="C123" s="9">
        <v>1.046</v>
      </c>
      <c r="D123" s="9">
        <f t="shared" si="1"/>
        <v>2.9386891026827011</v>
      </c>
    </row>
    <row r="124" spans="1:4" x14ac:dyDescent="0.2">
      <c r="A124" s="10">
        <v>31321</v>
      </c>
      <c r="B124" s="20">
        <v>1.085</v>
      </c>
      <c r="C124" s="9">
        <v>1.0680000000000001</v>
      </c>
      <c r="D124" s="9">
        <f t="shared" si="1"/>
        <v>2.9894353548387103</v>
      </c>
    </row>
    <row r="125" spans="1:4" x14ac:dyDescent="0.2">
      <c r="A125" s="10">
        <v>31352</v>
      </c>
      <c r="B125" s="20">
        <v>1.0900000000000001</v>
      </c>
      <c r="C125" s="9">
        <v>1.119</v>
      </c>
      <c r="D125" s="9">
        <f t="shared" si="1"/>
        <v>3.1178214495412839</v>
      </c>
    </row>
    <row r="126" spans="1:4" x14ac:dyDescent="0.2">
      <c r="A126" s="10">
        <v>31382</v>
      </c>
      <c r="B126" s="20">
        <v>1.095</v>
      </c>
      <c r="C126" s="9">
        <v>1.143</v>
      </c>
      <c r="D126" s="9">
        <f t="shared" si="1"/>
        <v>3.1701496438356167</v>
      </c>
    </row>
    <row r="127" spans="1:4" x14ac:dyDescent="0.2">
      <c r="A127" s="10">
        <v>31413</v>
      </c>
      <c r="B127" s="20">
        <v>1.099</v>
      </c>
      <c r="C127" s="9">
        <v>1.1259999999999999</v>
      </c>
      <c r="D127" s="9">
        <f t="shared" si="1"/>
        <v>3.1116328662420378</v>
      </c>
    </row>
    <row r="128" spans="1:4" x14ac:dyDescent="0.2">
      <c r="A128" s="10">
        <v>31444</v>
      </c>
      <c r="B128" s="20">
        <v>1.097</v>
      </c>
      <c r="C128" s="9">
        <v>1.0109999999999999</v>
      </c>
      <c r="D128" s="9">
        <f t="shared" si="1"/>
        <v>2.7989309206927984</v>
      </c>
    </row>
    <row r="129" spans="1:4" x14ac:dyDescent="0.2">
      <c r="A129" s="10">
        <v>31472</v>
      </c>
      <c r="B129" s="20">
        <v>1.091</v>
      </c>
      <c r="C129" s="9">
        <v>0.93700000000000006</v>
      </c>
      <c r="D129" s="9">
        <f t="shared" si="1"/>
        <v>2.6083297341888181</v>
      </c>
    </row>
    <row r="130" spans="1:4" x14ac:dyDescent="0.2">
      <c r="A130" s="10">
        <v>31503</v>
      </c>
      <c r="B130" s="20">
        <v>1.087</v>
      </c>
      <c r="C130" s="9">
        <v>0.875</v>
      </c>
      <c r="D130" s="9">
        <f t="shared" si="1"/>
        <v>2.4447033118675257</v>
      </c>
    </row>
    <row r="131" spans="1:4" x14ac:dyDescent="0.2">
      <c r="A131" s="10">
        <v>31533</v>
      </c>
      <c r="B131" s="20">
        <v>1.0900000000000001</v>
      </c>
      <c r="C131" s="9">
        <v>0.83</v>
      </c>
      <c r="D131" s="9">
        <f t="shared" si="1"/>
        <v>2.3125932110091738</v>
      </c>
    </row>
    <row r="132" spans="1:4" x14ac:dyDescent="0.2">
      <c r="A132" s="10">
        <v>31564</v>
      </c>
      <c r="B132" s="20">
        <v>1.0940000000000001</v>
      </c>
      <c r="C132" s="9">
        <v>0.80600000000000005</v>
      </c>
      <c r="D132" s="9">
        <f t="shared" si="1"/>
        <v>2.2375119926873857</v>
      </c>
    </row>
    <row r="133" spans="1:4" x14ac:dyDescent="0.2">
      <c r="A133" s="10">
        <v>31594</v>
      </c>
      <c r="B133" s="20">
        <v>1.095</v>
      </c>
      <c r="C133" s="9">
        <v>0.751</v>
      </c>
      <c r="D133" s="9">
        <f t="shared" si="1"/>
        <v>2.0829242191780821</v>
      </c>
    </row>
    <row r="134" spans="1:4" x14ac:dyDescent="0.2">
      <c r="A134" s="10">
        <v>31625</v>
      </c>
      <c r="B134" s="20">
        <v>1.0960000000000001</v>
      </c>
      <c r="C134" s="9">
        <v>0.72599999999999998</v>
      </c>
      <c r="D134" s="9">
        <f t="shared" si="1"/>
        <v>2.0117486496350363</v>
      </c>
    </row>
    <row r="135" spans="1:4" x14ac:dyDescent="0.2">
      <c r="A135" s="10">
        <v>31656</v>
      </c>
      <c r="B135" s="20">
        <v>1.1000000000000001</v>
      </c>
      <c r="C135" s="9">
        <v>0.73599999999999999</v>
      </c>
      <c r="D135" s="9">
        <f t="shared" si="1"/>
        <v>2.0320424727272726</v>
      </c>
    </row>
    <row r="136" spans="1:4" x14ac:dyDescent="0.2">
      <c r="A136" s="10">
        <v>31686</v>
      </c>
      <c r="B136" s="20">
        <v>1.1020000000000001</v>
      </c>
      <c r="C136" s="9">
        <v>0.73299999999999998</v>
      </c>
      <c r="D136" s="9">
        <f t="shared" si="1"/>
        <v>2.0200868058076225</v>
      </c>
    </row>
    <row r="137" spans="1:4" x14ac:dyDescent="0.2">
      <c r="A137" s="10">
        <v>31717</v>
      </c>
      <c r="B137" s="20">
        <v>1.1040000000000001</v>
      </c>
      <c r="C137" s="9">
        <v>0.73299999999999998</v>
      </c>
      <c r="D137" s="9">
        <f t="shared" si="1"/>
        <v>2.0164272282608695</v>
      </c>
    </row>
    <row r="138" spans="1:4" x14ac:dyDescent="0.2">
      <c r="A138" s="10">
        <v>31747</v>
      </c>
      <c r="B138" s="20">
        <v>1.1080000000000001</v>
      </c>
      <c r="C138" s="9">
        <v>0.75</v>
      </c>
      <c r="D138" s="9">
        <f t="shared" si="1"/>
        <v>2.0557445848375449</v>
      </c>
    </row>
    <row r="139" spans="1:4" x14ac:dyDescent="0.2">
      <c r="A139" s="10">
        <v>31778</v>
      </c>
      <c r="B139" s="20">
        <v>1.1140000000000001</v>
      </c>
      <c r="C139" s="9">
        <v>0.81699999999999995</v>
      </c>
      <c r="D139" s="9">
        <f t="shared" si="1"/>
        <v>2.2273297486535006</v>
      </c>
    </row>
    <row r="140" spans="1:4" x14ac:dyDescent="0.2">
      <c r="A140" s="10">
        <v>31809</v>
      </c>
      <c r="B140" s="20">
        <v>1.1180000000000001</v>
      </c>
      <c r="C140" s="9">
        <v>0.85099999999999998</v>
      </c>
      <c r="D140" s="9">
        <f t="shared" si="1"/>
        <v>2.3117209481216454</v>
      </c>
    </row>
    <row r="141" spans="1:4" x14ac:dyDescent="0.2">
      <c r="A141" s="10">
        <v>31837</v>
      </c>
      <c r="B141" s="20">
        <v>1.1220000000000001</v>
      </c>
      <c r="C141" s="9">
        <v>0.84299999999999997</v>
      </c>
      <c r="D141" s="9">
        <f t="shared" si="1"/>
        <v>2.2818251871657749</v>
      </c>
    </row>
    <row r="142" spans="1:4" x14ac:dyDescent="0.2">
      <c r="A142" s="10">
        <v>31868</v>
      </c>
      <c r="B142" s="20">
        <v>1.127</v>
      </c>
      <c r="C142" s="9">
        <v>0.84299999999999997</v>
      </c>
      <c r="D142" s="9">
        <f t="shared" si="1"/>
        <v>2.2717017391304344</v>
      </c>
    </row>
    <row r="143" spans="1:4" x14ac:dyDescent="0.2">
      <c r="A143" s="10">
        <v>31898</v>
      </c>
      <c r="B143" s="20">
        <v>1.1299999999999999</v>
      </c>
      <c r="C143" s="9">
        <v>0.83899999999999997</v>
      </c>
      <c r="D143" s="9">
        <f t="shared" si="1"/>
        <v>2.2549201592920358</v>
      </c>
    </row>
    <row r="144" spans="1:4" x14ac:dyDescent="0.2">
      <c r="A144" s="10">
        <v>31929</v>
      </c>
      <c r="B144" s="20">
        <v>1.135</v>
      </c>
      <c r="C144" s="9">
        <v>0.84099999999999997</v>
      </c>
      <c r="D144" s="9">
        <f t="shared" si="1"/>
        <v>2.2503381674008813</v>
      </c>
    </row>
    <row r="145" spans="1:4" x14ac:dyDescent="0.2">
      <c r="A145" s="10">
        <v>31959</v>
      </c>
      <c r="B145" s="20">
        <v>1.1379999999999999</v>
      </c>
      <c r="C145" s="9">
        <v>0.84199999999999997</v>
      </c>
      <c r="D145" s="9">
        <f t="shared" si="1"/>
        <v>2.2470745518453428</v>
      </c>
    </row>
    <row r="146" spans="1:4" x14ac:dyDescent="0.2">
      <c r="A146" s="10">
        <v>31990</v>
      </c>
      <c r="B146" s="20">
        <v>1.143</v>
      </c>
      <c r="C146" s="9">
        <v>0.85</v>
      </c>
      <c r="D146" s="9">
        <f t="shared" si="1"/>
        <v>2.2585013123359579</v>
      </c>
    </row>
    <row r="147" spans="1:4" x14ac:dyDescent="0.2">
      <c r="A147" s="10">
        <v>32021</v>
      </c>
      <c r="B147" s="20">
        <v>1.147</v>
      </c>
      <c r="C147" s="9">
        <v>0.85199999999999998</v>
      </c>
      <c r="D147" s="9">
        <f t="shared" si="1"/>
        <v>2.255920697471665</v>
      </c>
    </row>
    <row r="148" spans="1:4" x14ac:dyDescent="0.2">
      <c r="A148" s="10">
        <v>32051</v>
      </c>
      <c r="B148" s="20">
        <v>1.1499999999999999</v>
      </c>
      <c r="C148" s="9">
        <v>0.86299999999999999</v>
      </c>
      <c r="D148" s="9">
        <f t="shared" si="1"/>
        <v>2.279085443478261</v>
      </c>
    </row>
    <row r="149" spans="1:4" x14ac:dyDescent="0.2">
      <c r="A149" s="10">
        <v>32082</v>
      </c>
      <c r="B149" s="20">
        <v>1.1539999999999999</v>
      </c>
      <c r="C149" s="9">
        <v>0.88800000000000001</v>
      </c>
      <c r="D149" s="9">
        <f t="shared" si="1"/>
        <v>2.3369789948006932</v>
      </c>
    </row>
    <row r="150" spans="1:4" x14ac:dyDescent="0.2">
      <c r="A150" s="10">
        <v>32112</v>
      </c>
      <c r="B150" s="20">
        <v>1.1559999999999999</v>
      </c>
      <c r="C150" s="9">
        <v>0.88900000000000001</v>
      </c>
      <c r="D150" s="9">
        <f t="shared" si="1"/>
        <v>2.3355629584775088</v>
      </c>
    </row>
    <row r="151" spans="1:4" x14ac:dyDescent="0.2">
      <c r="A151" s="10">
        <v>32143</v>
      </c>
      <c r="B151" s="20">
        <v>1.1599999999999999</v>
      </c>
      <c r="C151" s="9">
        <v>0.89</v>
      </c>
      <c r="D151" s="9">
        <f t="shared" si="1"/>
        <v>2.3301274137931034</v>
      </c>
    </row>
    <row r="152" spans="1:4" x14ac:dyDescent="0.2">
      <c r="A152" s="10">
        <v>32174</v>
      </c>
      <c r="B152" s="20">
        <v>1.1619999999999999</v>
      </c>
      <c r="C152" s="9">
        <v>0.88800000000000001</v>
      </c>
      <c r="D152" s="9">
        <f t="shared" si="1"/>
        <v>2.3208896385542168</v>
      </c>
    </row>
    <row r="153" spans="1:4" x14ac:dyDescent="0.2">
      <c r="A153" s="10">
        <v>32203</v>
      </c>
      <c r="B153" s="20">
        <v>1.165</v>
      </c>
      <c r="C153" s="9">
        <v>0.88100000000000001</v>
      </c>
      <c r="D153" s="9">
        <f t="shared" si="1"/>
        <v>2.2966649098712448</v>
      </c>
    </row>
    <row r="154" spans="1:4" x14ac:dyDescent="0.2">
      <c r="A154" s="10">
        <v>32234</v>
      </c>
      <c r="B154" s="20">
        <v>1.1719999999999999</v>
      </c>
      <c r="C154" s="9">
        <v>0.876</v>
      </c>
      <c r="D154" s="9">
        <f t="shared" si="1"/>
        <v>2.2699910580204778</v>
      </c>
    </row>
    <row r="155" spans="1:4" x14ac:dyDescent="0.2">
      <c r="A155" s="10">
        <v>32264</v>
      </c>
      <c r="B155" s="20">
        <v>1.175</v>
      </c>
      <c r="C155" s="9">
        <v>0.874</v>
      </c>
      <c r="D155" s="9">
        <f t="shared" si="1"/>
        <v>2.259025940425532</v>
      </c>
    </row>
    <row r="156" spans="1:4" x14ac:dyDescent="0.2">
      <c r="A156" s="10">
        <v>32295</v>
      </c>
      <c r="B156" s="20">
        <v>1.18</v>
      </c>
      <c r="C156" s="9">
        <v>0.86199999999999999</v>
      </c>
      <c r="D156" s="9">
        <f t="shared" si="1"/>
        <v>2.2185688474576275</v>
      </c>
    </row>
    <row r="157" spans="1:4" x14ac:dyDescent="0.2">
      <c r="A157" s="10">
        <v>32325</v>
      </c>
      <c r="B157" s="20">
        <v>1.1850000000000001</v>
      </c>
      <c r="C157" s="9">
        <v>0.83199999999999996</v>
      </c>
      <c r="D157" s="9">
        <f t="shared" si="1"/>
        <v>2.1323212151898732</v>
      </c>
    </row>
    <row r="158" spans="1:4" x14ac:dyDescent="0.2">
      <c r="A158" s="10">
        <v>32356</v>
      </c>
      <c r="B158" s="20">
        <v>1.19</v>
      </c>
      <c r="C158" s="9">
        <v>0.82199999999999995</v>
      </c>
      <c r="D158" s="9">
        <f t="shared" si="1"/>
        <v>2.0978407058823527</v>
      </c>
    </row>
    <row r="159" spans="1:4" x14ac:dyDescent="0.2">
      <c r="A159" s="10">
        <v>32387</v>
      </c>
      <c r="B159" s="20">
        <v>1.1950000000000001</v>
      </c>
      <c r="C159" s="9">
        <v>0.81699999999999995</v>
      </c>
      <c r="D159" s="9">
        <f t="shared" si="1"/>
        <v>2.0763559330543933</v>
      </c>
    </row>
    <row r="160" spans="1:4" x14ac:dyDescent="0.2">
      <c r="A160" s="10">
        <v>32417</v>
      </c>
      <c r="B160" s="20">
        <v>1.1990000000000001</v>
      </c>
      <c r="C160" s="9">
        <v>0.79</v>
      </c>
      <c r="D160" s="9">
        <f t="shared" si="1"/>
        <v>2.0010390325271059</v>
      </c>
    </row>
    <row r="161" spans="1:4" x14ac:dyDescent="0.2">
      <c r="A161" s="10">
        <v>32448</v>
      </c>
      <c r="B161" s="20">
        <v>1.2030000000000001</v>
      </c>
      <c r="C161" s="9">
        <v>0.79800000000000004</v>
      </c>
      <c r="D161" s="9">
        <f t="shared" si="1"/>
        <v>2.0145818453865338</v>
      </c>
    </row>
    <row r="162" spans="1:4" x14ac:dyDescent="0.2">
      <c r="A162" s="10">
        <v>32478</v>
      </c>
      <c r="B162" s="20">
        <v>1.2070000000000001</v>
      </c>
      <c r="C162" s="9">
        <v>0.82599999999999996</v>
      </c>
      <c r="D162" s="9">
        <f t="shared" si="1"/>
        <v>2.0783583429991714</v>
      </c>
    </row>
    <row r="163" spans="1:4" x14ac:dyDescent="0.2">
      <c r="A163" s="10">
        <v>32509</v>
      </c>
      <c r="B163" s="20">
        <v>1.212</v>
      </c>
      <c r="C163" s="9">
        <v>0.88300000000000001</v>
      </c>
      <c r="D163" s="9">
        <f t="shared" si="1"/>
        <v>2.2126144059405943</v>
      </c>
    </row>
    <row r="164" spans="1:4" x14ac:dyDescent="0.2">
      <c r="A164" s="10">
        <v>32540</v>
      </c>
      <c r="B164" s="20">
        <v>1.216</v>
      </c>
      <c r="C164" s="9">
        <v>0.88800000000000001</v>
      </c>
      <c r="D164" s="9">
        <f t="shared" si="1"/>
        <v>2.2178238157894739</v>
      </c>
    </row>
    <row r="165" spans="1:4" x14ac:dyDescent="0.2">
      <c r="A165" s="10">
        <v>32568</v>
      </c>
      <c r="B165" s="20">
        <v>1.222</v>
      </c>
      <c r="C165" s="9">
        <v>0.89100000000000001</v>
      </c>
      <c r="D165" s="9">
        <f t="shared" si="1"/>
        <v>2.2143901963993455</v>
      </c>
    </row>
    <row r="166" spans="1:4" x14ac:dyDescent="0.2">
      <c r="A166" s="10">
        <v>32599</v>
      </c>
      <c r="B166" s="20">
        <v>1.2310000000000001</v>
      </c>
      <c r="C166" s="9">
        <v>0.90400000000000003</v>
      </c>
      <c r="D166" s="9">
        <f t="shared" si="1"/>
        <v>2.2302730138099105</v>
      </c>
    </row>
    <row r="167" spans="1:4" x14ac:dyDescent="0.2">
      <c r="A167" s="10">
        <v>32629</v>
      </c>
      <c r="B167" s="20">
        <v>1.2370000000000001</v>
      </c>
      <c r="C167" s="9">
        <v>0.88700000000000001</v>
      </c>
      <c r="D167" s="9">
        <f t="shared" si="1"/>
        <v>2.1777176556184314</v>
      </c>
    </row>
    <row r="168" spans="1:4" x14ac:dyDescent="0.2">
      <c r="A168" s="10">
        <v>32660</v>
      </c>
      <c r="B168" s="20">
        <v>1.2410000000000001</v>
      </c>
      <c r="C168" s="9">
        <v>0.86699999999999999</v>
      </c>
      <c r="D168" s="9">
        <f t="shared" si="1"/>
        <v>2.1217536986301369</v>
      </c>
    </row>
    <row r="169" spans="1:4" x14ac:dyDescent="0.2">
      <c r="A169" s="10">
        <v>32690</v>
      </c>
      <c r="B169" s="20">
        <v>1.2450000000000001</v>
      </c>
      <c r="C169" s="9">
        <v>0.85699999999999998</v>
      </c>
      <c r="D169" s="9">
        <f t="shared" ref="D169:D232" si="2">C169*$B$595/B169</f>
        <v>2.0905430843373494</v>
      </c>
    </row>
    <row r="170" spans="1:4" x14ac:dyDescent="0.2">
      <c r="A170" s="10">
        <v>32721</v>
      </c>
      <c r="B170" s="20">
        <v>1.2450000000000001</v>
      </c>
      <c r="C170" s="9">
        <v>0.84599999999999997</v>
      </c>
      <c r="D170" s="9">
        <f t="shared" si="2"/>
        <v>2.0637099759036146</v>
      </c>
    </row>
    <row r="171" spans="1:4" x14ac:dyDescent="0.2">
      <c r="A171" s="10">
        <v>32752</v>
      </c>
      <c r="B171" s="20">
        <v>1.248</v>
      </c>
      <c r="C171" s="9">
        <v>0.85</v>
      </c>
      <c r="D171" s="9">
        <f t="shared" si="2"/>
        <v>2.0684831730769231</v>
      </c>
    </row>
    <row r="172" spans="1:4" x14ac:dyDescent="0.2">
      <c r="A172" s="10">
        <v>32782</v>
      </c>
      <c r="B172" s="20">
        <v>1.254</v>
      </c>
      <c r="C172" s="9">
        <v>0.88700000000000001</v>
      </c>
      <c r="D172" s="9">
        <f t="shared" si="2"/>
        <v>2.1481951674641149</v>
      </c>
    </row>
    <row r="173" spans="1:4" x14ac:dyDescent="0.2">
      <c r="A173" s="10">
        <v>32813</v>
      </c>
      <c r="B173" s="20">
        <v>1.2589999999999999</v>
      </c>
      <c r="C173" s="9">
        <v>0.91300000000000003</v>
      </c>
      <c r="D173" s="9">
        <f t="shared" si="2"/>
        <v>2.2023822557585389</v>
      </c>
    </row>
    <row r="174" spans="1:4" x14ac:dyDescent="0.2">
      <c r="A174" s="10">
        <v>32843</v>
      </c>
      <c r="B174" s="20">
        <v>1.2629999999999999</v>
      </c>
      <c r="C174" s="9">
        <v>0.97799999999999998</v>
      </c>
      <c r="D174" s="9">
        <f t="shared" si="2"/>
        <v>2.3517066983372925</v>
      </c>
    </row>
    <row r="175" spans="1:4" x14ac:dyDescent="0.2">
      <c r="A175" s="10">
        <v>32874</v>
      </c>
      <c r="B175" s="20">
        <v>1.2749999999999999</v>
      </c>
      <c r="C175" s="9">
        <v>1.2589999999999999</v>
      </c>
      <c r="D175" s="9">
        <f t="shared" si="2"/>
        <v>2.9989083764705882</v>
      </c>
    </row>
    <row r="176" spans="1:4" x14ac:dyDescent="0.2">
      <c r="A176" s="10">
        <v>32905</v>
      </c>
      <c r="B176" s="20">
        <v>1.28</v>
      </c>
      <c r="C176" s="9">
        <v>1.0229999999999999</v>
      </c>
      <c r="D176" s="9">
        <f t="shared" si="2"/>
        <v>2.4272433281249999</v>
      </c>
    </row>
    <row r="177" spans="1:4" x14ac:dyDescent="0.2">
      <c r="A177" s="10">
        <v>32933</v>
      </c>
      <c r="B177" s="20">
        <v>1.286</v>
      </c>
      <c r="C177" s="9">
        <v>0.98699999999999999</v>
      </c>
      <c r="D177" s="9">
        <f t="shared" si="2"/>
        <v>2.3309010419906686</v>
      </c>
    </row>
    <row r="178" spans="1:4" x14ac:dyDescent="0.2">
      <c r="A178" s="10">
        <v>32964</v>
      </c>
      <c r="B178" s="20">
        <v>1.2889999999999999</v>
      </c>
      <c r="C178" s="9">
        <v>0.96799999999999997</v>
      </c>
      <c r="D178" s="9">
        <f t="shared" si="2"/>
        <v>2.2807101318851823</v>
      </c>
    </row>
    <row r="179" spans="1:4" x14ac:dyDescent="0.2">
      <c r="A179" s="10">
        <v>32994</v>
      </c>
      <c r="B179" s="20">
        <v>1.2909999999999999</v>
      </c>
      <c r="C179" s="9">
        <v>0.95199999999999996</v>
      </c>
      <c r="D179" s="9">
        <f t="shared" si="2"/>
        <v>2.2395375987606507</v>
      </c>
    </row>
    <row r="180" spans="1:4" x14ac:dyDescent="0.2">
      <c r="A180" s="10">
        <v>33025</v>
      </c>
      <c r="B180" s="20">
        <v>1.2989999999999999</v>
      </c>
      <c r="C180" s="9">
        <v>0.90900000000000003</v>
      </c>
      <c r="D180" s="9">
        <f t="shared" si="2"/>
        <v>2.1252126096997692</v>
      </c>
    </row>
    <row r="181" spans="1:4" x14ac:dyDescent="0.2">
      <c r="A181" s="10">
        <v>33055</v>
      </c>
      <c r="B181" s="20">
        <v>1.3049999999999999</v>
      </c>
      <c r="C181" s="9">
        <v>0.88</v>
      </c>
      <c r="D181" s="9">
        <f t="shared" si="2"/>
        <v>2.0479521839080461</v>
      </c>
    </row>
    <row r="182" spans="1:4" x14ac:dyDescent="0.2">
      <c r="A182" s="10">
        <v>33086</v>
      </c>
      <c r="B182" s="20">
        <v>1.3160000000000001</v>
      </c>
      <c r="C182" s="9">
        <v>0.998</v>
      </c>
      <c r="D182" s="9">
        <f t="shared" si="2"/>
        <v>2.3031504255319146</v>
      </c>
    </row>
    <row r="183" spans="1:4" x14ac:dyDescent="0.2">
      <c r="A183" s="10">
        <v>33117</v>
      </c>
      <c r="B183" s="20">
        <v>1.325</v>
      </c>
      <c r="C183" s="9">
        <v>1.165</v>
      </c>
      <c r="D183" s="9">
        <f t="shared" si="2"/>
        <v>2.6702855094339628</v>
      </c>
    </row>
    <row r="184" spans="1:4" x14ac:dyDescent="0.2">
      <c r="A184" s="10">
        <v>33147</v>
      </c>
      <c r="B184" s="20">
        <v>1.3340000000000001</v>
      </c>
      <c r="C184" s="9">
        <v>1.33</v>
      </c>
      <c r="D184" s="9">
        <f t="shared" si="2"/>
        <v>3.0279134932533736</v>
      </c>
    </row>
    <row r="185" spans="1:4" x14ac:dyDescent="0.2">
      <c r="A185" s="10">
        <v>33178</v>
      </c>
      <c r="B185" s="20">
        <v>1.337</v>
      </c>
      <c r="C185" s="9">
        <v>1.3049999999999999</v>
      </c>
      <c r="D185" s="9">
        <f t="shared" si="2"/>
        <v>2.9643314136125656</v>
      </c>
    </row>
    <row r="186" spans="1:4" x14ac:dyDescent="0.2">
      <c r="A186" s="10">
        <v>33208</v>
      </c>
      <c r="B186" s="20">
        <v>1.3420000000000001</v>
      </c>
      <c r="C186" s="9">
        <v>1.2729999999999999</v>
      </c>
      <c r="D186" s="9">
        <f t="shared" si="2"/>
        <v>2.8808691952309982</v>
      </c>
    </row>
    <row r="187" spans="1:4" x14ac:dyDescent="0.2">
      <c r="A187" s="10">
        <v>33239</v>
      </c>
      <c r="B187" s="20">
        <v>1.347</v>
      </c>
      <c r="C187" s="9">
        <v>1.2350000000000001</v>
      </c>
      <c r="D187" s="9">
        <f t="shared" si="2"/>
        <v>2.784498663697105</v>
      </c>
    </row>
    <row r="188" spans="1:4" x14ac:dyDescent="0.2">
      <c r="A188" s="10">
        <v>33270</v>
      </c>
      <c r="B188" s="20">
        <v>1.3480000000000001</v>
      </c>
      <c r="C188" s="9">
        <v>1.17</v>
      </c>
      <c r="D188" s="9">
        <f t="shared" si="2"/>
        <v>2.6359891691394655</v>
      </c>
    </row>
    <row r="189" spans="1:4" x14ac:dyDescent="0.2">
      <c r="A189" s="10">
        <v>33298</v>
      </c>
      <c r="B189" s="20">
        <v>1.3480000000000001</v>
      </c>
      <c r="C189" s="9">
        <v>1.0860000000000001</v>
      </c>
      <c r="D189" s="9">
        <f t="shared" si="2"/>
        <v>2.4467386646884277</v>
      </c>
    </row>
    <row r="190" spans="1:4" x14ac:dyDescent="0.2">
      <c r="A190" s="10">
        <v>33329</v>
      </c>
      <c r="B190" s="20">
        <v>1.351</v>
      </c>
      <c r="C190" s="9">
        <v>1.016</v>
      </c>
      <c r="D190" s="9">
        <f t="shared" si="2"/>
        <v>2.2839469430051813</v>
      </c>
    </row>
    <row r="191" spans="1:4" x14ac:dyDescent="0.2">
      <c r="A191" s="10">
        <v>33359</v>
      </c>
      <c r="B191" s="20">
        <v>1.3560000000000001</v>
      </c>
      <c r="C191" s="9">
        <v>0.96799999999999997</v>
      </c>
      <c r="D191" s="9">
        <f t="shared" si="2"/>
        <v>2.1680201769911505</v>
      </c>
    </row>
    <row r="192" spans="1:4" x14ac:dyDescent="0.2">
      <c r="A192" s="10">
        <v>33390</v>
      </c>
      <c r="B192" s="20">
        <v>1.36</v>
      </c>
      <c r="C192" s="9">
        <v>0.94499999999999995</v>
      </c>
      <c r="D192" s="9">
        <f t="shared" si="2"/>
        <v>2.1102822794117646</v>
      </c>
    </row>
    <row r="193" spans="1:4" x14ac:dyDescent="0.2">
      <c r="A193" s="10">
        <v>33420</v>
      </c>
      <c r="B193" s="20">
        <v>1.3620000000000001</v>
      </c>
      <c r="C193" s="9">
        <v>0.92600000000000005</v>
      </c>
      <c r="D193" s="9">
        <f t="shared" si="2"/>
        <v>2.0648168281938326</v>
      </c>
    </row>
    <row r="194" spans="1:4" x14ac:dyDescent="0.2">
      <c r="A194" s="10">
        <v>33451</v>
      </c>
      <c r="B194" s="20">
        <v>1.3660000000000001</v>
      </c>
      <c r="C194" s="9">
        <v>0.92700000000000005</v>
      </c>
      <c r="D194" s="9">
        <f t="shared" si="2"/>
        <v>2.0609938067349924</v>
      </c>
    </row>
    <row r="195" spans="1:4" x14ac:dyDescent="0.2">
      <c r="A195" s="10">
        <v>33482</v>
      </c>
      <c r="B195" s="20">
        <v>1.37</v>
      </c>
      <c r="C195" s="9">
        <v>0.94199999999999995</v>
      </c>
      <c r="D195" s="9">
        <f t="shared" si="2"/>
        <v>2.0882283503649632</v>
      </c>
    </row>
    <row r="196" spans="1:4" x14ac:dyDescent="0.2">
      <c r="A196" s="10">
        <v>33512</v>
      </c>
      <c r="B196" s="20">
        <v>1.3720000000000001</v>
      </c>
      <c r="C196" s="9">
        <v>0.96599999999999997</v>
      </c>
      <c r="D196" s="9">
        <f t="shared" si="2"/>
        <v>2.1383099999999997</v>
      </c>
    </row>
    <row r="197" spans="1:4" x14ac:dyDescent="0.2">
      <c r="A197" s="10">
        <v>33543</v>
      </c>
      <c r="B197" s="20">
        <v>1.3779999999999999</v>
      </c>
      <c r="C197" s="9">
        <v>1.02</v>
      </c>
      <c r="D197" s="9">
        <f t="shared" si="2"/>
        <v>2.2480119013062412</v>
      </c>
    </row>
    <row r="198" spans="1:4" x14ac:dyDescent="0.2">
      <c r="A198" s="10">
        <v>33573</v>
      </c>
      <c r="B198" s="20">
        <v>1.3819999999999999</v>
      </c>
      <c r="C198" s="9">
        <v>1.0169999999999999</v>
      </c>
      <c r="D198" s="9">
        <f t="shared" si="2"/>
        <v>2.2349126917510853</v>
      </c>
    </row>
    <row r="199" spans="1:4" x14ac:dyDescent="0.2">
      <c r="A199" s="10">
        <v>33604</v>
      </c>
      <c r="B199" s="20">
        <v>1.383</v>
      </c>
      <c r="C199" s="9">
        <v>0.98499999999999999</v>
      </c>
      <c r="D199" s="9">
        <f t="shared" si="2"/>
        <v>2.1630258134490239</v>
      </c>
    </row>
    <row r="200" spans="1:4" x14ac:dyDescent="0.2">
      <c r="A200" s="10">
        <v>33635</v>
      </c>
      <c r="B200" s="20">
        <v>1.3859999999999999</v>
      </c>
      <c r="C200" s="9">
        <v>0.97499999999999998</v>
      </c>
      <c r="D200" s="9">
        <f t="shared" si="2"/>
        <v>2.1364318181818183</v>
      </c>
    </row>
    <row r="201" spans="1:4" x14ac:dyDescent="0.2">
      <c r="A201" s="10">
        <v>33664</v>
      </c>
      <c r="B201" s="20">
        <v>1.391</v>
      </c>
      <c r="C201" s="9">
        <v>0.96099999999999997</v>
      </c>
      <c r="D201" s="9">
        <f t="shared" si="2"/>
        <v>2.0981856362329259</v>
      </c>
    </row>
    <row r="202" spans="1:4" x14ac:dyDescent="0.2">
      <c r="A202" s="10">
        <v>33695</v>
      </c>
      <c r="B202" s="20">
        <v>1.3939999999999999</v>
      </c>
      <c r="C202" s="9">
        <v>0.95099999999999996</v>
      </c>
      <c r="D202" s="9">
        <f t="shared" si="2"/>
        <v>2.0718838020086081</v>
      </c>
    </row>
    <row r="203" spans="1:4" x14ac:dyDescent="0.2">
      <c r="A203" s="10">
        <v>33725</v>
      </c>
      <c r="B203" s="20">
        <v>1.397</v>
      </c>
      <c r="C203" s="9">
        <v>0.95199999999999996</v>
      </c>
      <c r="D203" s="9">
        <f t="shared" si="2"/>
        <v>2.0696084753042232</v>
      </c>
    </row>
    <row r="204" spans="1:4" x14ac:dyDescent="0.2">
      <c r="A204" s="10">
        <v>33756</v>
      </c>
      <c r="B204" s="20">
        <v>1.401</v>
      </c>
      <c r="C204" s="9">
        <v>0.95399999999999996</v>
      </c>
      <c r="D204" s="9">
        <f t="shared" si="2"/>
        <v>2.0680350321199144</v>
      </c>
    </row>
    <row r="205" spans="1:4" x14ac:dyDescent="0.2">
      <c r="A205" s="10">
        <v>33786</v>
      </c>
      <c r="B205" s="20">
        <v>1.405</v>
      </c>
      <c r="C205" s="9">
        <v>0.94699999999999995</v>
      </c>
      <c r="D205" s="9">
        <f t="shared" si="2"/>
        <v>2.0470163274021353</v>
      </c>
    </row>
    <row r="206" spans="1:4" x14ac:dyDescent="0.2">
      <c r="A206" s="10">
        <v>33817</v>
      </c>
      <c r="B206" s="20">
        <v>1.4079999999999999</v>
      </c>
      <c r="C206" s="9">
        <v>0.94299999999999995</v>
      </c>
      <c r="D206" s="9">
        <f t="shared" si="2"/>
        <v>2.0340268892045454</v>
      </c>
    </row>
    <row r="207" spans="1:4" x14ac:dyDescent="0.2">
      <c r="A207" s="10">
        <v>33848</v>
      </c>
      <c r="B207" s="20">
        <v>1.411</v>
      </c>
      <c r="C207" s="9">
        <v>0.94499999999999995</v>
      </c>
      <c r="D207" s="9">
        <f t="shared" si="2"/>
        <v>2.034007016300496</v>
      </c>
    </row>
    <row r="208" spans="1:4" x14ac:dyDescent="0.2">
      <c r="A208" s="10">
        <v>33878</v>
      </c>
      <c r="B208" s="20">
        <v>1.417</v>
      </c>
      <c r="C208" s="9">
        <v>0.96899999999999997</v>
      </c>
      <c r="D208" s="9">
        <f t="shared" si="2"/>
        <v>2.0768330134086095</v>
      </c>
    </row>
    <row r="209" spans="1:4" x14ac:dyDescent="0.2">
      <c r="A209" s="10">
        <v>33909</v>
      </c>
      <c r="B209" s="20">
        <v>1.421</v>
      </c>
      <c r="C209" s="9">
        <v>0.97799999999999998</v>
      </c>
      <c r="D209" s="9">
        <f t="shared" si="2"/>
        <v>2.0902220689655171</v>
      </c>
    </row>
    <row r="210" spans="1:4" x14ac:dyDescent="0.2">
      <c r="A210" s="10">
        <v>33939</v>
      </c>
      <c r="B210" s="20">
        <v>1.423</v>
      </c>
      <c r="C210" s="9">
        <v>0.97099999999999997</v>
      </c>
      <c r="D210" s="9">
        <f t="shared" si="2"/>
        <v>2.0723446380885453</v>
      </c>
    </row>
    <row r="211" spans="1:4" x14ac:dyDescent="0.2">
      <c r="A211" s="10">
        <v>33970</v>
      </c>
      <c r="B211" s="20">
        <v>1.4279999999999999</v>
      </c>
      <c r="C211" s="9">
        <v>0.96899999999999997</v>
      </c>
      <c r="D211" s="9">
        <f t="shared" si="2"/>
        <v>2.060835</v>
      </c>
    </row>
    <row r="212" spans="1:4" x14ac:dyDescent="0.2">
      <c r="A212" s="10">
        <v>34001</v>
      </c>
      <c r="B212" s="20">
        <v>1.431</v>
      </c>
      <c r="C212" s="9">
        <v>0.97299999999999998</v>
      </c>
      <c r="D212" s="9">
        <f t="shared" si="2"/>
        <v>2.0650038155136268</v>
      </c>
    </row>
    <row r="213" spans="1:4" x14ac:dyDescent="0.2">
      <c r="A213" s="10">
        <v>34029</v>
      </c>
      <c r="B213" s="20">
        <v>1.4330000000000001</v>
      </c>
      <c r="C213" s="9">
        <v>0.97699999999999998</v>
      </c>
      <c r="D213" s="9">
        <f t="shared" si="2"/>
        <v>2.0705991207257499</v>
      </c>
    </row>
    <row r="214" spans="1:4" x14ac:dyDescent="0.2">
      <c r="A214" s="10">
        <v>34060</v>
      </c>
      <c r="B214" s="20">
        <v>1.4379999999999999</v>
      </c>
      <c r="C214" s="9">
        <v>0.97699999999999998</v>
      </c>
      <c r="D214" s="9">
        <f t="shared" si="2"/>
        <v>2.0633995410292072</v>
      </c>
    </row>
    <row r="215" spans="1:4" x14ac:dyDescent="0.2">
      <c r="A215" s="10">
        <v>34090</v>
      </c>
      <c r="B215" s="20">
        <v>1.4419999999999999</v>
      </c>
      <c r="C215" s="9">
        <v>0.96299999999999997</v>
      </c>
      <c r="D215" s="9">
        <f t="shared" si="2"/>
        <v>2.0281901941747571</v>
      </c>
    </row>
    <row r="216" spans="1:4" x14ac:dyDescent="0.2">
      <c r="A216" s="10">
        <v>34121</v>
      </c>
      <c r="B216" s="20">
        <v>1.4430000000000001</v>
      </c>
      <c r="C216" s="9">
        <v>0.95</v>
      </c>
      <c r="D216" s="9">
        <f t="shared" si="2"/>
        <v>1.9994241164241162</v>
      </c>
    </row>
    <row r="217" spans="1:4" x14ac:dyDescent="0.2">
      <c r="A217" s="10">
        <v>34151</v>
      </c>
      <c r="B217" s="20">
        <v>1.4450000000000001</v>
      </c>
      <c r="C217" s="9">
        <v>0.93700000000000006</v>
      </c>
      <c r="D217" s="9">
        <f t="shared" si="2"/>
        <v>1.9693340761245675</v>
      </c>
    </row>
    <row r="218" spans="1:4" x14ac:dyDescent="0.2">
      <c r="A218" s="10">
        <v>34182</v>
      </c>
      <c r="B218" s="20">
        <v>1.448</v>
      </c>
      <c r="C218" s="9">
        <v>0.90600000000000003</v>
      </c>
      <c r="D218" s="9">
        <f t="shared" si="2"/>
        <v>1.9002348895027625</v>
      </c>
    </row>
    <row r="219" spans="1:4" x14ac:dyDescent="0.2">
      <c r="A219" s="10">
        <v>34213</v>
      </c>
      <c r="B219" s="20">
        <v>1.45</v>
      </c>
      <c r="C219" s="9">
        <v>0.90700000000000003</v>
      </c>
      <c r="D219" s="9">
        <f t="shared" si="2"/>
        <v>1.8997083724137933</v>
      </c>
    </row>
    <row r="220" spans="1:4" x14ac:dyDescent="0.2">
      <c r="A220" s="10">
        <v>34243</v>
      </c>
      <c r="B220" s="20">
        <v>1.456</v>
      </c>
      <c r="C220" s="9">
        <v>0.92400000000000004</v>
      </c>
      <c r="D220" s="9">
        <f t="shared" si="2"/>
        <v>1.9273396153846156</v>
      </c>
    </row>
    <row r="221" spans="1:4" x14ac:dyDescent="0.2">
      <c r="A221" s="10">
        <v>34274</v>
      </c>
      <c r="B221" s="20">
        <v>1.46</v>
      </c>
      <c r="C221" s="9">
        <v>0.92700000000000005</v>
      </c>
      <c r="D221" s="9">
        <f t="shared" si="2"/>
        <v>1.9282996849315071</v>
      </c>
    </row>
    <row r="222" spans="1:4" x14ac:dyDescent="0.2">
      <c r="A222" s="10">
        <v>34304</v>
      </c>
      <c r="B222" s="20">
        <v>1.4630000000000001</v>
      </c>
      <c r="C222" s="9">
        <v>0.91400000000000003</v>
      </c>
      <c r="D222" s="9">
        <f t="shared" si="2"/>
        <v>1.8973590430622009</v>
      </c>
    </row>
    <row r="223" spans="1:4" x14ac:dyDescent="0.2">
      <c r="A223" s="10">
        <v>34335</v>
      </c>
      <c r="B223" s="20">
        <v>1.4630000000000001</v>
      </c>
      <c r="C223" s="9">
        <v>0.91900000000000004</v>
      </c>
      <c r="D223" s="9">
        <f t="shared" si="2"/>
        <v>1.9077384688995216</v>
      </c>
    </row>
    <row r="224" spans="1:4" x14ac:dyDescent="0.2">
      <c r="A224" s="10">
        <v>34366</v>
      </c>
      <c r="B224" s="20">
        <v>1.4670000000000001</v>
      </c>
      <c r="C224" s="9">
        <v>0.97799999999999998</v>
      </c>
      <c r="D224" s="9">
        <f t="shared" si="2"/>
        <v>2.02468</v>
      </c>
    </row>
    <row r="225" spans="1:4" x14ac:dyDescent="0.2">
      <c r="A225" s="10">
        <v>34394</v>
      </c>
      <c r="B225" s="20">
        <v>1.4710000000000001</v>
      </c>
      <c r="C225" s="9">
        <v>0.96599999999999997</v>
      </c>
      <c r="D225" s="9">
        <f t="shared" si="2"/>
        <v>1.9943992658055743</v>
      </c>
    </row>
    <row r="226" spans="1:4" x14ac:dyDescent="0.2">
      <c r="A226" s="10">
        <v>34425</v>
      </c>
      <c r="B226" s="20">
        <v>1.472</v>
      </c>
      <c r="C226" s="9">
        <v>0.93500000000000005</v>
      </c>
      <c r="D226" s="9">
        <f t="shared" si="2"/>
        <v>1.9290853940217392</v>
      </c>
    </row>
    <row r="227" spans="1:4" x14ac:dyDescent="0.2">
      <c r="A227" s="10">
        <v>34455</v>
      </c>
      <c r="B227" s="20">
        <v>1.4750000000000001</v>
      </c>
      <c r="C227" s="9">
        <v>0.91900000000000004</v>
      </c>
      <c r="D227" s="9">
        <f t="shared" si="2"/>
        <v>1.8922178847457627</v>
      </c>
    </row>
    <row r="228" spans="1:4" x14ac:dyDescent="0.2">
      <c r="A228" s="10">
        <v>34486</v>
      </c>
      <c r="B228" s="20">
        <v>1.4790000000000001</v>
      </c>
      <c r="C228" s="9">
        <v>0.90600000000000003</v>
      </c>
      <c r="D228" s="9">
        <f t="shared" si="2"/>
        <v>1.8604057606490871</v>
      </c>
    </row>
    <row r="229" spans="1:4" x14ac:dyDescent="0.2">
      <c r="A229" s="10">
        <v>34516</v>
      </c>
      <c r="B229" s="20">
        <v>1.484</v>
      </c>
      <c r="C229" s="9">
        <v>0.89800000000000002</v>
      </c>
      <c r="D229" s="9">
        <f t="shared" si="2"/>
        <v>1.8377654716981133</v>
      </c>
    </row>
    <row r="230" spans="1:4" x14ac:dyDescent="0.2">
      <c r="A230" s="10">
        <v>34547</v>
      </c>
      <c r="B230" s="20">
        <v>1.49</v>
      </c>
      <c r="C230" s="9">
        <v>0.89400000000000002</v>
      </c>
      <c r="D230" s="9">
        <f t="shared" si="2"/>
        <v>1.8222120000000002</v>
      </c>
    </row>
    <row r="231" spans="1:4" x14ac:dyDescent="0.2">
      <c r="A231" s="10">
        <v>34578</v>
      </c>
      <c r="B231" s="20">
        <v>1.4930000000000001</v>
      </c>
      <c r="C231" s="9">
        <v>0.89400000000000002</v>
      </c>
      <c r="D231" s="9">
        <f t="shared" si="2"/>
        <v>1.8185504889484261</v>
      </c>
    </row>
    <row r="232" spans="1:4" x14ac:dyDescent="0.2">
      <c r="A232" s="10">
        <v>34608</v>
      </c>
      <c r="B232" s="20">
        <v>1.494</v>
      </c>
      <c r="C232" s="9">
        <v>0.89</v>
      </c>
      <c r="D232" s="9">
        <f t="shared" si="2"/>
        <v>1.8092020080321285</v>
      </c>
    </row>
    <row r="233" spans="1:4" x14ac:dyDescent="0.2">
      <c r="A233" s="10">
        <v>34639</v>
      </c>
      <c r="B233" s="20">
        <v>1.498</v>
      </c>
      <c r="C233" s="9">
        <v>0.89400000000000002</v>
      </c>
      <c r="D233" s="9">
        <f t="shared" ref="D233:D296" si="3">C233*$B$595/B233</f>
        <v>1.8124805607476637</v>
      </c>
    </row>
    <row r="234" spans="1:4" x14ac:dyDescent="0.2">
      <c r="A234" s="10">
        <v>34669</v>
      </c>
      <c r="B234" s="20">
        <v>1.5009999999999999</v>
      </c>
      <c r="C234" s="9">
        <v>0.9</v>
      </c>
      <c r="D234" s="9">
        <f t="shared" si="3"/>
        <v>1.8209980013324452</v>
      </c>
    </row>
    <row r="235" spans="1:4" x14ac:dyDescent="0.2">
      <c r="A235" s="10">
        <v>34700</v>
      </c>
      <c r="B235" s="20">
        <v>1.5049999999999999</v>
      </c>
      <c r="C235" s="9">
        <v>0.91300000000000003</v>
      </c>
      <c r="D235" s="9">
        <f t="shared" si="3"/>
        <v>1.8423915348837212</v>
      </c>
    </row>
    <row r="236" spans="1:4" x14ac:dyDescent="0.2">
      <c r="A236" s="10">
        <v>34731</v>
      </c>
      <c r="B236" s="20">
        <v>1.5089999999999999</v>
      </c>
      <c r="C236" s="9">
        <v>0.91500000000000004</v>
      </c>
      <c r="D236" s="9">
        <f t="shared" si="3"/>
        <v>1.841533001988072</v>
      </c>
    </row>
    <row r="237" spans="1:4" x14ac:dyDescent="0.2">
      <c r="A237" s="10">
        <v>34759</v>
      </c>
      <c r="B237" s="20">
        <v>1.512</v>
      </c>
      <c r="C237" s="9">
        <v>0.90600000000000003</v>
      </c>
      <c r="D237" s="9">
        <f t="shared" si="3"/>
        <v>1.8198016666666668</v>
      </c>
    </row>
    <row r="238" spans="1:4" x14ac:dyDescent="0.2">
      <c r="A238" s="10">
        <v>34790</v>
      </c>
      <c r="B238" s="20">
        <v>1.518</v>
      </c>
      <c r="C238" s="9">
        <v>0.9</v>
      </c>
      <c r="D238" s="9">
        <f t="shared" si="3"/>
        <v>1.8006047430830041</v>
      </c>
    </row>
    <row r="239" spans="1:4" x14ac:dyDescent="0.2">
      <c r="A239" s="10">
        <v>34820</v>
      </c>
      <c r="B239" s="20">
        <v>1.5209999999999999</v>
      </c>
      <c r="C239" s="9">
        <v>0.90100000000000002</v>
      </c>
      <c r="D239" s="9">
        <f t="shared" si="3"/>
        <v>1.7990499802761342</v>
      </c>
    </row>
    <row r="240" spans="1:4" x14ac:dyDescent="0.2">
      <c r="A240" s="10">
        <v>34851</v>
      </c>
      <c r="B240" s="20">
        <v>1.524</v>
      </c>
      <c r="C240" s="9">
        <v>0.89500000000000002</v>
      </c>
      <c r="D240" s="9">
        <f t="shared" si="3"/>
        <v>1.7835517716535434</v>
      </c>
    </row>
    <row r="241" spans="1:4" x14ac:dyDescent="0.2">
      <c r="A241" s="10">
        <v>34881</v>
      </c>
      <c r="B241" s="20">
        <v>1.526</v>
      </c>
      <c r="C241" s="9">
        <v>0.88500000000000001</v>
      </c>
      <c r="D241" s="9">
        <f t="shared" si="3"/>
        <v>1.7613123853211008</v>
      </c>
    </row>
    <row r="242" spans="1:4" x14ac:dyDescent="0.2">
      <c r="A242" s="10">
        <v>34912</v>
      </c>
      <c r="B242" s="20">
        <v>1.5289999999999999</v>
      </c>
      <c r="C242" s="9">
        <v>0.879</v>
      </c>
      <c r="D242" s="9">
        <f t="shared" si="3"/>
        <v>1.7459389012426423</v>
      </c>
    </row>
    <row r="243" spans="1:4" x14ac:dyDescent="0.2">
      <c r="A243" s="10">
        <v>34943</v>
      </c>
      <c r="B243" s="20">
        <v>1.5309999999999999</v>
      </c>
      <c r="C243" s="9">
        <v>0.87</v>
      </c>
      <c r="D243" s="9">
        <f t="shared" si="3"/>
        <v>1.7258049640757678</v>
      </c>
    </row>
    <row r="244" spans="1:4" x14ac:dyDescent="0.2">
      <c r="A244" s="10">
        <v>34973</v>
      </c>
      <c r="B244" s="20">
        <v>1.5349999999999999</v>
      </c>
      <c r="C244" s="9">
        <v>0.873</v>
      </c>
      <c r="D244" s="9">
        <f t="shared" si="3"/>
        <v>1.7272432964169384</v>
      </c>
    </row>
    <row r="245" spans="1:4" x14ac:dyDescent="0.2">
      <c r="A245" s="10">
        <v>35004</v>
      </c>
      <c r="B245" s="20">
        <v>1.5369999999999999</v>
      </c>
      <c r="C245" s="9">
        <v>0.879</v>
      </c>
      <c r="D245" s="9">
        <f t="shared" si="3"/>
        <v>1.7368513858165258</v>
      </c>
    </row>
    <row r="246" spans="1:4" x14ac:dyDescent="0.2">
      <c r="A246" s="10">
        <v>35034</v>
      </c>
      <c r="B246" s="20">
        <v>1.5389999999999999</v>
      </c>
      <c r="C246" s="9">
        <v>0.90500000000000003</v>
      </c>
      <c r="D246" s="9">
        <f t="shared" si="3"/>
        <v>1.785901949317739</v>
      </c>
    </row>
    <row r="247" spans="1:4" x14ac:dyDescent="0.2">
      <c r="A247" s="10">
        <v>35065</v>
      </c>
      <c r="B247" s="20">
        <v>1.5469999999999999</v>
      </c>
      <c r="C247" s="9">
        <v>1.0069999999999999</v>
      </c>
      <c r="D247" s="9">
        <f t="shared" si="3"/>
        <v>1.976909592760181</v>
      </c>
    </row>
    <row r="248" spans="1:4" x14ac:dyDescent="0.2">
      <c r="A248" s="10">
        <v>35096</v>
      </c>
      <c r="B248" s="20">
        <v>1.55</v>
      </c>
      <c r="C248" s="9">
        <v>1.0009999999999999</v>
      </c>
      <c r="D248" s="9">
        <f t="shared" si="3"/>
        <v>1.9613271096774192</v>
      </c>
    </row>
    <row r="249" spans="1:4" x14ac:dyDescent="0.2">
      <c r="A249" s="10">
        <v>35125</v>
      </c>
      <c r="B249" s="20">
        <v>1.5549999999999999</v>
      </c>
      <c r="C249" s="9">
        <v>1.02</v>
      </c>
      <c r="D249" s="9">
        <f t="shared" si="3"/>
        <v>1.992128874598071</v>
      </c>
    </row>
    <row r="250" spans="1:4" x14ac:dyDescent="0.2">
      <c r="A250" s="10">
        <v>35156</v>
      </c>
      <c r="B250" s="20">
        <v>1.5609999999999999</v>
      </c>
      <c r="C250" s="9">
        <v>1.0649999999999999</v>
      </c>
      <c r="D250" s="9">
        <f t="shared" si="3"/>
        <v>2.0720219730941705</v>
      </c>
    </row>
    <row r="251" spans="1:4" x14ac:dyDescent="0.2">
      <c r="A251" s="10">
        <v>35186</v>
      </c>
      <c r="B251" s="20">
        <v>1.5640000000000001</v>
      </c>
      <c r="C251" s="9">
        <v>1.038</v>
      </c>
      <c r="D251" s="9">
        <f t="shared" si="3"/>
        <v>2.0156181329923273</v>
      </c>
    </row>
    <row r="252" spans="1:4" x14ac:dyDescent="0.2">
      <c r="A252" s="10">
        <v>35217</v>
      </c>
      <c r="B252" s="20">
        <v>1.5669999999999999</v>
      </c>
      <c r="C252" s="9">
        <v>0.96899999999999997</v>
      </c>
      <c r="D252" s="9">
        <f t="shared" si="3"/>
        <v>1.8780295979578812</v>
      </c>
    </row>
    <row r="253" spans="1:4" x14ac:dyDescent="0.2">
      <c r="A253" s="10">
        <v>35247</v>
      </c>
      <c r="B253" s="20">
        <v>1.57</v>
      </c>
      <c r="C253" s="9">
        <v>0.93500000000000005</v>
      </c>
      <c r="D253" s="9">
        <f t="shared" si="3"/>
        <v>1.8086711464968153</v>
      </c>
    </row>
    <row r="254" spans="1:4" x14ac:dyDescent="0.2">
      <c r="A254" s="10">
        <v>35278</v>
      </c>
      <c r="B254" s="20">
        <v>1.5720000000000001</v>
      </c>
      <c r="C254" s="9">
        <v>0.93400000000000005</v>
      </c>
      <c r="D254" s="9">
        <f t="shared" si="3"/>
        <v>1.8044380916030536</v>
      </c>
    </row>
    <row r="255" spans="1:4" x14ac:dyDescent="0.2">
      <c r="A255" s="10">
        <v>35309</v>
      </c>
      <c r="B255" s="20">
        <v>1.577</v>
      </c>
      <c r="C255" s="9">
        <v>0.98</v>
      </c>
      <c r="D255" s="9">
        <f t="shared" si="3"/>
        <v>1.8873047558655676</v>
      </c>
    </row>
    <row r="256" spans="1:4" x14ac:dyDescent="0.2">
      <c r="A256" s="10">
        <v>35339</v>
      </c>
      <c r="B256" s="20">
        <v>1.5820000000000001</v>
      </c>
      <c r="C256" s="9">
        <v>1.0629999999999999</v>
      </c>
      <c r="D256" s="9">
        <f t="shared" si="3"/>
        <v>2.0406777876106195</v>
      </c>
    </row>
    <row r="257" spans="1:4" x14ac:dyDescent="0.2">
      <c r="A257" s="10">
        <v>35370</v>
      </c>
      <c r="B257" s="20">
        <v>1.587</v>
      </c>
      <c r="C257" s="9">
        <v>1.097</v>
      </c>
      <c r="D257" s="9">
        <f t="shared" si="3"/>
        <v>2.099313761814745</v>
      </c>
    </row>
    <row r="258" spans="1:4" x14ac:dyDescent="0.2">
      <c r="A258" s="10">
        <v>35400</v>
      </c>
      <c r="B258" s="20">
        <v>1.591</v>
      </c>
      <c r="C258" s="9">
        <v>1.121</v>
      </c>
      <c r="D258" s="9">
        <f t="shared" si="3"/>
        <v>2.1398487869264615</v>
      </c>
    </row>
    <row r="259" spans="1:4" x14ac:dyDescent="0.2">
      <c r="A259" s="10">
        <v>35431</v>
      </c>
      <c r="B259" s="20">
        <v>1.5940000000000001</v>
      </c>
      <c r="C259" s="9">
        <v>1.1359999999999999</v>
      </c>
      <c r="D259" s="9">
        <f t="shared" si="3"/>
        <v>2.1644007026348806</v>
      </c>
    </row>
    <row r="260" spans="1:4" x14ac:dyDescent="0.2">
      <c r="A260" s="10">
        <v>35462</v>
      </c>
      <c r="B260" s="20">
        <v>1.597</v>
      </c>
      <c r="C260" s="9">
        <v>1.127</v>
      </c>
      <c r="D260" s="9">
        <f t="shared" si="3"/>
        <v>2.1432194990607387</v>
      </c>
    </row>
    <row r="261" spans="1:4" x14ac:dyDescent="0.2">
      <c r="A261" s="10">
        <v>35490</v>
      </c>
      <c r="B261" s="20">
        <v>1.5980000000000001</v>
      </c>
      <c r="C261" s="9">
        <v>1.079</v>
      </c>
      <c r="D261" s="9">
        <f t="shared" si="3"/>
        <v>2.0506536795994994</v>
      </c>
    </row>
    <row r="262" spans="1:4" x14ac:dyDescent="0.2">
      <c r="A262" s="10">
        <v>35521</v>
      </c>
      <c r="B262" s="20">
        <v>1.599</v>
      </c>
      <c r="C262" s="9">
        <v>1.046</v>
      </c>
      <c r="D262" s="9">
        <f t="shared" si="3"/>
        <v>1.9866935084427768</v>
      </c>
    </row>
    <row r="263" spans="1:4" x14ac:dyDescent="0.2">
      <c r="A263" s="10">
        <v>35551</v>
      </c>
      <c r="B263" s="20">
        <v>1.599</v>
      </c>
      <c r="C263" s="9">
        <v>1.0309999999999999</v>
      </c>
      <c r="D263" s="9">
        <f t="shared" si="3"/>
        <v>1.9582036397748592</v>
      </c>
    </row>
    <row r="264" spans="1:4" x14ac:dyDescent="0.2">
      <c r="A264" s="10">
        <v>35582</v>
      </c>
      <c r="B264" s="20">
        <v>1.6020000000000001</v>
      </c>
      <c r="C264" s="9">
        <v>1.0009999999999999</v>
      </c>
      <c r="D264" s="9">
        <f t="shared" si="3"/>
        <v>1.8976635580524344</v>
      </c>
    </row>
    <row r="265" spans="1:4" x14ac:dyDescent="0.2">
      <c r="A265" s="10">
        <v>35612</v>
      </c>
      <c r="B265" s="20">
        <v>1.6040000000000001</v>
      </c>
      <c r="C265" s="9">
        <v>0.95699999999999996</v>
      </c>
      <c r="D265" s="9">
        <f t="shared" si="3"/>
        <v>1.8119876184538652</v>
      </c>
    </row>
    <row r="266" spans="1:4" x14ac:dyDescent="0.2">
      <c r="A266" s="10">
        <v>35643</v>
      </c>
      <c r="B266" s="20">
        <v>1.6080000000000001</v>
      </c>
      <c r="C266" s="9">
        <v>0.94499999999999995</v>
      </c>
      <c r="D266" s="9">
        <f t="shared" si="3"/>
        <v>1.7848158582089551</v>
      </c>
    </row>
    <row r="267" spans="1:4" x14ac:dyDescent="0.2">
      <c r="A267" s="10">
        <v>35674</v>
      </c>
      <c r="B267" s="20">
        <v>1.6120000000000001</v>
      </c>
      <c r="C267" s="9">
        <v>0.94499999999999995</v>
      </c>
      <c r="D267" s="9">
        <f t="shared" si="3"/>
        <v>1.7803870347394539</v>
      </c>
    </row>
    <row r="268" spans="1:4" x14ac:dyDescent="0.2">
      <c r="A268" s="10">
        <v>35704</v>
      </c>
      <c r="B268" s="20">
        <v>1.615</v>
      </c>
      <c r="C268" s="9">
        <v>0.95599999999999996</v>
      </c>
      <c r="D268" s="9">
        <f t="shared" si="3"/>
        <v>1.7977653993808049</v>
      </c>
    </row>
    <row r="269" spans="1:4" x14ac:dyDescent="0.2">
      <c r="A269" s="10">
        <v>35735</v>
      </c>
      <c r="B269" s="20">
        <v>1.617</v>
      </c>
      <c r="C269" s="9">
        <v>0.97</v>
      </c>
      <c r="D269" s="9">
        <f t="shared" si="3"/>
        <v>1.8218363636363637</v>
      </c>
    </row>
    <row r="270" spans="1:4" x14ac:dyDescent="0.2">
      <c r="A270" s="10">
        <v>35765</v>
      </c>
      <c r="B270" s="20">
        <v>1.6180000000000001</v>
      </c>
      <c r="C270" s="9">
        <v>0.97899999999999998</v>
      </c>
      <c r="D270" s="9">
        <f t="shared" si="3"/>
        <v>1.8376035723114956</v>
      </c>
    </row>
    <row r="271" spans="1:4" x14ac:dyDescent="0.2">
      <c r="A271" s="10">
        <v>35796</v>
      </c>
      <c r="B271" s="20">
        <v>1.62</v>
      </c>
      <c r="C271" s="9">
        <v>0.96599999999999997</v>
      </c>
      <c r="D271" s="9">
        <f t="shared" si="3"/>
        <v>1.8109637777777776</v>
      </c>
    </row>
    <row r="272" spans="1:4" x14ac:dyDescent="0.2">
      <c r="A272" s="10">
        <v>35827</v>
      </c>
      <c r="B272" s="20">
        <v>1.62</v>
      </c>
      <c r="C272" s="9">
        <v>0.94799999999999995</v>
      </c>
      <c r="D272" s="9">
        <f t="shared" si="3"/>
        <v>1.7772191111111109</v>
      </c>
    </row>
    <row r="273" spans="1:4" x14ac:dyDescent="0.2">
      <c r="A273" s="10">
        <v>35855</v>
      </c>
      <c r="B273" s="20">
        <v>1.62</v>
      </c>
      <c r="C273" s="9">
        <v>0.93300000000000005</v>
      </c>
      <c r="D273" s="9">
        <f t="shared" si="3"/>
        <v>1.7490985555555554</v>
      </c>
    </row>
    <row r="274" spans="1:4" x14ac:dyDescent="0.2">
      <c r="A274" s="10">
        <v>35886</v>
      </c>
      <c r="B274" s="20">
        <v>1.6220000000000001</v>
      </c>
      <c r="C274" s="9">
        <v>0.91500000000000004</v>
      </c>
      <c r="D274" s="9">
        <f t="shared" si="3"/>
        <v>1.7132387792848336</v>
      </c>
    </row>
    <row r="275" spans="1:4" x14ac:dyDescent="0.2">
      <c r="A275" s="10">
        <v>35916</v>
      </c>
      <c r="B275" s="20">
        <v>1.6259999999999999</v>
      </c>
      <c r="C275" s="9">
        <v>0.90300000000000002</v>
      </c>
      <c r="D275" s="9">
        <f t="shared" si="3"/>
        <v>1.6866107380073803</v>
      </c>
    </row>
    <row r="276" spans="1:4" x14ac:dyDescent="0.2">
      <c r="A276" s="10">
        <v>35947</v>
      </c>
      <c r="B276" s="20">
        <v>1.6279999999999999</v>
      </c>
      <c r="C276" s="9">
        <v>0.874</v>
      </c>
      <c r="D276" s="9">
        <f t="shared" si="3"/>
        <v>1.630439484029484</v>
      </c>
    </row>
    <row r="277" spans="1:4" x14ac:dyDescent="0.2">
      <c r="A277" s="10">
        <v>35977</v>
      </c>
      <c r="B277" s="20">
        <v>1.6319999999999999</v>
      </c>
      <c r="C277" s="9">
        <v>0.85299999999999998</v>
      </c>
      <c r="D277" s="9">
        <f t="shared" si="3"/>
        <v>1.5873640073529411</v>
      </c>
    </row>
    <row r="278" spans="1:4" x14ac:dyDescent="0.2">
      <c r="A278" s="10">
        <v>36008</v>
      </c>
      <c r="B278" s="20">
        <v>1.6339999999999999</v>
      </c>
      <c r="C278" s="9">
        <v>0.83799999999999997</v>
      </c>
      <c r="D278" s="9">
        <f t="shared" si="3"/>
        <v>1.5575414687882498</v>
      </c>
    </row>
    <row r="279" spans="1:4" x14ac:dyDescent="0.2">
      <c r="A279" s="10">
        <v>36039</v>
      </c>
      <c r="B279" s="20">
        <v>1.635</v>
      </c>
      <c r="C279" s="9">
        <v>0.82699999999999996</v>
      </c>
      <c r="D279" s="9">
        <f t="shared" si="3"/>
        <v>1.5361562935779816</v>
      </c>
    </row>
    <row r="280" spans="1:4" x14ac:dyDescent="0.2">
      <c r="A280" s="10">
        <v>36069</v>
      </c>
      <c r="B280" s="20">
        <v>1.639</v>
      </c>
      <c r="C280" s="9">
        <v>0.83399999999999996</v>
      </c>
      <c r="D280" s="9">
        <f t="shared" si="3"/>
        <v>1.5453780841976814</v>
      </c>
    </row>
    <row r="281" spans="1:4" x14ac:dyDescent="0.2">
      <c r="A281" s="10">
        <v>36100</v>
      </c>
      <c r="B281" s="20">
        <v>1.641</v>
      </c>
      <c r="C281" s="9">
        <v>0.84099999999999997</v>
      </c>
      <c r="D281" s="9">
        <f t="shared" si="3"/>
        <v>1.5564496160877515</v>
      </c>
    </row>
    <row r="282" spans="1:4" x14ac:dyDescent="0.2">
      <c r="A282" s="10">
        <v>36130</v>
      </c>
      <c r="B282" s="20">
        <v>1.6439999999999999</v>
      </c>
      <c r="C282" s="9">
        <v>0.82699999999999996</v>
      </c>
      <c r="D282" s="9">
        <f t="shared" si="3"/>
        <v>1.5277466788321168</v>
      </c>
    </row>
    <row r="283" spans="1:4" x14ac:dyDescent="0.2">
      <c r="A283" s="10">
        <v>36161</v>
      </c>
      <c r="B283" s="20">
        <v>1.647</v>
      </c>
      <c r="C283" s="9">
        <v>0.83399999999999996</v>
      </c>
      <c r="D283" s="9">
        <f t="shared" si="3"/>
        <v>1.5378716939890711</v>
      </c>
    </row>
    <row r="284" spans="1:4" x14ac:dyDescent="0.2">
      <c r="A284" s="10">
        <v>36192</v>
      </c>
      <c r="B284" s="20">
        <v>1.647</v>
      </c>
      <c r="C284" s="9">
        <v>0.82799999999999996</v>
      </c>
      <c r="D284" s="9">
        <f t="shared" si="3"/>
        <v>1.5268078688524591</v>
      </c>
    </row>
    <row r="285" spans="1:4" x14ac:dyDescent="0.2">
      <c r="A285" s="10">
        <v>36220</v>
      </c>
      <c r="B285" s="20">
        <v>1.6479999999999999</v>
      </c>
      <c r="C285" s="9">
        <v>0.82799999999999996</v>
      </c>
      <c r="D285" s="9">
        <f t="shared" si="3"/>
        <v>1.5258814077669904</v>
      </c>
    </row>
    <row r="286" spans="1:4" x14ac:dyDescent="0.2">
      <c r="A286" s="10">
        <v>36251</v>
      </c>
      <c r="B286" s="20">
        <v>1.659</v>
      </c>
      <c r="C286" s="9">
        <v>0.85299999999999998</v>
      </c>
      <c r="D286" s="9">
        <f t="shared" si="3"/>
        <v>1.5615298734177214</v>
      </c>
    </row>
    <row r="287" spans="1:4" x14ac:dyDescent="0.2">
      <c r="A287" s="10">
        <v>36281</v>
      </c>
      <c r="B287" s="20">
        <v>1.66</v>
      </c>
      <c r="C287" s="9">
        <v>0.85199999999999998</v>
      </c>
      <c r="D287" s="9">
        <f t="shared" si="3"/>
        <v>1.5587596626506026</v>
      </c>
    </row>
    <row r="288" spans="1:4" x14ac:dyDescent="0.2">
      <c r="A288" s="10">
        <v>36312</v>
      </c>
      <c r="B288" s="20">
        <v>1.66</v>
      </c>
      <c r="C288" s="9">
        <v>0.84499999999999997</v>
      </c>
      <c r="D288" s="9">
        <f t="shared" si="3"/>
        <v>1.545952951807229</v>
      </c>
    </row>
    <row r="289" spans="1:4" x14ac:dyDescent="0.2">
      <c r="A289" s="10">
        <v>36342</v>
      </c>
      <c r="B289" s="20">
        <v>1.667</v>
      </c>
      <c r="C289" s="9">
        <v>0.85699999999999998</v>
      </c>
      <c r="D289" s="9">
        <f t="shared" si="3"/>
        <v>1.5613234193161367</v>
      </c>
    </row>
    <row r="290" spans="1:4" x14ac:dyDescent="0.2">
      <c r="A290" s="10">
        <v>36373</v>
      </c>
      <c r="B290" s="20">
        <v>1.671</v>
      </c>
      <c r="C290" s="9">
        <v>0.877</v>
      </c>
      <c r="D290" s="9">
        <f t="shared" si="3"/>
        <v>1.5939356912028724</v>
      </c>
    </row>
    <row r="291" spans="1:4" x14ac:dyDescent="0.2">
      <c r="A291" s="10">
        <v>36404</v>
      </c>
      <c r="B291" s="20">
        <v>1.6779999999999999</v>
      </c>
      <c r="C291" s="9">
        <v>0.93899999999999995</v>
      </c>
      <c r="D291" s="9">
        <f t="shared" si="3"/>
        <v>1.6995004648390941</v>
      </c>
    </row>
    <row r="292" spans="1:4" x14ac:dyDescent="0.2">
      <c r="A292" s="10">
        <v>36434</v>
      </c>
      <c r="B292" s="20">
        <v>1.681</v>
      </c>
      <c r="C292" s="9">
        <v>0.97599999999999998</v>
      </c>
      <c r="D292" s="9">
        <f t="shared" si="3"/>
        <v>1.7633144080904224</v>
      </c>
    </row>
    <row r="293" spans="1:4" x14ac:dyDescent="0.2">
      <c r="A293" s="10">
        <v>36465</v>
      </c>
      <c r="B293" s="20">
        <v>1.6839999999999999</v>
      </c>
      <c r="C293" s="9">
        <v>1.018</v>
      </c>
      <c r="D293" s="9">
        <f t="shared" si="3"/>
        <v>1.8359182660332543</v>
      </c>
    </row>
    <row r="294" spans="1:4" x14ac:dyDescent="0.2">
      <c r="A294" s="10">
        <v>36495</v>
      </c>
      <c r="B294" s="20">
        <v>1.6879999999999999</v>
      </c>
      <c r="C294" s="9">
        <v>1.0880000000000001</v>
      </c>
      <c r="D294" s="9">
        <f t="shared" si="3"/>
        <v>1.9575105213270143</v>
      </c>
    </row>
    <row r="295" spans="1:4" x14ac:dyDescent="0.2">
      <c r="A295" s="10">
        <v>36526</v>
      </c>
      <c r="B295" s="20">
        <v>1.6930000000000001</v>
      </c>
      <c r="C295" s="9">
        <v>1.1890000000000001</v>
      </c>
      <c r="D295" s="9">
        <f t="shared" si="3"/>
        <v>2.1329100886001182</v>
      </c>
    </row>
    <row r="296" spans="1:4" x14ac:dyDescent="0.2">
      <c r="A296" s="10">
        <v>36557</v>
      </c>
      <c r="B296" s="20">
        <v>1.7</v>
      </c>
      <c r="C296" s="9">
        <v>1.6140000000000001</v>
      </c>
      <c r="D296" s="9">
        <f t="shared" si="3"/>
        <v>2.8833825176470596</v>
      </c>
    </row>
    <row r="297" spans="1:4" x14ac:dyDescent="0.2">
      <c r="A297" s="10">
        <v>36586</v>
      </c>
      <c r="B297" s="20">
        <v>1.71</v>
      </c>
      <c r="C297" s="9">
        <v>1.359</v>
      </c>
      <c r="D297" s="9">
        <f t="shared" ref="D297:D360" si="4">C297*$B$595/B297</f>
        <v>2.4136316842105265</v>
      </c>
    </row>
    <row r="298" spans="1:4" x14ac:dyDescent="0.2">
      <c r="A298" s="10">
        <v>36617</v>
      </c>
      <c r="B298" s="20">
        <v>1.7090000000000001</v>
      </c>
      <c r="C298" s="9">
        <v>1.286</v>
      </c>
      <c r="D298" s="9">
        <f t="shared" si="4"/>
        <v>2.2853175658279699</v>
      </c>
    </row>
    <row r="299" spans="1:4" x14ac:dyDescent="0.2">
      <c r="A299" s="10">
        <v>36647</v>
      </c>
      <c r="B299" s="20">
        <v>1.712</v>
      </c>
      <c r="C299" s="9">
        <v>1.2629999999999999</v>
      </c>
      <c r="D299" s="9">
        <f t="shared" si="4"/>
        <v>2.2405118341121493</v>
      </c>
    </row>
    <row r="300" spans="1:4" x14ac:dyDescent="0.2">
      <c r="A300" s="10">
        <v>36678</v>
      </c>
      <c r="B300" s="20">
        <v>1.722</v>
      </c>
      <c r="C300" s="9">
        <v>1.2490000000000001</v>
      </c>
      <c r="D300" s="9">
        <f t="shared" si="4"/>
        <v>2.2028095121951221</v>
      </c>
    </row>
    <row r="301" spans="1:4" x14ac:dyDescent="0.2">
      <c r="A301" s="10">
        <v>36708</v>
      </c>
      <c r="B301" s="20">
        <v>1.7270000000000001</v>
      </c>
      <c r="C301" s="9">
        <v>1.25</v>
      </c>
      <c r="D301" s="9">
        <f t="shared" si="4"/>
        <v>2.1981905037637519</v>
      </c>
    </row>
    <row r="302" spans="1:4" x14ac:dyDescent="0.2">
      <c r="A302" s="10">
        <v>36739</v>
      </c>
      <c r="B302" s="20">
        <v>1.7270000000000001</v>
      </c>
      <c r="C302" s="9">
        <v>1.246</v>
      </c>
      <c r="D302" s="9">
        <f t="shared" si="4"/>
        <v>2.1911562941517078</v>
      </c>
    </row>
    <row r="303" spans="1:4" x14ac:dyDescent="0.2">
      <c r="A303" s="10">
        <v>36770</v>
      </c>
      <c r="B303" s="20">
        <v>1.736</v>
      </c>
      <c r="C303" s="9">
        <v>1.407</v>
      </c>
      <c r="D303" s="9">
        <f t="shared" si="4"/>
        <v>2.4614557258064518</v>
      </c>
    </row>
    <row r="304" spans="1:4" x14ac:dyDescent="0.2">
      <c r="A304" s="10">
        <v>36800</v>
      </c>
      <c r="B304" s="20">
        <v>1.7390000000000001</v>
      </c>
      <c r="C304" s="9">
        <v>1.4530000000000001</v>
      </c>
      <c r="D304" s="9">
        <f t="shared" si="4"/>
        <v>2.5375446003450257</v>
      </c>
    </row>
    <row r="305" spans="1:4" x14ac:dyDescent="0.2">
      <c r="A305" s="10">
        <v>36831</v>
      </c>
      <c r="B305" s="20">
        <v>1.742</v>
      </c>
      <c r="C305" s="9">
        <v>1.4770000000000001</v>
      </c>
      <c r="D305" s="9">
        <f t="shared" si="4"/>
        <v>2.575016383467279</v>
      </c>
    </row>
    <row r="306" spans="1:4" x14ac:dyDescent="0.2">
      <c r="A306" s="10">
        <v>36861</v>
      </c>
      <c r="B306" s="20">
        <v>1.746</v>
      </c>
      <c r="C306" s="9">
        <v>1.528</v>
      </c>
      <c r="D306" s="9">
        <f t="shared" si="4"/>
        <v>2.6578273539518902</v>
      </c>
    </row>
    <row r="307" spans="1:4" x14ac:dyDescent="0.2">
      <c r="A307" s="10">
        <v>36892</v>
      </c>
      <c r="B307" s="20">
        <v>1.756</v>
      </c>
      <c r="C307" s="9">
        <v>1.5089999999999999</v>
      </c>
      <c r="D307" s="9">
        <f t="shared" si="4"/>
        <v>2.609830968109339</v>
      </c>
    </row>
    <row r="308" spans="1:4" x14ac:dyDescent="0.2">
      <c r="A308" s="10">
        <v>36923</v>
      </c>
      <c r="B308" s="20">
        <v>1.76</v>
      </c>
      <c r="C308" s="9">
        <v>1.4630000000000001</v>
      </c>
      <c r="D308" s="9">
        <f t="shared" si="4"/>
        <v>2.5245228750000002</v>
      </c>
    </row>
    <row r="309" spans="1:4" x14ac:dyDescent="0.2">
      <c r="A309" s="10">
        <v>36951</v>
      </c>
      <c r="B309" s="20">
        <v>1.7609999999999999</v>
      </c>
      <c r="C309" s="9">
        <v>1.3939999999999999</v>
      </c>
      <c r="D309" s="9">
        <f t="shared" si="4"/>
        <v>2.4040919250425894</v>
      </c>
    </row>
    <row r="310" spans="1:4" x14ac:dyDescent="0.2">
      <c r="A310" s="10">
        <v>36982</v>
      </c>
      <c r="B310" s="20">
        <v>1.764</v>
      </c>
      <c r="C310" s="9">
        <v>1.367</v>
      </c>
      <c r="D310" s="9">
        <f t="shared" si="4"/>
        <v>2.3535183333333332</v>
      </c>
    </row>
    <row r="311" spans="1:4" x14ac:dyDescent="0.2">
      <c r="A311" s="10">
        <v>37012</v>
      </c>
      <c r="B311" s="20">
        <v>1.7729999999999999</v>
      </c>
      <c r="C311" s="9">
        <v>1.343</v>
      </c>
      <c r="D311" s="9">
        <f t="shared" si="4"/>
        <v>2.3004612859560072</v>
      </c>
    </row>
    <row r="312" spans="1:4" x14ac:dyDescent="0.2">
      <c r="A312" s="10">
        <v>37043</v>
      </c>
      <c r="B312" s="20">
        <v>1.7769999999999999</v>
      </c>
      <c r="C312" s="9">
        <v>1.3220000000000001</v>
      </c>
      <c r="D312" s="9">
        <f t="shared" si="4"/>
        <v>2.2593924817107487</v>
      </c>
    </row>
    <row r="313" spans="1:4" x14ac:dyDescent="0.2">
      <c r="A313" s="10">
        <v>37073</v>
      </c>
      <c r="B313" s="20">
        <v>1.774</v>
      </c>
      <c r="C313" s="9">
        <v>1.2569999999999999</v>
      </c>
      <c r="D313" s="9">
        <f t="shared" si="4"/>
        <v>2.1519358173618941</v>
      </c>
    </row>
    <row r="314" spans="1:4" x14ac:dyDescent="0.2">
      <c r="A314" s="10">
        <v>37104</v>
      </c>
      <c r="B314" s="20">
        <v>1.774</v>
      </c>
      <c r="C314" s="9">
        <v>1.238</v>
      </c>
      <c r="D314" s="9">
        <f t="shared" si="4"/>
        <v>2.1194085456595264</v>
      </c>
    </row>
    <row r="315" spans="1:4" x14ac:dyDescent="0.2">
      <c r="A315" s="10">
        <v>37135</v>
      </c>
      <c r="B315" s="20">
        <v>1.7809999999999999</v>
      </c>
      <c r="C315" s="9">
        <v>1.2849999999999999</v>
      </c>
      <c r="D315" s="9">
        <f t="shared" si="4"/>
        <v>2.1912244244806289</v>
      </c>
    </row>
    <row r="316" spans="1:4" x14ac:dyDescent="0.2">
      <c r="A316" s="10">
        <v>37165</v>
      </c>
      <c r="B316" s="20">
        <v>1.776</v>
      </c>
      <c r="C316" s="9">
        <v>1.2270000000000001</v>
      </c>
      <c r="D316" s="9">
        <f t="shared" si="4"/>
        <v>2.0982114527027029</v>
      </c>
    </row>
    <row r="317" spans="1:4" x14ac:dyDescent="0.2">
      <c r="A317" s="10">
        <v>37196</v>
      </c>
      <c r="B317" s="20">
        <v>1.7749999999999999</v>
      </c>
      <c r="C317" s="9">
        <v>1.1930000000000001</v>
      </c>
      <c r="D317" s="9">
        <f t="shared" si="4"/>
        <v>2.04121963943662</v>
      </c>
    </row>
    <row r="318" spans="1:4" x14ac:dyDescent="0.2">
      <c r="A318" s="10">
        <v>37226</v>
      </c>
      <c r="B318" s="20">
        <v>1.774</v>
      </c>
      <c r="C318" s="9">
        <v>1.117</v>
      </c>
      <c r="D318" s="9">
        <f t="shared" si="4"/>
        <v>1.9122611837655015</v>
      </c>
    </row>
    <row r="319" spans="1:4" x14ac:dyDescent="0.2">
      <c r="A319" s="10">
        <v>37257</v>
      </c>
      <c r="B319" s="20">
        <v>1.7769999999999999</v>
      </c>
      <c r="C319" s="9">
        <v>1.123</v>
      </c>
      <c r="D319" s="9">
        <f t="shared" si="4"/>
        <v>1.9192872594259991</v>
      </c>
    </row>
    <row r="320" spans="1:4" x14ac:dyDescent="0.2">
      <c r="A320" s="10">
        <v>37288</v>
      </c>
      <c r="B320" s="20">
        <v>1.78</v>
      </c>
      <c r="C320" s="9">
        <v>1.1120000000000001</v>
      </c>
      <c r="D320" s="9">
        <f t="shared" si="4"/>
        <v>1.8972844044943822</v>
      </c>
    </row>
    <row r="321" spans="1:4" x14ac:dyDescent="0.2">
      <c r="A321" s="10">
        <v>37316</v>
      </c>
      <c r="B321" s="20">
        <v>1.7849999999999999</v>
      </c>
      <c r="C321" s="9">
        <v>1.119</v>
      </c>
      <c r="D321" s="9">
        <f t="shared" si="4"/>
        <v>1.9038797647058825</v>
      </c>
    </row>
    <row r="322" spans="1:4" x14ac:dyDescent="0.2">
      <c r="A322" s="10">
        <v>37347</v>
      </c>
      <c r="B322" s="20">
        <v>1.7929999999999999</v>
      </c>
      <c r="C322" s="9">
        <v>1.1579999999999999</v>
      </c>
      <c r="D322" s="9">
        <f t="shared" si="4"/>
        <v>1.9614440379252649</v>
      </c>
    </row>
    <row r="323" spans="1:4" x14ac:dyDescent="0.2">
      <c r="A323" s="10">
        <v>37377</v>
      </c>
      <c r="B323" s="20">
        <v>1.7949999999999999</v>
      </c>
      <c r="C323" s="9">
        <v>1.163</v>
      </c>
      <c r="D323" s="9">
        <f t="shared" si="4"/>
        <v>1.9677182506963791</v>
      </c>
    </row>
    <row r="324" spans="1:4" x14ac:dyDescent="0.2">
      <c r="A324" s="10">
        <v>37408</v>
      </c>
      <c r="B324" s="20">
        <v>1.796</v>
      </c>
      <c r="C324" s="9">
        <v>1.1359999999999999</v>
      </c>
      <c r="D324" s="9">
        <f t="shared" si="4"/>
        <v>1.9209658797327394</v>
      </c>
    </row>
    <row r="325" spans="1:4" x14ac:dyDescent="0.2">
      <c r="A325" s="10">
        <v>37438</v>
      </c>
      <c r="B325" s="20">
        <v>1.8</v>
      </c>
      <c r="C325" s="9">
        <v>1.127</v>
      </c>
      <c r="D325" s="9">
        <f t="shared" si="4"/>
        <v>1.9015119666666667</v>
      </c>
    </row>
    <row r="326" spans="1:4" x14ac:dyDescent="0.2">
      <c r="A326" s="10">
        <v>37469</v>
      </c>
      <c r="B326" s="20">
        <v>1.8049999999999999</v>
      </c>
      <c r="C326" s="9">
        <v>1.135</v>
      </c>
      <c r="D326" s="9">
        <f t="shared" si="4"/>
        <v>1.9097050969529086</v>
      </c>
    </row>
    <row r="327" spans="1:4" x14ac:dyDescent="0.2">
      <c r="A327" s="10">
        <v>37500</v>
      </c>
      <c r="B327" s="20">
        <v>1.8080000000000001</v>
      </c>
      <c r="C327" s="9">
        <v>1.1739999999999999</v>
      </c>
      <c r="D327" s="9">
        <f t="shared" si="4"/>
        <v>1.9720472787610617</v>
      </c>
    </row>
    <row r="328" spans="1:4" x14ac:dyDescent="0.2">
      <c r="A328" s="10">
        <v>37530</v>
      </c>
      <c r="B328" s="20">
        <v>1.8120000000000001</v>
      </c>
      <c r="C328" s="9">
        <v>1.2030000000000001</v>
      </c>
      <c r="D328" s="9">
        <f t="shared" si="4"/>
        <v>2.016299701986755</v>
      </c>
    </row>
    <row r="329" spans="1:4" x14ac:dyDescent="0.2">
      <c r="A329" s="10">
        <v>37561</v>
      </c>
      <c r="B329" s="20">
        <v>1.8149999999999999</v>
      </c>
      <c r="C329" s="9">
        <v>1.2210000000000001</v>
      </c>
      <c r="D329" s="9">
        <f t="shared" si="4"/>
        <v>2.043086181818182</v>
      </c>
    </row>
    <row r="330" spans="1:4" x14ac:dyDescent="0.2">
      <c r="A330" s="10">
        <v>37591</v>
      </c>
      <c r="B330" s="20">
        <v>1.8180000000000001</v>
      </c>
      <c r="C330" s="9">
        <v>1.2669999999999999</v>
      </c>
      <c r="D330" s="9">
        <f t="shared" si="4"/>
        <v>2.1165590429042904</v>
      </c>
    </row>
    <row r="331" spans="1:4" x14ac:dyDescent="0.2">
      <c r="A331" s="10">
        <v>37622</v>
      </c>
      <c r="B331" s="20">
        <v>1.8260000000000001</v>
      </c>
      <c r="C331" s="9">
        <v>1.3959999999999999</v>
      </c>
      <c r="D331" s="9">
        <f t="shared" si="4"/>
        <v>2.3218400438116098</v>
      </c>
    </row>
    <row r="332" spans="1:4" x14ac:dyDescent="0.2">
      <c r="A332" s="10">
        <v>37653</v>
      </c>
      <c r="B332" s="20">
        <v>1.8360000000000001</v>
      </c>
      <c r="C332" s="9">
        <v>1.641</v>
      </c>
      <c r="D332" s="9">
        <f t="shared" si="4"/>
        <v>2.7144606862745095</v>
      </c>
    </row>
    <row r="333" spans="1:4" x14ac:dyDescent="0.2">
      <c r="A333" s="10">
        <v>37681</v>
      </c>
      <c r="B333" s="20">
        <v>1.839</v>
      </c>
      <c r="C333" s="9">
        <v>1.766</v>
      </c>
      <c r="D333" s="9">
        <f t="shared" si="4"/>
        <v>2.9164640130505712</v>
      </c>
    </row>
    <row r="334" spans="1:4" x14ac:dyDescent="0.2">
      <c r="A334" s="10">
        <v>37712</v>
      </c>
      <c r="B334" s="20">
        <v>1.8320000000000001</v>
      </c>
      <c r="C334" s="9">
        <v>1.4910000000000001</v>
      </c>
      <c r="D334" s="9">
        <f t="shared" si="4"/>
        <v>2.4717231550218344</v>
      </c>
    </row>
    <row r="335" spans="1:4" x14ac:dyDescent="0.2">
      <c r="A335" s="10">
        <v>37742</v>
      </c>
      <c r="B335" s="20">
        <v>1.829</v>
      </c>
      <c r="C335" s="9">
        <v>1.3720000000000001</v>
      </c>
      <c r="D335" s="9">
        <f t="shared" si="4"/>
        <v>2.2781801202843091</v>
      </c>
    </row>
    <row r="336" spans="1:4" x14ac:dyDescent="0.2">
      <c r="A336" s="10">
        <v>37773</v>
      </c>
      <c r="B336" s="20">
        <v>1.831</v>
      </c>
      <c r="C336" s="9">
        <v>1.3049999999999999</v>
      </c>
      <c r="D336" s="9">
        <f t="shared" si="4"/>
        <v>2.1645609503003822</v>
      </c>
    </row>
    <row r="337" spans="1:4" x14ac:dyDescent="0.2">
      <c r="A337" s="10">
        <v>37803</v>
      </c>
      <c r="B337" s="20">
        <v>1.837</v>
      </c>
      <c r="C337" s="9">
        <v>1.2789999999999999</v>
      </c>
      <c r="D337" s="9">
        <f t="shared" si="4"/>
        <v>2.1145065759390311</v>
      </c>
    </row>
    <row r="338" spans="1:4" x14ac:dyDescent="0.2">
      <c r="A338" s="10">
        <v>37834</v>
      </c>
      <c r="B338" s="20">
        <v>1.845</v>
      </c>
      <c r="C338" s="9">
        <v>1.2829999999999999</v>
      </c>
      <c r="D338" s="9">
        <f t="shared" si="4"/>
        <v>2.1119223089430896</v>
      </c>
    </row>
    <row r="339" spans="1:4" x14ac:dyDescent="0.2">
      <c r="A339" s="10">
        <v>37865</v>
      </c>
      <c r="B339" s="20">
        <v>1.851</v>
      </c>
      <c r="C339" s="9">
        <v>1.284</v>
      </c>
      <c r="D339" s="9">
        <f t="shared" si="4"/>
        <v>2.1067172771474878</v>
      </c>
    </row>
    <row r="340" spans="1:4" x14ac:dyDescent="0.2">
      <c r="A340" s="10">
        <v>37895</v>
      </c>
      <c r="B340" s="20">
        <v>1.849</v>
      </c>
      <c r="C340" s="9">
        <v>1.2969999999999999</v>
      </c>
      <c r="D340" s="9">
        <f t="shared" si="4"/>
        <v>2.1303488047593295</v>
      </c>
    </row>
    <row r="341" spans="1:4" x14ac:dyDescent="0.2">
      <c r="A341" s="10">
        <v>37926</v>
      </c>
      <c r="B341" s="20">
        <v>1.85</v>
      </c>
      <c r="C341" s="9">
        <v>1.331</v>
      </c>
      <c r="D341" s="9">
        <f t="shared" si="4"/>
        <v>2.1850127675675672</v>
      </c>
    </row>
    <row r="342" spans="1:4" x14ac:dyDescent="0.2">
      <c r="A342" s="10">
        <v>37956</v>
      </c>
      <c r="B342" s="20">
        <v>1.855</v>
      </c>
      <c r="C342" s="9">
        <v>1.36</v>
      </c>
      <c r="D342" s="9">
        <f t="shared" si="4"/>
        <v>2.2266022641509435</v>
      </c>
    </row>
    <row r="343" spans="1:4" x14ac:dyDescent="0.2">
      <c r="A343" s="10">
        <v>37987</v>
      </c>
      <c r="B343" s="20">
        <v>1.863</v>
      </c>
      <c r="C343" s="9">
        <v>1.508</v>
      </c>
      <c r="D343" s="9">
        <f t="shared" si="4"/>
        <v>2.4583071175523354</v>
      </c>
    </row>
    <row r="344" spans="1:4" x14ac:dyDescent="0.2">
      <c r="A344" s="10">
        <v>38018</v>
      </c>
      <c r="B344" s="20">
        <v>1.867</v>
      </c>
      <c r="C344" s="9">
        <v>1.5580000000000001</v>
      </c>
      <c r="D344" s="9">
        <f t="shared" si="4"/>
        <v>2.5343744831280128</v>
      </c>
    </row>
    <row r="345" spans="1:4" x14ac:dyDescent="0.2">
      <c r="A345" s="10">
        <v>38047</v>
      </c>
      <c r="B345" s="20">
        <v>1.871</v>
      </c>
      <c r="C345" s="9">
        <v>1.5409999999999999</v>
      </c>
      <c r="D345" s="9">
        <f t="shared" si="4"/>
        <v>2.501361742383752</v>
      </c>
    </row>
    <row r="346" spans="1:4" x14ac:dyDescent="0.2">
      <c r="A346" s="10">
        <v>38078</v>
      </c>
      <c r="B346" s="20">
        <v>1.8740000000000001</v>
      </c>
      <c r="C346" s="9">
        <v>1.5189999999999999</v>
      </c>
      <c r="D346" s="9">
        <f t="shared" si="4"/>
        <v>2.4617040448239056</v>
      </c>
    </row>
    <row r="347" spans="1:4" x14ac:dyDescent="0.2">
      <c r="A347" s="10">
        <v>38108</v>
      </c>
      <c r="B347" s="20">
        <v>1.8819999999999999</v>
      </c>
      <c r="C347" s="9">
        <v>1.5329999999999999</v>
      </c>
      <c r="D347" s="9">
        <f t="shared" si="4"/>
        <v>2.4738319128586612</v>
      </c>
    </row>
    <row r="348" spans="1:4" x14ac:dyDescent="0.2">
      <c r="A348" s="10">
        <v>38139</v>
      </c>
      <c r="B348" s="20">
        <v>1.889</v>
      </c>
      <c r="C348" s="9">
        <v>1.5369999999999999</v>
      </c>
      <c r="D348" s="9">
        <f t="shared" si="4"/>
        <v>2.4710956802541029</v>
      </c>
    </row>
    <row r="349" spans="1:4" x14ac:dyDescent="0.2">
      <c r="A349" s="10">
        <v>38169</v>
      </c>
      <c r="B349" s="20">
        <v>1.891</v>
      </c>
      <c r="C349" s="9">
        <v>1.536</v>
      </c>
      <c r="D349" s="9">
        <f t="shared" si="4"/>
        <v>2.466876107879429</v>
      </c>
    </row>
    <row r="350" spans="1:4" x14ac:dyDescent="0.2">
      <c r="A350" s="10">
        <v>38200</v>
      </c>
      <c r="B350" s="20">
        <v>1.8919999999999999</v>
      </c>
      <c r="C350" s="9">
        <v>1.607</v>
      </c>
      <c r="D350" s="9">
        <f t="shared" si="4"/>
        <v>2.5795407716701906</v>
      </c>
    </row>
    <row r="351" spans="1:4" x14ac:dyDescent="0.2">
      <c r="A351" s="10">
        <v>38231</v>
      </c>
      <c r="B351" s="20">
        <v>1.8979999999999999</v>
      </c>
      <c r="C351" s="9">
        <v>1.671</v>
      </c>
      <c r="D351" s="9">
        <f t="shared" si="4"/>
        <v>2.6737936880927293</v>
      </c>
    </row>
    <row r="352" spans="1:4" x14ac:dyDescent="0.2">
      <c r="A352" s="10">
        <v>38261</v>
      </c>
      <c r="B352" s="20">
        <v>1.9079999999999999</v>
      </c>
      <c r="C352" s="9">
        <v>1.8819999999999999</v>
      </c>
      <c r="D352" s="9">
        <f t="shared" si="4"/>
        <v>2.995635031446541</v>
      </c>
    </row>
    <row r="353" spans="1:4" x14ac:dyDescent="0.2">
      <c r="A353" s="10">
        <v>38292</v>
      </c>
      <c r="B353" s="20">
        <v>1.917</v>
      </c>
      <c r="C353" s="9">
        <v>1.958</v>
      </c>
      <c r="D353" s="9">
        <f t="shared" si="4"/>
        <v>3.1019745226917057</v>
      </c>
    </row>
    <row r="354" spans="1:4" x14ac:dyDescent="0.2">
      <c r="A354" s="10">
        <v>38322</v>
      </c>
      <c r="B354" s="20">
        <v>1.917</v>
      </c>
      <c r="C354" s="9">
        <v>1.895</v>
      </c>
      <c r="D354" s="9">
        <f t="shared" si="4"/>
        <v>3.0021663536776213</v>
      </c>
    </row>
    <row r="355" spans="1:4" x14ac:dyDescent="0.2">
      <c r="A355" s="10">
        <v>38353</v>
      </c>
      <c r="B355" s="20">
        <v>1.9159999999999999</v>
      </c>
      <c r="C355" s="9">
        <v>1.859</v>
      </c>
      <c r="D355" s="9">
        <f t="shared" si="4"/>
        <v>2.9466702400835074</v>
      </c>
    </row>
    <row r="356" spans="1:4" x14ac:dyDescent="0.2">
      <c r="A356" s="10">
        <v>38384</v>
      </c>
      <c r="B356" s="20">
        <v>1.9239999999999999</v>
      </c>
      <c r="C356" s="9">
        <v>1.962</v>
      </c>
      <c r="D356" s="9">
        <f t="shared" si="4"/>
        <v>3.0970027234927238</v>
      </c>
    </row>
    <row r="357" spans="1:4" x14ac:dyDescent="0.2">
      <c r="A357" s="10">
        <v>38412</v>
      </c>
      <c r="B357" s="20">
        <v>1.931</v>
      </c>
      <c r="C357" s="9">
        <v>2.0779999999999998</v>
      </c>
      <c r="D357" s="9">
        <f t="shared" si="4"/>
        <v>3.2682172760227859</v>
      </c>
    </row>
    <row r="358" spans="1:4" x14ac:dyDescent="0.2">
      <c r="A358" s="10">
        <v>38443</v>
      </c>
      <c r="B358" s="20">
        <v>1.9370000000000001</v>
      </c>
      <c r="C358" s="9">
        <v>2.12</v>
      </c>
      <c r="D358" s="9">
        <f t="shared" si="4"/>
        <v>3.3239454827052146</v>
      </c>
    </row>
    <row r="359" spans="1:4" x14ac:dyDescent="0.2">
      <c r="A359" s="10">
        <v>38473</v>
      </c>
      <c r="B359" s="20">
        <v>1.9359999999999999</v>
      </c>
      <c r="C359" s="9">
        <v>2.036</v>
      </c>
      <c r="D359" s="9">
        <f t="shared" si="4"/>
        <v>3.1938908677685953</v>
      </c>
    </row>
    <row r="360" spans="1:4" x14ac:dyDescent="0.2">
      <c r="A360" s="10">
        <v>38504</v>
      </c>
      <c r="B360" s="20">
        <v>1.9370000000000001</v>
      </c>
      <c r="C360" s="9">
        <v>2.0590000000000002</v>
      </c>
      <c r="D360" s="9">
        <f t="shared" si="4"/>
        <v>3.2283036551368101</v>
      </c>
    </row>
    <row r="361" spans="1:4" x14ac:dyDescent="0.2">
      <c r="A361" s="10">
        <v>38534</v>
      </c>
      <c r="B361" s="20">
        <v>1.9490000000000001</v>
      </c>
      <c r="C361" s="9">
        <v>2.173</v>
      </c>
      <c r="D361" s="9">
        <f t="shared" ref="D361:D424" si="5">C361*$B$595/B361</f>
        <v>3.386066936890713</v>
      </c>
    </row>
    <row r="362" spans="1:4" x14ac:dyDescent="0.2">
      <c r="A362" s="10">
        <v>38565</v>
      </c>
      <c r="B362" s="20">
        <v>1.9610000000000001</v>
      </c>
      <c r="C362" s="9">
        <v>2.2759999999999998</v>
      </c>
      <c r="D362" s="9">
        <f t="shared" si="5"/>
        <v>3.5248636002039775</v>
      </c>
    </row>
    <row r="363" spans="1:4" x14ac:dyDescent="0.2">
      <c r="A363" s="10">
        <v>38596</v>
      </c>
      <c r="B363" s="20">
        <v>1.988</v>
      </c>
      <c r="C363" s="9">
        <v>2.593</v>
      </c>
      <c r="D363" s="9">
        <f t="shared" si="5"/>
        <v>3.9612640140845068</v>
      </c>
    </row>
    <row r="364" spans="1:4" x14ac:dyDescent="0.2">
      <c r="A364" s="10">
        <v>38626</v>
      </c>
      <c r="B364" s="20">
        <v>1.9910000000000001</v>
      </c>
      <c r="C364" s="9">
        <v>2.6259999999999999</v>
      </c>
      <c r="D364" s="9">
        <f t="shared" si="5"/>
        <v>4.0056326067302859</v>
      </c>
    </row>
    <row r="365" spans="1:4" x14ac:dyDescent="0.2">
      <c r="A365" s="10">
        <v>38657</v>
      </c>
      <c r="B365" s="20">
        <v>1.9810000000000001</v>
      </c>
      <c r="C365" s="9">
        <v>2.4580000000000002</v>
      </c>
      <c r="D365" s="9">
        <f t="shared" si="5"/>
        <v>3.7682963957597178</v>
      </c>
    </row>
    <row r="366" spans="1:4" x14ac:dyDescent="0.2">
      <c r="A366" s="10">
        <v>38687</v>
      </c>
      <c r="B366" s="20">
        <v>1.9810000000000001</v>
      </c>
      <c r="C366" s="9">
        <v>2.407</v>
      </c>
      <c r="D366" s="9">
        <f t="shared" si="5"/>
        <v>3.6901096113074203</v>
      </c>
    </row>
    <row r="367" spans="1:4" x14ac:dyDescent="0.2">
      <c r="A367" s="10">
        <v>38718</v>
      </c>
      <c r="B367" s="20">
        <v>1.9930000000000001</v>
      </c>
      <c r="C367" s="9">
        <v>2.4180000000000001</v>
      </c>
      <c r="D367" s="9">
        <f t="shared" si="5"/>
        <v>3.6846534671349724</v>
      </c>
    </row>
    <row r="368" spans="1:4" x14ac:dyDescent="0.2">
      <c r="A368" s="10">
        <v>38749</v>
      </c>
      <c r="B368" s="20">
        <v>1.994</v>
      </c>
      <c r="C368" s="9">
        <v>2.423</v>
      </c>
      <c r="D368" s="9">
        <f t="shared" si="5"/>
        <v>3.6904209929789369</v>
      </c>
    </row>
    <row r="369" spans="1:4" x14ac:dyDescent="0.2">
      <c r="A369" s="10">
        <v>38777</v>
      </c>
      <c r="B369" s="20">
        <v>1.9970000000000001</v>
      </c>
      <c r="C369" s="9">
        <v>2.4289999999999998</v>
      </c>
      <c r="D369" s="9">
        <f t="shared" si="5"/>
        <v>3.6940017926890332</v>
      </c>
    </row>
    <row r="370" spans="1:4" x14ac:dyDescent="0.2">
      <c r="A370" s="10">
        <v>38808</v>
      </c>
      <c r="B370" s="20">
        <v>2.0070000000000001</v>
      </c>
      <c r="C370" s="9">
        <v>2.5259999999999998</v>
      </c>
      <c r="D370" s="9">
        <f t="shared" si="5"/>
        <v>3.8223779372197306</v>
      </c>
    </row>
    <row r="371" spans="1:4" x14ac:dyDescent="0.2">
      <c r="A371" s="10">
        <v>38838</v>
      </c>
      <c r="B371" s="20">
        <v>2.0129999999999999</v>
      </c>
      <c r="C371" s="9">
        <v>2.5720000000000001</v>
      </c>
      <c r="D371" s="9">
        <f t="shared" si="5"/>
        <v>3.8803852160953807</v>
      </c>
    </row>
    <row r="372" spans="1:4" x14ac:dyDescent="0.2">
      <c r="A372" s="10">
        <v>38869</v>
      </c>
      <c r="B372" s="20">
        <v>2.0179999999999998</v>
      </c>
      <c r="C372" s="9">
        <v>2.5659999999999998</v>
      </c>
      <c r="D372" s="9">
        <f t="shared" si="5"/>
        <v>3.861740991080278</v>
      </c>
    </row>
    <row r="373" spans="1:4" x14ac:dyDescent="0.2">
      <c r="A373" s="10">
        <v>38899</v>
      </c>
      <c r="B373" s="20">
        <v>2.0289999999999999</v>
      </c>
      <c r="C373" s="9">
        <v>2.597</v>
      </c>
      <c r="D373" s="9">
        <f t="shared" si="5"/>
        <v>3.8872059832429771</v>
      </c>
    </row>
    <row r="374" spans="1:4" x14ac:dyDescent="0.2">
      <c r="A374" s="10">
        <v>38930</v>
      </c>
      <c r="B374" s="20">
        <v>2.0379999999999998</v>
      </c>
      <c r="C374" s="9">
        <v>2.649</v>
      </c>
      <c r="D374" s="9">
        <f t="shared" si="5"/>
        <v>3.9475299214916593</v>
      </c>
    </row>
    <row r="375" spans="1:4" x14ac:dyDescent="0.2">
      <c r="A375" s="10">
        <v>38961</v>
      </c>
      <c r="B375" s="20">
        <v>2.028</v>
      </c>
      <c r="C375" s="9">
        <v>2.5310000000000001</v>
      </c>
      <c r="D375" s="9">
        <f t="shared" si="5"/>
        <v>3.7902848224852073</v>
      </c>
    </row>
    <row r="376" spans="1:4" x14ac:dyDescent="0.2">
      <c r="A376" s="10">
        <v>38991</v>
      </c>
      <c r="B376" s="20">
        <v>2.0190000000000001</v>
      </c>
      <c r="C376" s="9">
        <v>2.3959999999999999</v>
      </c>
      <c r="D376" s="9">
        <f t="shared" si="5"/>
        <v>3.6041109063893013</v>
      </c>
    </row>
    <row r="377" spans="1:4" x14ac:dyDescent="0.2">
      <c r="A377" s="10">
        <v>39022</v>
      </c>
      <c r="B377" s="20">
        <v>2.02</v>
      </c>
      <c r="C377" s="9">
        <v>2.375</v>
      </c>
      <c r="D377" s="9">
        <f t="shared" si="5"/>
        <v>3.5707537128712872</v>
      </c>
    </row>
    <row r="378" spans="1:4" x14ac:dyDescent="0.2">
      <c r="A378" s="10">
        <v>39052</v>
      </c>
      <c r="B378" s="20">
        <v>2.0310000000000001</v>
      </c>
      <c r="C378" s="9">
        <v>2.46</v>
      </c>
      <c r="D378" s="9">
        <f t="shared" si="5"/>
        <v>3.6785175775480057</v>
      </c>
    </row>
    <row r="379" spans="1:4" x14ac:dyDescent="0.2">
      <c r="A379" s="10">
        <v>39083</v>
      </c>
      <c r="B379" s="20">
        <v>2.03437</v>
      </c>
      <c r="C379" s="9">
        <v>2.3679999999999999</v>
      </c>
      <c r="D379" s="9">
        <f t="shared" si="5"/>
        <v>3.535081307726716</v>
      </c>
    </row>
    <row r="380" spans="1:4" x14ac:dyDescent="0.2">
      <c r="A380" s="10">
        <v>39114</v>
      </c>
      <c r="B380" s="20">
        <v>2.0422600000000002</v>
      </c>
      <c r="C380" s="9">
        <v>2.4249999999999998</v>
      </c>
      <c r="D380" s="9">
        <f t="shared" si="5"/>
        <v>3.6061879976104896</v>
      </c>
    </row>
    <row r="381" spans="1:4" x14ac:dyDescent="0.2">
      <c r="A381" s="10">
        <v>39142</v>
      </c>
      <c r="B381" s="20">
        <v>2.05288</v>
      </c>
      <c r="C381" s="9">
        <v>2.5049999999999999</v>
      </c>
      <c r="D381" s="9">
        <f t="shared" si="5"/>
        <v>3.7058839776314252</v>
      </c>
    </row>
    <row r="382" spans="1:4" x14ac:dyDescent="0.2">
      <c r="A382" s="10">
        <v>39173</v>
      </c>
      <c r="B382" s="20">
        <v>2.05904</v>
      </c>
      <c r="C382" s="9">
        <v>2.5550000000000002</v>
      </c>
      <c r="D382" s="9">
        <f t="shared" si="5"/>
        <v>3.7685455843499889</v>
      </c>
    </row>
    <row r="383" spans="1:4" x14ac:dyDescent="0.2">
      <c r="A383" s="10">
        <v>39203</v>
      </c>
      <c r="B383" s="20">
        <v>2.0675500000000002</v>
      </c>
      <c r="C383" s="9">
        <v>2.5670000000000002</v>
      </c>
      <c r="D383" s="9">
        <f t="shared" si="5"/>
        <v>3.7706610916301901</v>
      </c>
    </row>
    <row r="384" spans="1:4" x14ac:dyDescent="0.2">
      <c r="A384" s="10">
        <v>39234</v>
      </c>
      <c r="B384" s="20">
        <v>2.0723400000000001</v>
      </c>
      <c r="C384" s="9">
        <v>2.5609999999999999</v>
      </c>
      <c r="D384" s="9">
        <f t="shared" si="5"/>
        <v>3.75315258114016</v>
      </c>
    </row>
    <row r="385" spans="1:4" x14ac:dyDescent="0.2">
      <c r="A385" s="10">
        <v>39264</v>
      </c>
      <c r="B385" s="20">
        <v>2.0760299999999998</v>
      </c>
      <c r="C385" s="9">
        <v>2.621</v>
      </c>
      <c r="D385" s="9">
        <f t="shared" si="5"/>
        <v>3.8342554876374622</v>
      </c>
    </row>
    <row r="386" spans="1:4" x14ac:dyDescent="0.2">
      <c r="A386" s="10">
        <v>39295</v>
      </c>
      <c r="B386" s="20">
        <v>2.07667</v>
      </c>
      <c r="C386" s="9">
        <v>2.6339999999999999</v>
      </c>
      <c r="D386" s="9">
        <f t="shared" si="5"/>
        <v>3.8520856371017063</v>
      </c>
    </row>
    <row r="387" spans="1:4" x14ac:dyDescent="0.2">
      <c r="A387" s="10">
        <v>39326</v>
      </c>
      <c r="B387" s="20">
        <v>2.0854699999999999</v>
      </c>
      <c r="C387" s="9">
        <v>2.706</v>
      </c>
      <c r="D387" s="9">
        <f t="shared" si="5"/>
        <v>3.9406829731427453</v>
      </c>
    </row>
    <row r="388" spans="1:4" x14ac:dyDescent="0.2">
      <c r="A388" s="10">
        <v>39356</v>
      </c>
      <c r="B388" s="20">
        <v>2.0918999999999999</v>
      </c>
      <c r="C388" s="9">
        <v>2.8079999999999998</v>
      </c>
      <c r="D388" s="9">
        <f t="shared" si="5"/>
        <v>4.0766538362254412</v>
      </c>
    </row>
    <row r="389" spans="1:4" x14ac:dyDescent="0.2">
      <c r="A389" s="10">
        <v>39387</v>
      </c>
      <c r="B389" s="20">
        <v>2.1083400000000001</v>
      </c>
      <c r="C389" s="9">
        <v>3.169</v>
      </c>
      <c r="D389" s="9">
        <f t="shared" si="5"/>
        <v>4.5648787102649475</v>
      </c>
    </row>
    <row r="390" spans="1:4" x14ac:dyDescent="0.2">
      <c r="A390" s="10">
        <v>39417</v>
      </c>
      <c r="B390" s="20">
        <v>2.1144500000000002</v>
      </c>
      <c r="C390" s="9">
        <v>3.2469999999999999</v>
      </c>
      <c r="D390" s="9">
        <f t="shared" si="5"/>
        <v>4.6637205609023615</v>
      </c>
    </row>
    <row r="391" spans="1:4" x14ac:dyDescent="0.2">
      <c r="A391" s="10">
        <v>39448</v>
      </c>
      <c r="B391" s="20">
        <v>2.12174</v>
      </c>
      <c r="C391" s="9">
        <v>3.3370000000000002</v>
      </c>
      <c r="D391" s="9">
        <f t="shared" si="5"/>
        <v>4.7765210346225269</v>
      </c>
    </row>
    <row r="392" spans="1:4" x14ac:dyDescent="0.2">
      <c r="A392" s="10">
        <v>39479</v>
      </c>
      <c r="B392" s="20">
        <v>2.1268699999999998</v>
      </c>
      <c r="C392" s="9">
        <v>3.3380000000000001</v>
      </c>
      <c r="D392" s="9">
        <f t="shared" si="5"/>
        <v>4.7664280186377175</v>
      </c>
    </row>
    <row r="393" spans="1:4" x14ac:dyDescent="0.2">
      <c r="A393" s="10">
        <v>39508</v>
      </c>
      <c r="B393" s="20">
        <v>2.1344799999999999</v>
      </c>
      <c r="C393" s="9">
        <v>3.6989999999999998</v>
      </c>
      <c r="D393" s="9">
        <f t="shared" si="5"/>
        <v>5.2630790543832688</v>
      </c>
    </row>
    <row r="394" spans="1:4" x14ac:dyDescent="0.2">
      <c r="A394" s="10">
        <v>39539</v>
      </c>
      <c r="B394" s="20">
        <v>2.1394199999999999</v>
      </c>
      <c r="C394" s="9">
        <v>3.875</v>
      </c>
      <c r="D394" s="9">
        <f t="shared" si="5"/>
        <v>5.5007677314412327</v>
      </c>
    </row>
    <row r="395" spans="1:4" x14ac:dyDescent="0.2">
      <c r="A395" s="10">
        <v>39569</v>
      </c>
      <c r="B395" s="20">
        <v>2.1520800000000002</v>
      </c>
      <c r="C395" s="9">
        <v>4.1849999999999996</v>
      </c>
      <c r="D395" s="9">
        <f t="shared" si="5"/>
        <v>5.9058811475409829</v>
      </c>
    </row>
    <row r="396" spans="1:4" x14ac:dyDescent="0.2">
      <c r="A396" s="10">
        <v>39600</v>
      </c>
      <c r="B396" s="20">
        <v>2.1746300000000001</v>
      </c>
      <c r="C396" s="9">
        <v>4.5890000000000004</v>
      </c>
      <c r="D396" s="9">
        <f t="shared" si="5"/>
        <v>6.4088533589622152</v>
      </c>
    </row>
    <row r="397" spans="1:4" x14ac:dyDescent="0.2">
      <c r="A397" s="10">
        <v>39630</v>
      </c>
      <c r="B397" s="20">
        <v>2.1901600000000001</v>
      </c>
      <c r="C397" s="9">
        <v>4.649</v>
      </c>
      <c r="D397" s="9">
        <f t="shared" si="5"/>
        <v>6.4466093710048584</v>
      </c>
    </row>
    <row r="398" spans="1:4" x14ac:dyDescent="0.2">
      <c r="A398" s="10">
        <v>39661</v>
      </c>
      <c r="B398" s="20">
        <v>2.1869000000000001</v>
      </c>
      <c r="C398" s="9">
        <v>4.2169999999999996</v>
      </c>
      <c r="D398" s="9">
        <f t="shared" si="5"/>
        <v>5.8562866797750237</v>
      </c>
    </row>
    <row r="399" spans="1:4" x14ac:dyDescent="0.2">
      <c r="A399" s="10">
        <v>39692</v>
      </c>
      <c r="B399" s="20">
        <v>2.1887699999999999</v>
      </c>
      <c r="C399" s="9">
        <v>3.952</v>
      </c>
      <c r="D399" s="9">
        <f t="shared" si="5"/>
        <v>5.483583492098302</v>
      </c>
    </row>
    <row r="400" spans="1:4" x14ac:dyDescent="0.2">
      <c r="A400" s="10">
        <v>39722</v>
      </c>
      <c r="B400" s="20">
        <v>2.16995</v>
      </c>
      <c r="C400" s="9">
        <v>3.544</v>
      </c>
      <c r="D400" s="9">
        <f t="shared" si="5"/>
        <v>4.960113772206733</v>
      </c>
    </row>
    <row r="401" spans="1:4" x14ac:dyDescent="0.2">
      <c r="A401" s="10">
        <v>39753</v>
      </c>
      <c r="B401" s="20">
        <v>2.1315300000000001</v>
      </c>
      <c r="C401" s="9">
        <v>3.0030000000000001</v>
      </c>
      <c r="D401" s="9">
        <f t="shared" si="5"/>
        <v>4.2786970204500996</v>
      </c>
    </row>
    <row r="402" spans="1:4" x14ac:dyDescent="0.2">
      <c r="A402" s="10">
        <v>39783</v>
      </c>
      <c r="B402" s="20">
        <v>2.1139800000000002</v>
      </c>
      <c r="C402" s="9">
        <v>2.637</v>
      </c>
      <c r="D402" s="9">
        <f t="shared" si="5"/>
        <v>3.7884094173076375</v>
      </c>
    </row>
    <row r="403" spans="1:4" x14ac:dyDescent="0.2">
      <c r="A403" s="10">
        <v>39814</v>
      </c>
      <c r="B403" s="20">
        <v>2.1193300000000002</v>
      </c>
      <c r="C403" s="9">
        <v>2.5089999999999999</v>
      </c>
      <c r="D403" s="9">
        <f t="shared" si="5"/>
        <v>3.595420807519357</v>
      </c>
    </row>
    <row r="404" spans="1:4" x14ac:dyDescent="0.2">
      <c r="A404" s="10">
        <v>39845</v>
      </c>
      <c r="B404" s="20">
        <v>2.1270500000000001</v>
      </c>
      <c r="C404" s="9">
        <v>2.4510000000000001</v>
      </c>
      <c r="D404" s="9">
        <f t="shared" si="5"/>
        <v>3.499558552925413</v>
      </c>
    </row>
    <row r="405" spans="1:4" x14ac:dyDescent="0.2">
      <c r="A405" s="10">
        <v>39873</v>
      </c>
      <c r="B405" s="20">
        <v>2.1249500000000001</v>
      </c>
      <c r="C405" s="9">
        <v>2.319</v>
      </c>
      <c r="D405" s="9">
        <f t="shared" si="5"/>
        <v>3.3143600461187321</v>
      </c>
    </row>
    <row r="406" spans="1:4" x14ac:dyDescent="0.2">
      <c r="A406" s="10">
        <v>39904</v>
      </c>
      <c r="B406" s="20">
        <v>2.1270899999999999</v>
      </c>
      <c r="C406" s="9">
        <v>2.3540000000000001</v>
      </c>
      <c r="D406" s="9">
        <f t="shared" si="5"/>
        <v>3.3609979267449899</v>
      </c>
    </row>
    <row r="407" spans="1:4" x14ac:dyDescent="0.2">
      <c r="A407" s="10">
        <v>39934</v>
      </c>
      <c r="B407" s="20">
        <v>2.13022</v>
      </c>
      <c r="C407" s="9">
        <v>2.3439999999999999</v>
      </c>
      <c r="D407" s="9">
        <f t="shared" si="5"/>
        <v>3.341802668269005</v>
      </c>
    </row>
    <row r="408" spans="1:4" x14ac:dyDescent="0.2">
      <c r="A408" s="10">
        <v>39965</v>
      </c>
      <c r="B408" s="20">
        <v>2.1478999999999999</v>
      </c>
      <c r="C408" s="9">
        <v>2.4489999999999998</v>
      </c>
      <c r="D408" s="9">
        <f t="shared" si="5"/>
        <v>3.4627598957120909</v>
      </c>
    </row>
    <row r="409" spans="1:4" x14ac:dyDescent="0.2">
      <c r="A409" s="10">
        <v>39995</v>
      </c>
      <c r="B409" s="20">
        <v>2.1472600000000002</v>
      </c>
      <c r="C409" s="9">
        <v>2.452</v>
      </c>
      <c r="D409" s="9">
        <f t="shared" si="5"/>
        <v>3.4680350958896451</v>
      </c>
    </row>
    <row r="410" spans="1:4" x14ac:dyDescent="0.2">
      <c r="A410" s="10">
        <v>40026</v>
      </c>
      <c r="B410" s="20">
        <v>2.1544500000000002</v>
      </c>
      <c r="C410" s="9">
        <v>2.5590000000000002</v>
      </c>
      <c r="D410" s="9">
        <f t="shared" si="5"/>
        <v>3.6072938244099424</v>
      </c>
    </row>
    <row r="411" spans="1:4" x14ac:dyDescent="0.2">
      <c r="A411" s="10">
        <v>40057</v>
      </c>
      <c r="B411" s="20">
        <v>2.1586099999999999</v>
      </c>
      <c r="C411" s="9">
        <v>2.5529999999999999</v>
      </c>
      <c r="D411" s="9">
        <f t="shared" si="5"/>
        <v>3.5919003710721253</v>
      </c>
    </row>
    <row r="412" spans="1:4" x14ac:dyDescent="0.2">
      <c r="A412" s="10">
        <v>40087</v>
      </c>
      <c r="B412" s="20">
        <v>2.1650900000000002</v>
      </c>
      <c r="C412" s="9">
        <v>2.6030000000000002</v>
      </c>
      <c r="D412" s="9">
        <f t="shared" si="5"/>
        <v>3.6512861174362268</v>
      </c>
    </row>
    <row r="413" spans="1:4" x14ac:dyDescent="0.2">
      <c r="A413" s="10">
        <v>40118</v>
      </c>
      <c r="B413" s="20">
        <v>2.1723400000000002</v>
      </c>
      <c r="C413" s="9">
        <v>2.79</v>
      </c>
      <c r="D413" s="9">
        <f t="shared" si="5"/>
        <v>3.9005338943259344</v>
      </c>
    </row>
    <row r="414" spans="1:4" x14ac:dyDescent="0.2">
      <c r="A414" s="10">
        <v>40148</v>
      </c>
      <c r="B414" s="20">
        <v>2.17347</v>
      </c>
      <c r="C414" s="9">
        <v>2.7879999999999998</v>
      </c>
      <c r="D414" s="9">
        <f t="shared" si="5"/>
        <v>3.895711355574266</v>
      </c>
    </row>
    <row r="415" spans="1:4" x14ac:dyDescent="0.2">
      <c r="A415" s="10">
        <v>40179</v>
      </c>
      <c r="B415" s="20">
        <v>2.1748799999999999</v>
      </c>
      <c r="C415" s="9">
        <v>2.9670000000000001</v>
      </c>
      <c r="D415" s="9">
        <f t="shared" si="5"/>
        <v>4.1431427664974629</v>
      </c>
    </row>
    <row r="416" spans="1:4" x14ac:dyDescent="0.2">
      <c r="A416" s="10">
        <v>40210</v>
      </c>
      <c r="B416" s="20">
        <v>2.1728100000000001</v>
      </c>
      <c r="C416" s="9">
        <v>2.89</v>
      </c>
      <c r="D416" s="9">
        <f t="shared" si="5"/>
        <v>4.0394640120397094</v>
      </c>
    </row>
    <row r="417" spans="1:4" x14ac:dyDescent="0.2">
      <c r="A417" s="10">
        <v>40238</v>
      </c>
      <c r="B417" s="20">
        <v>2.17353</v>
      </c>
      <c r="C417" s="9">
        <v>2.9079999999999999</v>
      </c>
      <c r="D417" s="9">
        <f t="shared" si="5"/>
        <v>4.0632768629832574</v>
      </c>
    </row>
    <row r="418" spans="1:4" x14ac:dyDescent="0.2">
      <c r="A418" s="10">
        <v>40269</v>
      </c>
      <c r="B418" s="20">
        <v>2.1740300000000001</v>
      </c>
      <c r="C418" s="9">
        <v>2.9809999999999999</v>
      </c>
      <c r="D418" s="9">
        <f t="shared" si="5"/>
        <v>4.1643200047837423</v>
      </c>
    </row>
    <row r="419" spans="1:4" x14ac:dyDescent="0.2">
      <c r="A419" s="10">
        <v>40299</v>
      </c>
      <c r="B419" s="20">
        <v>2.1728999999999998</v>
      </c>
      <c r="C419" s="9">
        <v>2.9129999999999998</v>
      </c>
      <c r="D419" s="9">
        <f t="shared" si="5"/>
        <v>4.0714433522021265</v>
      </c>
    </row>
    <row r="420" spans="1:4" x14ac:dyDescent="0.2">
      <c r="A420" s="10">
        <v>40330</v>
      </c>
      <c r="B420" s="20">
        <v>2.1719900000000001</v>
      </c>
      <c r="C420" s="9">
        <v>2.8279999999999998</v>
      </c>
      <c r="D420" s="9">
        <f t="shared" si="5"/>
        <v>3.9542965483266497</v>
      </c>
    </row>
    <row r="421" spans="1:4" x14ac:dyDescent="0.2">
      <c r="A421" s="10">
        <v>40360</v>
      </c>
      <c r="B421" s="20">
        <v>2.17605</v>
      </c>
      <c r="C421" s="9">
        <v>2.8</v>
      </c>
      <c r="D421" s="9">
        <f t="shared" si="5"/>
        <v>3.9078403529330665</v>
      </c>
    </row>
    <row r="422" spans="1:4" x14ac:dyDescent="0.2">
      <c r="A422" s="10">
        <v>40391</v>
      </c>
      <c r="B422" s="20">
        <v>2.17923</v>
      </c>
      <c r="C422" s="9">
        <v>2.8140000000000001</v>
      </c>
      <c r="D422" s="9">
        <f t="shared" si="5"/>
        <v>3.9216486006525244</v>
      </c>
    </row>
    <row r="423" spans="1:4" x14ac:dyDescent="0.2">
      <c r="A423" s="10">
        <v>40422</v>
      </c>
      <c r="B423" s="20">
        <v>2.18275</v>
      </c>
      <c r="C423" s="9">
        <v>2.83</v>
      </c>
      <c r="D423" s="9">
        <f t="shared" si="5"/>
        <v>3.9375863474974229</v>
      </c>
    </row>
    <row r="424" spans="1:4" x14ac:dyDescent="0.2">
      <c r="A424" s="10">
        <v>40452</v>
      </c>
      <c r="B424" s="20">
        <v>2.19035</v>
      </c>
      <c r="C424" s="9">
        <v>2.9359999999999999</v>
      </c>
      <c r="D424" s="9">
        <f t="shared" si="5"/>
        <v>4.0708976738877345</v>
      </c>
    </row>
    <row r="425" spans="1:4" x14ac:dyDescent="0.2">
      <c r="A425" s="10">
        <v>40483</v>
      </c>
      <c r="B425" s="20">
        <v>2.1959</v>
      </c>
      <c r="C425" s="9">
        <v>3.044</v>
      </c>
      <c r="D425" s="9">
        <f t="shared" ref="D425:D488" si="6">C425*$B$595/B425</f>
        <v>4.2099771756455215</v>
      </c>
    </row>
    <row r="426" spans="1:4" x14ac:dyDescent="0.2">
      <c r="A426" s="10">
        <v>40513</v>
      </c>
      <c r="B426" s="20">
        <v>2.20472</v>
      </c>
      <c r="C426" s="9">
        <v>3.1930000000000001</v>
      </c>
      <c r="D426" s="9">
        <f t="shared" si="6"/>
        <v>4.3983838582677173</v>
      </c>
    </row>
    <row r="427" spans="1:4" x14ac:dyDescent="0.2">
      <c r="A427" s="10">
        <v>40544</v>
      </c>
      <c r="B427" s="20">
        <v>2.2118699999999998</v>
      </c>
      <c r="C427" s="9">
        <v>3.415</v>
      </c>
      <c r="D427" s="9">
        <f t="shared" si="6"/>
        <v>4.6889841175114277</v>
      </c>
    </row>
    <row r="428" spans="1:4" x14ac:dyDescent="0.2">
      <c r="A428" s="10">
        <v>40575</v>
      </c>
      <c r="B428" s="20">
        <v>2.2189800000000002</v>
      </c>
      <c r="C428" s="9">
        <v>3.6070000000000002</v>
      </c>
      <c r="D428" s="9">
        <f t="shared" si="6"/>
        <v>4.9367417191682659</v>
      </c>
    </row>
    <row r="429" spans="1:4" x14ac:dyDescent="0.2">
      <c r="A429" s="10">
        <v>40603</v>
      </c>
      <c r="B429" s="20">
        <v>2.2304599999999999</v>
      </c>
      <c r="C429" s="9">
        <v>3.827</v>
      </c>
      <c r="D429" s="9">
        <f t="shared" si="6"/>
        <v>5.2108872340234749</v>
      </c>
    </row>
    <row r="430" spans="1:4" x14ac:dyDescent="0.2">
      <c r="A430" s="10">
        <v>40634</v>
      </c>
      <c r="B430" s="20">
        <v>2.2409300000000001</v>
      </c>
      <c r="C430" s="9">
        <v>3.9750000000000001</v>
      </c>
      <c r="D430" s="9">
        <f t="shared" si="6"/>
        <v>5.3871180715149514</v>
      </c>
    </row>
    <row r="431" spans="1:4" x14ac:dyDescent="0.2">
      <c r="A431" s="10">
        <v>40664</v>
      </c>
      <c r="B431" s="20">
        <v>2.2480600000000002</v>
      </c>
      <c r="C431" s="9">
        <v>3.9140000000000001</v>
      </c>
      <c r="D431" s="9">
        <f t="shared" si="6"/>
        <v>5.2876241203526595</v>
      </c>
    </row>
    <row r="432" spans="1:4" x14ac:dyDescent="0.2">
      <c r="A432" s="10">
        <v>40695</v>
      </c>
      <c r="B432" s="20">
        <v>2.2480600000000002</v>
      </c>
      <c r="C432" s="9">
        <v>3.8239999999999998</v>
      </c>
      <c r="D432" s="9">
        <f t="shared" si="6"/>
        <v>5.1660384865172633</v>
      </c>
    </row>
    <row r="433" spans="1:4" x14ac:dyDescent="0.2">
      <c r="A433" s="10">
        <v>40725</v>
      </c>
      <c r="B433" s="20">
        <v>2.2539500000000001</v>
      </c>
      <c r="C433" s="9">
        <v>3.6890000000000001</v>
      </c>
      <c r="D433" s="9">
        <f t="shared" si="6"/>
        <v>4.9706367843119859</v>
      </c>
    </row>
    <row r="434" spans="1:4" x14ac:dyDescent="0.2">
      <c r="A434" s="10">
        <v>40756</v>
      </c>
      <c r="B434" s="20">
        <v>2.2610600000000001</v>
      </c>
      <c r="C434" s="9">
        <v>3.6709999999999998</v>
      </c>
      <c r="D434" s="9">
        <f t="shared" si="6"/>
        <v>4.9308290890113486</v>
      </c>
    </row>
    <row r="435" spans="1:4" x14ac:dyDescent="0.2">
      <c r="A435" s="10">
        <v>40787</v>
      </c>
      <c r="B435" s="20">
        <v>2.2659699999999998</v>
      </c>
      <c r="C435" s="9">
        <v>3.6539999999999999</v>
      </c>
      <c r="D435" s="9">
        <f t="shared" si="6"/>
        <v>4.8973601062679561</v>
      </c>
    </row>
    <row r="436" spans="1:4" x14ac:dyDescent="0.2">
      <c r="A436" s="10">
        <v>40817</v>
      </c>
      <c r="B436" s="20">
        <v>2.2675000000000001</v>
      </c>
      <c r="C436" s="9">
        <v>3.6419999999999999</v>
      </c>
      <c r="D436" s="9">
        <f t="shared" si="6"/>
        <v>4.8779831708930539</v>
      </c>
    </row>
    <row r="437" spans="1:4" x14ac:dyDescent="0.2">
      <c r="A437" s="10">
        <v>40848</v>
      </c>
      <c r="B437" s="20">
        <v>2.27169</v>
      </c>
      <c r="C437" s="9">
        <v>3.6819999999999999</v>
      </c>
      <c r="D437" s="9">
        <f t="shared" si="6"/>
        <v>4.9224619732445882</v>
      </c>
    </row>
    <row r="438" spans="1:4" x14ac:dyDescent="0.2">
      <c r="A438" s="10">
        <v>40878</v>
      </c>
      <c r="B438" s="20">
        <v>2.27223</v>
      </c>
      <c r="C438" s="9">
        <v>3.6459999999999999</v>
      </c>
      <c r="D438" s="9">
        <f t="shared" si="6"/>
        <v>4.8731752155371595</v>
      </c>
    </row>
    <row r="439" spans="1:4" x14ac:dyDescent="0.2">
      <c r="A439" s="10">
        <v>40909</v>
      </c>
      <c r="B439" s="20">
        <v>2.2784200000000001</v>
      </c>
      <c r="C439" s="9">
        <v>3.6970000000000001</v>
      </c>
      <c r="D439" s="9">
        <f t="shared" si="6"/>
        <v>4.9279162489795558</v>
      </c>
    </row>
    <row r="440" spans="1:4" x14ac:dyDescent="0.2">
      <c r="A440" s="10">
        <v>40940</v>
      </c>
      <c r="B440" s="20">
        <v>2.28329</v>
      </c>
      <c r="C440" s="9">
        <v>3.8039999999999998</v>
      </c>
      <c r="D440" s="9">
        <f t="shared" si="6"/>
        <v>5.0597270079578145</v>
      </c>
    </row>
    <row r="441" spans="1:4" x14ac:dyDescent="0.2">
      <c r="A441" s="10">
        <v>40969</v>
      </c>
      <c r="B441" s="20">
        <v>2.2880699999999998</v>
      </c>
      <c r="C441" s="9">
        <v>3.9089999999999998</v>
      </c>
      <c r="D441" s="9">
        <f t="shared" si="6"/>
        <v>5.1885262164182047</v>
      </c>
    </row>
    <row r="442" spans="1:4" x14ac:dyDescent="0.2">
      <c r="A442" s="10">
        <v>41000</v>
      </c>
      <c r="B442" s="20">
        <v>2.2918699999999999</v>
      </c>
      <c r="C442" s="9">
        <v>3.8580000000000001</v>
      </c>
      <c r="D442" s="9">
        <f t="shared" si="6"/>
        <v>5.1123419565682182</v>
      </c>
    </row>
    <row r="443" spans="1:4" x14ac:dyDescent="0.2">
      <c r="A443" s="10">
        <v>41030</v>
      </c>
      <c r="B443" s="20">
        <v>2.2871299999999999</v>
      </c>
      <c r="C443" s="9">
        <v>3.7490000000000001</v>
      </c>
      <c r="D443" s="9">
        <f t="shared" si="6"/>
        <v>4.9781988693253121</v>
      </c>
    </row>
    <row r="444" spans="1:4" x14ac:dyDescent="0.2">
      <c r="A444" s="10">
        <v>41061</v>
      </c>
      <c r="B444" s="20">
        <v>2.2852399999999999</v>
      </c>
      <c r="C444" s="9">
        <v>3.5129999999999999</v>
      </c>
      <c r="D444" s="9">
        <f t="shared" si="6"/>
        <v>4.6686786770754933</v>
      </c>
    </row>
    <row r="445" spans="1:4" x14ac:dyDescent="0.2">
      <c r="A445" s="10">
        <v>41091</v>
      </c>
      <c r="B445" s="20">
        <v>2.2858999999999998</v>
      </c>
      <c r="C445" s="9">
        <v>3.492</v>
      </c>
      <c r="D445" s="9">
        <f t="shared" si="6"/>
        <v>4.6394303512839592</v>
      </c>
    </row>
    <row r="446" spans="1:4" x14ac:dyDescent="0.2">
      <c r="A446" s="10">
        <v>41122</v>
      </c>
      <c r="B446" s="20">
        <v>2.2991799999999998</v>
      </c>
      <c r="C446" s="9">
        <v>3.66</v>
      </c>
      <c r="D446" s="9">
        <f t="shared" si="6"/>
        <v>4.8345467514505183</v>
      </c>
    </row>
    <row r="447" spans="1:4" x14ac:dyDescent="0.2">
      <c r="A447" s="10">
        <v>41153</v>
      </c>
      <c r="B447" s="20">
        <v>2.3101500000000001</v>
      </c>
      <c r="C447" s="9">
        <v>3.8170000000000002</v>
      </c>
      <c r="D447" s="9">
        <f t="shared" si="6"/>
        <v>5.0179881566132067</v>
      </c>
    </row>
    <row r="448" spans="1:4" x14ac:dyDescent="0.2">
      <c r="A448" s="10">
        <v>41183</v>
      </c>
      <c r="B448" s="20">
        <v>2.3163800000000001</v>
      </c>
      <c r="C448" s="9">
        <v>3.847</v>
      </c>
      <c r="D448" s="9">
        <f t="shared" si="6"/>
        <v>5.0438252531967978</v>
      </c>
    </row>
    <row r="449" spans="1:4" x14ac:dyDescent="0.2">
      <c r="A449" s="10">
        <v>41214</v>
      </c>
      <c r="B449" s="20">
        <v>2.3124899999999999</v>
      </c>
      <c r="C449" s="9">
        <v>3.847</v>
      </c>
      <c r="D449" s="9">
        <f t="shared" si="6"/>
        <v>5.0523098218803106</v>
      </c>
    </row>
    <row r="450" spans="1:4" x14ac:dyDescent="0.2">
      <c r="A450" s="10">
        <v>41244</v>
      </c>
      <c r="B450" s="20">
        <v>2.3122099999999999</v>
      </c>
      <c r="C450" s="9">
        <v>3.8439999999999999</v>
      </c>
      <c r="D450" s="9">
        <f t="shared" si="6"/>
        <v>5.0489812257537166</v>
      </c>
    </row>
    <row r="451" spans="1:4" x14ac:dyDescent="0.2">
      <c r="A451" s="10">
        <v>41275</v>
      </c>
      <c r="B451" s="20">
        <v>2.3167900000000001</v>
      </c>
      <c r="C451" s="9">
        <v>3.8410000000000002</v>
      </c>
      <c r="D451" s="9">
        <f t="shared" si="6"/>
        <v>5.0350674079221678</v>
      </c>
    </row>
    <row r="452" spans="1:4" x14ac:dyDescent="0.2">
      <c r="A452" s="10">
        <v>41306</v>
      </c>
      <c r="B452" s="20">
        <v>2.3293699999999999</v>
      </c>
      <c r="C452" s="9">
        <v>3.9649999999999999</v>
      </c>
      <c r="D452" s="9">
        <f t="shared" si="6"/>
        <v>5.1695455423569463</v>
      </c>
    </row>
    <row r="453" spans="1:4" x14ac:dyDescent="0.2">
      <c r="A453" s="10">
        <v>41334</v>
      </c>
      <c r="B453" s="20">
        <v>2.3228200000000001</v>
      </c>
      <c r="C453" s="9">
        <v>3.879</v>
      </c>
      <c r="D453" s="9">
        <f t="shared" si="6"/>
        <v>5.071680362662625</v>
      </c>
    </row>
    <row r="454" spans="1:4" x14ac:dyDescent="0.2">
      <c r="A454" s="10">
        <v>41365</v>
      </c>
      <c r="B454" s="20">
        <v>2.3179699999999999</v>
      </c>
      <c r="C454" s="9">
        <v>3.7010000000000001</v>
      </c>
      <c r="D454" s="9">
        <f t="shared" si="6"/>
        <v>4.8490752770743368</v>
      </c>
    </row>
    <row r="455" spans="1:4" x14ac:dyDescent="0.2">
      <c r="A455" s="10">
        <v>41395</v>
      </c>
      <c r="B455" s="20">
        <v>2.3189299999999999</v>
      </c>
      <c r="C455" s="9">
        <v>3.5990000000000002</v>
      </c>
      <c r="D455" s="9">
        <f t="shared" si="6"/>
        <v>4.7134820714726198</v>
      </c>
    </row>
    <row r="456" spans="1:4" x14ac:dyDescent="0.2">
      <c r="A456" s="10">
        <v>41426</v>
      </c>
      <c r="B456" s="20">
        <v>2.3244500000000001</v>
      </c>
      <c r="C456" s="9">
        <v>3.569</v>
      </c>
      <c r="D456" s="9">
        <f t="shared" si="6"/>
        <v>4.6630920776957989</v>
      </c>
    </row>
    <row r="457" spans="1:4" x14ac:dyDescent="0.2">
      <c r="A457" s="10">
        <v>41456</v>
      </c>
      <c r="B457" s="20">
        <v>2.3290000000000002</v>
      </c>
      <c r="C457" s="9">
        <v>3.6040000000000001</v>
      </c>
      <c r="D457" s="9">
        <f t="shared" si="6"/>
        <v>4.6996221897810218</v>
      </c>
    </row>
    <row r="458" spans="1:4" x14ac:dyDescent="0.2">
      <c r="A458" s="10">
        <v>41487</v>
      </c>
      <c r="B458" s="20">
        <v>2.3345600000000002</v>
      </c>
      <c r="C458" s="9">
        <v>3.6509999999999998</v>
      </c>
      <c r="D458" s="9">
        <f t="shared" si="6"/>
        <v>4.7495716623260913</v>
      </c>
    </row>
    <row r="459" spans="1:4" x14ac:dyDescent="0.2">
      <c r="A459" s="10">
        <v>41518</v>
      </c>
      <c r="B459" s="20">
        <v>2.3354400000000002</v>
      </c>
      <c r="C459" s="9">
        <v>3.694</v>
      </c>
      <c r="D459" s="9">
        <f t="shared" si="6"/>
        <v>4.8036994656253205</v>
      </c>
    </row>
    <row r="460" spans="1:4" x14ac:dyDescent="0.2">
      <c r="A460" s="10">
        <v>41548</v>
      </c>
      <c r="B460" s="20">
        <v>2.3366899999999999</v>
      </c>
      <c r="C460" s="9">
        <v>3.6840000000000002</v>
      </c>
      <c r="D460" s="9">
        <f t="shared" si="6"/>
        <v>4.7881326491746874</v>
      </c>
    </row>
    <row r="461" spans="1:4" x14ac:dyDescent="0.2">
      <c r="A461" s="10">
        <v>41579</v>
      </c>
      <c r="B461" s="20">
        <v>2.3410000000000002</v>
      </c>
      <c r="C461" s="9">
        <v>3.6829999999999998</v>
      </c>
      <c r="D461" s="9">
        <f t="shared" si="6"/>
        <v>4.7780199316531391</v>
      </c>
    </row>
    <row r="462" spans="1:4" x14ac:dyDescent="0.2">
      <c r="A462" s="10">
        <v>41609</v>
      </c>
      <c r="B462" s="20">
        <v>2.3471899999999999</v>
      </c>
      <c r="C462" s="9">
        <v>3.7719999999999998</v>
      </c>
      <c r="D462" s="9">
        <f t="shared" si="6"/>
        <v>4.8805761101572518</v>
      </c>
    </row>
    <row r="463" spans="1:4" x14ac:dyDescent="0.2">
      <c r="A463" s="10">
        <v>41640</v>
      </c>
      <c r="B463" s="20">
        <v>2.3528799999999999</v>
      </c>
      <c r="C463" s="9">
        <v>3.9039999999999999</v>
      </c>
      <c r="D463" s="9">
        <f t="shared" si="6"/>
        <v>5.0391546020196527</v>
      </c>
    </row>
    <row r="464" spans="1:4" x14ac:dyDescent="0.2">
      <c r="A464" s="10">
        <v>41671</v>
      </c>
      <c r="B464" s="20">
        <v>2.35547</v>
      </c>
      <c r="C464" s="9">
        <v>4.0720000000000001</v>
      </c>
      <c r="D464" s="9">
        <f t="shared" si="6"/>
        <v>5.2502241336124005</v>
      </c>
    </row>
    <row r="465" spans="1:4" x14ac:dyDescent="0.2">
      <c r="A465" s="10">
        <v>41699</v>
      </c>
      <c r="B465" s="20">
        <v>2.3602799999999999</v>
      </c>
      <c r="C465" s="9">
        <v>3.952</v>
      </c>
      <c r="D465" s="9">
        <f t="shared" si="6"/>
        <v>5.0851183079973561</v>
      </c>
    </row>
    <row r="466" spans="1:4" x14ac:dyDescent="0.2">
      <c r="A466" s="10">
        <v>41730</v>
      </c>
      <c r="B466" s="20">
        <v>2.3646799999999999</v>
      </c>
      <c r="C466" s="9">
        <v>3.83</v>
      </c>
      <c r="D466" s="9">
        <f t="shared" si="6"/>
        <v>4.9189685708002777</v>
      </c>
    </row>
    <row r="467" spans="1:4" x14ac:dyDescent="0.2">
      <c r="A467" s="10">
        <v>41760</v>
      </c>
      <c r="B467" s="20">
        <v>2.3691800000000001</v>
      </c>
      <c r="C467" s="9">
        <v>3.8149999999999999</v>
      </c>
      <c r="D467" s="9">
        <f t="shared" si="6"/>
        <v>4.8903972260444544</v>
      </c>
    </row>
    <row r="468" spans="1:4" x14ac:dyDescent="0.2">
      <c r="A468" s="10">
        <v>41791</v>
      </c>
      <c r="B468" s="20">
        <v>2.3723100000000001</v>
      </c>
      <c r="C468" s="9">
        <v>3.7789999999999999</v>
      </c>
      <c r="D468" s="9">
        <f t="shared" si="6"/>
        <v>4.8378578600604474</v>
      </c>
    </row>
    <row r="469" spans="1:4" x14ac:dyDescent="0.2">
      <c r="A469" s="10">
        <v>41821</v>
      </c>
      <c r="B469" s="20">
        <v>2.3749799999999999</v>
      </c>
      <c r="C469" s="9">
        <v>3.7530000000000001</v>
      </c>
      <c r="D469" s="9">
        <f t="shared" si="6"/>
        <v>4.7991713867064147</v>
      </c>
    </row>
    <row r="470" spans="1:4" x14ac:dyDescent="0.2">
      <c r="A470" s="10">
        <v>41852</v>
      </c>
      <c r="B470" s="20">
        <v>2.3746</v>
      </c>
      <c r="C470" s="9">
        <v>3.7050000000000001</v>
      </c>
      <c r="D470" s="9">
        <f t="shared" si="6"/>
        <v>4.7385492714562449</v>
      </c>
    </row>
    <row r="471" spans="1:4" x14ac:dyDescent="0.2">
      <c r="A471" s="10">
        <v>41883</v>
      </c>
      <c r="B471" s="20">
        <v>2.3747699999999998</v>
      </c>
      <c r="C471" s="9">
        <v>3.6419999999999999</v>
      </c>
      <c r="D471" s="9">
        <f t="shared" si="6"/>
        <v>4.6576413042105136</v>
      </c>
    </row>
    <row r="472" spans="1:4" x14ac:dyDescent="0.2">
      <c r="A472" s="10">
        <v>41913</v>
      </c>
      <c r="B472" s="20">
        <v>2.3742999999999999</v>
      </c>
      <c r="C472" s="9">
        <v>3.5150000000000001</v>
      </c>
      <c r="D472" s="9">
        <f t="shared" si="6"/>
        <v>4.4961147706692506</v>
      </c>
    </row>
    <row r="473" spans="1:4" x14ac:dyDescent="0.2">
      <c r="A473" s="10">
        <v>41944</v>
      </c>
      <c r="B473" s="20">
        <v>2.3698299999999999</v>
      </c>
      <c r="C473" s="9">
        <v>3.3839999999999999</v>
      </c>
      <c r="D473" s="9">
        <f t="shared" si="6"/>
        <v>4.3367143128410062</v>
      </c>
    </row>
    <row r="474" spans="1:4" x14ac:dyDescent="0.2">
      <c r="A474" s="10">
        <v>41974</v>
      </c>
      <c r="B474" s="20">
        <v>2.36252</v>
      </c>
      <c r="C474" s="9">
        <v>3.1379999999999999</v>
      </c>
      <c r="D474" s="9">
        <f t="shared" si="6"/>
        <v>4.0338997172510709</v>
      </c>
    </row>
    <row r="475" spans="1:4" x14ac:dyDescent="0.2">
      <c r="A475" s="10">
        <v>42005</v>
      </c>
      <c r="B475" s="20">
        <v>2.3474699999999999</v>
      </c>
      <c r="C475" s="9">
        <v>2.8109999999999999</v>
      </c>
      <c r="D475" s="9">
        <f t="shared" si="6"/>
        <v>3.6367081240654833</v>
      </c>
    </row>
    <row r="476" spans="1:4" x14ac:dyDescent="0.2">
      <c r="A476" s="10">
        <v>42036</v>
      </c>
      <c r="B476" s="20">
        <v>2.3534199999999998</v>
      </c>
      <c r="C476" s="9">
        <v>2.8639999999999999</v>
      </c>
      <c r="D476" s="9">
        <f t="shared" si="6"/>
        <v>3.695908626594488</v>
      </c>
    </row>
    <row r="477" spans="1:4" x14ac:dyDescent="0.2">
      <c r="A477" s="10">
        <v>42064</v>
      </c>
      <c r="B477" s="20">
        <v>2.3597600000000001</v>
      </c>
      <c r="C477" s="9">
        <v>3.0190000000000001</v>
      </c>
      <c r="D477" s="9">
        <f t="shared" si="6"/>
        <v>3.8854643607824522</v>
      </c>
    </row>
    <row r="478" spans="1:4" x14ac:dyDescent="0.2">
      <c r="A478" s="10">
        <v>42095</v>
      </c>
      <c r="B478" s="20">
        <v>2.3622200000000002</v>
      </c>
      <c r="C478" s="9">
        <v>2.7549999999999999</v>
      </c>
      <c r="D478" s="9">
        <f t="shared" si="6"/>
        <v>3.5420029040478873</v>
      </c>
    </row>
    <row r="479" spans="1:4" x14ac:dyDescent="0.2">
      <c r="A479" s="10">
        <v>42125</v>
      </c>
      <c r="B479" s="20">
        <v>2.3700100000000002</v>
      </c>
      <c r="C479" s="9">
        <v>2.7879999999999998</v>
      </c>
      <c r="D479" s="9">
        <f t="shared" si="6"/>
        <v>3.5726481154087955</v>
      </c>
    </row>
    <row r="480" spans="1:4" x14ac:dyDescent="0.2">
      <c r="A480" s="10">
        <v>42156</v>
      </c>
      <c r="B480" s="20">
        <v>2.3765700000000001</v>
      </c>
      <c r="C480" s="9">
        <v>2.7429999999999999</v>
      </c>
      <c r="D480" s="9">
        <f t="shared" si="6"/>
        <v>3.5052810815587163</v>
      </c>
    </row>
    <row r="481" spans="1:4" x14ac:dyDescent="0.2">
      <c r="A481" s="10">
        <v>42186</v>
      </c>
      <c r="B481" s="20">
        <v>2.3803399999999999</v>
      </c>
      <c r="C481" s="9">
        <v>2.6509999999999998</v>
      </c>
      <c r="D481" s="9">
        <f t="shared" si="6"/>
        <v>3.3823487484981141</v>
      </c>
    </row>
    <row r="482" spans="1:4" x14ac:dyDescent="0.2">
      <c r="A482" s="10">
        <v>42217</v>
      </c>
      <c r="B482" s="20">
        <v>2.3803299999999998</v>
      </c>
      <c r="C482" s="9">
        <v>2.4369999999999998</v>
      </c>
      <c r="D482" s="9">
        <f t="shared" si="6"/>
        <v>3.1093242281532394</v>
      </c>
    </row>
    <row r="483" spans="1:4" x14ac:dyDescent="0.2">
      <c r="A483" s="10">
        <v>42248</v>
      </c>
      <c r="B483" s="20">
        <v>2.3749799999999999</v>
      </c>
      <c r="C483" s="9">
        <v>2.3759999999999999</v>
      </c>
      <c r="D483" s="9">
        <f t="shared" si="6"/>
        <v>3.0383243311522627</v>
      </c>
    </row>
    <row r="484" spans="1:4" x14ac:dyDescent="0.2">
      <c r="A484" s="10">
        <v>42278</v>
      </c>
      <c r="B484" s="20">
        <v>2.3773300000000002</v>
      </c>
      <c r="C484" s="9">
        <v>2.35</v>
      </c>
      <c r="D484" s="9">
        <f t="shared" si="6"/>
        <v>3.0021061442879193</v>
      </c>
    </row>
    <row r="485" spans="1:4" x14ac:dyDescent="0.2">
      <c r="A485" s="10">
        <v>42309</v>
      </c>
      <c r="B485" s="20">
        <v>2.3801700000000001</v>
      </c>
      <c r="C485" s="9">
        <v>2.302</v>
      </c>
      <c r="D485" s="9">
        <f t="shared" si="6"/>
        <v>2.9372776062214041</v>
      </c>
    </row>
    <row r="486" spans="1:4" x14ac:dyDescent="0.2">
      <c r="A486" s="10">
        <v>42339</v>
      </c>
      <c r="B486" s="20">
        <v>2.3776099999999998</v>
      </c>
      <c r="C486" s="9">
        <v>2.1139999999999999</v>
      </c>
      <c r="D486" s="9">
        <f t="shared" si="6"/>
        <v>2.7002999987382288</v>
      </c>
    </row>
    <row r="487" spans="1:4" x14ac:dyDescent="0.2">
      <c r="A487" s="10">
        <v>42370</v>
      </c>
      <c r="B487" s="20">
        <v>2.3765200000000002</v>
      </c>
      <c r="C487" s="9">
        <v>1.97</v>
      </c>
      <c r="D487" s="9">
        <f t="shared" si="6"/>
        <v>2.5175169575682088</v>
      </c>
    </row>
    <row r="488" spans="1:4" x14ac:dyDescent="0.2">
      <c r="A488" s="10">
        <v>42401</v>
      </c>
      <c r="B488" s="20">
        <v>2.3733599999999999</v>
      </c>
      <c r="C488" s="9">
        <v>1.923</v>
      </c>
      <c r="D488" s="9">
        <f t="shared" si="6"/>
        <v>2.4607263373445245</v>
      </c>
    </row>
    <row r="489" spans="1:4" x14ac:dyDescent="0.2">
      <c r="A489" s="10">
        <v>42430</v>
      </c>
      <c r="B489" s="20">
        <v>2.3807999999999998</v>
      </c>
      <c r="C489" s="9">
        <v>1.9470000000000001</v>
      </c>
      <c r="D489" s="9">
        <f t="shared" ref="D489:D522" si="7">C489*$B$595/B489</f>
        <v>2.4836516885080648</v>
      </c>
    </row>
    <row r="490" spans="1:4" x14ac:dyDescent="0.2">
      <c r="A490" s="10">
        <v>42461</v>
      </c>
      <c r="B490" s="20">
        <v>2.38992</v>
      </c>
      <c r="C490" s="9">
        <v>1.9890000000000001</v>
      </c>
      <c r="D490" s="9">
        <f t="shared" si="7"/>
        <v>2.5275460182767624</v>
      </c>
    </row>
    <row r="491" spans="1:4" x14ac:dyDescent="0.2">
      <c r="A491" s="10">
        <v>42491</v>
      </c>
      <c r="B491" s="20">
        <v>2.3955700000000002</v>
      </c>
      <c r="C491" s="9">
        <v>2.097</v>
      </c>
      <c r="D491" s="9">
        <f t="shared" si="7"/>
        <v>2.6585033791540216</v>
      </c>
    </row>
    <row r="492" spans="1:4" x14ac:dyDescent="0.2">
      <c r="A492" s="10">
        <v>42522</v>
      </c>
      <c r="B492" s="20">
        <v>2.4022199999999998</v>
      </c>
      <c r="C492" s="9">
        <v>2.1549999999999998</v>
      </c>
      <c r="D492" s="9">
        <f t="shared" si="7"/>
        <v>2.7244707395659016</v>
      </c>
    </row>
    <row r="493" spans="1:4" x14ac:dyDescent="0.2">
      <c r="A493" s="10">
        <v>42552</v>
      </c>
      <c r="B493" s="20">
        <v>2.4010099999999999</v>
      </c>
      <c r="C493" s="9">
        <v>2.13</v>
      </c>
      <c r="D493" s="9">
        <f t="shared" si="7"/>
        <v>2.6942214318141118</v>
      </c>
    </row>
    <row r="494" spans="1:4" x14ac:dyDescent="0.2">
      <c r="A494" s="10">
        <v>42583</v>
      </c>
      <c r="B494" s="20">
        <v>2.4054500000000001</v>
      </c>
      <c r="C494" s="9">
        <v>2.073</v>
      </c>
      <c r="D494" s="9">
        <f t="shared" si="7"/>
        <v>2.6172826124010058</v>
      </c>
    </row>
    <row r="495" spans="1:4" x14ac:dyDescent="0.2">
      <c r="A495" s="10">
        <v>42614</v>
      </c>
      <c r="B495" s="20">
        <v>2.4117600000000001</v>
      </c>
      <c r="C495" s="9">
        <v>2.1219999999999999</v>
      </c>
      <c r="D495" s="9">
        <f t="shared" si="7"/>
        <v>2.6721383719773106</v>
      </c>
    </row>
    <row r="496" spans="1:4" x14ac:dyDescent="0.2">
      <c r="A496" s="10">
        <v>42644</v>
      </c>
      <c r="B496" s="20">
        <v>2.4174099999999998</v>
      </c>
      <c r="C496" s="9">
        <v>2.2879999999999998</v>
      </c>
      <c r="D496" s="9">
        <f t="shared" si="7"/>
        <v>2.8744407278864572</v>
      </c>
    </row>
    <row r="497" spans="1:4" x14ac:dyDescent="0.2">
      <c r="A497" s="10">
        <v>42675</v>
      </c>
      <c r="B497" s="20">
        <v>2.4202599999999999</v>
      </c>
      <c r="C497" s="9">
        <v>2.2559999999999998</v>
      </c>
      <c r="D497" s="9">
        <f t="shared" si="7"/>
        <v>2.8309012750696207</v>
      </c>
    </row>
    <row r="498" spans="1:4" x14ac:dyDescent="0.2">
      <c r="A498" s="10">
        <v>42705</v>
      </c>
      <c r="B498" s="20">
        <v>2.4263699999999999</v>
      </c>
      <c r="C498" s="9">
        <v>2.3940000000000001</v>
      </c>
      <c r="D498" s="9">
        <f t="shared" si="7"/>
        <v>2.9965033692305796</v>
      </c>
    </row>
    <row r="499" spans="1:4" x14ac:dyDescent="0.2">
      <c r="A499" s="10">
        <v>42736</v>
      </c>
      <c r="B499" s="20">
        <v>2.4361799999999998</v>
      </c>
      <c r="C499" s="9">
        <v>2.4820000000000002</v>
      </c>
      <c r="D499" s="9">
        <f t="shared" si="7"/>
        <v>3.0941406792601538</v>
      </c>
    </row>
    <row r="500" spans="1:4" x14ac:dyDescent="0.2">
      <c r="A500" s="10">
        <v>42767</v>
      </c>
      <c r="B500" s="20">
        <v>2.4400599999999999</v>
      </c>
      <c r="C500" s="9">
        <v>2.4740000000000002</v>
      </c>
      <c r="D500" s="9">
        <f t="shared" si="7"/>
        <v>3.0792634115554542</v>
      </c>
    </row>
    <row r="501" spans="1:4" x14ac:dyDescent="0.2">
      <c r="A501" s="10">
        <v>42795</v>
      </c>
      <c r="B501" s="20">
        <v>2.43892</v>
      </c>
      <c r="C501" s="9">
        <v>2.4489999999999998</v>
      </c>
      <c r="D501" s="9">
        <f t="shared" si="7"/>
        <v>3.0495719334787528</v>
      </c>
    </row>
    <row r="502" spans="1:4" x14ac:dyDescent="0.2">
      <c r="A502" s="10">
        <v>42826</v>
      </c>
      <c r="B502" s="20">
        <v>2.4419300000000002</v>
      </c>
      <c r="C502" s="9">
        <v>2.4380000000000002</v>
      </c>
      <c r="D502" s="9">
        <f t="shared" si="7"/>
        <v>3.0321322724238615</v>
      </c>
    </row>
    <row r="503" spans="1:4" x14ac:dyDescent="0.2">
      <c r="A503" s="10">
        <v>42856</v>
      </c>
      <c r="B503" s="20">
        <v>2.4400400000000002</v>
      </c>
      <c r="C503" s="9">
        <v>2.3780000000000001</v>
      </c>
      <c r="D503" s="9">
        <f t="shared" si="7"/>
        <v>2.9598012983393716</v>
      </c>
    </row>
    <row r="504" spans="1:4" x14ac:dyDescent="0.2">
      <c r="A504" s="10">
        <v>42887</v>
      </c>
      <c r="B504" s="20">
        <v>2.44163</v>
      </c>
      <c r="C504" s="9">
        <v>2.2839999999999998</v>
      </c>
      <c r="D504" s="9">
        <f t="shared" si="7"/>
        <v>2.8409520197572933</v>
      </c>
    </row>
    <row r="505" spans="1:4" x14ac:dyDescent="0.2">
      <c r="A505" s="10">
        <v>42917</v>
      </c>
      <c r="B505" s="20">
        <v>2.4424299999999999</v>
      </c>
      <c r="C505" s="9">
        <v>2.2149999999999999</v>
      </c>
      <c r="D505" s="9">
        <f t="shared" si="7"/>
        <v>2.7542239900427035</v>
      </c>
    </row>
    <row r="506" spans="1:4" x14ac:dyDescent="0.2">
      <c r="A506" s="10">
        <v>42948</v>
      </c>
      <c r="B506" s="20">
        <v>2.4518300000000002</v>
      </c>
      <c r="C506" s="9">
        <v>2.2919999999999998</v>
      </c>
      <c r="D506" s="9">
        <f t="shared" si="7"/>
        <v>2.8390426089900194</v>
      </c>
    </row>
    <row r="507" spans="1:4" x14ac:dyDescent="0.2">
      <c r="A507" s="10">
        <v>42979</v>
      </c>
      <c r="B507" s="20">
        <v>2.46435</v>
      </c>
      <c r="C507" s="9">
        <v>2.4809999999999999</v>
      </c>
      <c r="D507" s="9">
        <f t="shared" si="7"/>
        <v>3.0575391563698338</v>
      </c>
    </row>
    <row r="508" spans="1:4" x14ac:dyDescent="0.2">
      <c r="A508" s="10">
        <v>43009</v>
      </c>
      <c r="B508" s="20">
        <v>2.4662600000000001</v>
      </c>
      <c r="C508" s="9">
        <v>2.52</v>
      </c>
      <c r="D508" s="9">
        <f t="shared" si="7"/>
        <v>3.1031969054357611</v>
      </c>
    </row>
    <row r="509" spans="1:4" x14ac:dyDescent="0.2">
      <c r="A509" s="10">
        <v>43040</v>
      </c>
      <c r="B509" s="20">
        <v>2.4728400000000001</v>
      </c>
      <c r="C509" s="9">
        <v>2.633</v>
      </c>
      <c r="D509" s="9">
        <f t="shared" si="7"/>
        <v>3.2337206046489055</v>
      </c>
    </row>
    <row r="510" spans="1:4" x14ac:dyDescent="0.2">
      <c r="A510" s="10">
        <v>43070</v>
      </c>
      <c r="B510" s="20">
        <v>2.4780500000000001</v>
      </c>
      <c r="C510" s="9">
        <v>2.7029999999999998</v>
      </c>
      <c r="D510" s="9">
        <f t="shared" si="7"/>
        <v>3.3127116321301022</v>
      </c>
    </row>
    <row r="511" spans="1:4" x14ac:dyDescent="0.2">
      <c r="A511" s="10">
        <v>43101</v>
      </c>
      <c r="B511" s="20">
        <v>2.4885899999999999</v>
      </c>
      <c r="C511" s="9">
        <v>2.9020000000000001</v>
      </c>
      <c r="D511" s="9">
        <f t="shared" si="7"/>
        <v>3.5415363880751753</v>
      </c>
    </row>
    <row r="512" spans="1:4" x14ac:dyDescent="0.2">
      <c r="A512" s="10">
        <v>43132</v>
      </c>
      <c r="B512" s="20">
        <v>2.4952899999999998</v>
      </c>
      <c r="C512" s="9">
        <v>2.8559999999999999</v>
      </c>
      <c r="D512" s="9">
        <f t="shared" si="7"/>
        <v>3.4760405083176704</v>
      </c>
    </row>
    <row r="513" spans="1:4" x14ac:dyDescent="0.2">
      <c r="A513" s="10">
        <v>43160</v>
      </c>
      <c r="B513" s="20">
        <v>2.4957699999999998</v>
      </c>
      <c r="C513" s="9">
        <v>2.827</v>
      </c>
      <c r="D513" s="9">
        <f t="shared" si="7"/>
        <v>3.4400828361587807</v>
      </c>
    </row>
    <row r="514" spans="1:4" x14ac:dyDescent="0.2">
      <c r="A514" s="10">
        <v>43191</v>
      </c>
      <c r="B514" s="20">
        <v>2.5022700000000002</v>
      </c>
      <c r="C514" s="9">
        <v>2.875</v>
      </c>
      <c r="D514" s="9">
        <f t="shared" si="7"/>
        <v>3.4894046206044909</v>
      </c>
    </row>
    <row r="515" spans="1:4" x14ac:dyDescent="0.2">
      <c r="A515" s="10">
        <v>43221</v>
      </c>
      <c r="B515" s="20">
        <v>2.5079199999999999</v>
      </c>
      <c r="C515" s="9">
        <v>3.1320000000000001</v>
      </c>
      <c r="D515" s="9">
        <f t="shared" si="7"/>
        <v>3.792763182238668</v>
      </c>
    </row>
    <row r="516" spans="1:4" x14ac:dyDescent="0.2">
      <c r="A516" s="10">
        <v>43252</v>
      </c>
      <c r="B516" s="20">
        <v>2.5101800000000001</v>
      </c>
      <c r="C516" s="9">
        <v>3.1320000000000001</v>
      </c>
      <c r="D516" s="9">
        <f t="shared" si="7"/>
        <v>3.7893484291963122</v>
      </c>
    </row>
    <row r="517" spans="1:4" x14ac:dyDescent="0.2">
      <c r="A517" s="10">
        <v>43282</v>
      </c>
      <c r="B517" s="20">
        <v>2.51214</v>
      </c>
      <c r="C517" s="9">
        <v>3.22</v>
      </c>
      <c r="D517" s="9">
        <f t="shared" si="7"/>
        <v>3.8927784279538566</v>
      </c>
    </row>
    <row r="518" spans="1:4" x14ac:dyDescent="0.2">
      <c r="A518" s="10">
        <v>43313</v>
      </c>
      <c r="B518" s="20">
        <v>2.5166300000000001</v>
      </c>
      <c r="C518" s="9">
        <v>3.2290000000000001</v>
      </c>
      <c r="D518" s="9">
        <f t="shared" si="7"/>
        <v>3.8966942220350229</v>
      </c>
    </row>
    <row r="519" spans="1:4" x14ac:dyDescent="0.2">
      <c r="A519" s="10">
        <v>43344</v>
      </c>
      <c r="B519" s="20">
        <v>2.52182</v>
      </c>
      <c r="C519" s="9">
        <v>3.2789999999999999</v>
      </c>
      <c r="D519" s="9">
        <f t="shared" si="7"/>
        <v>3.9488895242324986</v>
      </c>
    </row>
    <row r="520" spans="1:4" x14ac:dyDescent="0.2">
      <c r="A520" s="10">
        <v>43374</v>
      </c>
      <c r="B520" s="20">
        <v>2.52772</v>
      </c>
      <c r="C520" s="9">
        <v>3.3809999999999998</v>
      </c>
      <c r="D520" s="9">
        <f t="shared" si="7"/>
        <v>4.0622239092937509</v>
      </c>
    </row>
    <row r="521" spans="1:4" x14ac:dyDescent="0.2">
      <c r="A521" s="10">
        <v>43405</v>
      </c>
      <c r="B521" s="20">
        <v>2.5259399999999999</v>
      </c>
      <c r="C521" s="9">
        <v>3.286</v>
      </c>
      <c r="D521" s="9">
        <f t="shared" si="7"/>
        <v>3.9508649136559071</v>
      </c>
    </row>
    <row r="522" spans="1:4" x14ac:dyDescent="0.2">
      <c r="A522" s="10">
        <v>43435</v>
      </c>
      <c r="B522" s="20">
        <v>2.5276700000000001</v>
      </c>
      <c r="C522" s="9">
        <v>2.9510000000000001</v>
      </c>
      <c r="D522" s="9">
        <f t="shared" si="7"/>
        <v>3.5456550973821739</v>
      </c>
    </row>
    <row r="523" spans="1:4" x14ac:dyDescent="0.2">
      <c r="A523" s="10">
        <v>43466</v>
      </c>
      <c r="B523" s="20">
        <v>2.52718</v>
      </c>
      <c r="C523" s="9">
        <v>2.9340000000000002</v>
      </c>
      <c r="D523" s="9">
        <f t="shared" ref="D523:D582" si="8">C523*$B$595/B523</f>
        <v>3.5259129464462369</v>
      </c>
    </row>
    <row r="524" spans="1:4" x14ac:dyDescent="0.2">
      <c r="A524" s="10">
        <v>43497</v>
      </c>
      <c r="B524" s="20">
        <v>2.53322</v>
      </c>
      <c r="C524" s="9">
        <v>3.03</v>
      </c>
      <c r="D524" s="9">
        <f t="shared" si="8"/>
        <v>3.6325982741333158</v>
      </c>
    </row>
    <row r="525" spans="1:4" x14ac:dyDescent="0.2">
      <c r="A525" s="10">
        <v>43525</v>
      </c>
      <c r="B525" s="20">
        <v>2.5420199999999999</v>
      </c>
      <c r="C525" s="9">
        <v>3.05</v>
      </c>
      <c r="D525" s="9">
        <f t="shared" si="8"/>
        <v>3.6439174357400805</v>
      </c>
    </row>
    <row r="526" spans="1:4" x14ac:dyDescent="0.2">
      <c r="A526" s="10">
        <v>43556</v>
      </c>
      <c r="B526" s="20">
        <v>2.5521099999999999</v>
      </c>
      <c r="C526" s="9">
        <v>3.1030000000000002</v>
      </c>
      <c r="D526" s="9">
        <f t="shared" si="8"/>
        <v>3.6925810642958181</v>
      </c>
    </row>
    <row r="527" spans="1:4" x14ac:dyDescent="0.2">
      <c r="A527" s="10">
        <v>43586</v>
      </c>
      <c r="B527" s="20">
        <v>2.5529000000000002</v>
      </c>
      <c r="C527" s="9">
        <v>3.03</v>
      </c>
      <c r="D527" s="9">
        <f t="shared" si="8"/>
        <v>3.6045950095969284</v>
      </c>
    </row>
    <row r="528" spans="1:4" x14ac:dyDescent="0.2">
      <c r="A528" s="10">
        <v>43617</v>
      </c>
      <c r="B528" s="20">
        <v>2.55159</v>
      </c>
      <c r="C528" s="9">
        <v>2.9460000000000002</v>
      </c>
      <c r="D528" s="9">
        <f t="shared" si="8"/>
        <v>3.5064649571443689</v>
      </c>
    </row>
    <row r="529" spans="1:4" x14ac:dyDescent="0.2">
      <c r="A529" s="10">
        <v>43647</v>
      </c>
      <c r="B529" s="20">
        <v>2.5568499999999998</v>
      </c>
      <c r="C529" s="9">
        <v>2.9319999999999999</v>
      </c>
      <c r="D529" s="9">
        <f t="shared" si="8"/>
        <v>3.4826222265678477</v>
      </c>
    </row>
    <row r="530" spans="1:4" x14ac:dyDescent="0.2">
      <c r="A530" s="10">
        <v>43678</v>
      </c>
      <c r="B530" s="20">
        <v>2.5605899999999999</v>
      </c>
      <c r="C530" s="9">
        <v>2.87</v>
      </c>
      <c r="D530" s="9">
        <f t="shared" si="8"/>
        <v>3.403999625086406</v>
      </c>
    </row>
    <row r="531" spans="1:4" x14ac:dyDescent="0.2">
      <c r="A531" s="10">
        <v>43709</v>
      </c>
      <c r="B531" s="20">
        <v>2.5651099999999998</v>
      </c>
      <c r="C531" s="9">
        <v>2.8940000000000001</v>
      </c>
      <c r="D531" s="9">
        <f t="shared" si="8"/>
        <v>3.4264167540573309</v>
      </c>
    </row>
    <row r="532" spans="1:4" x14ac:dyDescent="0.2">
      <c r="A532" s="10">
        <v>43739</v>
      </c>
      <c r="B532" s="20">
        <v>2.5724399999999998</v>
      </c>
      <c r="C532" s="9">
        <v>3.008</v>
      </c>
      <c r="D532" s="9">
        <f t="shared" si="8"/>
        <v>3.5512416849372586</v>
      </c>
    </row>
    <row r="533" spans="1:4" x14ac:dyDescent="0.2">
      <c r="A533" s="10">
        <v>43770</v>
      </c>
      <c r="B533" s="20">
        <v>2.57803</v>
      </c>
      <c r="C533" s="9">
        <v>2.984</v>
      </c>
      <c r="D533" s="9">
        <f t="shared" si="8"/>
        <v>3.515268511227565</v>
      </c>
    </row>
    <row r="534" spans="1:4" x14ac:dyDescent="0.2">
      <c r="A534" s="10">
        <v>43800</v>
      </c>
      <c r="B534" s="20">
        <v>2.58616</v>
      </c>
      <c r="C534" s="9">
        <v>3.0350000000000001</v>
      </c>
      <c r="D534" s="9">
        <f t="shared" si="8"/>
        <v>3.5641088331735085</v>
      </c>
    </row>
    <row r="535" spans="1:4" x14ac:dyDescent="0.2">
      <c r="A535" s="10">
        <v>43831</v>
      </c>
      <c r="B535" s="20">
        <v>2.5903700000000001</v>
      </c>
      <c r="C535" s="9">
        <v>3.052</v>
      </c>
      <c r="D535" s="9">
        <f t="shared" si="8"/>
        <v>3.5782475244849192</v>
      </c>
    </row>
    <row r="536" spans="1:4" x14ac:dyDescent="0.2">
      <c r="A536" s="10">
        <v>43862</v>
      </c>
      <c r="B536" s="20">
        <v>2.5924800000000001</v>
      </c>
      <c r="C536" s="9">
        <v>2.8119999999999998</v>
      </c>
      <c r="D536" s="9">
        <f t="shared" si="8"/>
        <v>3.2941817256063688</v>
      </c>
    </row>
    <row r="537" spans="1:4" x14ac:dyDescent="0.2">
      <c r="A537" s="10">
        <v>43891</v>
      </c>
      <c r="B537" s="20">
        <v>2.5812400000000002</v>
      </c>
      <c r="C537" s="9">
        <v>2.4049999999999998</v>
      </c>
      <c r="D537" s="9">
        <f t="shared" si="8"/>
        <v>2.8296605894841238</v>
      </c>
    </row>
    <row r="538" spans="1:4" x14ac:dyDescent="0.2">
      <c r="A538" s="10">
        <v>43922</v>
      </c>
      <c r="B538" s="20">
        <v>2.5609199999999999</v>
      </c>
      <c r="C538" s="9">
        <v>2.044</v>
      </c>
      <c r="D538" s="9">
        <f t="shared" si="8"/>
        <v>2.4239995314183966</v>
      </c>
    </row>
    <row r="539" spans="1:4" x14ac:dyDescent="0.2">
      <c r="A539" s="10">
        <v>43952</v>
      </c>
      <c r="B539" s="20">
        <v>2.5586799999999998</v>
      </c>
      <c r="C539" s="9">
        <v>1.905</v>
      </c>
      <c r="D539" s="9">
        <f t="shared" si="8"/>
        <v>2.261135859114856</v>
      </c>
    </row>
    <row r="540" spans="1:4" x14ac:dyDescent="0.2">
      <c r="A540" s="10">
        <v>43983</v>
      </c>
      <c r="B540" s="20">
        <v>2.5698599999999998</v>
      </c>
      <c r="C540" s="9">
        <v>2.0569999999999999</v>
      </c>
      <c r="D540" s="9">
        <f t="shared" si="8"/>
        <v>2.4309301440545399</v>
      </c>
    </row>
    <row r="541" spans="1:4" x14ac:dyDescent="0.2">
      <c r="A541" s="10">
        <v>44013</v>
      </c>
      <c r="B541" s="20">
        <v>2.5827800000000001</v>
      </c>
      <c r="C541" s="9">
        <v>2.1339999999999999</v>
      </c>
      <c r="D541" s="9">
        <f t="shared" si="8"/>
        <v>2.5093119352016044</v>
      </c>
    </row>
    <row r="542" spans="1:4" x14ac:dyDescent="0.2">
      <c r="A542" s="10">
        <v>44044</v>
      </c>
      <c r="B542" s="20">
        <v>2.5941100000000001</v>
      </c>
      <c r="C542" s="9">
        <v>2.161</v>
      </c>
      <c r="D542" s="9">
        <f t="shared" si="8"/>
        <v>2.5299621912717658</v>
      </c>
    </row>
    <row r="543" spans="1:4" x14ac:dyDescent="0.2">
      <c r="A543" s="10">
        <v>44075</v>
      </c>
      <c r="B543" s="20">
        <v>2.6002900000000002</v>
      </c>
      <c r="C543" s="9">
        <v>2.1230000000000002</v>
      </c>
      <c r="D543" s="9">
        <f t="shared" si="8"/>
        <v>2.4795670713651172</v>
      </c>
    </row>
    <row r="544" spans="1:4" x14ac:dyDescent="0.2">
      <c r="A544" s="10">
        <v>44105</v>
      </c>
      <c r="B544" s="20">
        <v>2.6028600000000002</v>
      </c>
      <c r="C544" s="9">
        <v>2.1389999999999998</v>
      </c>
      <c r="D544" s="9">
        <f t="shared" si="8"/>
        <v>2.4957876259191809</v>
      </c>
    </row>
    <row r="545" spans="1:4" x14ac:dyDescent="0.2">
      <c r="A545" s="10">
        <v>44136</v>
      </c>
      <c r="B545" s="20">
        <v>2.6081300000000001</v>
      </c>
      <c r="C545" s="9">
        <v>2.2080000000000002</v>
      </c>
      <c r="D545" s="9">
        <f t="shared" si="8"/>
        <v>2.5710912262808985</v>
      </c>
    </row>
    <row r="546" spans="1:4" x14ac:dyDescent="0.2">
      <c r="A546" s="10">
        <v>44166</v>
      </c>
      <c r="B546" s="20">
        <v>2.6203500000000002</v>
      </c>
      <c r="C546" s="9">
        <v>2.419</v>
      </c>
      <c r="D546" s="9">
        <f t="shared" si="8"/>
        <v>2.8036527105157707</v>
      </c>
    </row>
    <row r="547" spans="1:4" x14ac:dyDescent="0.2">
      <c r="A547" s="10">
        <v>44197</v>
      </c>
      <c r="B547" s="20">
        <v>2.6265000000000001</v>
      </c>
      <c r="C547" s="9">
        <v>2.5489999999999999</v>
      </c>
      <c r="D547" s="9">
        <f t="shared" si="8"/>
        <v>2.9474068075385493</v>
      </c>
    </row>
    <row r="548" spans="1:4" x14ac:dyDescent="0.2">
      <c r="A548" s="10">
        <v>44228</v>
      </c>
      <c r="B548" s="20">
        <v>2.6363799999999999</v>
      </c>
      <c r="C548" s="9">
        <v>2.79</v>
      </c>
      <c r="D548" s="9">
        <f t="shared" si="8"/>
        <v>3.2139850097482157</v>
      </c>
    </row>
    <row r="549" spans="1:4" x14ac:dyDescent="0.2">
      <c r="A549" s="10">
        <v>44256</v>
      </c>
      <c r="B549" s="20">
        <v>2.6491400000000001</v>
      </c>
      <c r="C549" s="9">
        <v>2.8730000000000002</v>
      </c>
      <c r="D549" s="9">
        <f t="shared" si="8"/>
        <v>3.293656983020905</v>
      </c>
    </row>
    <row r="550" spans="1:4" x14ac:dyDescent="0.2">
      <c r="A550" s="10">
        <v>44287</v>
      </c>
      <c r="B550" s="20">
        <v>2.6667000000000001</v>
      </c>
      <c r="C550" s="9">
        <v>2.7850000000000001</v>
      </c>
      <c r="D550" s="9">
        <f t="shared" si="8"/>
        <v>3.1717481156485547</v>
      </c>
    </row>
    <row r="551" spans="1:4" x14ac:dyDescent="0.2">
      <c r="A551" s="10">
        <v>44317</v>
      </c>
      <c r="B551" s="20">
        <v>2.6844399999999999</v>
      </c>
      <c r="C551" s="9">
        <v>2.8250000000000002</v>
      </c>
      <c r="D551" s="9">
        <f t="shared" si="8"/>
        <v>3.1960414462606734</v>
      </c>
    </row>
    <row r="552" spans="1:4" x14ac:dyDescent="0.2">
      <c r="A552" s="10">
        <v>44348</v>
      </c>
      <c r="B552" s="20">
        <v>2.7055899999999999</v>
      </c>
      <c r="C552" s="9">
        <v>2.952</v>
      </c>
      <c r="D552" s="9">
        <f t="shared" si="8"/>
        <v>3.3136147901197148</v>
      </c>
    </row>
    <row r="553" spans="1:4" x14ac:dyDescent="0.2">
      <c r="A553" s="10">
        <v>44378</v>
      </c>
      <c r="B553" s="20">
        <v>2.7176399999999998</v>
      </c>
      <c r="C553" s="9">
        <v>2.98</v>
      </c>
      <c r="D553" s="9">
        <f t="shared" si="8"/>
        <v>3.3302128317216408</v>
      </c>
    </row>
    <row r="554" spans="1:4" x14ac:dyDescent="0.2">
      <c r="A554" s="10">
        <v>44409</v>
      </c>
      <c r="B554" s="20">
        <v>2.7286999999999999</v>
      </c>
      <c r="C554" s="9">
        <v>2.9319999999999999</v>
      </c>
      <c r="D554" s="9">
        <f t="shared" si="8"/>
        <v>3.2632911789496832</v>
      </c>
    </row>
    <row r="555" spans="1:4" x14ac:dyDescent="0.2">
      <c r="A555" s="10">
        <v>44440</v>
      </c>
      <c r="B555" s="20">
        <v>2.7402799999999998</v>
      </c>
      <c r="C555" s="9">
        <v>2.9990000000000001</v>
      </c>
      <c r="D555" s="9">
        <f t="shared" si="8"/>
        <v>3.3237563241712533</v>
      </c>
    </row>
    <row r="556" spans="1:4" x14ac:dyDescent="0.2">
      <c r="A556" s="10">
        <v>44470</v>
      </c>
      <c r="B556" s="20">
        <v>2.7652199999999998</v>
      </c>
      <c r="C556" s="9">
        <v>3.4220000000000002</v>
      </c>
      <c r="D556" s="9">
        <f t="shared" si="8"/>
        <v>3.7583564562674949</v>
      </c>
    </row>
    <row r="557" spans="1:4" x14ac:dyDescent="0.2">
      <c r="A557" s="10">
        <v>44501</v>
      </c>
      <c r="B557" s="20">
        <v>2.7871100000000002</v>
      </c>
      <c r="C557" s="9">
        <v>3.512</v>
      </c>
      <c r="D557" s="9">
        <f t="shared" si="8"/>
        <v>3.8269082454585575</v>
      </c>
    </row>
    <row r="558" spans="1:4" x14ac:dyDescent="0.2">
      <c r="A558" s="10">
        <v>44531</v>
      </c>
      <c r="B558" s="20">
        <v>2.8088700000000002</v>
      </c>
      <c r="C558" s="9">
        <v>3.4430000000000001</v>
      </c>
      <c r="D558" s="9">
        <f t="shared" si="8"/>
        <v>3.7226571041023613</v>
      </c>
    </row>
    <row r="559" spans="1:4" x14ac:dyDescent="0.2">
      <c r="A559" s="10">
        <v>44562</v>
      </c>
      <c r="B559" s="20">
        <v>2.82599</v>
      </c>
      <c r="C559" s="9">
        <v>3.7759999999999998</v>
      </c>
      <c r="D559" s="9">
        <f t="shared" si="8"/>
        <v>4.0579717267223163</v>
      </c>
    </row>
    <row r="560" spans="1:4" x14ac:dyDescent="0.2">
      <c r="A560" s="10">
        <v>44593</v>
      </c>
      <c r="B560" s="20">
        <v>2.8460999999999999</v>
      </c>
      <c r="C560" s="9">
        <v>4.0579999999999998</v>
      </c>
      <c r="D560" s="9">
        <f t="shared" si="8"/>
        <v>4.3302157900284604</v>
      </c>
    </row>
    <row r="561" spans="1:5" x14ac:dyDescent="0.2">
      <c r="A561" s="10">
        <v>44621</v>
      </c>
      <c r="B561" s="20">
        <v>2.8747199999999999</v>
      </c>
      <c r="C561" s="9">
        <v>4.9279999999999999</v>
      </c>
      <c r="D561" s="9">
        <f t="shared" si="8"/>
        <v>5.2062234095842381</v>
      </c>
    </row>
    <row r="562" spans="1:5" x14ac:dyDescent="0.2">
      <c r="A562" s="10">
        <v>44652</v>
      </c>
      <c r="B562" s="20">
        <v>2.88611</v>
      </c>
      <c r="C562" s="9">
        <v>5.1429999999999998</v>
      </c>
      <c r="D562" s="9">
        <f t="shared" si="8"/>
        <v>5.4119191091122651</v>
      </c>
    </row>
    <row r="563" spans="1:5" x14ac:dyDescent="0.2">
      <c r="A563" s="10">
        <v>44682</v>
      </c>
      <c r="B563" s="20">
        <v>2.9126799999999999</v>
      </c>
      <c r="C563" s="9">
        <v>5.9729999999999999</v>
      </c>
      <c r="D563" s="9">
        <f t="shared" si="8"/>
        <v>6.2279826345496243</v>
      </c>
    </row>
    <row r="564" spans="1:5" x14ac:dyDescent="0.2">
      <c r="A564" s="10">
        <v>44713</v>
      </c>
      <c r="B564" s="20">
        <v>2.9472800000000001</v>
      </c>
      <c r="C564" s="9">
        <v>5.8630000000000004</v>
      </c>
      <c r="D564" s="9">
        <f t="shared" si="8"/>
        <v>6.041519048071442</v>
      </c>
    </row>
    <row r="565" spans="1:5" x14ac:dyDescent="0.2">
      <c r="A565" s="10">
        <v>44743</v>
      </c>
      <c r="B565" s="20">
        <v>2.9462799999999998</v>
      </c>
      <c r="C565" s="9">
        <v>5.2560000000000002</v>
      </c>
      <c r="D565" s="9">
        <f t="shared" si="8"/>
        <v>5.4178751238850351</v>
      </c>
    </row>
    <row r="566" spans="1:5" x14ac:dyDescent="0.2">
      <c r="A566" s="10">
        <v>44774</v>
      </c>
      <c r="B566" s="20">
        <v>2.9531999999999998</v>
      </c>
      <c r="C566" s="9">
        <v>4.9530000000000003</v>
      </c>
      <c r="D566" s="9">
        <f t="shared" si="8"/>
        <v>5.0935798659081684</v>
      </c>
    </row>
    <row r="567" spans="1:5" x14ac:dyDescent="0.2">
      <c r="A567" s="10">
        <v>44805</v>
      </c>
      <c r="B567" s="20">
        <v>2.9653900000000002</v>
      </c>
      <c r="C567" s="9">
        <v>4.8150000000000004</v>
      </c>
      <c r="D567" s="9">
        <f t="shared" si="8"/>
        <v>4.9313079561204427</v>
      </c>
    </row>
    <row r="568" spans="1:5" x14ac:dyDescent="0.2">
      <c r="A568" s="10">
        <v>44835</v>
      </c>
      <c r="B568" s="20">
        <v>2.97987</v>
      </c>
      <c r="C568" s="9">
        <v>5.7859999999999996</v>
      </c>
      <c r="D568" s="9">
        <f t="shared" si="8"/>
        <v>5.8969678945725814</v>
      </c>
    </row>
    <row r="569" spans="1:5" x14ac:dyDescent="0.2">
      <c r="A569" s="10">
        <v>44866</v>
      </c>
      <c r="B569" s="20">
        <v>2.9859800000000001</v>
      </c>
      <c r="C569" s="9">
        <v>5.24</v>
      </c>
      <c r="D569" s="9">
        <f t="shared" si="8"/>
        <v>5.3295684498891491</v>
      </c>
      <c r="E569" s="8" t="s">
        <v>182</v>
      </c>
    </row>
    <row r="570" spans="1:5" x14ac:dyDescent="0.2">
      <c r="A570" s="10">
        <v>44896</v>
      </c>
      <c r="B570" s="20">
        <v>2.9899</v>
      </c>
      <c r="C570" s="9">
        <v>4.3440000000000003</v>
      </c>
      <c r="D570" s="9">
        <f t="shared" si="8"/>
        <v>4.4124602428174864</v>
      </c>
      <c r="E570" s="8" t="s">
        <v>183</v>
      </c>
    </row>
    <row r="571" spans="1:5" x14ac:dyDescent="0.2">
      <c r="A571" s="10">
        <v>44927</v>
      </c>
      <c r="B571" s="20">
        <v>3.00536</v>
      </c>
      <c r="C571" s="9">
        <v>4.3129999999999997</v>
      </c>
      <c r="D571" s="9">
        <f t="shared" si="8"/>
        <v>4.3584353488433996</v>
      </c>
      <c r="E571">
        <f t="shared" ref="E571:E594" si="9">IF($A571&gt;=DATE(YEAR($C$1),MONTH($C$1)-1,1),1,0)</f>
        <v>0</v>
      </c>
    </row>
    <row r="572" spans="1:5" x14ac:dyDescent="0.2">
      <c r="A572" s="10">
        <v>44958</v>
      </c>
      <c r="B572" s="20">
        <v>3.0164800000000001</v>
      </c>
      <c r="C572" s="9">
        <v>3.988</v>
      </c>
      <c r="D572" s="9">
        <f t="shared" si="8"/>
        <v>4.0151553333686945</v>
      </c>
      <c r="E572">
        <f t="shared" si="9"/>
        <v>0</v>
      </c>
    </row>
    <row r="573" spans="1:5" x14ac:dyDescent="0.2">
      <c r="A573" s="10">
        <v>44986</v>
      </c>
      <c r="B573" s="20">
        <v>3.0180799999999999</v>
      </c>
      <c r="C573" s="9">
        <v>3.8660000000000001</v>
      </c>
      <c r="D573" s="9">
        <f t="shared" si="8"/>
        <v>3.8902611329056889</v>
      </c>
      <c r="E573">
        <f t="shared" si="9"/>
        <v>0</v>
      </c>
    </row>
    <row r="574" spans="1:5" x14ac:dyDescent="0.2">
      <c r="A574" s="10">
        <v>45017</v>
      </c>
      <c r="B574" s="20">
        <v>3.0291800000000002</v>
      </c>
      <c r="C574" s="9">
        <v>3.7090000000000001</v>
      </c>
      <c r="D574" s="9">
        <f t="shared" si="8"/>
        <v>3.7185994823681656</v>
      </c>
      <c r="E574">
        <f t="shared" si="9"/>
        <v>0</v>
      </c>
    </row>
    <row r="575" spans="1:5" x14ac:dyDescent="0.2">
      <c r="A575" s="10">
        <v>45047</v>
      </c>
      <c r="B575" s="20">
        <v>3.0320395679000001</v>
      </c>
      <c r="C575" s="9">
        <v>3.4512870000000002</v>
      </c>
      <c r="D575" s="9">
        <f t="shared" si="8"/>
        <v>3.4569560884720278</v>
      </c>
      <c r="E575">
        <f t="shared" si="9"/>
        <v>1</v>
      </c>
    </row>
    <row r="576" spans="1:5" x14ac:dyDescent="0.2">
      <c r="A576" s="10">
        <v>45078</v>
      </c>
      <c r="B576" s="20">
        <v>3.0370200000000001</v>
      </c>
      <c r="C576" s="9">
        <v>3.4011779999999998</v>
      </c>
      <c r="D576" s="9">
        <f t="shared" si="8"/>
        <v>3.4011780000000003</v>
      </c>
      <c r="E576">
        <f t="shared" si="9"/>
        <v>1</v>
      </c>
    </row>
    <row r="577" spans="1:5" x14ac:dyDescent="0.2">
      <c r="A577" s="10">
        <v>45108</v>
      </c>
      <c r="B577" s="20">
        <v>3.039838</v>
      </c>
      <c r="C577" s="9">
        <v>3.3062010000000002</v>
      </c>
      <c r="D577" s="9">
        <f t="shared" si="8"/>
        <v>3.3031360753500683</v>
      </c>
      <c r="E577">
        <f t="shared" si="9"/>
        <v>1</v>
      </c>
    </row>
    <row r="578" spans="1:5" x14ac:dyDescent="0.2">
      <c r="A578" s="10">
        <v>45139</v>
      </c>
      <c r="B578" s="20">
        <v>3.044794</v>
      </c>
      <c r="C578" s="9">
        <v>3.2587250000000001</v>
      </c>
      <c r="D578" s="9">
        <f t="shared" si="8"/>
        <v>3.2504047891253069</v>
      </c>
      <c r="E578">
        <f t="shared" si="9"/>
        <v>1</v>
      </c>
    </row>
    <row r="579" spans="1:5" x14ac:dyDescent="0.2">
      <c r="A579" s="10">
        <v>45170</v>
      </c>
      <c r="B579" s="20">
        <v>3.0503230000000001</v>
      </c>
      <c r="C579" s="9">
        <v>3.3230949999999999</v>
      </c>
      <c r="D579" s="9">
        <f t="shared" si="8"/>
        <v>3.3086023928941297</v>
      </c>
      <c r="E579">
        <f t="shared" si="9"/>
        <v>1</v>
      </c>
    </row>
    <row r="580" spans="1:5" x14ac:dyDescent="0.2">
      <c r="A580" s="10">
        <v>45200</v>
      </c>
      <c r="B580" s="20">
        <v>3.057048</v>
      </c>
      <c r="C580" s="9">
        <v>3.6243340000000002</v>
      </c>
      <c r="D580" s="9">
        <f t="shared" si="8"/>
        <v>3.6005894721574543</v>
      </c>
      <c r="E580">
        <f t="shared" si="9"/>
        <v>1</v>
      </c>
    </row>
    <row r="581" spans="1:5" x14ac:dyDescent="0.2">
      <c r="A581" s="10">
        <v>45231</v>
      </c>
      <c r="B581" s="20">
        <v>3.0632570000000001</v>
      </c>
      <c r="C581" s="9">
        <v>3.7367080000000001</v>
      </c>
      <c r="D581" s="9">
        <f t="shared" si="8"/>
        <v>3.7047028473810721</v>
      </c>
      <c r="E581">
        <f t="shared" si="9"/>
        <v>1</v>
      </c>
    </row>
    <row r="582" spans="1:5" x14ac:dyDescent="0.2">
      <c r="A582" s="10">
        <v>45261</v>
      </c>
      <c r="B582" s="20">
        <v>3.0695739999999998</v>
      </c>
      <c r="C582" s="9">
        <v>3.6768360000000002</v>
      </c>
      <c r="D582" s="9">
        <f t="shared" si="8"/>
        <v>3.6378417554748643</v>
      </c>
      <c r="E582">
        <f t="shared" si="9"/>
        <v>1</v>
      </c>
    </row>
    <row r="583" spans="1:5" x14ac:dyDescent="0.2">
      <c r="A583" s="10">
        <v>45292</v>
      </c>
      <c r="B583" s="20">
        <v>3.0770270000000002</v>
      </c>
      <c r="C583" s="9">
        <v>3.647805</v>
      </c>
      <c r="D583" s="9">
        <f t="shared" ref="D583:D594" si="10">C583*$B$595/B583</f>
        <v>3.600376838129792</v>
      </c>
      <c r="E583">
        <f t="shared" si="9"/>
        <v>1</v>
      </c>
    </row>
    <row r="584" spans="1:5" x14ac:dyDescent="0.2">
      <c r="A584" s="10">
        <v>45323</v>
      </c>
      <c r="B584" s="20">
        <v>3.082786</v>
      </c>
      <c r="C584" s="9">
        <v>3.6429719999999999</v>
      </c>
      <c r="D584" s="9">
        <f t="shared" si="10"/>
        <v>3.5888896678004896</v>
      </c>
      <c r="E584">
        <f t="shared" si="9"/>
        <v>1</v>
      </c>
    </row>
    <row r="585" spans="1:5" x14ac:dyDescent="0.2">
      <c r="A585" s="10">
        <v>45352</v>
      </c>
      <c r="B585" s="20">
        <v>3.087879</v>
      </c>
      <c r="C585" s="9">
        <v>3.6318709999999998</v>
      </c>
      <c r="D585" s="9">
        <f t="shared" si="10"/>
        <v>3.5720521640971032</v>
      </c>
      <c r="E585">
        <f t="shared" si="9"/>
        <v>1</v>
      </c>
    </row>
    <row r="586" spans="1:5" x14ac:dyDescent="0.2">
      <c r="A586" s="10">
        <v>45383</v>
      </c>
      <c r="B586" s="20">
        <v>3.0908739999999999</v>
      </c>
      <c r="C586" s="9">
        <v>3.5134509999999999</v>
      </c>
      <c r="D586" s="9">
        <f t="shared" si="10"/>
        <v>3.4522342081948341</v>
      </c>
      <c r="E586">
        <f t="shared" si="9"/>
        <v>1</v>
      </c>
    </row>
    <row r="587" spans="1:5" x14ac:dyDescent="0.2">
      <c r="A587" s="10">
        <v>45413</v>
      </c>
      <c r="B587" s="20">
        <v>3.0957110000000001</v>
      </c>
      <c r="C587" s="9">
        <v>3.4594149999999999</v>
      </c>
      <c r="D587" s="9">
        <f t="shared" si="10"/>
        <v>3.3938286045758148</v>
      </c>
      <c r="E587">
        <f t="shared" si="9"/>
        <v>1</v>
      </c>
    </row>
    <row r="588" spans="1:5" x14ac:dyDescent="0.2">
      <c r="A588" s="10">
        <v>45444</v>
      </c>
      <c r="B588" s="20">
        <v>3.1009570000000002</v>
      </c>
      <c r="C588" s="9">
        <v>3.3724210000000001</v>
      </c>
      <c r="D588" s="9">
        <f t="shared" si="10"/>
        <v>3.3028868266860845</v>
      </c>
      <c r="E588">
        <f t="shared" si="9"/>
        <v>1</v>
      </c>
    </row>
    <row r="589" spans="1:5" x14ac:dyDescent="0.2">
      <c r="A589" s="10">
        <v>45474</v>
      </c>
      <c r="B589" s="20">
        <v>3.1073219999999999</v>
      </c>
      <c r="C589" s="9">
        <v>3.3267500000000001</v>
      </c>
      <c r="D589" s="9">
        <f t="shared" si="10"/>
        <v>3.251483523432718</v>
      </c>
      <c r="E589">
        <f t="shared" si="9"/>
        <v>1</v>
      </c>
    </row>
    <row r="590" spans="1:5" x14ac:dyDescent="0.2">
      <c r="A590" s="10">
        <v>45505</v>
      </c>
      <c r="B590" s="20">
        <v>3.112854</v>
      </c>
      <c r="C590" s="9">
        <v>3.3584010000000002</v>
      </c>
      <c r="D590" s="9">
        <f t="shared" si="10"/>
        <v>3.2765850904089948</v>
      </c>
      <c r="E590">
        <f t="shared" si="9"/>
        <v>1</v>
      </c>
    </row>
    <row r="591" spans="1:5" x14ac:dyDescent="0.2">
      <c r="A591" s="10">
        <v>45536</v>
      </c>
      <c r="B591" s="20">
        <v>3.1182629999999998</v>
      </c>
      <c r="C591" s="9">
        <v>3.3682080000000001</v>
      </c>
      <c r="D591" s="9">
        <f t="shared" si="10"/>
        <v>3.280452950940957</v>
      </c>
      <c r="E591">
        <f t="shared" si="9"/>
        <v>1</v>
      </c>
    </row>
    <row r="592" spans="1:5" x14ac:dyDescent="0.2">
      <c r="A592" s="10">
        <v>45566</v>
      </c>
      <c r="B592" s="20">
        <v>3.1243050000000001</v>
      </c>
      <c r="C592" s="9">
        <v>3.6468050000000001</v>
      </c>
      <c r="D592" s="9">
        <f t="shared" si="10"/>
        <v>3.5449227015608273</v>
      </c>
      <c r="E592">
        <f t="shared" si="9"/>
        <v>1</v>
      </c>
    </row>
    <row r="593" spans="1:5" x14ac:dyDescent="0.2">
      <c r="A593" s="10">
        <v>45597</v>
      </c>
      <c r="B593" s="20">
        <v>3.1288999999999998</v>
      </c>
      <c r="C593" s="9">
        <v>3.8579659999999998</v>
      </c>
      <c r="D593" s="9">
        <f t="shared" si="10"/>
        <v>3.7446770115120329</v>
      </c>
      <c r="E593">
        <f t="shared" si="9"/>
        <v>1</v>
      </c>
    </row>
    <row r="594" spans="1:5" x14ac:dyDescent="0.2">
      <c r="A594" s="10">
        <v>45627</v>
      </c>
      <c r="B594" s="20">
        <v>3.1328049999999998</v>
      </c>
      <c r="C594" s="9">
        <v>3.8101850000000002</v>
      </c>
      <c r="D594" s="9">
        <f t="shared" si="10"/>
        <v>3.6936892173946352</v>
      </c>
      <c r="E594">
        <f t="shared" si="9"/>
        <v>1</v>
      </c>
    </row>
    <row r="595" spans="1:5" x14ac:dyDescent="0.2">
      <c r="A595" s="12" t="str">
        <f>"Base CPI ("&amp;TEXT('Notes and Sources'!$G$7,"m/yyyy")&amp;")"</f>
        <v>Base CPI (6/2023)</v>
      </c>
      <c r="B595" s="22">
        <v>3.0370200000000001</v>
      </c>
      <c r="C595" s="13"/>
      <c r="D595" s="13"/>
      <c r="E595" s="15"/>
    </row>
    <row r="596" spans="1:5" x14ac:dyDescent="0.2">
      <c r="A596" s="34" t="str">
        <f>A1&amp;" "&amp;TEXT(C1,"Mmmm yyyy")</f>
        <v>EIA Short-Term Energy Outlook, June 2023</v>
      </c>
      <c r="B596" s="34"/>
      <c r="C596" s="34"/>
      <c r="D596" s="34"/>
      <c r="E596" s="34"/>
    </row>
    <row r="597" spans="1:5" x14ac:dyDescent="0.2">
      <c r="A597" s="29" t="s">
        <v>184</v>
      </c>
      <c r="B597" s="29"/>
      <c r="C597" s="29"/>
      <c r="D597" s="29"/>
      <c r="E597" s="29"/>
    </row>
    <row r="598" spans="1:5" x14ac:dyDescent="0.2">
      <c r="A598" s="29" t="s">
        <v>207</v>
      </c>
      <c r="B598" s="29"/>
      <c r="C598" s="29"/>
      <c r="D598" s="29"/>
      <c r="E598" s="29"/>
    </row>
    <row r="599" spans="1:5" x14ac:dyDescent="0.2">
      <c r="A599" t="str">
        <f>"Real Price ("&amp;TEXT($C$1,"mmm yyyy")&amp;" $)"</f>
        <v>Real Price (Jun 2023 $)</v>
      </c>
    </row>
    <row r="600" spans="1:5" x14ac:dyDescent="0.2">
      <c r="A600" s="30" t="s">
        <v>167</v>
      </c>
      <c r="B600" s="30"/>
      <c r="C600" s="30"/>
      <c r="D600" s="30"/>
      <c r="E600" s="30"/>
    </row>
  </sheetData>
  <mergeCells count="7">
    <mergeCell ref="A598:E598"/>
    <mergeCell ref="A600:E600"/>
    <mergeCell ref="C39:D39"/>
    <mergeCell ref="A1:B1"/>
    <mergeCell ref="C1:D1"/>
    <mergeCell ref="A596:E596"/>
    <mergeCell ref="A597:E597"/>
  </mergeCells>
  <phoneticPr fontId="3" type="noConversion"/>
  <conditionalFormatting sqref="B427:D436 B451:D460 B439:D447 B463:D472 B487:D498 B511:D520 B523:D532 B535:D544 B547:D556 B583:D594 B559:D568">
    <cfRule type="expression" dxfId="72" priority="7" stopIfTrue="1">
      <formula>$E427=1</formula>
    </cfRule>
  </conditionalFormatting>
  <conditionalFormatting sqref="B437:D438 B449:D450 B461:D462">
    <cfRule type="expression" dxfId="71" priority="8" stopIfTrue="1">
      <formula>#REF!=1</formula>
    </cfRule>
  </conditionalFormatting>
  <conditionalFormatting sqref="B448:D448">
    <cfRule type="expression" dxfId="70" priority="14" stopIfTrue="1">
      <formula>#REF!=1</formula>
    </cfRule>
  </conditionalFormatting>
  <conditionalFormatting sqref="B462:D462">
    <cfRule type="expression" dxfId="69" priority="18" stopIfTrue="1">
      <formula>#REF!=1</formula>
    </cfRule>
  </conditionalFormatting>
  <conditionalFormatting sqref="B473:D474">
    <cfRule type="expression" dxfId="68" priority="42" stopIfTrue="1">
      <formula>#REF!=1</formula>
    </cfRule>
  </conditionalFormatting>
  <conditionalFormatting sqref="B485:D486">
    <cfRule type="expression" dxfId="67" priority="69" stopIfTrue="1">
      <formula>#REF!=1</formula>
    </cfRule>
  </conditionalFormatting>
  <conditionalFormatting sqref="B475:D484">
    <cfRule type="expression" dxfId="66" priority="115" stopIfTrue="1">
      <formula>$E499=1</formula>
    </cfRule>
  </conditionalFormatting>
  <conditionalFormatting sqref="B499:D510">
    <cfRule type="expression" dxfId="65" priority="117" stopIfTrue="1">
      <formula>#REF!=1</formula>
    </cfRule>
  </conditionalFormatting>
  <conditionalFormatting sqref="B521:D522">
    <cfRule type="expression" dxfId="64" priority="146" stopIfTrue="1">
      <formula>#REF!=1</formula>
    </cfRule>
  </conditionalFormatting>
  <conditionalFormatting sqref="B533:D534">
    <cfRule type="expression" dxfId="63" priority="168" stopIfTrue="1">
      <formula>#REF!=1</formula>
    </cfRule>
  </conditionalFormatting>
  <conditionalFormatting sqref="B545:D546">
    <cfRule type="expression" dxfId="62" priority="189" stopIfTrue="1">
      <formula>#REF!=1</formula>
    </cfRule>
  </conditionalFormatting>
  <conditionalFormatting sqref="B557:D558">
    <cfRule type="expression" dxfId="61" priority="213" stopIfTrue="1">
      <formula>#REF!=1</formula>
    </cfRule>
  </conditionalFormatting>
  <conditionalFormatting sqref="B571:D582">
    <cfRule type="expression" dxfId="60" priority="1" stopIfTrue="1">
      <formula>$E571=1</formula>
    </cfRule>
  </conditionalFormatting>
  <conditionalFormatting sqref="B569:D570">
    <cfRule type="expression" dxfId="59" priority="240" stopIfTrue="1">
      <formula>#REF!=1</formula>
    </cfRule>
  </conditionalFormatting>
  <hyperlinks>
    <hyperlink ref="A3" location="Contents!B4" display="Return to Contents" xr:uid="{00000000-0004-0000-0C00-000000000000}"/>
    <hyperlink ref="A600" location="'Notes and Sources'!A7" display="See Notes and Sources for more information" xr:uid="{00000000-0004-0000-0C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185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186</v>
      </c>
      <c r="D39" s="3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1">
        <v>1967</v>
      </c>
      <c r="B41" s="20">
        <v>0.33400000000000002</v>
      </c>
      <c r="C41" s="9">
        <v>1.04</v>
      </c>
      <c r="D41" s="9">
        <f t="shared" ref="D41:D98" si="0">C41*$B$99/B41</f>
        <v>9.4565892215568859</v>
      </c>
    </row>
    <row r="42" spans="1:4" x14ac:dyDescent="0.2">
      <c r="A42" s="11">
        <v>1968</v>
      </c>
      <c r="B42" s="20">
        <v>0.34799999999999998</v>
      </c>
      <c r="C42" s="9">
        <v>1.04</v>
      </c>
      <c r="D42" s="9">
        <f t="shared" ref="D42" si="1">C42*$B$99/B42</f>
        <v>9.0761517241379313</v>
      </c>
    </row>
    <row r="43" spans="1:4" x14ac:dyDescent="0.2">
      <c r="A43" s="11">
        <v>1969</v>
      </c>
      <c r="B43" s="20">
        <v>0.36699999999999999</v>
      </c>
      <c r="C43" s="9">
        <v>1.05</v>
      </c>
      <c r="D43" s="9">
        <f t="shared" si="0"/>
        <v>8.6890217983651237</v>
      </c>
    </row>
    <row r="44" spans="1:4" x14ac:dyDescent="0.2">
      <c r="A44" s="11">
        <v>1970</v>
      </c>
      <c r="B44" s="20">
        <v>0.38800000000000001</v>
      </c>
      <c r="C44" s="9">
        <v>1.0900000000000001</v>
      </c>
      <c r="D44" s="9">
        <f t="shared" si="0"/>
        <v>8.5318345360824743</v>
      </c>
    </row>
    <row r="45" spans="1:4" x14ac:dyDescent="0.2">
      <c r="A45" s="11">
        <v>1971</v>
      </c>
      <c r="B45" s="20">
        <v>0.40500000000000003</v>
      </c>
      <c r="C45" s="9">
        <v>1.1499999999999999</v>
      </c>
      <c r="D45" s="9">
        <f t="shared" si="0"/>
        <v>8.6236370370370352</v>
      </c>
    </row>
    <row r="46" spans="1:4" x14ac:dyDescent="0.2">
      <c r="A46" s="11">
        <v>1972</v>
      </c>
      <c r="B46" s="20">
        <v>0.41799999999999998</v>
      </c>
      <c r="C46" s="9">
        <v>1.21</v>
      </c>
      <c r="D46" s="9">
        <f t="shared" si="0"/>
        <v>8.7913736842105266</v>
      </c>
    </row>
    <row r="47" spans="1:4" x14ac:dyDescent="0.2">
      <c r="A47" s="11">
        <v>1973</v>
      </c>
      <c r="B47" s="20">
        <v>0.44400000000000001</v>
      </c>
      <c r="C47" s="9">
        <v>1.29</v>
      </c>
      <c r="D47" s="9">
        <f t="shared" si="0"/>
        <v>8.8237743243243241</v>
      </c>
    </row>
    <row r="48" spans="1:4" x14ac:dyDescent="0.2">
      <c r="A48" s="11">
        <v>1974</v>
      </c>
      <c r="B48" s="20">
        <v>0.49299999999999999</v>
      </c>
      <c r="C48" s="9">
        <v>1.43</v>
      </c>
      <c r="D48" s="9">
        <f t="shared" si="0"/>
        <v>8.8092060851926988</v>
      </c>
    </row>
    <row r="49" spans="1:4" x14ac:dyDescent="0.2">
      <c r="A49" s="11">
        <v>1975</v>
      </c>
      <c r="B49" s="20">
        <v>0.53825000000000001</v>
      </c>
      <c r="C49" s="9">
        <v>1.71</v>
      </c>
      <c r="D49" s="9">
        <f t="shared" si="0"/>
        <v>9.6484982814677203</v>
      </c>
    </row>
    <row r="50" spans="1:4" x14ac:dyDescent="0.2">
      <c r="A50" s="11">
        <v>1976</v>
      </c>
      <c r="B50" s="20">
        <v>0.56933333333000002</v>
      </c>
      <c r="C50" s="9">
        <v>1.98</v>
      </c>
      <c r="D50" s="9">
        <f t="shared" si="0"/>
        <v>10.5620016394061</v>
      </c>
    </row>
    <row r="51" spans="1:4" x14ac:dyDescent="0.2">
      <c r="A51" s="11">
        <v>1977</v>
      </c>
      <c r="B51" s="20">
        <v>0.60616666666999997</v>
      </c>
      <c r="C51" s="9">
        <v>2.35</v>
      </c>
      <c r="D51" s="9">
        <f t="shared" si="0"/>
        <v>11.773984602629783</v>
      </c>
    </row>
    <row r="52" spans="1:4" x14ac:dyDescent="0.2">
      <c r="A52" s="11">
        <v>1978</v>
      </c>
      <c r="B52" s="20">
        <v>0.65241666666999998</v>
      </c>
      <c r="C52" s="9">
        <v>2.56</v>
      </c>
      <c r="D52" s="9">
        <f t="shared" si="0"/>
        <v>11.916880112341721</v>
      </c>
    </row>
    <row r="53" spans="1:4" x14ac:dyDescent="0.2">
      <c r="A53" s="11">
        <v>1979</v>
      </c>
      <c r="B53" s="20">
        <v>0.72583333333</v>
      </c>
      <c r="C53" s="9">
        <v>2.98</v>
      </c>
      <c r="D53" s="9">
        <f t="shared" si="0"/>
        <v>12.468867416819604</v>
      </c>
    </row>
    <row r="54" spans="1:4" x14ac:dyDescent="0.2">
      <c r="A54" s="11">
        <v>1980</v>
      </c>
      <c r="B54" s="20">
        <v>0.82383333332999997</v>
      </c>
      <c r="C54" s="9">
        <v>3.68</v>
      </c>
      <c r="D54" s="9">
        <f t="shared" si="0"/>
        <v>13.566134250510082</v>
      </c>
    </row>
    <row r="55" spans="1:4" x14ac:dyDescent="0.2">
      <c r="A55" s="11">
        <v>1981</v>
      </c>
      <c r="B55" s="20">
        <v>0.90933333332999999</v>
      </c>
      <c r="C55" s="9">
        <v>4.2039515951000004</v>
      </c>
      <c r="D55" s="9">
        <f t="shared" si="0"/>
        <v>14.040489450217088</v>
      </c>
    </row>
    <row r="56" spans="1:4" x14ac:dyDescent="0.2">
      <c r="A56" s="11">
        <v>1982</v>
      </c>
      <c r="B56" s="20">
        <v>0.96533333333000004</v>
      </c>
      <c r="C56" s="9">
        <v>5.0530628103000002</v>
      </c>
      <c r="D56" s="9">
        <f t="shared" si="0"/>
        <v>15.897361342738568</v>
      </c>
    </row>
    <row r="57" spans="1:4" x14ac:dyDescent="0.2">
      <c r="A57" s="11">
        <v>1983</v>
      </c>
      <c r="B57" s="20">
        <v>0.99583333333000001</v>
      </c>
      <c r="C57" s="9">
        <v>6.0382965756000004</v>
      </c>
      <c r="D57" s="9">
        <f t="shared" si="0"/>
        <v>18.415157288123947</v>
      </c>
    </row>
    <row r="58" spans="1:4" x14ac:dyDescent="0.2">
      <c r="A58" s="11">
        <v>1984</v>
      </c>
      <c r="B58" s="20">
        <v>1.0393333333000001</v>
      </c>
      <c r="C58" s="9">
        <v>6.1191446041999997</v>
      </c>
      <c r="D58" s="9">
        <f t="shared" si="0"/>
        <v>17.880658639939227</v>
      </c>
    </row>
    <row r="59" spans="1:4" x14ac:dyDescent="0.2">
      <c r="A59" s="11">
        <v>1985</v>
      </c>
      <c r="B59" s="20">
        <v>1.0760000000000001</v>
      </c>
      <c r="C59" s="9">
        <v>6.1205661693</v>
      </c>
      <c r="D59" s="9">
        <f t="shared" si="0"/>
        <v>17.275354895434464</v>
      </c>
    </row>
    <row r="60" spans="1:4" x14ac:dyDescent="0.2">
      <c r="A60" s="11">
        <v>1986</v>
      </c>
      <c r="B60" s="20">
        <v>1.0969166667000001</v>
      </c>
      <c r="C60" s="9">
        <v>5.8299422498000002</v>
      </c>
      <c r="D60" s="9">
        <f t="shared" si="0"/>
        <v>16.141291083445616</v>
      </c>
    </row>
    <row r="61" spans="1:4" x14ac:dyDescent="0.2">
      <c r="A61" s="11">
        <v>1987</v>
      </c>
      <c r="B61" s="20">
        <v>1.1361666667000001</v>
      </c>
      <c r="C61" s="9">
        <v>5.5461170076000004</v>
      </c>
      <c r="D61" s="9">
        <f t="shared" si="0"/>
        <v>14.824997747332128</v>
      </c>
    </row>
    <row r="62" spans="1:4" x14ac:dyDescent="0.2">
      <c r="A62" s="11">
        <v>1988</v>
      </c>
      <c r="B62" s="20">
        <v>1.18275</v>
      </c>
      <c r="C62" s="9">
        <v>5.4705541647000002</v>
      </c>
      <c r="D62" s="9">
        <f t="shared" si="0"/>
        <v>14.047078764977549</v>
      </c>
    </row>
    <row r="63" spans="1:4" x14ac:dyDescent="0.2">
      <c r="A63" s="11">
        <v>1989</v>
      </c>
      <c r="B63" s="20">
        <v>1.2394166666999999</v>
      </c>
      <c r="C63" s="9">
        <v>5.6367852937</v>
      </c>
      <c r="D63" s="9">
        <f t="shared" si="0"/>
        <v>13.812166749583032</v>
      </c>
    </row>
    <row r="64" spans="1:4" x14ac:dyDescent="0.2">
      <c r="A64" s="11">
        <v>1990</v>
      </c>
      <c r="B64" s="20">
        <v>1.3065833333000001</v>
      </c>
      <c r="C64" s="9">
        <v>5.7964966126000004</v>
      </c>
      <c r="D64" s="9">
        <f t="shared" si="0"/>
        <v>13.473366523003431</v>
      </c>
    </row>
    <row r="65" spans="1:4" x14ac:dyDescent="0.2">
      <c r="A65" s="11">
        <v>1991</v>
      </c>
      <c r="B65" s="20">
        <v>1.3616666666999999</v>
      </c>
      <c r="C65" s="9">
        <v>5.8244283716999998</v>
      </c>
      <c r="D65" s="9">
        <f t="shared" si="0"/>
        <v>12.990628239647965</v>
      </c>
    </row>
    <row r="66" spans="1:4" x14ac:dyDescent="0.2">
      <c r="A66" s="11">
        <v>1992</v>
      </c>
      <c r="B66" s="20">
        <v>1.4030833332999999</v>
      </c>
      <c r="C66" s="9">
        <v>5.8908905048999998</v>
      </c>
      <c r="D66" s="9">
        <f t="shared" si="0"/>
        <v>12.751026155455079</v>
      </c>
    </row>
    <row r="67" spans="1:4" x14ac:dyDescent="0.2">
      <c r="A67" s="11">
        <v>1993</v>
      </c>
      <c r="B67" s="20">
        <v>1.44475</v>
      </c>
      <c r="C67" s="9">
        <v>6.1662314160999996</v>
      </c>
      <c r="D67" s="9">
        <f t="shared" si="0"/>
        <v>12.962082114776965</v>
      </c>
    </row>
    <row r="68" spans="1:4" x14ac:dyDescent="0.2">
      <c r="A68" s="11">
        <v>1994</v>
      </c>
      <c r="B68" s="20">
        <v>1.4822500000000001</v>
      </c>
      <c r="C68" s="9">
        <v>6.4054976545000004</v>
      </c>
      <c r="D68" s="9">
        <f t="shared" si="0"/>
        <v>13.1243882520962</v>
      </c>
    </row>
    <row r="69" spans="1:4" x14ac:dyDescent="0.2">
      <c r="A69" s="11">
        <v>1995</v>
      </c>
      <c r="B69" s="20">
        <v>1.5238333333</v>
      </c>
      <c r="C69" s="9">
        <v>6.0641935512999998</v>
      </c>
      <c r="D69" s="9">
        <f t="shared" si="0"/>
        <v>12.086018002562831</v>
      </c>
    </row>
    <row r="70" spans="1:4" x14ac:dyDescent="0.2">
      <c r="A70" s="11">
        <v>1996</v>
      </c>
      <c r="B70" s="20">
        <v>1.5685833333000001</v>
      </c>
      <c r="C70" s="9">
        <v>6.3493423491999996</v>
      </c>
      <c r="D70" s="9">
        <f t="shared" si="0"/>
        <v>12.293309059200229</v>
      </c>
    </row>
    <row r="71" spans="1:4" x14ac:dyDescent="0.2">
      <c r="A71" s="11">
        <v>1997</v>
      </c>
      <c r="B71" s="20">
        <v>1.6052500000000001</v>
      </c>
      <c r="C71" s="9">
        <v>6.9462838544999999</v>
      </c>
      <c r="D71" s="9">
        <f t="shared" si="0"/>
        <v>13.141880075872038</v>
      </c>
    </row>
    <row r="72" spans="1:4" x14ac:dyDescent="0.2">
      <c r="A72" s="11">
        <v>1998</v>
      </c>
      <c r="B72" s="20">
        <v>1.6300833333</v>
      </c>
      <c r="C72" s="9">
        <v>6.8255898137999997</v>
      </c>
      <c r="D72" s="9">
        <f t="shared" si="0"/>
        <v>12.716805547812955</v>
      </c>
    </row>
    <row r="73" spans="1:4" x14ac:dyDescent="0.2">
      <c r="A73" s="11">
        <v>1999</v>
      </c>
      <c r="B73" s="20">
        <v>1.6658333332999999</v>
      </c>
      <c r="C73" s="9">
        <v>6.6949664090000001</v>
      </c>
      <c r="D73" s="9">
        <f t="shared" si="0"/>
        <v>12.205751005823736</v>
      </c>
    </row>
    <row r="74" spans="1:4" x14ac:dyDescent="0.2">
      <c r="A74" s="11">
        <v>2000</v>
      </c>
      <c r="B74" s="20">
        <v>1.7219166667000001</v>
      </c>
      <c r="C74" s="9">
        <v>7.7683835006999997</v>
      </c>
      <c r="D74" s="9">
        <f t="shared" si="0"/>
        <v>13.701438934620837</v>
      </c>
    </row>
    <row r="75" spans="1:4" x14ac:dyDescent="0.2">
      <c r="A75" s="11">
        <v>2001</v>
      </c>
      <c r="B75" s="20">
        <v>1.7704166667000001</v>
      </c>
      <c r="C75" s="9">
        <v>9.6307919243000004</v>
      </c>
      <c r="D75" s="9">
        <f t="shared" si="0"/>
        <v>16.520917499300669</v>
      </c>
    </row>
    <row r="76" spans="1:4" x14ac:dyDescent="0.2">
      <c r="A76" s="11">
        <v>2002</v>
      </c>
      <c r="B76" s="20">
        <v>1.7986666667</v>
      </c>
      <c r="C76" s="9">
        <v>7.8968603146999996</v>
      </c>
      <c r="D76" s="9">
        <f t="shared" si="0"/>
        <v>13.333722783083248</v>
      </c>
    </row>
    <row r="77" spans="1:4" x14ac:dyDescent="0.2">
      <c r="A77" s="11">
        <v>2003</v>
      </c>
      <c r="B77" s="20">
        <v>1.84</v>
      </c>
      <c r="C77" s="9">
        <v>9.6320075833000001</v>
      </c>
      <c r="D77" s="9">
        <f t="shared" si="0"/>
        <v>15.898151994909655</v>
      </c>
    </row>
    <row r="78" spans="1:4" x14ac:dyDescent="0.2">
      <c r="A78" s="11">
        <v>2004</v>
      </c>
      <c r="B78" s="20">
        <v>1.8890833332999999</v>
      </c>
      <c r="C78" s="9">
        <v>10.750917429999999</v>
      </c>
      <c r="D78" s="9">
        <f t="shared" si="0"/>
        <v>17.283912613966947</v>
      </c>
    </row>
    <row r="79" spans="1:4" x14ac:dyDescent="0.2">
      <c r="A79" s="11">
        <v>2005</v>
      </c>
      <c r="B79" s="20">
        <v>1.9526666667000001</v>
      </c>
      <c r="C79" s="9">
        <v>12.700083261</v>
      </c>
      <c r="D79" s="9">
        <f t="shared" si="0"/>
        <v>19.752683611128607</v>
      </c>
    </row>
    <row r="80" spans="1:4" x14ac:dyDescent="0.2">
      <c r="A80" s="11">
        <v>2006</v>
      </c>
      <c r="B80" s="20">
        <v>2.0155833332999999</v>
      </c>
      <c r="C80" s="9">
        <v>13.732421025000001</v>
      </c>
      <c r="D80" s="9">
        <f t="shared" si="0"/>
        <v>20.691596627296594</v>
      </c>
    </row>
    <row r="81" spans="1:5" x14ac:dyDescent="0.2">
      <c r="A81" s="11">
        <v>2007</v>
      </c>
      <c r="B81" s="20">
        <v>2.0734416667</v>
      </c>
      <c r="C81" s="9">
        <v>13.083873873</v>
      </c>
      <c r="D81" s="9">
        <f t="shared" si="0"/>
        <v>19.164265514650594</v>
      </c>
    </row>
    <row r="82" spans="1:5" x14ac:dyDescent="0.2">
      <c r="A82" s="11">
        <v>2008</v>
      </c>
      <c r="B82" s="20">
        <v>2.1525425</v>
      </c>
      <c r="C82" s="9">
        <v>13.895861755</v>
      </c>
      <c r="D82" s="9">
        <f t="shared" si="0"/>
        <v>19.605657062366991</v>
      </c>
    </row>
    <row r="83" spans="1:5" x14ac:dyDescent="0.2">
      <c r="A83" s="11">
        <v>2009</v>
      </c>
      <c r="B83" s="20">
        <v>2.1456466666999998</v>
      </c>
      <c r="C83" s="9">
        <v>12.142955502</v>
      </c>
      <c r="D83" s="9">
        <f t="shared" si="0"/>
        <v>17.187545037600689</v>
      </c>
    </row>
    <row r="84" spans="1:5" x14ac:dyDescent="0.2">
      <c r="A84" s="11">
        <v>2010</v>
      </c>
      <c r="B84" s="20">
        <v>2.1807616667</v>
      </c>
      <c r="C84" s="9">
        <v>11.391013954</v>
      </c>
      <c r="D84" s="9">
        <f t="shared" si="0"/>
        <v>15.863602945170513</v>
      </c>
    </row>
    <row r="85" spans="1:5" x14ac:dyDescent="0.2">
      <c r="A85" s="11">
        <v>2011</v>
      </c>
      <c r="B85" s="20">
        <v>2.2492299999999998</v>
      </c>
      <c r="C85" s="9">
        <v>11.026940066</v>
      </c>
      <c r="D85" s="9">
        <f t="shared" si="0"/>
        <v>14.889112060235423</v>
      </c>
    </row>
    <row r="86" spans="1:5" x14ac:dyDescent="0.2">
      <c r="A86" s="11">
        <v>2012</v>
      </c>
      <c r="B86" s="20">
        <v>2.2958608332999999</v>
      </c>
      <c r="C86" s="9">
        <v>10.652290561999999</v>
      </c>
      <c r="D86" s="9">
        <f t="shared" si="0"/>
        <v>14.09110648754114</v>
      </c>
    </row>
    <row r="87" spans="1:5" x14ac:dyDescent="0.2">
      <c r="A87" s="11">
        <v>2013</v>
      </c>
      <c r="B87" s="20">
        <v>2.3295175000000001</v>
      </c>
      <c r="C87" s="9">
        <v>10.294024816</v>
      </c>
      <c r="D87" s="9">
        <f>C87*$B$99/B87</f>
        <v>13.420444039028821</v>
      </c>
    </row>
    <row r="88" spans="1:5" x14ac:dyDescent="0.2">
      <c r="A88" s="11">
        <v>2014</v>
      </c>
      <c r="B88" s="20">
        <v>2.3671500000000001</v>
      </c>
      <c r="C88" s="9">
        <v>10.940261472</v>
      </c>
      <c r="D88" s="9">
        <f>C88*$B$99/B88</f>
        <v>14.036200872649996</v>
      </c>
    </row>
    <row r="89" spans="1:5" x14ac:dyDescent="0.2">
      <c r="A89" s="11">
        <v>2015</v>
      </c>
      <c r="B89" s="20">
        <v>2.3700174999999999</v>
      </c>
      <c r="C89" s="9">
        <v>10.363783935000001</v>
      </c>
      <c r="D89" s="9">
        <f t="shared" ref="D89" si="2">C89*$B$99/B89</f>
        <v>13.280500707810683</v>
      </c>
    </row>
    <row r="90" spans="1:5" x14ac:dyDescent="0.2">
      <c r="A90" s="11">
        <v>2016</v>
      </c>
      <c r="B90" s="20">
        <v>2.4000541666999999</v>
      </c>
      <c r="C90" s="9">
        <v>10.042141772000001</v>
      </c>
      <c r="D90" s="9">
        <f t="shared" ref="D90" si="3">C90*$B$99/B90</f>
        <v>12.707290455170645</v>
      </c>
    </row>
    <row r="91" spans="1:5" x14ac:dyDescent="0.2">
      <c r="A91" s="11">
        <v>2017</v>
      </c>
      <c r="B91" s="20">
        <v>2.4512100000000001</v>
      </c>
      <c r="C91" s="9">
        <v>10.861280754999999</v>
      </c>
      <c r="D91" s="9">
        <f t="shared" si="0"/>
        <v>13.456997514921241</v>
      </c>
    </row>
    <row r="92" spans="1:5" x14ac:dyDescent="0.2">
      <c r="A92" s="11">
        <v>2018</v>
      </c>
      <c r="B92" s="20">
        <v>2.5109949999999999</v>
      </c>
      <c r="C92" s="9">
        <v>10.464565264999999</v>
      </c>
      <c r="D92" s="9">
        <f t="shared" si="0"/>
        <v>12.656773112296241</v>
      </c>
    </row>
    <row r="93" spans="1:5" x14ac:dyDescent="0.2">
      <c r="A93" s="11">
        <v>2019</v>
      </c>
      <c r="B93" s="20">
        <v>2.5565166666999999</v>
      </c>
      <c r="C93" s="9">
        <v>10.459376476999999</v>
      </c>
      <c r="D93" s="9">
        <f t="shared" ref="D93:D94" si="4">C93*$B$99/B93</f>
        <v>12.425240938945974</v>
      </c>
    </row>
    <row r="94" spans="1:5" x14ac:dyDescent="0.2">
      <c r="A94" s="11">
        <v>2020</v>
      </c>
      <c r="B94" s="20">
        <v>2.5885058333000002</v>
      </c>
      <c r="C94" s="9">
        <v>10.763474402</v>
      </c>
      <c r="D94" s="9">
        <f t="shared" si="4"/>
        <v>12.628477250402044</v>
      </c>
    </row>
    <row r="95" spans="1:5" x14ac:dyDescent="0.2">
      <c r="A95" s="11">
        <v>2021</v>
      </c>
      <c r="B95" s="20">
        <v>2.7097141667</v>
      </c>
      <c r="C95" s="9">
        <v>12.209135250999999</v>
      </c>
      <c r="D95" s="9">
        <f t="shared" ref="D95" si="5">C95*$B$99/B95</f>
        <v>13.68387426085933</v>
      </c>
      <c r="E95" s="8" t="s">
        <v>182</v>
      </c>
    </row>
    <row r="96" spans="1:5" x14ac:dyDescent="0.2">
      <c r="A96" s="11">
        <v>2022</v>
      </c>
      <c r="B96" s="20">
        <v>2.9261249999999999</v>
      </c>
      <c r="C96" s="9">
        <v>14.818412987</v>
      </c>
      <c r="D96" s="9">
        <f t="shared" ref="D96:D97" si="6">C96*$B$99/B96</f>
        <v>15.380004822001364</v>
      </c>
      <c r="E96" s="8" t="s">
        <v>183</v>
      </c>
    </row>
    <row r="97" spans="1:5" x14ac:dyDescent="0.2">
      <c r="A97" s="11">
        <v>2023</v>
      </c>
      <c r="B97" s="21">
        <v>3.0385827973000001</v>
      </c>
      <c r="C97" s="16">
        <v>14.344408297999999</v>
      </c>
      <c r="D97" s="16">
        <f t="shared" si="6"/>
        <v>14.337030713101495</v>
      </c>
      <c r="E97">
        <v>1</v>
      </c>
    </row>
    <row r="98" spans="1:5" x14ac:dyDescent="0.2">
      <c r="A98" s="11">
        <v>2024</v>
      </c>
      <c r="B98" s="21">
        <v>3.1049735833000001</v>
      </c>
      <c r="C98" s="16">
        <v>12.749462535999999</v>
      </c>
      <c r="D98" s="16">
        <f t="shared" si="0"/>
        <v>12.470435471444585</v>
      </c>
      <c r="E98">
        <v>1</v>
      </c>
    </row>
    <row r="99" spans="1:5" x14ac:dyDescent="0.2">
      <c r="A99" s="12" t="str">
        <f>"Base CPI ("&amp;TEXT('Notes and Sources'!$G$7,"m/yyyy")&amp;")"</f>
        <v>Base CPI (6/2023)</v>
      </c>
      <c r="B99" s="22">
        <v>3.0370200000000001</v>
      </c>
      <c r="C99" s="13"/>
      <c r="D99" s="13"/>
      <c r="E99" s="15"/>
    </row>
    <row r="100" spans="1:5" x14ac:dyDescent="0.2">
      <c r="A100" s="34" t="str">
        <f>A1&amp;" "&amp;TEXT(C1,"Mmmm yyyy")</f>
        <v>EIA Short-Term Energy Outlook, June 2023</v>
      </c>
      <c r="B100" s="34"/>
      <c r="C100" s="34"/>
      <c r="D100" s="34"/>
      <c r="E100" s="34"/>
    </row>
    <row r="101" spans="1:5" x14ac:dyDescent="0.2">
      <c r="A101" s="29" t="s">
        <v>184</v>
      </c>
      <c r="B101" s="29"/>
      <c r="C101" s="29"/>
      <c r="D101" s="29"/>
      <c r="E101" s="29"/>
    </row>
    <row r="102" spans="1:5" x14ac:dyDescent="0.2">
      <c r="A102" s="29" t="str">
        <f>"Real Price ("&amp;TEXT($C$1,"mmm yyyy")&amp;" $)"</f>
        <v>Real Price (Jun 2023 $)</v>
      </c>
      <c r="B102" s="29"/>
      <c r="C102" s="29"/>
      <c r="D102" s="29"/>
      <c r="E102" s="29"/>
    </row>
    <row r="103" spans="1:5" x14ac:dyDescent="0.2">
      <c r="A103" s="30" t="s">
        <v>167</v>
      </c>
      <c r="B103" s="30"/>
      <c r="C103" s="30"/>
      <c r="D103" s="30"/>
      <c r="E103" s="30"/>
    </row>
  </sheetData>
  <mergeCells count="7">
    <mergeCell ref="A102:E102"/>
    <mergeCell ref="A103:E103"/>
    <mergeCell ref="C39:D39"/>
    <mergeCell ref="A1:B1"/>
    <mergeCell ref="C1:D1"/>
    <mergeCell ref="A100:E100"/>
    <mergeCell ref="A101:E101"/>
  </mergeCells>
  <phoneticPr fontId="3" type="noConversion"/>
  <hyperlinks>
    <hyperlink ref="A3" location="Contents!B4" display="Return to Contents" xr:uid="{00000000-0004-0000-0D00-000000000000}"/>
    <hyperlink ref="A103" location="'Notes and Sources'!A7" display="See Notes and Sources for more information" xr:uid="{00000000-0004-0000-0D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2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187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186</v>
      </c>
      <c r="D39" s="3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1" t="s">
        <v>43</v>
      </c>
      <c r="B41" s="20">
        <v>0.87933333332999997</v>
      </c>
      <c r="C41" s="9">
        <v>3.9897217069000002</v>
      </c>
      <c r="D41" s="9">
        <f t="shared" ref="D41:D68" si="0">C41*$B$217/B41</f>
        <v>13.779603432526958</v>
      </c>
    </row>
    <row r="42" spans="1:4" x14ac:dyDescent="0.2">
      <c r="A42" s="11" t="s">
        <v>44</v>
      </c>
      <c r="B42" s="20">
        <v>0.89766666666999995</v>
      </c>
      <c r="C42" s="9">
        <v>4.2084000000000001</v>
      </c>
      <c r="D42" s="9">
        <f t="shared" si="0"/>
        <v>14.238018902286528</v>
      </c>
    </row>
    <row r="43" spans="1:4" x14ac:dyDescent="0.2">
      <c r="A43" s="11" t="s">
        <v>45</v>
      </c>
      <c r="B43" s="20">
        <v>0.92266666666999997</v>
      </c>
      <c r="C43" s="9">
        <v>4.3646173469000002</v>
      </c>
      <c r="D43" s="9">
        <f t="shared" si="0"/>
        <v>14.366434438043012</v>
      </c>
    </row>
    <row r="44" spans="1:4" x14ac:dyDescent="0.2">
      <c r="A44" s="11" t="s">
        <v>46</v>
      </c>
      <c r="B44" s="20">
        <v>0.93766666666999998</v>
      </c>
      <c r="C44" s="9">
        <v>4.5342272348000003</v>
      </c>
      <c r="D44" s="9">
        <f t="shared" si="0"/>
        <v>14.685963878332753</v>
      </c>
    </row>
    <row r="45" spans="1:4" x14ac:dyDescent="0.2">
      <c r="A45" s="11" t="s">
        <v>47</v>
      </c>
      <c r="B45" s="20">
        <v>0.94599999999999995</v>
      </c>
      <c r="C45" s="9">
        <v>4.6986690327999998</v>
      </c>
      <c r="D45" s="9">
        <f t="shared" ref="D45:D48" si="1">C45*$B$217/B45</f>
        <v>15.084515672298368</v>
      </c>
    </row>
    <row r="46" spans="1:4" x14ac:dyDescent="0.2">
      <c r="A46" s="11" t="s">
        <v>48</v>
      </c>
      <c r="B46" s="20">
        <v>0.95966666667</v>
      </c>
      <c r="C46" s="9">
        <v>5.0111542992000002</v>
      </c>
      <c r="D46" s="9">
        <f t="shared" si="1"/>
        <v>15.858606283122809</v>
      </c>
    </row>
    <row r="47" spans="1:4" x14ac:dyDescent="0.2">
      <c r="A47" s="11" t="s">
        <v>49</v>
      </c>
      <c r="B47" s="20">
        <v>0.97633333333000005</v>
      </c>
      <c r="C47" s="9">
        <v>5.2916624685000002</v>
      </c>
      <c r="D47" s="9">
        <f t="shared" si="1"/>
        <v>16.460448702770982</v>
      </c>
    </row>
    <row r="48" spans="1:4" x14ac:dyDescent="0.2">
      <c r="A48" s="11" t="s">
        <v>50</v>
      </c>
      <c r="B48" s="20">
        <v>0.97933333333000006</v>
      </c>
      <c r="C48" s="9">
        <v>5.7058958517000002</v>
      </c>
      <c r="D48" s="9">
        <f t="shared" si="1"/>
        <v>17.694608393045186</v>
      </c>
    </row>
    <row r="49" spans="1:4" x14ac:dyDescent="0.2">
      <c r="A49" s="11" t="s">
        <v>51</v>
      </c>
      <c r="B49" s="20">
        <v>0.98</v>
      </c>
      <c r="C49" s="9">
        <v>5.9018859800000003</v>
      </c>
      <c r="D49" s="9">
        <f t="shared" si="0"/>
        <v>18.289944652020001</v>
      </c>
    </row>
    <row r="50" spans="1:4" x14ac:dyDescent="0.2">
      <c r="A50" s="11" t="s">
        <v>52</v>
      </c>
      <c r="B50" s="20">
        <v>0.99133333332999996</v>
      </c>
      <c r="C50" s="9">
        <v>6.1359682791000001</v>
      </c>
      <c r="D50" s="9">
        <f t="shared" si="0"/>
        <v>18.797974159100484</v>
      </c>
    </row>
    <row r="51" spans="1:4" x14ac:dyDescent="0.2">
      <c r="A51" s="11" t="s">
        <v>53</v>
      </c>
      <c r="B51" s="20">
        <v>1.0009999999999999</v>
      </c>
      <c r="C51" s="9">
        <v>6.1937198525000001</v>
      </c>
      <c r="D51" s="9">
        <f t="shared" si="0"/>
        <v>18.791659407032522</v>
      </c>
    </row>
    <row r="52" spans="1:4" x14ac:dyDescent="0.2">
      <c r="A52" s="11" t="s">
        <v>54</v>
      </c>
      <c r="B52" s="20">
        <v>1.0109999999999999</v>
      </c>
      <c r="C52" s="9">
        <v>6.1779871595999998</v>
      </c>
      <c r="D52" s="9">
        <f t="shared" si="0"/>
        <v>18.558526768989509</v>
      </c>
    </row>
    <row r="53" spans="1:4" x14ac:dyDescent="0.2">
      <c r="A53" s="11" t="s">
        <v>55</v>
      </c>
      <c r="B53" s="20">
        <v>1.0253333333000001</v>
      </c>
      <c r="C53" s="9">
        <v>5.8378332267999999</v>
      </c>
      <c r="D53" s="9">
        <f t="shared" si="0"/>
        <v>17.291563329355515</v>
      </c>
    </row>
    <row r="54" spans="1:4" x14ac:dyDescent="0.2">
      <c r="A54" s="11" t="s">
        <v>56</v>
      </c>
      <c r="B54" s="20">
        <v>1.0349999999999999</v>
      </c>
      <c r="C54" s="9">
        <v>6.2045055806000002</v>
      </c>
      <c r="D54" s="9">
        <f t="shared" si="0"/>
        <v>18.205997621636534</v>
      </c>
    </row>
    <row r="55" spans="1:4" x14ac:dyDescent="0.2">
      <c r="A55" s="11" t="s">
        <v>57</v>
      </c>
      <c r="B55" s="20">
        <v>1.044</v>
      </c>
      <c r="C55" s="9">
        <v>7.1683480805000004</v>
      </c>
      <c r="D55" s="9">
        <f t="shared" si="0"/>
        <v>20.852889355785546</v>
      </c>
    </row>
    <row r="56" spans="1:4" x14ac:dyDescent="0.2">
      <c r="A56" s="11" t="s">
        <v>58</v>
      </c>
      <c r="B56" s="20">
        <v>1.0529999999999999</v>
      </c>
      <c r="C56" s="9">
        <v>6.2560850442999998</v>
      </c>
      <c r="D56" s="9">
        <f t="shared" si="0"/>
        <v>18.04354738959163</v>
      </c>
    </row>
    <row r="57" spans="1:4" x14ac:dyDescent="0.2">
      <c r="A57" s="11" t="s">
        <v>59</v>
      </c>
      <c r="B57" s="20">
        <v>1.0626666667</v>
      </c>
      <c r="C57" s="9">
        <v>5.9323778439000003</v>
      </c>
      <c r="D57" s="9">
        <f t="shared" si="0"/>
        <v>16.954281830849471</v>
      </c>
    </row>
    <row r="58" spans="1:4" x14ac:dyDescent="0.2">
      <c r="A58" s="11" t="s">
        <v>60</v>
      </c>
      <c r="B58" s="20">
        <v>1.0723333333</v>
      </c>
      <c r="C58" s="9">
        <v>6.4169303266000002</v>
      </c>
      <c r="D58" s="9">
        <f t="shared" si="0"/>
        <v>18.173775947556596</v>
      </c>
    </row>
    <row r="59" spans="1:4" x14ac:dyDescent="0.2">
      <c r="A59" s="11" t="s">
        <v>61</v>
      </c>
      <c r="B59" s="20">
        <v>1.079</v>
      </c>
      <c r="C59" s="9">
        <v>7.1106174590000002</v>
      </c>
      <c r="D59" s="9">
        <f t="shared" si="0"/>
        <v>20.013982794561802</v>
      </c>
    </row>
    <row r="60" spans="1:4" x14ac:dyDescent="0.2">
      <c r="A60" s="11" t="s">
        <v>62</v>
      </c>
      <c r="B60" s="20">
        <v>1.0900000000000001</v>
      </c>
      <c r="C60" s="9">
        <v>5.9481022004000002</v>
      </c>
      <c r="D60" s="9">
        <f t="shared" si="0"/>
        <v>16.572940683173218</v>
      </c>
    </row>
    <row r="61" spans="1:4" x14ac:dyDescent="0.2">
      <c r="A61" s="11" t="s">
        <v>63</v>
      </c>
      <c r="B61" s="20">
        <v>1.0956666666999999</v>
      </c>
      <c r="C61" s="9">
        <v>5.6658994298999996</v>
      </c>
      <c r="D61" s="9">
        <f t="shared" si="0"/>
        <v>15.705004459450622</v>
      </c>
    </row>
    <row r="62" spans="1:4" x14ac:dyDescent="0.2">
      <c r="A62" s="11" t="s">
        <v>64</v>
      </c>
      <c r="B62" s="20">
        <v>1.0903333333</v>
      </c>
      <c r="C62" s="9">
        <v>6.1409546733999996</v>
      </c>
      <c r="D62" s="9">
        <f t="shared" si="0"/>
        <v>17.105046312546104</v>
      </c>
    </row>
    <row r="63" spans="1:4" x14ac:dyDescent="0.2">
      <c r="A63" s="11" t="s">
        <v>65</v>
      </c>
      <c r="B63" s="20">
        <v>1.097</v>
      </c>
      <c r="C63" s="9">
        <v>6.8678786588999996</v>
      </c>
      <c r="D63" s="9">
        <f t="shared" si="0"/>
        <v>19.013568682454402</v>
      </c>
    </row>
    <row r="64" spans="1:4" x14ac:dyDescent="0.2">
      <c r="A64" s="11" t="s">
        <v>66</v>
      </c>
      <c r="B64" s="20">
        <v>1.1046666667</v>
      </c>
      <c r="C64" s="9">
        <v>5.5765833989000004</v>
      </c>
      <c r="D64" s="9">
        <f t="shared" si="0"/>
        <v>15.331498473400327</v>
      </c>
    </row>
    <row r="65" spans="1:4" x14ac:dyDescent="0.2">
      <c r="A65" s="11" t="s">
        <v>67</v>
      </c>
      <c r="B65" s="20">
        <v>1.1180000000000001</v>
      </c>
      <c r="C65" s="9">
        <v>5.3309503743000004</v>
      </c>
      <c r="D65" s="9">
        <f t="shared" si="0"/>
        <v>14.481397947903924</v>
      </c>
    </row>
    <row r="66" spans="1:4" x14ac:dyDescent="0.2">
      <c r="A66" s="11" t="s">
        <v>68</v>
      </c>
      <c r="B66" s="20">
        <v>1.1306666667</v>
      </c>
      <c r="C66" s="9">
        <v>5.8176046752000001</v>
      </c>
      <c r="D66" s="9">
        <f t="shared" si="0"/>
        <v>15.626339991292772</v>
      </c>
    </row>
    <row r="67" spans="1:4" x14ac:dyDescent="0.2">
      <c r="A67" s="11" t="s">
        <v>69</v>
      </c>
      <c r="B67" s="20">
        <v>1.1426666667000001</v>
      </c>
      <c r="C67" s="9">
        <v>6.7511987241</v>
      </c>
      <c r="D67" s="9">
        <f t="shared" si="0"/>
        <v>17.943575450818024</v>
      </c>
    </row>
    <row r="68" spans="1:4" x14ac:dyDescent="0.2">
      <c r="A68" s="11" t="s">
        <v>70</v>
      </c>
      <c r="B68" s="20">
        <v>1.1533333333</v>
      </c>
      <c r="C68" s="9">
        <v>5.3551518624999996</v>
      </c>
      <c r="D68" s="9">
        <f t="shared" si="0"/>
        <v>14.101476858311964</v>
      </c>
    </row>
    <row r="69" spans="1:4" x14ac:dyDescent="0.2">
      <c r="A69" s="11" t="s">
        <v>71</v>
      </c>
      <c r="B69" s="20">
        <v>1.1623333333000001</v>
      </c>
      <c r="C69" s="9">
        <v>5.1105111933999998</v>
      </c>
      <c r="D69" s="9">
        <f t="shared" ref="D69:D100" si="2">C69*$B$217/B69</f>
        <v>13.353075456000662</v>
      </c>
    </row>
    <row r="70" spans="1:4" x14ac:dyDescent="0.2">
      <c r="A70" s="11" t="s">
        <v>72</v>
      </c>
      <c r="B70" s="20">
        <v>1.1756666667</v>
      </c>
      <c r="C70" s="9">
        <v>5.7315043999000004</v>
      </c>
      <c r="D70" s="9">
        <f t="shared" si="2"/>
        <v>14.805806769569696</v>
      </c>
    </row>
    <row r="71" spans="1:4" x14ac:dyDescent="0.2">
      <c r="A71" s="11" t="s">
        <v>73</v>
      </c>
      <c r="B71" s="20">
        <v>1.19</v>
      </c>
      <c r="C71" s="9">
        <v>6.8141067158000004</v>
      </c>
      <c r="D71" s="9">
        <f t="shared" si="2"/>
        <v>17.390401998335225</v>
      </c>
    </row>
    <row r="72" spans="1:4" x14ac:dyDescent="0.2">
      <c r="A72" s="11" t="s">
        <v>74</v>
      </c>
      <c r="B72" s="20">
        <v>1.2030000000000001</v>
      </c>
      <c r="C72" s="9">
        <v>5.5466549967000001</v>
      </c>
      <c r="D72" s="9">
        <f t="shared" si="2"/>
        <v>14.00274493605805</v>
      </c>
    </row>
    <row r="73" spans="1:4" x14ac:dyDescent="0.2">
      <c r="A73" s="11" t="s">
        <v>75</v>
      </c>
      <c r="B73" s="20">
        <v>1.2166666666999999</v>
      </c>
      <c r="C73" s="9">
        <v>5.4116554858999999</v>
      </c>
      <c r="D73" s="9">
        <f t="shared" si="2"/>
        <v>13.508470638359782</v>
      </c>
    </row>
    <row r="74" spans="1:4" x14ac:dyDescent="0.2">
      <c r="A74" s="11" t="s">
        <v>76</v>
      </c>
      <c r="B74" s="20">
        <v>1.2363333332999999</v>
      </c>
      <c r="C74" s="9">
        <v>5.8566677455000002</v>
      </c>
      <c r="D74" s="9">
        <f t="shared" si="2"/>
        <v>14.386748781545945</v>
      </c>
    </row>
    <row r="75" spans="1:4" x14ac:dyDescent="0.2">
      <c r="A75" s="11" t="s">
        <v>77</v>
      </c>
      <c r="B75" s="20">
        <v>1.246</v>
      </c>
      <c r="C75" s="9">
        <v>6.9236309941999998</v>
      </c>
      <c r="D75" s="9">
        <f t="shared" si="2"/>
        <v>16.875767096312426</v>
      </c>
    </row>
    <row r="76" spans="1:4" x14ac:dyDescent="0.2">
      <c r="A76" s="11" t="s">
        <v>78</v>
      </c>
      <c r="B76" s="20">
        <v>1.2586666666999999</v>
      </c>
      <c r="C76" s="9">
        <v>5.495921396</v>
      </c>
      <c r="D76" s="9">
        <f t="shared" si="2"/>
        <v>13.261035379479253</v>
      </c>
    </row>
    <row r="77" spans="1:4" x14ac:dyDescent="0.2">
      <c r="A77" s="11" t="s">
        <v>79</v>
      </c>
      <c r="B77" s="20">
        <v>1.2803333333</v>
      </c>
      <c r="C77" s="9">
        <v>5.5486054691</v>
      </c>
      <c r="D77" s="9">
        <f t="shared" si="2"/>
        <v>13.161592644263058</v>
      </c>
    </row>
    <row r="78" spans="1:4" x14ac:dyDescent="0.2">
      <c r="A78" s="11" t="s">
        <v>80</v>
      </c>
      <c r="B78" s="20">
        <v>1.2929999999999999</v>
      </c>
      <c r="C78" s="9">
        <v>5.9334708620000001</v>
      </c>
      <c r="D78" s="9">
        <f t="shared" si="2"/>
        <v>13.93663548129253</v>
      </c>
    </row>
    <row r="79" spans="1:4" x14ac:dyDescent="0.2">
      <c r="A79" s="11" t="s">
        <v>81</v>
      </c>
      <c r="B79" s="20">
        <v>1.3153333332999999</v>
      </c>
      <c r="C79" s="9">
        <v>7.0040816815999998</v>
      </c>
      <c r="D79" s="9">
        <f t="shared" si="2"/>
        <v>16.171973757621817</v>
      </c>
    </row>
    <row r="80" spans="1:4" x14ac:dyDescent="0.2">
      <c r="A80" s="11" t="s">
        <v>82</v>
      </c>
      <c r="B80" s="20">
        <v>1.3376666666999999</v>
      </c>
      <c r="C80" s="9">
        <v>5.7326193126999998</v>
      </c>
      <c r="D80" s="9">
        <f t="shared" si="2"/>
        <v>13.01526003335832</v>
      </c>
    </row>
    <row r="81" spans="1:4" x14ac:dyDescent="0.2">
      <c r="A81" s="11" t="s">
        <v>83</v>
      </c>
      <c r="B81" s="20">
        <v>1.3476666666999999</v>
      </c>
      <c r="C81" s="9">
        <v>5.5629056553999998</v>
      </c>
      <c r="D81" s="9">
        <f t="shared" si="2"/>
        <v>12.536227355784096</v>
      </c>
    </row>
    <row r="82" spans="1:4" x14ac:dyDescent="0.2">
      <c r="A82" s="11" t="s">
        <v>84</v>
      </c>
      <c r="B82" s="20">
        <v>1.3556666666999999</v>
      </c>
      <c r="C82" s="9">
        <v>6.2270297469999996</v>
      </c>
      <c r="D82" s="9">
        <f t="shared" si="2"/>
        <v>13.950047122032657</v>
      </c>
    </row>
    <row r="83" spans="1:4" x14ac:dyDescent="0.2">
      <c r="A83" s="11" t="s">
        <v>85</v>
      </c>
      <c r="B83" s="20">
        <v>1.3660000000000001</v>
      </c>
      <c r="C83" s="9">
        <v>7.1581213548999996</v>
      </c>
      <c r="D83" s="9">
        <f t="shared" si="2"/>
        <v>15.914610334742603</v>
      </c>
    </row>
    <row r="84" spans="1:4" x14ac:dyDescent="0.2">
      <c r="A84" s="11" t="s">
        <v>86</v>
      </c>
      <c r="B84" s="20">
        <v>1.3773333333</v>
      </c>
      <c r="C84" s="9">
        <v>5.6256537759</v>
      </c>
      <c r="D84" s="9">
        <f t="shared" si="2"/>
        <v>12.404566576159707</v>
      </c>
    </row>
    <row r="85" spans="1:4" x14ac:dyDescent="0.2">
      <c r="A85" s="11" t="s">
        <v>87</v>
      </c>
      <c r="B85" s="20">
        <v>1.3866666667000001</v>
      </c>
      <c r="C85" s="9">
        <v>5.5250098991999996</v>
      </c>
      <c r="D85" s="9">
        <f t="shared" si="2"/>
        <v>12.100648243027665</v>
      </c>
    </row>
    <row r="86" spans="1:4" x14ac:dyDescent="0.2">
      <c r="A86" s="11" t="s">
        <v>88</v>
      </c>
      <c r="B86" s="20">
        <v>1.3973333333</v>
      </c>
      <c r="C86" s="9">
        <v>6.0120418556999997</v>
      </c>
      <c r="D86" s="9">
        <f t="shared" si="2"/>
        <v>13.066811562762577</v>
      </c>
    </row>
    <row r="87" spans="1:4" x14ac:dyDescent="0.2">
      <c r="A87" s="11" t="s">
        <v>89</v>
      </c>
      <c r="B87" s="20">
        <v>1.4079999999999999</v>
      </c>
      <c r="C87" s="9">
        <v>7.2855942233000004</v>
      </c>
      <c r="D87" s="9">
        <f t="shared" si="2"/>
        <v>15.714840460260346</v>
      </c>
    </row>
    <row r="88" spans="1:4" x14ac:dyDescent="0.2">
      <c r="A88" s="11" t="s">
        <v>90</v>
      </c>
      <c r="B88" s="20">
        <v>1.4203333332999999</v>
      </c>
      <c r="C88" s="9">
        <v>5.9622944121000003</v>
      </c>
      <c r="D88" s="9">
        <f t="shared" si="2"/>
        <v>12.748843493917558</v>
      </c>
    </row>
    <row r="89" spans="1:4" x14ac:dyDescent="0.2">
      <c r="A89" s="11" t="s">
        <v>91</v>
      </c>
      <c r="B89" s="20">
        <v>1.4306666667000001</v>
      </c>
      <c r="C89" s="9">
        <v>5.7116754027000001</v>
      </c>
      <c r="D89" s="9">
        <f t="shared" si="2"/>
        <v>12.12474773842297</v>
      </c>
    </row>
    <row r="90" spans="1:4" x14ac:dyDescent="0.2">
      <c r="A90" s="11" t="s">
        <v>92</v>
      </c>
      <c r="B90" s="20">
        <v>1.4410000000000001</v>
      </c>
      <c r="C90" s="9">
        <v>6.4899436544000002</v>
      </c>
      <c r="D90" s="9">
        <f t="shared" si="2"/>
        <v>13.678062926638368</v>
      </c>
    </row>
    <row r="91" spans="1:4" x14ac:dyDescent="0.2">
      <c r="A91" s="11" t="s">
        <v>93</v>
      </c>
      <c r="B91" s="20">
        <v>1.4476666667</v>
      </c>
      <c r="C91" s="9">
        <v>7.9031929257</v>
      </c>
      <c r="D91" s="9">
        <f t="shared" si="2"/>
        <v>16.579890613854538</v>
      </c>
    </row>
    <row r="92" spans="1:4" x14ac:dyDescent="0.2">
      <c r="A92" s="11" t="s">
        <v>94</v>
      </c>
      <c r="B92" s="20">
        <v>1.4596666667</v>
      </c>
      <c r="C92" s="9">
        <v>6.2316031790000004</v>
      </c>
      <c r="D92" s="9">
        <f t="shared" si="2"/>
        <v>12.965633811090015</v>
      </c>
    </row>
    <row r="93" spans="1:4" x14ac:dyDescent="0.2">
      <c r="A93" s="11" t="s">
        <v>95</v>
      </c>
      <c r="B93" s="20">
        <v>1.4670000000000001</v>
      </c>
      <c r="C93" s="9">
        <v>6.0644059069000003</v>
      </c>
      <c r="D93" s="9">
        <f t="shared" si="2"/>
        <v>12.554684408570852</v>
      </c>
    </row>
    <row r="94" spans="1:4" x14ac:dyDescent="0.2">
      <c r="A94" s="11" t="s">
        <v>96</v>
      </c>
      <c r="B94" s="20">
        <v>1.4753333333</v>
      </c>
      <c r="C94" s="9">
        <v>6.8809609610000004</v>
      </c>
      <c r="D94" s="9">
        <f t="shared" si="2"/>
        <v>14.164674237402876</v>
      </c>
    </row>
    <row r="95" spans="1:4" x14ac:dyDescent="0.2">
      <c r="A95" s="11" t="s">
        <v>97</v>
      </c>
      <c r="B95" s="20">
        <v>1.4890000000000001</v>
      </c>
      <c r="C95" s="9">
        <v>8.0491941138000005</v>
      </c>
      <c r="D95" s="9">
        <f t="shared" si="2"/>
        <v>16.41743687541496</v>
      </c>
    </row>
    <row r="96" spans="1:4" x14ac:dyDescent="0.2">
      <c r="A96" s="11" t="s">
        <v>98</v>
      </c>
      <c r="B96" s="20">
        <v>1.4976666667</v>
      </c>
      <c r="C96" s="9">
        <v>6.2668882062</v>
      </c>
      <c r="D96" s="9">
        <f t="shared" si="2"/>
        <v>12.708211542112119</v>
      </c>
    </row>
    <row r="97" spans="1:4" x14ac:dyDescent="0.2">
      <c r="A97" s="11" t="s">
        <v>99</v>
      </c>
      <c r="B97" s="20">
        <v>1.5086666666999999</v>
      </c>
      <c r="C97" s="9">
        <v>5.8159437290999998</v>
      </c>
      <c r="D97" s="9">
        <f t="shared" si="2"/>
        <v>11.707779998074031</v>
      </c>
    </row>
    <row r="98" spans="1:4" x14ac:dyDescent="0.2">
      <c r="A98" s="11" t="s">
        <v>100</v>
      </c>
      <c r="B98" s="20">
        <v>1.5209999999999999</v>
      </c>
      <c r="C98" s="9">
        <v>6.4802565131999996</v>
      </c>
      <c r="D98" s="9">
        <f t="shared" si="2"/>
        <v>12.939295618486959</v>
      </c>
    </row>
    <row r="99" spans="1:4" x14ac:dyDescent="0.2">
      <c r="A99" s="11" t="s">
        <v>101</v>
      </c>
      <c r="B99" s="20">
        <v>1.5286666667</v>
      </c>
      <c r="C99" s="9">
        <v>7.8817624440999996</v>
      </c>
      <c r="D99" s="9">
        <f t="shared" si="2"/>
        <v>15.658789911115539</v>
      </c>
    </row>
    <row r="100" spans="1:4" x14ac:dyDescent="0.2">
      <c r="A100" s="11" t="s">
        <v>102</v>
      </c>
      <c r="B100" s="20">
        <v>1.5369999999999999</v>
      </c>
      <c r="C100" s="9">
        <v>5.7231371393000003</v>
      </c>
      <c r="D100" s="9">
        <f t="shared" si="2"/>
        <v>11.308576418215281</v>
      </c>
    </row>
    <row r="101" spans="1:4" x14ac:dyDescent="0.2">
      <c r="A101" s="11" t="s">
        <v>103</v>
      </c>
      <c r="B101" s="20">
        <v>1.5506666667</v>
      </c>
      <c r="C101" s="9">
        <v>5.7833637267000002</v>
      </c>
      <c r="D101" s="9">
        <f t="shared" ref="D101:D132" si="3">C101*$B$217/B101</f>
        <v>11.326864556030657</v>
      </c>
    </row>
    <row r="102" spans="1:4" x14ac:dyDescent="0.2">
      <c r="A102" s="11" t="s">
        <v>104</v>
      </c>
      <c r="B102" s="20">
        <v>1.5640000000000001</v>
      </c>
      <c r="C102" s="9">
        <v>6.7194241952000002</v>
      </c>
      <c r="D102" s="9">
        <f t="shared" si="3"/>
        <v>13.047970376794311</v>
      </c>
    </row>
    <row r="103" spans="1:4" x14ac:dyDescent="0.2">
      <c r="A103" s="11" t="s">
        <v>105</v>
      </c>
      <c r="B103" s="20">
        <v>1.573</v>
      </c>
      <c r="C103" s="9">
        <v>8.4328458148000003</v>
      </c>
      <c r="D103" s="9">
        <f t="shared" si="3"/>
        <v>16.281450347402352</v>
      </c>
    </row>
    <row r="104" spans="1:4" x14ac:dyDescent="0.2">
      <c r="A104" s="11" t="s">
        <v>106</v>
      </c>
      <c r="B104" s="20">
        <v>1.5866666667</v>
      </c>
      <c r="C104" s="9">
        <v>6.5311338789000004</v>
      </c>
      <c r="D104" s="9">
        <f t="shared" si="3"/>
        <v>12.501166520470699</v>
      </c>
    </row>
    <row r="105" spans="1:4" x14ac:dyDescent="0.2">
      <c r="A105" s="11" t="s">
        <v>107</v>
      </c>
      <c r="B105" s="20">
        <v>1.5963333333</v>
      </c>
      <c r="C105" s="9">
        <v>6.6978872049999998</v>
      </c>
      <c r="D105" s="9">
        <f t="shared" si="3"/>
        <v>12.742712925299973</v>
      </c>
    </row>
    <row r="106" spans="1:4" x14ac:dyDescent="0.2">
      <c r="A106" s="11" t="s">
        <v>108</v>
      </c>
      <c r="B106" s="20">
        <v>1.6</v>
      </c>
      <c r="C106" s="9">
        <v>6.9555752391999999</v>
      </c>
      <c r="D106" s="9">
        <f t="shared" si="3"/>
        <v>13.20263819559699</v>
      </c>
    </row>
    <row r="107" spans="1:4" x14ac:dyDescent="0.2">
      <c r="A107" s="11" t="s">
        <v>109</v>
      </c>
      <c r="B107" s="20">
        <v>1.6080000000000001</v>
      </c>
      <c r="C107" s="9">
        <v>8.8667045042999995</v>
      </c>
      <c r="D107" s="9">
        <f t="shared" si="3"/>
        <v>16.746491861722127</v>
      </c>
    </row>
    <row r="108" spans="1:4" x14ac:dyDescent="0.2">
      <c r="A108" s="11" t="s">
        <v>110</v>
      </c>
      <c r="B108" s="20">
        <v>1.6166666667</v>
      </c>
      <c r="C108" s="9">
        <v>6.8329759436000002</v>
      </c>
      <c r="D108" s="9">
        <f t="shared" si="3"/>
        <v>12.836217278229402</v>
      </c>
    </row>
    <row r="109" spans="1:4" x14ac:dyDescent="0.2">
      <c r="A109" s="11" t="s">
        <v>111</v>
      </c>
      <c r="B109" s="20">
        <v>1.62</v>
      </c>
      <c r="C109" s="9">
        <v>6.3738797914000003</v>
      </c>
      <c r="D109" s="9">
        <f t="shared" si="3"/>
        <v>11.949136051899771</v>
      </c>
    </row>
    <row r="110" spans="1:4" x14ac:dyDescent="0.2">
      <c r="A110" s="11" t="s">
        <v>112</v>
      </c>
      <c r="B110" s="20">
        <v>1.6253333333</v>
      </c>
      <c r="C110" s="9">
        <v>7.3938320441999998</v>
      </c>
      <c r="D110" s="9">
        <f t="shared" si="3"/>
        <v>13.815760333472197</v>
      </c>
    </row>
    <row r="111" spans="1:4" x14ac:dyDescent="0.2">
      <c r="A111" s="11" t="s">
        <v>113</v>
      </c>
      <c r="B111" s="20">
        <v>1.6336666666999999</v>
      </c>
      <c r="C111" s="9">
        <v>8.8976283085999999</v>
      </c>
      <c r="D111" s="9">
        <f t="shared" si="3"/>
        <v>16.540874388022655</v>
      </c>
    </row>
    <row r="112" spans="1:4" x14ac:dyDescent="0.2">
      <c r="A112" s="11" t="s">
        <v>114</v>
      </c>
      <c r="B112" s="20">
        <v>1.6413333333</v>
      </c>
      <c r="C112" s="9">
        <v>6.6286739421999998</v>
      </c>
      <c r="D112" s="9">
        <f t="shared" si="3"/>
        <v>12.265281480310167</v>
      </c>
    </row>
    <row r="113" spans="1:4" x14ac:dyDescent="0.2">
      <c r="A113" s="11" t="s">
        <v>115</v>
      </c>
      <c r="B113" s="20">
        <v>1.6473333333</v>
      </c>
      <c r="C113" s="9">
        <v>6.1057942029000003</v>
      </c>
      <c r="D113" s="9">
        <f t="shared" si="3"/>
        <v>11.256628355200272</v>
      </c>
    </row>
    <row r="114" spans="1:4" x14ac:dyDescent="0.2">
      <c r="A114" s="11" t="s">
        <v>116</v>
      </c>
      <c r="B114" s="20">
        <v>1.6596666667</v>
      </c>
      <c r="C114" s="9">
        <v>7.0307476102999997</v>
      </c>
      <c r="D114" s="9">
        <f t="shared" si="3"/>
        <v>12.865547965658438</v>
      </c>
    </row>
    <row r="115" spans="1:4" x14ac:dyDescent="0.2">
      <c r="A115" s="11" t="s">
        <v>117</v>
      </c>
      <c r="B115" s="20">
        <v>1.6719999999999999</v>
      </c>
      <c r="C115" s="9">
        <v>8.8539887144999998</v>
      </c>
      <c r="D115" s="9">
        <f t="shared" si="3"/>
        <v>16.082380864659566</v>
      </c>
    </row>
    <row r="116" spans="1:4" x14ac:dyDescent="0.2">
      <c r="A116" s="11" t="s">
        <v>118</v>
      </c>
      <c r="B116" s="20">
        <v>1.6843333332999999</v>
      </c>
      <c r="C116" s="9">
        <v>6.8919093562000002</v>
      </c>
      <c r="D116" s="9">
        <f t="shared" si="3"/>
        <v>12.426795895535772</v>
      </c>
    </row>
    <row r="117" spans="1:4" x14ac:dyDescent="0.2">
      <c r="A117" s="11" t="s">
        <v>119</v>
      </c>
      <c r="B117" s="20">
        <v>1.7010000000000001</v>
      </c>
      <c r="C117" s="9">
        <v>6.5660024100000003</v>
      </c>
      <c r="D117" s="9">
        <f t="shared" si="3"/>
        <v>11.723151463385184</v>
      </c>
    </row>
    <row r="118" spans="1:4" x14ac:dyDescent="0.2">
      <c r="A118" s="11" t="s">
        <v>120</v>
      </c>
      <c r="B118" s="20">
        <v>1.7143333332999999</v>
      </c>
      <c r="C118" s="9">
        <v>7.9565428560000004</v>
      </c>
      <c r="D118" s="9">
        <f t="shared" si="3"/>
        <v>14.095380002915984</v>
      </c>
    </row>
    <row r="119" spans="1:4" x14ac:dyDescent="0.2">
      <c r="A119" s="11" t="s">
        <v>121</v>
      </c>
      <c r="B119" s="20">
        <v>1.73</v>
      </c>
      <c r="C119" s="9">
        <v>10.256536981</v>
      </c>
      <c r="D119" s="9">
        <f t="shared" si="3"/>
        <v>18.005380313315968</v>
      </c>
    </row>
    <row r="120" spans="1:4" x14ac:dyDescent="0.2">
      <c r="A120" s="11" t="s">
        <v>122</v>
      </c>
      <c r="B120" s="20">
        <v>1.7423333333</v>
      </c>
      <c r="C120" s="9">
        <v>8.6930005916000006</v>
      </c>
      <c r="D120" s="9">
        <f t="shared" si="3"/>
        <v>15.152563606584726</v>
      </c>
    </row>
    <row r="121" spans="1:4" x14ac:dyDescent="0.2">
      <c r="A121" s="11" t="s">
        <v>123</v>
      </c>
      <c r="B121" s="20">
        <v>1.7589999999999999</v>
      </c>
      <c r="C121" s="9">
        <v>10.089315342000001</v>
      </c>
      <c r="D121" s="9">
        <f t="shared" si="3"/>
        <v>17.419813803275069</v>
      </c>
    </row>
    <row r="122" spans="1:4" x14ac:dyDescent="0.2">
      <c r="A122" s="11" t="s">
        <v>124</v>
      </c>
      <c r="B122" s="20">
        <v>1.7713333333000001</v>
      </c>
      <c r="C122" s="9">
        <v>10.706509938</v>
      </c>
      <c r="D122" s="9">
        <f t="shared" si="3"/>
        <v>18.356728347299576</v>
      </c>
    </row>
    <row r="123" spans="1:4" x14ac:dyDescent="0.2">
      <c r="A123" s="11" t="s">
        <v>125</v>
      </c>
      <c r="B123" s="20">
        <v>1.7763333333</v>
      </c>
      <c r="C123" s="9">
        <v>10.751646935</v>
      </c>
      <c r="D123" s="9">
        <f t="shared" si="3"/>
        <v>18.382229372384938</v>
      </c>
    </row>
    <row r="124" spans="1:4" x14ac:dyDescent="0.2">
      <c r="A124" s="11" t="s">
        <v>126</v>
      </c>
      <c r="B124" s="20">
        <v>1.7749999999999999</v>
      </c>
      <c r="C124" s="9">
        <v>7.6880911721</v>
      </c>
      <c r="D124" s="9">
        <f t="shared" si="3"/>
        <v>13.15430233886825</v>
      </c>
    </row>
    <row r="125" spans="1:4" x14ac:dyDescent="0.2">
      <c r="A125" s="11" t="s">
        <v>127</v>
      </c>
      <c r="B125" s="20">
        <v>1.7806666667</v>
      </c>
      <c r="C125" s="9">
        <v>7.2466451072</v>
      </c>
      <c r="D125" s="9">
        <f t="shared" si="3"/>
        <v>12.359531705198368</v>
      </c>
    </row>
    <row r="126" spans="1:4" x14ac:dyDescent="0.2">
      <c r="A126" s="11" t="s">
        <v>128</v>
      </c>
      <c r="B126" s="20">
        <v>1.7946666667</v>
      </c>
      <c r="C126" s="9">
        <v>8.3003130616000007</v>
      </c>
      <c r="D126" s="9">
        <f t="shared" si="3"/>
        <v>14.046183194951094</v>
      </c>
    </row>
    <row r="127" spans="1:4" x14ac:dyDescent="0.2">
      <c r="A127" s="11" t="s">
        <v>129</v>
      </c>
      <c r="B127" s="20">
        <v>1.8043333333</v>
      </c>
      <c r="C127" s="9">
        <v>10.324056937</v>
      </c>
      <c r="D127" s="9">
        <f t="shared" si="3"/>
        <v>17.377258857964335</v>
      </c>
    </row>
    <row r="128" spans="1:4" x14ac:dyDescent="0.2">
      <c r="A128" s="11" t="s">
        <v>130</v>
      </c>
      <c r="B128" s="20">
        <v>1.8149999999999999</v>
      </c>
      <c r="C128" s="9">
        <v>8.0316893992999994</v>
      </c>
      <c r="D128" s="9">
        <f t="shared" si="3"/>
        <v>13.439339580970845</v>
      </c>
    </row>
    <row r="129" spans="1:4" x14ac:dyDescent="0.2">
      <c r="A129" s="11" t="s">
        <v>131</v>
      </c>
      <c r="B129" s="20">
        <v>1.8336666666999999</v>
      </c>
      <c r="C129" s="9">
        <v>8.7494200843000005</v>
      </c>
      <c r="D129" s="9">
        <f t="shared" si="3"/>
        <v>14.491272741649381</v>
      </c>
    </row>
    <row r="130" spans="1:4" x14ac:dyDescent="0.2">
      <c r="A130" s="11" t="s">
        <v>132</v>
      </c>
      <c r="B130" s="20">
        <v>1.8306666667</v>
      </c>
      <c r="C130" s="9">
        <v>10.729331695999999</v>
      </c>
      <c r="D130" s="9">
        <f t="shared" si="3"/>
        <v>17.799633073630332</v>
      </c>
    </row>
    <row r="131" spans="1:4" x14ac:dyDescent="0.2">
      <c r="A131" s="11" t="s">
        <v>133</v>
      </c>
      <c r="B131" s="20">
        <v>1.8443333333</v>
      </c>
      <c r="C131" s="9">
        <v>12.625594359000001</v>
      </c>
      <c r="D131" s="9">
        <f t="shared" si="3"/>
        <v>20.790267078002817</v>
      </c>
    </row>
    <row r="132" spans="1:4" x14ac:dyDescent="0.2">
      <c r="A132" s="11" t="s">
        <v>134</v>
      </c>
      <c r="B132" s="20">
        <v>1.8513333332999999</v>
      </c>
      <c r="C132" s="9">
        <v>9.7768076197999996</v>
      </c>
      <c r="D132" s="9">
        <f t="shared" si="3"/>
        <v>16.038365292412465</v>
      </c>
    </row>
    <row r="133" spans="1:4" x14ac:dyDescent="0.2">
      <c r="A133" s="11" t="s">
        <v>135</v>
      </c>
      <c r="B133" s="20">
        <v>1.867</v>
      </c>
      <c r="C133" s="9">
        <v>9.8382450862000006</v>
      </c>
      <c r="D133" s="9">
        <f t="shared" ref="D133:D164" si="4">C133*$B$217/B133</f>
        <v>16.003720991800282</v>
      </c>
    </row>
    <row r="134" spans="1:4" x14ac:dyDescent="0.2">
      <c r="A134" s="11" t="s">
        <v>136</v>
      </c>
      <c r="B134" s="20">
        <v>1.8816666666999999</v>
      </c>
      <c r="C134" s="9">
        <v>11.354012114</v>
      </c>
      <c r="D134" s="9">
        <f t="shared" si="4"/>
        <v>18.325435891859751</v>
      </c>
    </row>
    <row r="135" spans="1:4" x14ac:dyDescent="0.2">
      <c r="A135" s="11" t="s">
        <v>137</v>
      </c>
      <c r="B135" s="20">
        <v>1.8936666666999999</v>
      </c>
      <c r="C135" s="9">
        <v>13.527092732</v>
      </c>
      <c r="D135" s="9">
        <f t="shared" si="4"/>
        <v>21.694447017188256</v>
      </c>
    </row>
    <row r="136" spans="1:4" x14ac:dyDescent="0.2">
      <c r="A136" s="11" t="s">
        <v>138</v>
      </c>
      <c r="B136" s="20">
        <v>1.9139999999999999</v>
      </c>
      <c r="C136" s="9">
        <v>11.291872561</v>
      </c>
      <c r="D136" s="9">
        <f t="shared" si="4"/>
        <v>17.917263743577966</v>
      </c>
    </row>
    <row r="137" spans="1:4" x14ac:dyDescent="0.2">
      <c r="A137" s="11" t="s">
        <v>139</v>
      </c>
      <c r="B137" s="20">
        <v>1.9236666667</v>
      </c>
      <c r="C137" s="9">
        <v>10.872760166000001</v>
      </c>
      <c r="D137" s="9">
        <f t="shared" si="4"/>
        <v>17.16554673996178</v>
      </c>
    </row>
    <row r="138" spans="1:4" x14ac:dyDescent="0.2">
      <c r="A138" s="11" t="s">
        <v>140</v>
      </c>
      <c r="B138" s="20">
        <v>1.9366666667000001</v>
      </c>
      <c r="C138" s="9">
        <v>12.522113772000001</v>
      </c>
      <c r="D138" s="9">
        <f t="shared" si="4"/>
        <v>19.63678655792679</v>
      </c>
    </row>
    <row r="139" spans="1:4" x14ac:dyDescent="0.2">
      <c r="A139" s="11" t="s">
        <v>141</v>
      </c>
      <c r="B139" s="20">
        <v>1.966</v>
      </c>
      <c r="C139" s="9">
        <v>15.636551425</v>
      </c>
      <c r="D139" s="9">
        <f t="shared" si="4"/>
        <v>24.154892883394457</v>
      </c>
    </row>
    <row r="140" spans="1:4" x14ac:dyDescent="0.2">
      <c r="A140" s="11" t="s">
        <v>142</v>
      </c>
      <c r="B140" s="20">
        <v>1.9843333332999999</v>
      </c>
      <c r="C140" s="9">
        <v>15.169305442000001</v>
      </c>
      <c r="D140" s="9">
        <f t="shared" si="4"/>
        <v>23.216605416212026</v>
      </c>
    </row>
    <row r="141" spans="1:4" x14ac:dyDescent="0.2">
      <c r="A141" s="11" t="s">
        <v>143</v>
      </c>
      <c r="B141" s="20">
        <v>1.9946666666999999</v>
      </c>
      <c r="C141" s="9">
        <v>14.060256932</v>
      </c>
      <c r="D141" s="9">
        <f t="shared" si="4"/>
        <v>21.407728028196381</v>
      </c>
    </row>
    <row r="142" spans="1:4" x14ac:dyDescent="0.2">
      <c r="A142" s="11" t="s">
        <v>144</v>
      </c>
      <c r="B142" s="20">
        <v>2.0126666666999999</v>
      </c>
      <c r="C142" s="9">
        <v>13.964245328000001</v>
      </c>
      <c r="D142" s="9">
        <f t="shared" si="4"/>
        <v>21.07139401060294</v>
      </c>
    </row>
    <row r="143" spans="1:4" x14ac:dyDescent="0.2">
      <c r="A143" s="11" t="s">
        <v>145</v>
      </c>
      <c r="B143" s="20">
        <v>2.0316666667000001</v>
      </c>
      <c r="C143" s="9">
        <v>15.859369933</v>
      </c>
      <c r="D143" s="9">
        <f t="shared" si="4"/>
        <v>23.707247090957878</v>
      </c>
    </row>
    <row r="144" spans="1:4" x14ac:dyDescent="0.2">
      <c r="A144" s="11" t="s">
        <v>146</v>
      </c>
      <c r="B144" s="20">
        <v>2.0233333333000001</v>
      </c>
      <c r="C144" s="9">
        <v>12.500345907</v>
      </c>
      <c r="D144" s="9">
        <f t="shared" si="4"/>
        <v>18.76299861306552</v>
      </c>
    </row>
    <row r="145" spans="1:4" x14ac:dyDescent="0.2">
      <c r="A145" s="11" t="s">
        <v>147</v>
      </c>
      <c r="B145" s="20">
        <v>2.0431699999999999</v>
      </c>
      <c r="C145" s="9">
        <v>12.324631611999999</v>
      </c>
      <c r="D145" s="9">
        <f t="shared" si="4"/>
        <v>18.319646773531442</v>
      </c>
    </row>
    <row r="146" spans="1:4" x14ac:dyDescent="0.2">
      <c r="A146" s="11" t="s">
        <v>148</v>
      </c>
      <c r="B146" s="20">
        <v>2.0663100000000001</v>
      </c>
      <c r="C146" s="9">
        <v>14.237018304999999</v>
      </c>
      <c r="D146" s="9">
        <f t="shared" si="4"/>
        <v>20.925277103944275</v>
      </c>
    </row>
    <row r="147" spans="1:4" x14ac:dyDescent="0.2">
      <c r="A147" s="11" t="s">
        <v>149</v>
      </c>
      <c r="B147" s="20">
        <v>2.0793900000000001</v>
      </c>
      <c r="C147" s="9">
        <v>16.481205973000002</v>
      </c>
      <c r="D147" s="9">
        <f t="shared" si="4"/>
        <v>24.07136331526095</v>
      </c>
    </row>
    <row r="148" spans="1:4" x14ac:dyDescent="0.2">
      <c r="A148" s="11" t="s">
        <v>150</v>
      </c>
      <c r="B148" s="20">
        <v>2.1048966667000002</v>
      </c>
      <c r="C148" s="9">
        <v>12.858624644000001</v>
      </c>
      <c r="D148" s="9">
        <f t="shared" si="4"/>
        <v>18.552882350061104</v>
      </c>
    </row>
    <row r="149" spans="1:4" x14ac:dyDescent="0.2">
      <c r="A149" s="11" t="s">
        <v>151</v>
      </c>
      <c r="B149" s="20">
        <v>2.1276966666999999</v>
      </c>
      <c r="C149" s="9">
        <v>12.605657901000001</v>
      </c>
      <c r="D149" s="9">
        <f t="shared" si="4"/>
        <v>17.99299484633395</v>
      </c>
    </row>
    <row r="150" spans="1:4" x14ac:dyDescent="0.2">
      <c r="A150" s="11" t="s">
        <v>152</v>
      </c>
      <c r="B150" s="20">
        <v>2.1553766667000001</v>
      </c>
      <c r="C150" s="9">
        <v>15.88119442</v>
      </c>
      <c r="D150" s="9">
        <f t="shared" si="4"/>
        <v>22.377297584497601</v>
      </c>
    </row>
    <row r="151" spans="1:4" x14ac:dyDescent="0.2">
      <c r="A151" s="11" t="s">
        <v>153</v>
      </c>
      <c r="B151" s="20">
        <v>2.1886100000000002</v>
      </c>
      <c r="C151" s="9">
        <v>19.776655492</v>
      </c>
      <c r="D151" s="9">
        <f t="shared" si="4"/>
        <v>27.443033826179096</v>
      </c>
    </row>
    <row r="152" spans="1:4" x14ac:dyDescent="0.2">
      <c r="A152" s="11" t="s">
        <v>154</v>
      </c>
      <c r="B152" s="20">
        <v>2.1384866667</v>
      </c>
      <c r="C152" s="9">
        <v>13.532172959</v>
      </c>
      <c r="D152" s="9">
        <f t="shared" si="4"/>
        <v>19.218020182170061</v>
      </c>
    </row>
    <row r="153" spans="1:4" x14ac:dyDescent="0.2">
      <c r="A153" s="11" t="s">
        <v>155</v>
      </c>
      <c r="B153" s="20">
        <v>2.1237766667</v>
      </c>
      <c r="C153" s="9">
        <v>12.281649222</v>
      </c>
      <c r="D153" s="9">
        <f t="shared" si="4"/>
        <v>17.562870383238515</v>
      </c>
    </row>
    <row r="154" spans="1:4" x14ac:dyDescent="0.2">
      <c r="A154" s="11" t="s">
        <v>156</v>
      </c>
      <c r="B154" s="20">
        <v>2.1350699999999998</v>
      </c>
      <c r="C154" s="9">
        <v>12.501107147000001</v>
      </c>
      <c r="D154" s="9">
        <f t="shared" si="4"/>
        <v>17.782139427551297</v>
      </c>
    </row>
    <row r="155" spans="1:4" x14ac:dyDescent="0.2">
      <c r="A155" s="11" t="s">
        <v>157</v>
      </c>
      <c r="B155" s="20">
        <v>2.1534399999999998</v>
      </c>
      <c r="C155" s="9">
        <v>15.217545757</v>
      </c>
      <c r="D155" s="9">
        <f t="shared" si="4"/>
        <v>21.461471327236488</v>
      </c>
    </row>
    <row r="156" spans="1:4" x14ac:dyDescent="0.2">
      <c r="A156" s="11" t="s">
        <v>158</v>
      </c>
      <c r="B156" s="20">
        <v>2.1703000000000001</v>
      </c>
      <c r="C156" s="9">
        <v>10.952025391999999</v>
      </c>
      <c r="D156" s="9">
        <f t="shared" si="4"/>
        <v>15.325770702673289</v>
      </c>
    </row>
    <row r="157" spans="1:4" x14ac:dyDescent="0.2">
      <c r="A157" s="11" t="s">
        <v>159</v>
      </c>
      <c r="B157" s="20">
        <v>2.17374</v>
      </c>
      <c r="C157" s="9">
        <v>10.712775365000001</v>
      </c>
      <c r="D157" s="9">
        <f t="shared" si="4"/>
        <v>14.967251391156395</v>
      </c>
    </row>
    <row r="158" spans="1:4" x14ac:dyDescent="0.2">
      <c r="A158" s="11" t="s">
        <v>160</v>
      </c>
      <c r="B158" s="20">
        <v>2.1729733332999999</v>
      </c>
      <c r="C158" s="9">
        <v>12.923139136</v>
      </c>
      <c r="D158" s="9">
        <f t="shared" si="4"/>
        <v>18.061810247441347</v>
      </c>
    </row>
    <row r="159" spans="1:4" x14ac:dyDescent="0.2">
      <c r="A159" s="11" t="s">
        <v>161</v>
      </c>
      <c r="B159" s="20">
        <v>2.1793433332999999</v>
      </c>
      <c r="C159" s="9">
        <v>16.147674498000001</v>
      </c>
      <c r="D159" s="9">
        <f t="shared" si="4"/>
        <v>22.502562884232429</v>
      </c>
    </row>
    <row r="160" spans="1:4" x14ac:dyDescent="0.2">
      <c r="A160" s="11" t="s">
        <v>162</v>
      </c>
      <c r="B160" s="20">
        <v>2.19699</v>
      </c>
      <c r="C160" s="9">
        <v>10.708874521</v>
      </c>
      <c r="D160" s="9">
        <f t="shared" si="4"/>
        <v>14.803465695231848</v>
      </c>
    </row>
    <row r="161" spans="1:4" x14ac:dyDescent="0.2">
      <c r="A161" s="11" t="s">
        <v>163</v>
      </c>
      <c r="B161" s="20">
        <v>2.2204366667</v>
      </c>
      <c r="C161" s="9">
        <v>10.114185715</v>
      </c>
      <c r="D161" s="9">
        <f t="shared" si="4"/>
        <v>13.833758359710707</v>
      </c>
    </row>
    <row r="162" spans="1:4" x14ac:dyDescent="0.2">
      <c r="A162" s="11" t="s">
        <v>164</v>
      </c>
      <c r="B162" s="20">
        <v>2.2456833333000001</v>
      </c>
      <c r="C162" s="9">
        <v>12.312851985</v>
      </c>
      <c r="D162" s="9">
        <f t="shared" si="4"/>
        <v>16.651669975452055</v>
      </c>
    </row>
    <row r="163" spans="1:4" x14ac:dyDescent="0.2">
      <c r="A163" s="11" t="s">
        <v>165</v>
      </c>
      <c r="B163" s="20">
        <v>2.2603266667000002</v>
      </c>
      <c r="C163" s="9">
        <v>16.131138433</v>
      </c>
      <c r="D163" s="9">
        <f t="shared" si="4"/>
        <v>21.6741193941291</v>
      </c>
    </row>
    <row r="164" spans="1:4" x14ac:dyDescent="0.2">
      <c r="A164" s="11" t="s">
        <v>166</v>
      </c>
      <c r="B164" s="20">
        <v>2.2704733333</v>
      </c>
      <c r="C164" s="9">
        <v>10.638284912</v>
      </c>
      <c r="D164" s="9">
        <f t="shared" si="4"/>
        <v>14.229933278486676</v>
      </c>
    </row>
    <row r="165" spans="1:4" x14ac:dyDescent="0.2">
      <c r="A165" s="11" t="s">
        <v>213</v>
      </c>
      <c r="B165" s="20">
        <v>2.2832599999999998</v>
      </c>
      <c r="C165" s="9">
        <v>9.7378654604000001</v>
      </c>
      <c r="D165" s="9">
        <f t="shared" ref="D165:D216" si="5">C165*$B$217/B165</f>
        <v>12.952573145653149</v>
      </c>
    </row>
    <row r="166" spans="1:4" x14ac:dyDescent="0.2">
      <c r="A166" s="11" t="s">
        <v>214</v>
      </c>
      <c r="B166" s="20">
        <v>2.2880799999999999</v>
      </c>
      <c r="C166" s="9">
        <v>12.127978689000001</v>
      </c>
      <c r="D166" s="9">
        <f t="shared" si="5"/>
        <v>16.097738644656996</v>
      </c>
    </row>
    <row r="167" spans="1:4" x14ac:dyDescent="0.2">
      <c r="A167" s="11" t="s">
        <v>215</v>
      </c>
      <c r="B167" s="20">
        <v>2.2984100000000001</v>
      </c>
      <c r="C167" s="9">
        <v>15.203059949</v>
      </c>
      <c r="D167" s="9">
        <f t="shared" si="5"/>
        <v>20.088668743310365</v>
      </c>
    </row>
    <row r="168" spans="1:4" x14ac:dyDescent="0.2">
      <c r="A168" s="11" t="s">
        <v>216</v>
      </c>
      <c r="B168" s="20">
        <v>2.3136933332999998</v>
      </c>
      <c r="C168" s="9">
        <v>10.189924952</v>
      </c>
      <c r="D168" s="9">
        <f t="shared" si="5"/>
        <v>13.375586743634519</v>
      </c>
    </row>
    <row r="169" spans="1:4" x14ac:dyDescent="0.2">
      <c r="A169" s="11" t="s">
        <v>243</v>
      </c>
      <c r="B169" s="20">
        <v>2.3229933332999999</v>
      </c>
      <c r="C169" s="9">
        <v>9.2342405722999992</v>
      </c>
      <c r="D169" s="9">
        <f t="shared" ref="D169:D200" si="6">C169*$B$217/B169</f>
        <v>12.07260171644443</v>
      </c>
    </row>
    <row r="170" spans="1:4" x14ac:dyDescent="0.2">
      <c r="A170" s="11" t="s">
        <v>244</v>
      </c>
      <c r="B170" s="20">
        <v>2.3204500000000001</v>
      </c>
      <c r="C170" s="9">
        <v>11.895412564000001</v>
      </c>
      <c r="D170" s="9">
        <f t="shared" si="6"/>
        <v>15.568793063896779</v>
      </c>
    </row>
    <row r="171" spans="1:4" x14ac:dyDescent="0.2">
      <c r="A171" s="11" t="s">
        <v>245</v>
      </c>
      <c r="B171" s="20">
        <v>2.3330000000000002</v>
      </c>
      <c r="C171" s="9">
        <v>16.128345428999999</v>
      </c>
      <c r="D171" s="9">
        <f t="shared" si="6"/>
        <v>20.995331176503033</v>
      </c>
    </row>
    <row r="172" spans="1:4" x14ac:dyDescent="0.2">
      <c r="A172" s="11" t="s">
        <v>246</v>
      </c>
      <c r="B172" s="20">
        <v>2.3416266666999999</v>
      </c>
      <c r="C172" s="9">
        <v>9.8874353103000008</v>
      </c>
      <c r="D172" s="9">
        <f t="shared" si="6"/>
        <v>12.823708925558808</v>
      </c>
    </row>
    <row r="173" spans="1:4" x14ac:dyDescent="0.2">
      <c r="A173" s="11" t="s">
        <v>247</v>
      </c>
      <c r="B173" s="20">
        <v>2.3562099999999999</v>
      </c>
      <c r="C173" s="9">
        <v>9.8170863378999993</v>
      </c>
      <c r="D173" s="9">
        <f t="shared" si="6"/>
        <v>12.653663107248105</v>
      </c>
    </row>
    <row r="174" spans="1:4" x14ac:dyDescent="0.2">
      <c r="A174" s="11" t="s">
        <v>248</v>
      </c>
      <c r="B174" s="20">
        <v>2.3687233333000002</v>
      </c>
      <c r="C174" s="9">
        <v>13.107372985</v>
      </c>
      <c r="D174" s="9">
        <f t="shared" si="6"/>
        <v>16.805404558347835</v>
      </c>
    </row>
    <row r="175" spans="1:4" x14ac:dyDescent="0.2">
      <c r="A175" s="11" t="s">
        <v>249</v>
      </c>
      <c r="B175" s="20">
        <v>2.3747833332999999</v>
      </c>
      <c r="C175" s="9">
        <v>16.941716450000001</v>
      </c>
      <c r="D175" s="9">
        <f t="shared" si="6"/>
        <v>21.666116218476581</v>
      </c>
    </row>
    <row r="176" spans="1:4" x14ac:dyDescent="0.2">
      <c r="A176" s="11" t="s">
        <v>250</v>
      </c>
      <c r="B176" s="20">
        <v>2.3688833332999999</v>
      </c>
      <c r="C176" s="9">
        <v>10.522915012</v>
      </c>
      <c r="D176" s="9">
        <f t="shared" si="6"/>
        <v>13.490872640496129</v>
      </c>
    </row>
    <row r="177" spans="1:4" x14ac:dyDescent="0.2">
      <c r="A177" s="11" t="s">
        <v>251</v>
      </c>
      <c r="B177" s="20">
        <v>2.3535499999999998</v>
      </c>
      <c r="C177" s="9">
        <v>9.2904620688000001</v>
      </c>
      <c r="D177" s="9">
        <f t="shared" si="6"/>
        <v>11.988408621948537</v>
      </c>
    </row>
    <row r="178" spans="1:4" x14ac:dyDescent="0.2">
      <c r="A178" s="11" t="s">
        <v>252</v>
      </c>
      <c r="B178" s="20">
        <v>2.3696000000000002</v>
      </c>
      <c r="C178" s="9">
        <v>12.014865908999999</v>
      </c>
      <c r="D178" s="9">
        <f t="shared" si="6"/>
        <v>15.398965252764675</v>
      </c>
    </row>
    <row r="179" spans="1:4" x14ac:dyDescent="0.2">
      <c r="A179" s="11" t="s">
        <v>253</v>
      </c>
      <c r="B179" s="20">
        <v>2.3785500000000002</v>
      </c>
      <c r="C179" s="9">
        <v>16.513899063</v>
      </c>
      <c r="D179" s="9">
        <f t="shared" si="6"/>
        <v>21.0855528503972</v>
      </c>
    </row>
    <row r="180" spans="1:4" x14ac:dyDescent="0.2">
      <c r="A180" s="11" t="s">
        <v>254</v>
      </c>
      <c r="B180" s="20">
        <v>2.3783699999999999</v>
      </c>
      <c r="C180" s="9">
        <v>10.084039639</v>
      </c>
      <c r="D180" s="9">
        <f t="shared" si="6"/>
        <v>12.876646638006612</v>
      </c>
    </row>
    <row r="181" spans="1:4" x14ac:dyDescent="0.2">
      <c r="A181" s="11" t="s">
        <v>259</v>
      </c>
      <c r="B181" s="20">
        <v>2.3768933333</v>
      </c>
      <c r="C181" s="9">
        <v>8.5118447748000001</v>
      </c>
      <c r="D181" s="9">
        <f t="shared" si="6"/>
        <v>10.875811066402765</v>
      </c>
    </row>
    <row r="182" spans="1:4" x14ac:dyDescent="0.2">
      <c r="A182" s="11" t="s">
        <v>260</v>
      </c>
      <c r="B182" s="20">
        <v>2.3959033333000002</v>
      </c>
      <c r="C182" s="9">
        <v>11.152033383999999</v>
      </c>
      <c r="D182" s="9">
        <f t="shared" si="6"/>
        <v>14.136191538757219</v>
      </c>
    </row>
    <row r="183" spans="1:4" x14ac:dyDescent="0.2">
      <c r="A183" s="11" t="s">
        <v>261</v>
      </c>
      <c r="B183" s="20">
        <v>2.4060733333000002</v>
      </c>
      <c r="C183" s="9">
        <v>16.966198650999999</v>
      </c>
      <c r="D183" s="9">
        <f t="shared" si="6"/>
        <v>21.415259424528703</v>
      </c>
    </row>
    <row r="184" spans="1:4" x14ac:dyDescent="0.2">
      <c r="A184" s="11" t="s">
        <v>262</v>
      </c>
      <c r="B184" s="20">
        <v>2.4213466666999999</v>
      </c>
      <c r="C184" s="9">
        <v>10.181230169000001</v>
      </c>
      <c r="D184" s="9">
        <f t="shared" si="6"/>
        <v>12.770001120904093</v>
      </c>
    </row>
    <row r="185" spans="1:4" x14ac:dyDescent="0.2">
      <c r="A185" s="11" t="s">
        <v>263</v>
      </c>
      <c r="B185" s="20">
        <v>2.4383866667</v>
      </c>
      <c r="C185" s="9">
        <v>9.6782315462999993</v>
      </c>
      <c r="D185" s="9">
        <f t="shared" si="6"/>
        <v>12.054274726872228</v>
      </c>
    </row>
    <row r="186" spans="1:4" x14ac:dyDescent="0.2">
      <c r="A186" s="11" t="s">
        <v>264</v>
      </c>
      <c r="B186" s="20">
        <v>2.4411999999999998</v>
      </c>
      <c r="C186" s="9">
        <v>12.944215461000001</v>
      </c>
      <c r="D186" s="9">
        <f t="shared" si="6"/>
        <v>16.103490594529834</v>
      </c>
    </row>
    <row r="187" spans="1:4" x14ac:dyDescent="0.2">
      <c r="A187" s="11" t="s">
        <v>265</v>
      </c>
      <c r="B187" s="20">
        <v>2.4528699999999999</v>
      </c>
      <c r="C187" s="9">
        <v>17.644348635</v>
      </c>
      <c r="D187" s="9">
        <f t="shared" si="6"/>
        <v>21.846343137413605</v>
      </c>
    </row>
    <row r="188" spans="1:4" x14ac:dyDescent="0.2">
      <c r="A188" s="11" t="s">
        <v>266</v>
      </c>
      <c r="B188" s="20">
        <v>2.4723833332999998</v>
      </c>
      <c r="C188" s="9">
        <v>10.118541767</v>
      </c>
      <c r="D188" s="9">
        <f t="shared" si="6"/>
        <v>12.429388802017751</v>
      </c>
    </row>
    <row r="189" spans="1:4" x14ac:dyDescent="0.2">
      <c r="A189" s="11" t="s">
        <v>267</v>
      </c>
      <c r="B189" s="20">
        <v>2.4932166667</v>
      </c>
      <c r="C189" s="9">
        <v>9.3594157258999999</v>
      </c>
      <c r="D189" s="9">
        <f t="shared" si="6"/>
        <v>11.400827343856781</v>
      </c>
    </row>
    <row r="190" spans="1:4" x14ac:dyDescent="0.2">
      <c r="A190" s="11" t="s">
        <v>268</v>
      </c>
      <c r="B190" s="20">
        <v>2.5067900000000001</v>
      </c>
      <c r="C190" s="9">
        <v>11.904373701999999</v>
      </c>
      <c r="D190" s="9">
        <f t="shared" si="6"/>
        <v>14.422357285791005</v>
      </c>
    </row>
    <row r="191" spans="1:4" x14ac:dyDescent="0.2">
      <c r="A191" s="11" t="s">
        <v>269</v>
      </c>
      <c r="B191" s="20">
        <v>2.5168633332999999</v>
      </c>
      <c r="C191" s="9">
        <v>17.853796236000001</v>
      </c>
      <c r="D191" s="9">
        <f t="shared" si="6"/>
        <v>21.543615629523593</v>
      </c>
    </row>
    <row r="192" spans="1:4" x14ac:dyDescent="0.2">
      <c r="A192" s="11" t="s">
        <v>270</v>
      </c>
      <c r="B192" s="20">
        <v>2.52711</v>
      </c>
      <c r="C192" s="9">
        <v>9.9558477659999998</v>
      </c>
      <c r="D192" s="9">
        <f t="shared" si="6"/>
        <v>11.964698324290323</v>
      </c>
    </row>
    <row r="193" spans="1:5" x14ac:dyDescent="0.2">
      <c r="A193" s="11" t="s">
        <v>271</v>
      </c>
      <c r="B193" s="20">
        <v>2.5341399999999998</v>
      </c>
      <c r="C193" s="9">
        <v>9.3900543436999993</v>
      </c>
      <c r="D193" s="9">
        <f t="shared" si="6"/>
        <v>11.253436212247065</v>
      </c>
    </row>
    <row r="194" spans="1:5" x14ac:dyDescent="0.2">
      <c r="A194" s="11" t="s">
        <v>272</v>
      </c>
      <c r="B194" s="20">
        <v>2.5522</v>
      </c>
      <c r="C194" s="9">
        <v>12.371131525999999</v>
      </c>
      <c r="D194" s="9">
        <f t="shared" si="6"/>
        <v>14.721171486205046</v>
      </c>
    </row>
    <row r="195" spans="1:5" x14ac:dyDescent="0.2">
      <c r="A195" s="11" t="s">
        <v>273</v>
      </c>
      <c r="B195" s="20">
        <v>2.5608499999999998</v>
      </c>
      <c r="C195" s="9">
        <v>17.894296109999999</v>
      </c>
      <c r="D195" s="9">
        <f t="shared" si="6"/>
        <v>21.221600317079172</v>
      </c>
    </row>
    <row r="196" spans="1:5" x14ac:dyDescent="0.2">
      <c r="A196" s="11" t="s">
        <v>274</v>
      </c>
      <c r="B196" s="20">
        <v>2.5788766666999998</v>
      </c>
      <c r="C196" s="9">
        <v>9.7824617940999996</v>
      </c>
      <c r="D196" s="9">
        <f t="shared" si="6"/>
        <v>11.520338487506928</v>
      </c>
    </row>
    <row r="197" spans="1:5" x14ac:dyDescent="0.2">
      <c r="A197" s="11" t="s">
        <v>275</v>
      </c>
      <c r="B197" s="20">
        <v>2.5880299999999998</v>
      </c>
      <c r="C197" s="9">
        <v>9.4386245097000003</v>
      </c>
      <c r="D197" s="9">
        <f t="shared" si="6"/>
        <v>11.076104762483086</v>
      </c>
    </row>
    <row r="198" spans="1:5" x14ac:dyDescent="0.2">
      <c r="A198" s="11" t="s">
        <v>276</v>
      </c>
      <c r="B198" s="20">
        <v>2.5631533332999998</v>
      </c>
      <c r="C198" s="9">
        <v>11.741960788</v>
      </c>
      <c r="D198" s="9">
        <f t="shared" si="6"/>
        <v>13.912772712063861</v>
      </c>
    </row>
    <row r="199" spans="1:5" x14ac:dyDescent="0.2">
      <c r="A199" s="11" t="s">
        <v>277</v>
      </c>
      <c r="B199" s="20">
        <v>2.5923933333</v>
      </c>
      <c r="C199" s="9">
        <v>17.501043645999999</v>
      </c>
      <c r="D199" s="9">
        <f t="shared" si="6"/>
        <v>20.502683327809699</v>
      </c>
    </row>
    <row r="200" spans="1:5" x14ac:dyDescent="0.2">
      <c r="A200" s="11" t="s">
        <v>278</v>
      </c>
      <c r="B200" s="20">
        <v>2.6104466667000001</v>
      </c>
      <c r="C200" s="9">
        <v>10.527922153</v>
      </c>
      <c r="D200" s="9">
        <f t="shared" si="6"/>
        <v>12.248290894034399</v>
      </c>
    </row>
    <row r="201" spans="1:5" x14ac:dyDescent="0.2">
      <c r="A201" s="11" t="s">
        <v>279</v>
      </c>
      <c r="B201" s="20">
        <v>2.63734</v>
      </c>
      <c r="C201" s="9">
        <v>9.7111378218999995</v>
      </c>
      <c r="D201" s="9">
        <f t="shared" ref="D201:D212" si="7">C201*$B$217/B201</f>
        <v>11.182828072173757</v>
      </c>
    </row>
    <row r="202" spans="1:5" x14ac:dyDescent="0.2">
      <c r="A202" s="11" t="s">
        <v>280</v>
      </c>
      <c r="B202" s="20">
        <v>2.6855766666999998</v>
      </c>
      <c r="C202" s="9">
        <v>13.820799969999999</v>
      </c>
      <c r="D202" s="9">
        <f t="shared" si="7"/>
        <v>15.629434990759933</v>
      </c>
    </row>
    <row r="203" spans="1:5" x14ac:dyDescent="0.2">
      <c r="A203" s="11" t="s">
        <v>281</v>
      </c>
      <c r="B203" s="20">
        <v>2.7288733333000001</v>
      </c>
      <c r="C203" s="9">
        <v>20.272893787000001</v>
      </c>
      <c r="D203" s="9">
        <f t="shared" si="7"/>
        <v>22.562125965201808</v>
      </c>
    </row>
    <row r="204" spans="1:5" x14ac:dyDescent="0.2">
      <c r="A204" s="11" t="s">
        <v>282</v>
      </c>
      <c r="B204" s="20">
        <v>2.7870666666999999</v>
      </c>
      <c r="C204" s="9">
        <v>13.714968329</v>
      </c>
      <c r="D204" s="9">
        <f t="shared" si="7"/>
        <v>14.944971934904586</v>
      </c>
    </row>
    <row r="205" spans="1:5" x14ac:dyDescent="0.2">
      <c r="A205" s="11" t="s">
        <v>284</v>
      </c>
      <c r="B205" s="20">
        <v>2.8489366666999998</v>
      </c>
      <c r="C205" s="9">
        <v>12.315813625000001</v>
      </c>
      <c r="D205" s="9">
        <f t="shared" si="7"/>
        <v>13.128888659614478</v>
      </c>
    </row>
    <row r="206" spans="1:5" x14ac:dyDescent="0.2">
      <c r="A206" s="11" t="s">
        <v>285</v>
      </c>
      <c r="B206" s="20">
        <v>2.9153566667000002</v>
      </c>
      <c r="C206" s="9">
        <v>16.570124392</v>
      </c>
      <c r="D206" s="9">
        <f t="shared" si="7"/>
        <v>17.261626941157498</v>
      </c>
    </row>
    <row r="207" spans="1:5" x14ac:dyDescent="0.2">
      <c r="A207" s="11" t="s">
        <v>286</v>
      </c>
      <c r="B207" s="20">
        <v>2.9549566666999998</v>
      </c>
      <c r="C207" s="9">
        <v>24.950606843999999</v>
      </c>
      <c r="D207" s="9">
        <f t="shared" si="7"/>
        <v>25.643520546779627</v>
      </c>
      <c r="E207" s="8" t="s">
        <v>182</v>
      </c>
    </row>
    <row r="208" spans="1:5" x14ac:dyDescent="0.2">
      <c r="A208" s="11" t="s">
        <v>287</v>
      </c>
      <c r="B208" s="20">
        <v>2.9852500000000002</v>
      </c>
      <c r="C208" s="9">
        <v>15.630683998</v>
      </c>
      <c r="D208" s="9">
        <f t="shared" si="7"/>
        <v>15.901750243901168</v>
      </c>
      <c r="E208" s="8" t="s">
        <v>183</v>
      </c>
    </row>
    <row r="209" spans="1:5" x14ac:dyDescent="0.2">
      <c r="A209" s="11" t="s">
        <v>288</v>
      </c>
      <c r="B209" s="20">
        <v>3.0133066667000001</v>
      </c>
      <c r="C209" s="9">
        <v>14.811405641</v>
      </c>
      <c r="D209" s="9">
        <f t="shared" si="7"/>
        <v>14.927964570261315</v>
      </c>
      <c r="E209">
        <f>MAX('Natural Gas-M'!E545:E547)</f>
        <v>0</v>
      </c>
    </row>
    <row r="210" spans="1:5" x14ac:dyDescent="0.2">
      <c r="A210" s="11" t="s">
        <v>289</v>
      </c>
      <c r="B210" s="20">
        <v>3.0327465226000001</v>
      </c>
      <c r="C210" s="9">
        <v>15.056136058</v>
      </c>
      <c r="D210" s="9">
        <f t="shared" si="7"/>
        <v>15.077351829478332</v>
      </c>
      <c r="E210">
        <f>MAX('Natural Gas-M'!E548:E550)</f>
        <v>1</v>
      </c>
    </row>
    <row r="211" spans="1:5" x14ac:dyDescent="0.2">
      <c r="A211" s="11" t="s">
        <v>290</v>
      </c>
      <c r="B211" s="20">
        <v>3.0449850000000001</v>
      </c>
      <c r="C211" s="9">
        <v>19.647303761</v>
      </c>
      <c r="D211" s="9">
        <f t="shared" si="7"/>
        <v>19.595910806861845</v>
      </c>
      <c r="E211">
        <f>MAX('Natural Gas-M'!E551:E553)</f>
        <v>1</v>
      </c>
    </row>
    <row r="212" spans="1:5" x14ac:dyDescent="0.2">
      <c r="A212" s="11" t="s">
        <v>291</v>
      </c>
      <c r="B212" s="20">
        <v>3.0632929999999998</v>
      </c>
      <c r="C212" s="9">
        <v>12.01590169</v>
      </c>
      <c r="D212" s="9">
        <f t="shared" si="7"/>
        <v>11.912844690522194</v>
      </c>
      <c r="E212">
        <f>MAX('Natural Gas-M'!E554:E556)</f>
        <v>1</v>
      </c>
    </row>
    <row r="213" spans="1:5" x14ac:dyDescent="0.2">
      <c r="A213" s="11" t="s">
        <v>292</v>
      </c>
      <c r="B213" s="20">
        <v>3.0825640000000001</v>
      </c>
      <c r="C213" s="9">
        <v>11.109466163</v>
      </c>
      <c r="D213" s="9">
        <f t="shared" si="5"/>
        <v>10.945326983107005</v>
      </c>
      <c r="E213">
        <f>MAX('Natural Gas-M'!E557:E559)</f>
        <v>1</v>
      </c>
    </row>
    <row r="214" spans="1:5" x14ac:dyDescent="0.2">
      <c r="A214" s="11" t="s">
        <v>293</v>
      </c>
      <c r="B214" s="20">
        <v>3.0958473333000001</v>
      </c>
      <c r="C214" s="9">
        <v>14.270328989999999</v>
      </c>
      <c r="D214" s="9">
        <f t="shared" si="5"/>
        <v>13.999164003676032</v>
      </c>
      <c r="E214">
        <f>MAX('Natural Gas-M'!E560:E562)</f>
        <v>1</v>
      </c>
    </row>
    <row r="215" spans="1:5" x14ac:dyDescent="0.2">
      <c r="A215" s="11" t="s">
        <v>294</v>
      </c>
      <c r="B215" s="20">
        <v>3.1128130000000001</v>
      </c>
      <c r="C215" s="9">
        <v>20.285605788000002</v>
      </c>
      <c r="D215" s="9">
        <f t="shared" si="5"/>
        <v>19.791677331812661</v>
      </c>
      <c r="E215">
        <f>MAX('Natural Gas-M'!E563:E565)</f>
        <v>1</v>
      </c>
    </row>
    <row r="216" spans="1:5" x14ac:dyDescent="0.2">
      <c r="A216" s="11" t="s">
        <v>295</v>
      </c>
      <c r="B216" s="20">
        <v>3.1286700000000001</v>
      </c>
      <c r="C216" s="9">
        <v>12.503158547</v>
      </c>
      <c r="D216" s="9">
        <f t="shared" si="5"/>
        <v>12.136896051807938</v>
      </c>
      <c r="E216">
        <f>MAX('Natural Gas-M'!E566:E568)</f>
        <v>1</v>
      </c>
    </row>
    <row r="217" spans="1:5" x14ac:dyDescent="0.2">
      <c r="A217" s="12" t="str">
        <f>"Base CPI ("&amp;TEXT('Notes and Sources'!$G$7,"m/yyyy")&amp;")"</f>
        <v>Base CPI (6/2023)</v>
      </c>
      <c r="B217" s="22">
        <v>3.0370200000000001</v>
      </c>
      <c r="C217" s="13"/>
      <c r="D217" s="13"/>
      <c r="E217" s="15"/>
    </row>
    <row r="218" spans="1:5" x14ac:dyDescent="0.2">
      <c r="A218" s="34" t="str">
        <f>A1&amp;" "&amp;TEXT(C1,"Mmmm yyyy")</f>
        <v>EIA Short-Term Energy Outlook, June 2023</v>
      </c>
      <c r="B218" s="34"/>
      <c r="C218" s="34"/>
      <c r="D218" s="34"/>
      <c r="E218" s="34"/>
    </row>
    <row r="219" spans="1:5" x14ac:dyDescent="0.2">
      <c r="A219" s="29" t="s">
        <v>184</v>
      </c>
      <c r="B219" s="29"/>
      <c r="C219" s="29"/>
      <c r="D219" s="29"/>
      <c r="E219" s="29"/>
    </row>
    <row r="220" spans="1:5" x14ac:dyDescent="0.2">
      <c r="A220" s="29" t="s">
        <v>207</v>
      </c>
      <c r="B220" s="29"/>
      <c r="C220" s="29"/>
      <c r="D220" s="29"/>
      <c r="E220" s="29"/>
    </row>
    <row r="221" spans="1:5" x14ac:dyDescent="0.2">
      <c r="A221" t="str">
        <f>"Real Price ("&amp;TEXT($C$1,"mmm yyyy")&amp;" $)"</f>
        <v>Real Price (Jun 2023 $)</v>
      </c>
    </row>
    <row r="222" spans="1:5" x14ac:dyDescent="0.2">
      <c r="A222" s="30" t="s">
        <v>167</v>
      </c>
      <c r="B222" s="30"/>
      <c r="C222" s="30"/>
      <c r="D222" s="30"/>
      <c r="E222" s="30"/>
    </row>
  </sheetData>
  <mergeCells count="7">
    <mergeCell ref="A220:E220"/>
    <mergeCell ref="A222:E222"/>
    <mergeCell ref="C39:D39"/>
    <mergeCell ref="A1:B1"/>
    <mergeCell ref="C1:D1"/>
    <mergeCell ref="A218:E218"/>
    <mergeCell ref="A219:E219"/>
  </mergeCells>
  <phoneticPr fontId="3" type="noConversion"/>
  <conditionalFormatting sqref="B161:D162 B173:D174 B177:D178 B197:D198 B213:D216 B201:D202 B205:D206">
    <cfRule type="expression" dxfId="58" priority="7" stopIfTrue="1">
      <formula>$E161=1</formula>
    </cfRule>
  </conditionalFormatting>
  <conditionalFormatting sqref="B163:D164 B167:D168 B171:D172">
    <cfRule type="expression" dxfId="57" priority="8" stopIfTrue="1">
      <formula>#REF!=1</formula>
    </cfRule>
  </conditionalFormatting>
  <conditionalFormatting sqref="B166:D166 B169:D170">
    <cfRule type="expression" dxfId="56" priority="14" stopIfTrue="1">
      <formula>#REF!=1</formula>
    </cfRule>
  </conditionalFormatting>
  <conditionalFormatting sqref="B165:D165 B181:D182 B189:D190">
    <cfRule type="expression" dxfId="55" priority="21" stopIfTrue="1">
      <formula>$E169=1</formula>
    </cfRule>
  </conditionalFormatting>
  <conditionalFormatting sqref="B169:D172">
    <cfRule type="expression" dxfId="54" priority="22" stopIfTrue="1">
      <formula>#REF!=1</formula>
    </cfRule>
  </conditionalFormatting>
  <conditionalFormatting sqref="B175:D176">
    <cfRule type="expression" dxfId="53" priority="48" stopIfTrue="1">
      <formula>#REF!=1</formula>
    </cfRule>
  </conditionalFormatting>
  <conditionalFormatting sqref="B179:D180">
    <cfRule type="expression" dxfId="52" priority="71" stopIfTrue="1">
      <formula>#REF!=1</formula>
    </cfRule>
  </conditionalFormatting>
  <conditionalFormatting sqref="B183:D184">
    <cfRule type="expression" dxfId="51" priority="93" stopIfTrue="1">
      <formula>#REF!=1</formula>
    </cfRule>
  </conditionalFormatting>
  <conditionalFormatting sqref="B185:D188">
    <cfRule type="expression" dxfId="50" priority="125" stopIfTrue="1">
      <formula>#REF!=1</formula>
    </cfRule>
  </conditionalFormatting>
  <conditionalFormatting sqref="B191:D192">
    <cfRule type="expression" dxfId="49" priority="148" stopIfTrue="1">
      <formula>#REF!=1</formula>
    </cfRule>
  </conditionalFormatting>
  <conditionalFormatting sqref="B193:D196">
    <cfRule type="expression" dxfId="48" priority="174" stopIfTrue="1">
      <formula>#REF!=1</formula>
    </cfRule>
  </conditionalFormatting>
  <conditionalFormatting sqref="B199:D200">
    <cfRule type="expression" dxfId="47" priority="184" stopIfTrue="1">
      <formula>#REF!=1</formula>
    </cfRule>
  </conditionalFormatting>
  <conditionalFormatting sqref="B203:D204">
    <cfRule type="expression" dxfId="46" priority="211" stopIfTrue="1">
      <formula>#REF!=1</formula>
    </cfRule>
  </conditionalFormatting>
  <conditionalFormatting sqref="B209:D212">
    <cfRule type="expression" dxfId="45" priority="1" stopIfTrue="1">
      <formula>$E209=1</formula>
    </cfRule>
  </conditionalFormatting>
  <conditionalFormatting sqref="B207:D208">
    <cfRule type="expression" dxfId="44" priority="246" stopIfTrue="1">
      <formula>#REF!=1</formula>
    </cfRule>
  </conditionalFormatting>
  <hyperlinks>
    <hyperlink ref="A3" location="Contents!B4" display="Return to Contents" xr:uid="{00000000-0004-0000-0E00-000000000000}"/>
    <hyperlink ref="A222" location="'Notes and Sources'!A7" display="See Notes and Sources for more information" xr:uid="{00000000-0004-0000-0E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7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188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186</v>
      </c>
      <c r="D39" s="3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0">
        <v>29587</v>
      </c>
      <c r="B41" s="20">
        <v>0.872</v>
      </c>
      <c r="C41" s="9">
        <v>3.94</v>
      </c>
      <c r="D41" s="9">
        <f t="shared" ref="D41:D92" si="0">C41*$B$569/B41</f>
        <v>13.722315137614679</v>
      </c>
    </row>
    <row r="42" spans="1:4" x14ac:dyDescent="0.2">
      <c r="A42" s="10">
        <v>29618</v>
      </c>
      <c r="B42" s="20">
        <v>0.88</v>
      </c>
      <c r="C42" s="9">
        <v>3.99</v>
      </c>
      <c r="D42" s="9">
        <f t="shared" si="0"/>
        <v>13.770124772727273</v>
      </c>
    </row>
    <row r="43" spans="1:4" x14ac:dyDescent="0.2">
      <c r="A43" s="10">
        <v>29646</v>
      </c>
      <c r="B43" s="20">
        <v>0.88600000000000001</v>
      </c>
      <c r="C43" s="9">
        <v>4.0599999999999996</v>
      </c>
      <c r="D43" s="9">
        <f t="shared" si="0"/>
        <v>13.916818510158013</v>
      </c>
    </row>
    <row r="44" spans="1:4" x14ac:dyDescent="0.2">
      <c r="A44" s="10">
        <v>29677</v>
      </c>
      <c r="B44" s="20">
        <v>0.89100000000000001</v>
      </c>
      <c r="C44" s="9">
        <v>4.1100000000000003</v>
      </c>
      <c r="D44" s="9">
        <f t="shared" si="0"/>
        <v>14.009149494949497</v>
      </c>
    </row>
    <row r="45" spans="1:4" x14ac:dyDescent="0.2">
      <c r="A45" s="10">
        <v>29707</v>
      </c>
      <c r="B45" s="20">
        <v>0.89700000000000002</v>
      </c>
      <c r="C45" s="9">
        <v>4.29</v>
      </c>
      <c r="D45" s="9">
        <f t="shared" si="0"/>
        <v>14.524878260869565</v>
      </c>
    </row>
    <row r="46" spans="1:4" x14ac:dyDescent="0.2">
      <c r="A46" s="10">
        <v>29738</v>
      </c>
      <c r="B46" s="20">
        <v>0.90500000000000003</v>
      </c>
      <c r="C46" s="9">
        <v>4.3</v>
      </c>
      <c r="D46" s="9">
        <f t="shared" si="0"/>
        <v>14.430039779005526</v>
      </c>
    </row>
    <row r="47" spans="1:4" x14ac:dyDescent="0.2">
      <c r="A47" s="10">
        <v>29768</v>
      </c>
      <c r="B47" s="20">
        <v>0.91500000000000004</v>
      </c>
      <c r="C47" s="9">
        <v>4.32</v>
      </c>
      <c r="D47" s="9">
        <f t="shared" si="0"/>
        <v>14.33871737704918</v>
      </c>
    </row>
    <row r="48" spans="1:4" x14ac:dyDescent="0.2">
      <c r="A48" s="10">
        <v>29799</v>
      </c>
      <c r="B48" s="20">
        <v>0.92200000000000004</v>
      </c>
      <c r="C48" s="9">
        <v>4.3</v>
      </c>
      <c r="D48" s="9">
        <f t="shared" si="0"/>
        <v>14.163976138828634</v>
      </c>
    </row>
    <row r="49" spans="1:4" x14ac:dyDescent="0.2">
      <c r="A49" s="10">
        <v>29830</v>
      </c>
      <c r="B49" s="20">
        <v>0.93100000000000005</v>
      </c>
      <c r="C49" s="9">
        <v>4.47</v>
      </c>
      <c r="D49" s="9">
        <f t="shared" si="0"/>
        <v>14.581610526315787</v>
      </c>
    </row>
    <row r="50" spans="1:4" x14ac:dyDescent="0.2">
      <c r="A50" s="10">
        <v>29860</v>
      </c>
      <c r="B50" s="20">
        <v>0.93400000000000005</v>
      </c>
      <c r="C50" s="9">
        <v>4.5</v>
      </c>
      <c r="D50" s="9">
        <f t="shared" si="0"/>
        <v>14.632323340471091</v>
      </c>
    </row>
    <row r="51" spans="1:4" x14ac:dyDescent="0.2">
      <c r="A51" s="10">
        <v>29891</v>
      </c>
      <c r="B51" s="20">
        <v>0.93799999999999994</v>
      </c>
      <c r="C51" s="9">
        <v>4.53</v>
      </c>
      <c r="D51" s="9">
        <f t="shared" si="0"/>
        <v>14.667058208955225</v>
      </c>
    </row>
    <row r="52" spans="1:4" x14ac:dyDescent="0.2">
      <c r="A52" s="10">
        <v>29921</v>
      </c>
      <c r="B52" s="20">
        <v>0.94099999999999995</v>
      </c>
      <c r="C52" s="9">
        <v>4.55</v>
      </c>
      <c r="D52" s="9">
        <f t="shared" si="0"/>
        <v>14.68484697130712</v>
      </c>
    </row>
    <row r="53" spans="1:4" x14ac:dyDescent="0.2">
      <c r="A53" s="10">
        <v>29952</v>
      </c>
      <c r="B53" s="20">
        <v>0.94399999999999995</v>
      </c>
      <c r="C53" s="9">
        <v>4.6500000000000004</v>
      </c>
      <c r="D53" s="9">
        <f t="shared" ref="D53:D64" si="1">C53*$B$569/B53</f>
        <v>14.959897245762713</v>
      </c>
    </row>
    <row r="54" spans="1:4" x14ac:dyDescent="0.2">
      <c r="A54" s="10">
        <v>29983</v>
      </c>
      <c r="B54" s="20">
        <v>0.94699999999999995</v>
      </c>
      <c r="C54" s="9">
        <v>4.6900000000000004</v>
      </c>
      <c r="D54" s="9">
        <f t="shared" si="1"/>
        <v>15.040785427666318</v>
      </c>
    </row>
    <row r="55" spans="1:4" x14ac:dyDescent="0.2">
      <c r="A55" s="10">
        <v>30011</v>
      </c>
      <c r="B55" s="20">
        <v>0.94699999999999995</v>
      </c>
      <c r="C55" s="9">
        <v>4.78</v>
      </c>
      <c r="D55" s="9">
        <f t="shared" si="1"/>
        <v>15.329414572333688</v>
      </c>
    </row>
    <row r="56" spans="1:4" x14ac:dyDescent="0.2">
      <c r="A56" s="10">
        <v>30042</v>
      </c>
      <c r="B56" s="20">
        <v>0.95</v>
      </c>
      <c r="C56" s="9">
        <v>4.8600000000000003</v>
      </c>
      <c r="D56" s="9">
        <f t="shared" si="1"/>
        <v>15.536754947368424</v>
      </c>
    </row>
    <row r="57" spans="1:4" x14ac:dyDescent="0.2">
      <c r="A57" s="10">
        <v>30072</v>
      </c>
      <c r="B57" s="20">
        <v>0.95899999999999996</v>
      </c>
      <c r="C57" s="9">
        <v>5.17</v>
      </c>
      <c r="D57" s="9">
        <f t="shared" si="1"/>
        <v>16.372672992700732</v>
      </c>
    </row>
    <row r="58" spans="1:4" x14ac:dyDescent="0.2">
      <c r="A58" s="10">
        <v>30103</v>
      </c>
      <c r="B58" s="20">
        <v>0.97</v>
      </c>
      <c r="C58" s="9">
        <v>5.2</v>
      </c>
      <c r="D58" s="9">
        <f t="shared" si="1"/>
        <v>16.280931958762888</v>
      </c>
    </row>
    <row r="59" spans="1:4" x14ac:dyDescent="0.2">
      <c r="A59" s="10">
        <v>30133</v>
      </c>
      <c r="B59" s="20">
        <v>0.97499999999999998</v>
      </c>
      <c r="C59" s="9">
        <v>5.23</v>
      </c>
      <c r="D59" s="9">
        <f t="shared" si="1"/>
        <v>16.29088676923077</v>
      </c>
    </row>
    <row r="60" spans="1:4" x14ac:dyDescent="0.2">
      <c r="A60" s="10">
        <v>30164</v>
      </c>
      <c r="B60" s="20">
        <v>0.97699999999999998</v>
      </c>
      <c r="C60" s="9">
        <v>5.23</v>
      </c>
      <c r="D60" s="9">
        <f t="shared" si="1"/>
        <v>16.257537973387922</v>
      </c>
    </row>
    <row r="61" spans="1:4" x14ac:dyDescent="0.2">
      <c r="A61" s="10">
        <v>30195</v>
      </c>
      <c r="B61" s="20">
        <v>0.97699999999999998</v>
      </c>
      <c r="C61" s="9">
        <v>5.41</v>
      </c>
      <c r="D61" s="9">
        <f t="shared" si="1"/>
        <v>16.817070829068577</v>
      </c>
    </row>
    <row r="62" spans="1:4" x14ac:dyDescent="0.2">
      <c r="A62" s="10">
        <v>30225</v>
      </c>
      <c r="B62" s="20">
        <v>0.98099999999999998</v>
      </c>
      <c r="C62" s="9">
        <v>5.66</v>
      </c>
      <c r="D62" s="9">
        <f t="shared" si="1"/>
        <v>17.522459938837919</v>
      </c>
    </row>
    <row r="63" spans="1:4" x14ac:dyDescent="0.2">
      <c r="A63" s="10">
        <v>30256</v>
      </c>
      <c r="B63" s="20">
        <v>0.98</v>
      </c>
      <c r="C63" s="9">
        <v>5.68</v>
      </c>
      <c r="D63" s="9">
        <f t="shared" si="1"/>
        <v>17.602319999999999</v>
      </c>
    </row>
    <row r="64" spans="1:4" x14ac:dyDescent="0.2">
      <c r="A64" s="10">
        <v>30286</v>
      </c>
      <c r="B64" s="20">
        <v>0.97699999999999998</v>
      </c>
      <c r="C64" s="9">
        <v>5.74</v>
      </c>
      <c r="D64" s="9">
        <f t="shared" si="1"/>
        <v>17.842881064483112</v>
      </c>
    </row>
    <row r="65" spans="1:4" x14ac:dyDescent="0.2">
      <c r="A65" s="10">
        <v>30317</v>
      </c>
      <c r="B65" s="20">
        <v>0.97899999999999998</v>
      </c>
      <c r="C65" s="9">
        <v>5.86</v>
      </c>
      <c r="D65" s="9">
        <f t="shared" si="0"/>
        <v>18.17868968335036</v>
      </c>
    </row>
    <row r="66" spans="1:4" x14ac:dyDescent="0.2">
      <c r="A66" s="10">
        <v>30348</v>
      </c>
      <c r="B66" s="20">
        <v>0.98</v>
      </c>
      <c r="C66" s="9">
        <v>5.87</v>
      </c>
      <c r="D66" s="9">
        <f t="shared" si="0"/>
        <v>18.191130000000001</v>
      </c>
    </row>
    <row r="67" spans="1:4" x14ac:dyDescent="0.2">
      <c r="A67" s="10">
        <v>30376</v>
      </c>
      <c r="B67" s="20">
        <v>0.98099999999999998</v>
      </c>
      <c r="C67" s="9">
        <v>6</v>
      </c>
      <c r="D67" s="9">
        <f t="shared" si="0"/>
        <v>18.575045871559634</v>
      </c>
    </row>
    <row r="68" spans="1:4" x14ac:dyDescent="0.2">
      <c r="A68" s="10">
        <v>30407</v>
      </c>
      <c r="B68" s="20">
        <v>0.98799999999999999</v>
      </c>
      <c r="C68" s="9">
        <v>6.06</v>
      </c>
      <c r="D68" s="9">
        <f t="shared" si="0"/>
        <v>18.627875708502021</v>
      </c>
    </row>
    <row r="69" spans="1:4" x14ac:dyDescent="0.2">
      <c r="A69" s="10">
        <v>30437</v>
      </c>
      <c r="B69" s="20">
        <v>0.99199999999999999</v>
      </c>
      <c r="C69" s="9">
        <v>6.22</v>
      </c>
      <c r="D69" s="9">
        <f t="shared" si="0"/>
        <v>19.042605241935483</v>
      </c>
    </row>
    <row r="70" spans="1:4" x14ac:dyDescent="0.2">
      <c r="A70" s="10">
        <v>30468</v>
      </c>
      <c r="B70" s="20">
        <v>0.99399999999999999</v>
      </c>
      <c r="C70" s="9">
        <v>6.2</v>
      </c>
      <c r="D70" s="9">
        <f t="shared" si="0"/>
        <v>18.94318309859155</v>
      </c>
    </row>
    <row r="71" spans="1:4" x14ac:dyDescent="0.2">
      <c r="A71" s="10">
        <v>30498</v>
      </c>
      <c r="B71" s="20">
        <v>0.998</v>
      </c>
      <c r="C71" s="9">
        <v>6.21</v>
      </c>
      <c r="D71" s="9">
        <f t="shared" si="0"/>
        <v>18.897689579158317</v>
      </c>
    </row>
    <row r="72" spans="1:4" x14ac:dyDescent="0.2">
      <c r="A72" s="10">
        <v>30529</v>
      </c>
      <c r="B72" s="20">
        <v>1.0009999999999999</v>
      </c>
      <c r="C72" s="9">
        <v>6.18</v>
      </c>
      <c r="D72" s="9">
        <f t="shared" si="0"/>
        <v>18.750033566433569</v>
      </c>
    </row>
    <row r="73" spans="1:4" x14ac:dyDescent="0.2">
      <c r="A73" s="10">
        <v>30560</v>
      </c>
      <c r="B73" s="20">
        <v>1.004</v>
      </c>
      <c r="C73" s="9">
        <v>6.19</v>
      </c>
      <c r="D73" s="9">
        <f t="shared" si="0"/>
        <v>18.724256772908369</v>
      </c>
    </row>
    <row r="74" spans="1:4" x14ac:dyDescent="0.2">
      <c r="A74" s="10">
        <v>30590</v>
      </c>
      <c r="B74" s="20">
        <v>1.008</v>
      </c>
      <c r="C74" s="9">
        <v>6.7</v>
      </c>
      <c r="D74" s="9">
        <f t="shared" si="0"/>
        <v>20.186541666666667</v>
      </c>
    </row>
    <row r="75" spans="1:4" x14ac:dyDescent="0.2">
      <c r="A75" s="10">
        <v>30621</v>
      </c>
      <c r="B75" s="20">
        <v>1.0109999999999999</v>
      </c>
      <c r="C75" s="9">
        <v>6.3</v>
      </c>
      <c r="D75" s="9">
        <f t="shared" si="0"/>
        <v>18.92505044510386</v>
      </c>
    </row>
    <row r="76" spans="1:4" x14ac:dyDescent="0.2">
      <c r="A76" s="10">
        <v>30651</v>
      </c>
      <c r="B76" s="20">
        <v>1.014</v>
      </c>
      <c r="C76" s="9">
        <v>5.94</v>
      </c>
      <c r="D76" s="9">
        <f t="shared" si="0"/>
        <v>17.790827218934915</v>
      </c>
    </row>
    <row r="77" spans="1:4" x14ac:dyDescent="0.2">
      <c r="A77" s="10">
        <v>30682</v>
      </c>
      <c r="B77" s="20">
        <v>1.0209999999999999</v>
      </c>
      <c r="C77" s="9">
        <v>5.78</v>
      </c>
      <c r="D77" s="9">
        <f t="shared" si="0"/>
        <v>17.192924191968661</v>
      </c>
    </row>
    <row r="78" spans="1:4" x14ac:dyDescent="0.2">
      <c r="A78" s="10">
        <v>30713</v>
      </c>
      <c r="B78" s="20">
        <v>1.026</v>
      </c>
      <c r="C78" s="9">
        <v>5.84</v>
      </c>
      <c r="D78" s="9">
        <f t="shared" si="0"/>
        <v>17.286741520467835</v>
      </c>
    </row>
    <row r="79" spans="1:4" x14ac:dyDescent="0.2">
      <c r="A79" s="10">
        <v>30742</v>
      </c>
      <c r="B79" s="20">
        <v>1.0289999999999999</v>
      </c>
      <c r="C79" s="9">
        <v>5.92</v>
      </c>
      <c r="D79" s="9">
        <f t="shared" si="0"/>
        <v>17.472457142857145</v>
      </c>
    </row>
    <row r="80" spans="1:4" x14ac:dyDescent="0.2">
      <c r="A80" s="10">
        <v>30773</v>
      </c>
      <c r="B80" s="20">
        <v>1.0329999999999999</v>
      </c>
      <c r="C80" s="9">
        <v>5.96</v>
      </c>
      <c r="D80" s="9">
        <f t="shared" si="0"/>
        <v>17.522400000000001</v>
      </c>
    </row>
    <row r="81" spans="1:4" x14ac:dyDescent="0.2">
      <c r="A81" s="10">
        <v>30803</v>
      </c>
      <c r="B81" s="20">
        <v>1.0349999999999999</v>
      </c>
      <c r="C81" s="9">
        <v>6.27</v>
      </c>
      <c r="D81" s="9">
        <f t="shared" si="0"/>
        <v>18.398179130434784</v>
      </c>
    </row>
    <row r="82" spans="1:4" x14ac:dyDescent="0.2">
      <c r="A82" s="10">
        <v>30834</v>
      </c>
      <c r="B82" s="20">
        <v>1.0369999999999999</v>
      </c>
      <c r="C82" s="9">
        <v>6.76</v>
      </c>
      <c r="D82" s="9">
        <f t="shared" si="0"/>
        <v>19.797738862102218</v>
      </c>
    </row>
    <row r="83" spans="1:4" x14ac:dyDescent="0.2">
      <c r="A83" s="10">
        <v>30864</v>
      </c>
      <c r="B83" s="20">
        <v>1.0409999999999999</v>
      </c>
      <c r="C83" s="9">
        <v>7.11</v>
      </c>
      <c r="D83" s="9">
        <f t="shared" si="0"/>
        <v>20.742759077809801</v>
      </c>
    </row>
    <row r="84" spans="1:4" x14ac:dyDescent="0.2">
      <c r="A84" s="10">
        <v>30895</v>
      </c>
      <c r="B84" s="20">
        <v>1.044</v>
      </c>
      <c r="C84" s="9">
        <v>7.23</v>
      </c>
      <c r="D84" s="9">
        <f t="shared" si="0"/>
        <v>21.032236206896552</v>
      </c>
    </row>
    <row r="85" spans="1:4" x14ac:dyDescent="0.2">
      <c r="A85" s="10">
        <v>30926</v>
      </c>
      <c r="B85" s="20">
        <v>1.0469999999999999</v>
      </c>
      <c r="C85" s="9">
        <v>7.17</v>
      </c>
      <c r="D85" s="9">
        <f t="shared" si="0"/>
        <v>20.797930659025791</v>
      </c>
    </row>
    <row r="86" spans="1:4" x14ac:dyDescent="0.2">
      <c r="A86" s="10">
        <v>30956</v>
      </c>
      <c r="B86" s="20">
        <v>1.0509999999999999</v>
      </c>
      <c r="C86" s="9">
        <v>6.8</v>
      </c>
      <c r="D86" s="9">
        <f t="shared" si="0"/>
        <v>19.649606089438631</v>
      </c>
    </row>
    <row r="87" spans="1:4" x14ac:dyDescent="0.2">
      <c r="A87" s="10">
        <v>30987</v>
      </c>
      <c r="B87" s="20">
        <v>1.0529999999999999</v>
      </c>
      <c r="C87" s="9">
        <v>6.31</v>
      </c>
      <c r="D87" s="9">
        <f t="shared" si="0"/>
        <v>18.199046723646724</v>
      </c>
    </row>
    <row r="88" spans="1:4" x14ac:dyDescent="0.2">
      <c r="A88" s="10">
        <v>31017</v>
      </c>
      <c r="B88" s="20">
        <v>1.0549999999999999</v>
      </c>
      <c r="C88" s="9">
        <v>6.05</v>
      </c>
      <c r="D88" s="9">
        <f t="shared" si="0"/>
        <v>17.416086255924174</v>
      </c>
    </row>
    <row r="89" spans="1:4" x14ac:dyDescent="0.2">
      <c r="A89" s="10">
        <v>31048</v>
      </c>
      <c r="B89" s="20">
        <v>1.0569999999999999</v>
      </c>
      <c r="C89" s="9">
        <v>5.97</v>
      </c>
      <c r="D89" s="9">
        <f t="shared" si="0"/>
        <v>17.153272847682121</v>
      </c>
    </row>
    <row r="90" spans="1:4" x14ac:dyDescent="0.2">
      <c r="A90" s="10">
        <v>31079</v>
      </c>
      <c r="B90" s="20">
        <v>1.0629999999999999</v>
      </c>
      <c r="C90" s="9">
        <v>5.86</v>
      </c>
      <c r="D90" s="9">
        <f t="shared" si="0"/>
        <v>16.742179868297274</v>
      </c>
    </row>
    <row r="91" spans="1:4" x14ac:dyDescent="0.2">
      <c r="A91" s="10">
        <v>31107</v>
      </c>
      <c r="B91" s="20">
        <v>1.0680000000000001</v>
      </c>
      <c r="C91" s="9">
        <v>5.99</v>
      </c>
      <c r="D91" s="9">
        <f t="shared" si="0"/>
        <v>17.033473595505619</v>
      </c>
    </row>
    <row r="92" spans="1:4" x14ac:dyDescent="0.2">
      <c r="A92" s="10">
        <v>31138</v>
      </c>
      <c r="B92" s="20">
        <v>1.07</v>
      </c>
      <c r="C92" s="9">
        <v>6.11</v>
      </c>
      <c r="D92" s="9">
        <f t="shared" si="0"/>
        <v>17.34223570093458</v>
      </c>
    </row>
    <row r="93" spans="1:4" x14ac:dyDescent="0.2">
      <c r="A93" s="10">
        <v>31168</v>
      </c>
      <c r="B93" s="20">
        <v>1.0720000000000001</v>
      </c>
      <c r="C93" s="9">
        <v>6.59</v>
      </c>
      <c r="D93" s="9">
        <f t="shared" ref="D93:D156" si="2">C93*$B$569/B93</f>
        <v>18.669740485074627</v>
      </c>
    </row>
    <row r="94" spans="1:4" x14ac:dyDescent="0.2">
      <c r="A94" s="10">
        <v>31199</v>
      </c>
      <c r="B94" s="20">
        <v>1.075</v>
      </c>
      <c r="C94" s="9">
        <v>6.96</v>
      </c>
      <c r="D94" s="9">
        <f t="shared" si="2"/>
        <v>19.662938790697677</v>
      </c>
    </row>
    <row r="95" spans="1:4" x14ac:dyDescent="0.2">
      <c r="A95" s="10">
        <v>31229</v>
      </c>
      <c r="B95" s="20">
        <v>1.077</v>
      </c>
      <c r="C95" s="9">
        <v>7.07</v>
      </c>
      <c r="D95" s="9">
        <f t="shared" si="2"/>
        <v>19.936612256267409</v>
      </c>
    </row>
    <row r="96" spans="1:4" x14ac:dyDescent="0.2">
      <c r="A96" s="10">
        <v>31260</v>
      </c>
      <c r="B96" s="20">
        <v>1.079</v>
      </c>
      <c r="C96" s="9">
        <v>7.21</v>
      </c>
      <c r="D96" s="9">
        <f t="shared" si="2"/>
        <v>20.293711028730307</v>
      </c>
    </row>
    <row r="97" spans="1:4" x14ac:dyDescent="0.2">
      <c r="A97" s="10">
        <v>31291</v>
      </c>
      <c r="B97" s="20">
        <v>1.081</v>
      </c>
      <c r="C97" s="9">
        <v>7.06</v>
      </c>
      <c r="D97" s="9">
        <f t="shared" si="2"/>
        <v>19.8347467160037</v>
      </c>
    </row>
    <row r="98" spans="1:4" x14ac:dyDescent="0.2">
      <c r="A98" s="10">
        <v>31321</v>
      </c>
      <c r="B98" s="20">
        <v>1.085</v>
      </c>
      <c r="C98" s="9">
        <v>6.5</v>
      </c>
      <c r="D98" s="9">
        <f t="shared" si="2"/>
        <v>18.194129032258065</v>
      </c>
    </row>
    <row r="99" spans="1:4" x14ac:dyDescent="0.2">
      <c r="A99" s="10">
        <v>31352</v>
      </c>
      <c r="B99" s="20">
        <v>1.0900000000000001</v>
      </c>
      <c r="C99" s="9">
        <v>6.13</v>
      </c>
      <c r="D99" s="9">
        <f t="shared" si="2"/>
        <v>17.079754678899079</v>
      </c>
    </row>
    <row r="100" spans="1:4" x14ac:dyDescent="0.2">
      <c r="A100" s="10">
        <v>31382</v>
      </c>
      <c r="B100" s="20">
        <v>1.095</v>
      </c>
      <c r="C100" s="9">
        <v>5.7</v>
      </c>
      <c r="D100" s="9">
        <f t="shared" si="2"/>
        <v>15.809145205479453</v>
      </c>
    </row>
    <row r="101" spans="1:4" x14ac:dyDescent="0.2">
      <c r="A101" s="10">
        <v>31413</v>
      </c>
      <c r="B101" s="20">
        <v>1.099</v>
      </c>
      <c r="C101" s="9">
        <v>5.63</v>
      </c>
      <c r="D101" s="9">
        <f t="shared" si="2"/>
        <v>15.558164331210191</v>
      </c>
    </row>
    <row r="102" spans="1:4" x14ac:dyDescent="0.2">
      <c r="A102" s="10">
        <v>31444</v>
      </c>
      <c r="B102" s="20">
        <v>1.097</v>
      </c>
      <c r="C102" s="9">
        <v>5.67</v>
      </c>
      <c r="D102" s="9">
        <f t="shared" si="2"/>
        <v>15.69726836827712</v>
      </c>
    </row>
    <row r="103" spans="1:4" x14ac:dyDescent="0.2">
      <c r="A103" s="10">
        <v>31472</v>
      </c>
      <c r="B103" s="20">
        <v>1.091</v>
      </c>
      <c r="C103" s="9">
        <v>5.71</v>
      </c>
      <c r="D103" s="9">
        <f t="shared" si="2"/>
        <v>15.894944271310726</v>
      </c>
    </row>
    <row r="104" spans="1:4" x14ac:dyDescent="0.2">
      <c r="A104" s="10">
        <v>31503</v>
      </c>
      <c r="B104" s="20">
        <v>1.087</v>
      </c>
      <c r="C104" s="9">
        <v>5.89</v>
      </c>
      <c r="D104" s="9">
        <f t="shared" si="2"/>
        <v>16.456345722171111</v>
      </c>
    </row>
    <row r="105" spans="1:4" x14ac:dyDescent="0.2">
      <c r="A105" s="10">
        <v>31533</v>
      </c>
      <c r="B105" s="20">
        <v>1.0900000000000001</v>
      </c>
      <c r="C105" s="9">
        <v>6.18</v>
      </c>
      <c r="D105" s="9">
        <f t="shared" si="2"/>
        <v>17.219067522935777</v>
      </c>
    </row>
    <row r="106" spans="1:4" x14ac:dyDescent="0.2">
      <c r="A106" s="10">
        <v>31564</v>
      </c>
      <c r="B106" s="20">
        <v>1.0940000000000001</v>
      </c>
      <c r="C106" s="9">
        <v>6.67</v>
      </c>
      <c r="D106" s="9">
        <f t="shared" si="2"/>
        <v>18.516383363802561</v>
      </c>
    </row>
    <row r="107" spans="1:4" x14ac:dyDescent="0.2">
      <c r="A107" s="10">
        <v>31594</v>
      </c>
      <c r="B107" s="20">
        <v>1.095</v>
      </c>
      <c r="C107" s="9">
        <v>6.84</v>
      </c>
      <c r="D107" s="9">
        <f t="shared" si="2"/>
        <v>18.970974246575341</v>
      </c>
    </row>
    <row r="108" spans="1:4" x14ac:dyDescent="0.2">
      <c r="A108" s="10">
        <v>31625</v>
      </c>
      <c r="B108" s="20">
        <v>1.0960000000000001</v>
      </c>
      <c r="C108" s="9">
        <v>6.94</v>
      </c>
      <c r="D108" s="9">
        <f t="shared" si="2"/>
        <v>19.230765328467154</v>
      </c>
    </row>
    <row r="109" spans="1:4" x14ac:dyDescent="0.2">
      <c r="A109" s="10">
        <v>31656</v>
      </c>
      <c r="B109" s="20">
        <v>1.1000000000000001</v>
      </c>
      <c r="C109" s="9">
        <v>6.83</v>
      </c>
      <c r="D109" s="9">
        <f t="shared" si="2"/>
        <v>18.857133272727271</v>
      </c>
    </row>
    <row r="110" spans="1:4" x14ac:dyDescent="0.2">
      <c r="A110" s="10">
        <v>31686</v>
      </c>
      <c r="B110" s="20">
        <v>1.1020000000000001</v>
      </c>
      <c r="C110" s="9">
        <v>6.38</v>
      </c>
      <c r="D110" s="9">
        <f t="shared" si="2"/>
        <v>17.582747368421053</v>
      </c>
    </row>
    <row r="111" spans="1:4" x14ac:dyDescent="0.2">
      <c r="A111" s="10">
        <v>31717</v>
      </c>
      <c r="B111" s="20">
        <v>1.1040000000000001</v>
      </c>
      <c r="C111" s="9">
        <v>5.66</v>
      </c>
      <c r="D111" s="9">
        <f t="shared" si="2"/>
        <v>15.570229347826086</v>
      </c>
    </row>
    <row r="112" spans="1:4" x14ac:dyDescent="0.2">
      <c r="A112" s="10">
        <v>31747</v>
      </c>
      <c r="B112" s="20">
        <v>1.1080000000000001</v>
      </c>
      <c r="C112" s="9">
        <v>5.28</v>
      </c>
      <c r="D112" s="9">
        <f t="shared" si="2"/>
        <v>14.472441877256319</v>
      </c>
    </row>
    <row r="113" spans="1:4" x14ac:dyDescent="0.2">
      <c r="A113" s="10">
        <v>31778</v>
      </c>
      <c r="B113" s="20">
        <v>1.1140000000000001</v>
      </c>
      <c r="C113" s="9">
        <v>5.3</v>
      </c>
      <c r="D113" s="9">
        <f t="shared" si="2"/>
        <v>14.449017953321363</v>
      </c>
    </row>
    <row r="114" spans="1:4" x14ac:dyDescent="0.2">
      <c r="A114" s="10">
        <v>31809</v>
      </c>
      <c r="B114" s="20">
        <v>1.1180000000000001</v>
      </c>
      <c r="C114" s="9">
        <v>5.34</v>
      </c>
      <c r="D114" s="9">
        <f t="shared" si="2"/>
        <v>14.505981037567082</v>
      </c>
    </row>
    <row r="115" spans="1:4" x14ac:dyDescent="0.2">
      <c r="A115" s="10">
        <v>31837</v>
      </c>
      <c r="B115" s="20">
        <v>1.1220000000000001</v>
      </c>
      <c r="C115" s="9">
        <v>5.36</v>
      </c>
      <c r="D115" s="9">
        <f t="shared" si="2"/>
        <v>14.508402139037434</v>
      </c>
    </row>
    <row r="116" spans="1:4" x14ac:dyDescent="0.2">
      <c r="A116" s="10">
        <v>31868</v>
      </c>
      <c r="B116" s="20">
        <v>1.127</v>
      </c>
      <c r="C116" s="9">
        <v>5.46</v>
      </c>
      <c r="D116" s="9">
        <f t="shared" si="2"/>
        <v>14.713513043478262</v>
      </c>
    </row>
    <row r="117" spans="1:4" x14ac:dyDescent="0.2">
      <c r="A117" s="10">
        <v>31898</v>
      </c>
      <c r="B117" s="20">
        <v>1.1299999999999999</v>
      </c>
      <c r="C117" s="9">
        <v>5.98</v>
      </c>
      <c r="D117" s="9">
        <f t="shared" si="2"/>
        <v>16.072017345132746</v>
      </c>
    </row>
    <row r="118" spans="1:4" x14ac:dyDescent="0.2">
      <c r="A118" s="10">
        <v>31929</v>
      </c>
      <c r="B118" s="20">
        <v>1.135</v>
      </c>
      <c r="C118" s="9">
        <v>6.55</v>
      </c>
      <c r="D118" s="9">
        <f t="shared" si="2"/>
        <v>17.52641497797357</v>
      </c>
    </row>
    <row r="119" spans="1:4" x14ac:dyDescent="0.2">
      <c r="A119" s="10">
        <v>31959</v>
      </c>
      <c r="B119" s="20">
        <v>1.1379999999999999</v>
      </c>
      <c r="C119" s="9">
        <v>6.78</v>
      </c>
      <c r="D119" s="9">
        <f t="shared" si="2"/>
        <v>18.094020738137083</v>
      </c>
    </row>
    <row r="120" spans="1:4" x14ac:dyDescent="0.2">
      <c r="A120" s="10">
        <v>31990</v>
      </c>
      <c r="B120" s="20">
        <v>1.143</v>
      </c>
      <c r="C120" s="9">
        <v>6.84</v>
      </c>
      <c r="D120" s="9">
        <f t="shared" si="2"/>
        <v>18.174292913385827</v>
      </c>
    </row>
    <row r="121" spans="1:4" x14ac:dyDescent="0.2">
      <c r="A121" s="10">
        <v>32021</v>
      </c>
      <c r="B121" s="20">
        <v>1.147</v>
      </c>
      <c r="C121" s="9">
        <v>6.64</v>
      </c>
      <c r="D121" s="9">
        <f t="shared" si="2"/>
        <v>17.581353792502178</v>
      </c>
    </row>
    <row r="122" spans="1:4" x14ac:dyDescent="0.2">
      <c r="A122" s="10">
        <v>32051</v>
      </c>
      <c r="B122" s="20">
        <v>1.1499999999999999</v>
      </c>
      <c r="C122" s="9">
        <v>5.85</v>
      </c>
      <c r="D122" s="9">
        <f t="shared" si="2"/>
        <v>15.449188695652174</v>
      </c>
    </row>
    <row r="123" spans="1:4" x14ac:dyDescent="0.2">
      <c r="A123" s="10">
        <v>32082</v>
      </c>
      <c r="B123" s="20">
        <v>1.1539999999999999</v>
      </c>
      <c r="C123" s="9">
        <v>5.42</v>
      </c>
      <c r="D123" s="9">
        <f t="shared" si="2"/>
        <v>14.26399341421144</v>
      </c>
    </row>
    <row r="124" spans="1:4" x14ac:dyDescent="0.2">
      <c r="A124" s="10">
        <v>32112</v>
      </c>
      <c r="B124" s="20">
        <v>1.1559999999999999</v>
      </c>
      <c r="C124" s="9">
        <v>5.13</v>
      </c>
      <c r="D124" s="9">
        <f t="shared" si="2"/>
        <v>13.4774330449827</v>
      </c>
    </row>
    <row r="125" spans="1:4" x14ac:dyDescent="0.2">
      <c r="A125" s="10">
        <v>32143</v>
      </c>
      <c r="B125" s="20">
        <v>1.1599999999999999</v>
      </c>
      <c r="C125" s="9">
        <v>5.08</v>
      </c>
      <c r="D125" s="9">
        <f t="shared" si="2"/>
        <v>13.300053103448278</v>
      </c>
    </row>
    <row r="126" spans="1:4" x14ac:dyDescent="0.2">
      <c r="A126" s="10">
        <v>32174</v>
      </c>
      <c r="B126" s="20">
        <v>1.1619999999999999</v>
      </c>
      <c r="C126" s="9">
        <v>5.09</v>
      </c>
      <c r="D126" s="9">
        <f t="shared" si="2"/>
        <v>13.303297590361446</v>
      </c>
    </row>
    <row r="127" spans="1:4" x14ac:dyDescent="0.2">
      <c r="A127" s="10">
        <v>32203</v>
      </c>
      <c r="B127" s="20">
        <v>1.165</v>
      </c>
      <c r="C127" s="9">
        <v>5.18</v>
      </c>
      <c r="D127" s="9">
        <f t="shared" si="2"/>
        <v>13.503659742489269</v>
      </c>
    </row>
    <row r="128" spans="1:4" x14ac:dyDescent="0.2">
      <c r="A128" s="10">
        <v>32234</v>
      </c>
      <c r="B128" s="20">
        <v>1.1719999999999999</v>
      </c>
      <c r="C128" s="9">
        <v>5.35</v>
      </c>
      <c r="D128" s="9">
        <f t="shared" si="2"/>
        <v>13.863529863481229</v>
      </c>
    </row>
    <row r="129" spans="1:4" x14ac:dyDescent="0.2">
      <c r="A129" s="10">
        <v>32264</v>
      </c>
      <c r="B129" s="20">
        <v>1.175</v>
      </c>
      <c r="C129" s="9">
        <v>5.87</v>
      </c>
      <c r="D129" s="9">
        <f t="shared" si="2"/>
        <v>15.1721765106383</v>
      </c>
    </row>
    <row r="130" spans="1:4" x14ac:dyDescent="0.2">
      <c r="A130" s="10">
        <v>32295</v>
      </c>
      <c r="B130" s="20">
        <v>1.18</v>
      </c>
      <c r="C130" s="9">
        <v>6.5</v>
      </c>
      <c r="D130" s="9">
        <f t="shared" si="2"/>
        <v>16.729347457627121</v>
      </c>
    </row>
    <row r="131" spans="1:4" x14ac:dyDescent="0.2">
      <c r="A131" s="10">
        <v>32325</v>
      </c>
      <c r="B131" s="20">
        <v>1.1850000000000001</v>
      </c>
      <c r="C131" s="9">
        <v>6.74</v>
      </c>
      <c r="D131" s="9">
        <f t="shared" si="2"/>
        <v>17.273852151898737</v>
      </c>
    </row>
    <row r="132" spans="1:4" x14ac:dyDescent="0.2">
      <c r="A132" s="10">
        <v>32356</v>
      </c>
      <c r="B132" s="20">
        <v>1.19</v>
      </c>
      <c r="C132" s="9">
        <v>6.92</v>
      </c>
      <c r="D132" s="9">
        <f t="shared" si="2"/>
        <v>17.660654117647059</v>
      </c>
    </row>
    <row r="133" spans="1:4" x14ac:dyDescent="0.2">
      <c r="A133" s="10">
        <v>32387</v>
      </c>
      <c r="B133" s="20">
        <v>1.1950000000000001</v>
      </c>
      <c r="C133" s="9">
        <v>6.79</v>
      </c>
      <c r="D133" s="9">
        <f t="shared" si="2"/>
        <v>17.256373054393304</v>
      </c>
    </row>
    <row r="134" spans="1:4" x14ac:dyDescent="0.2">
      <c r="A134" s="10">
        <v>32417</v>
      </c>
      <c r="B134" s="20">
        <v>1.1990000000000001</v>
      </c>
      <c r="C134" s="9">
        <v>5.95</v>
      </c>
      <c r="D134" s="9">
        <f t="shared" si="2"/>
        <v>15.071116763969973</v>
      </c>
    </row>
    <row r="135" spans="1:4" x14ac:dyDescent="0.2">
      <c r="A135" s="10">
        <v>32448</v>
      </c>
      <c r="B135" s="20">
        <v>1.2030000000000001</v>
      </c>
      <c r="C135" s="9">
        <v>5.56</v>
      </c>
      <c r="D135" s="9">
        <f t="shared" si="2"/>
        <v>14.036434912718203</v>
      </c>
    </row>
    <row r="136" spans="1:4" x14ac:dyDescent="0.2">
      <c r="A136" s="10">
        <v>32478</v>
      </c>
      <c r="B136" s="20">
        <v>1.2070000000000001</v>
      </c>
      <c r="C136" s="9">
        <v>5.39</v>
      </c>
      <c r="D136" s="9">
        <f t="shared" si="2"/>
        <v>13.562168848384424</v>
      </c>
    </row>
    <row r="137" spans="1:4" x14ac:dyDescent="0.2">
      <c r="A137" s="10">
        <v>32509</v>
      </c>
      <c r="B137" s="20">
        <v>1.212</v>
      </c>
      <c r="C137" s="9">
        <v>5.41</v>
      </c>
      <c r="D137" s="9">
        <f t="shared" si="2"/>
        <v>13.556335148514853</v>
      </c>
    </row>
    <row r="138" spans="1:4" x14ac:dyDescent="0.2">
      <c r="A138" s="10">
        <v>32540</v>
      </c>
      <c r="B138" s="20">
        <v>1.216</v>
      </c>
      <c r="C138" s="9">
        <v>5.38</v>
      </c>
      <c r="D138" s="9">
        <f t="shared" si="2"/>
        <v>13.436815460526315</v>
      </c>
    </row>
    <row r="139" spans="1:4" x14ac:dyDescent="0.2">
      <c r="A139" s="10">
        <v>32568</v>
      </c>
      <c r="B139" s="20">
        <v>1.222</v>
      </c>
      <c r="C139" s="9">
        <v>5.45</v>
      </c>
      <c r="D139" s="9">
        <f t="shared" si="2"/>
        <v>13.544810965630115</v>
      </c>
    </row>
    <row r="140" spans="1:4" x14ac:dyDescent="0.2">
      <c r="A140" s="10">
        <v>32599</v>
      </c>
      <c r="B140" s="20">
        <v>1.2310000000000001</v>
      </c>
      <c r="C140" s="9">
        <v>5.54</v>
      </c>
      <c r="D140" s="9">
        <f t="shared" si="2"/>
        <v>13.66782355808286</v>
      </c>
    </row>
    <row r="141" spans="1:4" x14ac:dyDescent="0.2">
      <c r="A141" s="10">
        <v>32629</v>
      </c>
      <c r="B141" s="20">
        <v>1.2370000000000001</v>
      </c>
      <c r="C141" s="9">
        <v>5.93</v>
      </c>
      <c r="D141" s="9">
        <f t="shared" si="2"/>
        <v>14.559036863379141</v>
      </c>
    </row>
    <row r="142" spans="1:4" x14ac:dyDescent="0.2">
      <c r="A142" s="10">
        <v>32660</v>
      </c>
      <c r="B142" s="20">
        <v>1.2410000000000001</v>
      </c>
      <c r="C142" s="9">
        <v>6.58</v>
      </c>
      <c r="D142" s="9">
        <f t="shared" si="2"/>
        <v>16.102813537469782</v>
      </c>
    </row>
    <row r="143" spans="1:4" x14ac:dyDescent="0.2">
      <c r="A143" s="10">
        <v>32690</v>
      </c>
      <c r="B143" s="20">
        <v>1.2450000000000001</v>
      </c>
      <c r="C143" s="9">
        <v>6.92</v>
      </c>
      <c r="D143" s="9">
        <f t="shared" si="2"/>
        <v>16.880464578313251</v>
      </c>
    </row>
    <row r="144" spans="1:4" x14ac:dyDescent="0.2">
      <c r="A144" s="10">
        <v>32721</v>
      </c>
      <c r="B144" s="20">
        <v>1.2450000000000001</v>
      </c>
      <c r="C144" s="9">
        <v>7.07</v>
      </c>
      <c r="D144" s="9">
        <f t="shared" si="2"/>
        <v>17.246370602409637</v>
      </c>
    </row>
    <row r="145" spans="1:4" x14ac:dyDescent="0.2">
      <c r="A145" s="10">
        <v>32752</v>
      </c>
      <c r="B145" s="20">
        <v>1.248</v>
      </c>
      <c r="C145" s="9">
        <v>6.8</v>
      </c>
      <c r="D145" s="9">
        <f t="shared" si="2"/>
        <v>16.547865384615385</v>
      </c>
    </row>
    <row r="146" spans="1:4" x14ac:dyDescent="0.2">
      <c r="A146" s="10">
        <v>32782</v>
      </c>
      <c r="B146" s="20">
        <v>1.254</v>
      </c>
      <c r="C146" s="9">
        <v>6.06</v>
      </c>
      <c r="D146" s="9">
        <f t="shared" si="2"/>
        <v>14.676508133971289</v>
      </c>
    </row>
    <row r="147" spans="1:4" x14ac:dyDescent="0.2">
      <c r="A147" s="10">
        <v>32813</v>
      </c>
      <c r="B147" s="20">
        <v>1.2589999999999999</v>
      </c>
      <c r="C147" s="9">
        <v>5.56</v>
      </c>
      <c r="D147" s="9">
        <f t="shared" si="2"/>
        <v>13.412097855440825</v>
      </c>
    </row>
    <row r="148" spans="1:4" x14ac:dyDescent="0.2">
      <c r="A148" s="10">
        <v>32843</v>
      </c>
      <c r="B148" s="20">
        <v>1.2629999999999999</v>
      </c>
      <c r="C148" s="9">
        <v>5.3</v>
      </c>
      <c r="D148" s="9">
        <f t="shared" si="2"/>
        <v>12.744422802850357</v>
      </c>
    </row>
    <row r="149" spans="1:4" x14ac:dyDescent="0.2">
      <c r="A149" s="10">
        <v>32874</v>
      </c>
      <c r="B149" s="20">
        <v>1.2749999999999999</v>
      </c>
      <c r="C149" s="9">
        <v>5.43</v>
      </c>
      <c r="D149" s="9">
        <f t="shared" si="2"/>
        <v>12.934132235294118</v>
      </c>
    </row>
    <row r="150" spans="1:4" x14ac:dyDescent="0.2">
      <c r="A150" s="10">
        <v>32905</v>
      </c>
      <c r="B150" s="20">
        <v>1.28</v>
      </c>
      <c r="C150" s="9">
        <v>5.65</v>
      </c>
      <c r="D150" s="9">
        <f t="shared" si="2"/>
        <v>13.405596093750002</v>
      </c>
    </row>
    <row r="151" spans="1:4" x14ac:dyDescent="0.2">
      <c r="A151" s="10">
        <v>32933</v>
      </c>
      <c r="B151" s="20">
        <v>1.286</v>
      </c>
      <c r="C151" s="9">
        <v>5.6</v>
      </c>
      <c r="D151" s="9">
        <f t="shared" si="2"/>
        <v>13.224970451010885</v>
      </c>
    </row>
    <row r="152" spans="1:4" x14ac:dyDescent="0.2">
      <c r="A152" s="10">
        <v>32964</v>
      </c>
      <c r="B152" s="20">
        <v>1.2889999999999999</v>
      </c>
      <c r="C152" s="9">
        <v>5.64</v>
      </c>
      <c r="D152" s="9">
        <f t="shared" si="2"/>
        <v>13.288435065942592</v>
      </c>
    </row>
    <row r="153" spans="1:4" x14ac:dyDescent="0.2">
      <c r="A153" s="10">
        <v>32994</v>
      </c>
      <c r="B153" s="20">
        <v>1.2909999999999999</v>
      </c>
      <c r="C153" s="9">
        <v>6</v>
      </c>
      <c r="D153" s="9">
        <f t="shared" si="2"/>
        <v>14.11473276529822</v>
      </c>
    </row>
    <row r="154" spans="1:4" x14ac:dyDescent="0.2">
      <c r="A154" s="10">
        <v>33025</v>
      </c>
      <c r="B154" s="20">
        <v>1.2989999999999999</v>
      </c>
      <c r="C154" s="9">
        <v>6.56</v>
      </c>
      <c r="D154" s="9">
        <f t="shared" si="2"/>
        <v>15.337067898383372</v>
      </c>
    </row>
    <row r="155" spans="1:4" x14ac:dyDescent="0.2">
      <c r="A155" s="10">
        <v>33055</v>
      </c>
      <c r="B155" s="20">
        <v>1.3049999999999999</v>
      </c>
      <c r="C155" s="9">
        <v>7.04</v>
      </c>
      <c r="D155" s="9">
        <f t="shared" si="2"/>
        <v>16.383617471264369</v>
      </c>
    </row>
    <row r="156" spans="1:4" x14ac:dyDescent="0.2">
      <c r="A156" s="10">
        <v>33086</v>
      </c>
      <c r="B156" s="20">
        <v>1.3160000000000001</v>
      </c>
      <c r="C156" s="9">
        <v>7.08</v>
      </c>
      <c r="D156" s="9">
        <f t="shared" si="2"/>
        <v>16.338982978723404</v>
      </c>
    </row>
    <row r="157" spans="1:4" x14ac:dyDescent="0.2">
      <c r="A157" s="10">
        <v>33117</v>
      </c>
      <c r="B157" s="20">
        <v>1.325</v>
      </c>
      <c r="C157" s="9">
        <v>6.9</v>
      </c>
      <c r="D157" s="9">
        <f t="shared" ref="D157:D220" si="3">C157*$B$569/B157</f>
        <v>15.815424905660379</v>
      </c>
    </row>
    <row r="158" spans="1:4" x14ac:dyDescent="0.2">
      <c r="A158" s="10">
        <v>33147</v>
      </c>
      <c r="B158" s="20">
        <v>1.3340000000000001</v>
      </c>
      <c r="C158" s="9">
        <v>6.14</v>
      </c>
      <c r="D158" s="9">
        <f t="shared" si="3"/>
        <v>13.978487856071963</v>
      </c>
    </row>
    <row r="159" spans="1:4" x14ac:dyDescent="0.2">
      <c r="A159" s="10">
        <v>33178</v>
      </c>
      <c r="B159" s="20">
        <v>1.337</v>
      </c>
      <c r="C159" s="9">
        <v>5.69</v>
      </c>
      <c r="D159" s="9">
        <f t="shared" si="3"/>
        <v>12.924939267015708</v>
      </c>
    </row>
    <row r="160" spans="1:4" x14ac:dyDescent="0.2">
      <c r="A160" s="10">
        <v>33208</v>
      </c>
      <c r="B160" s="20">
        <v>1.3420000000000001</v>
      </c>
      <c r="C160" s="9">
        <v>5.62</v>
      </c>
      <c r="D160" s="9">
        <f t="shared" si="3"/>
        <v>12.718369895678091</v>
      </c>
    </row>
    <row r="161" spans="1:4" x14ac:dyDescent="0.2">
      <c r="A161" s="10">
        <v>33239</v>
      </c>
      <c r="B161" s="20">
        <v>1.347</v>
      </c>
      <c r="C161" s="9">
        <v>5.54</v>
      </c>
      <c r="D161" s="9">
        <f t="shared" si="3"/>
        <v>12.490787527839645</v>
      </c>
    </row>
    <row r="162" spans="1:4" x14ac:dyDescent="0.2">
      <c r="A162" s="10">
        <v>33270</v>
      </c>
      <c r="B162" s="20">
        <v>1.3480000000000001</v>
      </c>
      <c r="C162" s="9">
        <v>5.56</v>
      </c>
      <c r="D162" s="9">
        <f t="shared" si="3"/>
        <v>12.526581008902076</v>
      </c>
    </row>
    <row r="163" spans="1:4" x14ac:dyDescent="0.2">
      <c r="A163" s="10">
        <v>33298</v>
      </c>
      <c r="B163" s="20">
        <v>1.3480000000000001</v>
      </c>
      <c r="C163" s="9">
        <v>5.6</v>
      </c>
      <c r="D163" s="9">
        <f t="shared" si="3"/>
        <v>12.616700296735903</v>
      </c>
    </row>
    <row r="164" spans="1:4" x14ac:dyDescent="0.2">
      <c r="A164" s="10">
        <v>33329</v>
      </c>
      <c r="B164" s="20">
        <v>1.351</v>
      </c>
      <c r="C164" s="9">
        <v>5.9</v>
      </c>
      <c r="D164" s="9">
        <f t="shared" si="3"/>
        <v>13.263077720207257</v>
      </c>
    </row>
    <row r="165" spans="1:4" x14ac:dyDescent="0.2">
      <c r="A165" s="10">
        <v>33359</v>
      </c>
      <c r="B165" s="20">
        <v>1.3560000000000001</v>
      </c>
      <c r="C165" s="9">
        <v>6.28</v>
      </c>
      <c r="D165" s="9">
        <f t="shared" si="3"/>
        <v>14.065254867256636</v>
      </c>
    </row>
    <row r="166" spans="1:4" x14ac:dyDescent="0.2">
      <c r="A166" s="10">
        <v>33390</v>
      </c>
      <c r="B166" s="20">
        <v>1.36</v>
      </c>
      <c r="C166" s="9">
        <v>6.97</v>
      </c>
      <c r="D166" s="9">
        <f t="shared" si="3"/>
        <v>15.564727499999998</v>
      </c>
    </row>
    <row r="167" spans="1:4" x14ac:dyDescent="0.2">
      <c r="A167" s="10">
        <v>33420</v>
      </c>
      <c r="B167" s="20">
        <v>1.3620000000000001</v>
      </c>
      <c r="C167" s="9">
        <v>7.23</v>
      </c>
      <c r="D167" s="9">
        <f t="shared" si="3"/>
        <v>16.121625991189426</v>
      </c>
    </row>
    <row r="168" spans="1:4" x14ac:dyDescent="0.2">
      <c r="A168" s="10">
        <v>33451</v>
      </c>
      <c r="B168" s="20">
        <v>1.3660000000000001</v>
      </c>
      <c r="C168" s="9">
        <v>7.36</v>
      </c>
      <c r="D168" s="9">
        <f t="shared" si="3"/>
        <v>16.363445973645682</v>
      </c>
    </row>
    <row r="169" spans="1:4" x14ac:dyDescent="0.2">
      <c r="A169" s="10">
        <v>33482</v>
      </c>
      <c r="B169" s="20">
        <v>1.37</v>
      </c>
      <c r="C169" s="9">
        <v>6.92</v>
      </c>
      <c r="D169" s="9">
        <f t="shared" si="3"/>
        <v>15.340276204379562</v>
      </c>
    </row>
    <row r="170" spans="1:4" x14ac:dyDescent="0.2">
      <c r="A170" s="10">
        <v>33512</v>
      </c>
      <c r="B170" s="20">
        <v>1.3720000000000001</v>
      </c>
      <c r="C170" s="9">
        <v>6.2</v>
      </c>
      <c r="D170" s="9">
        <f t="shared" si="3"/>
        <v>13.724142857142855</v>
      </c>
    </row>
    <row r="171" spans="1:4" x14ac:dyDescent="0.2">
      <c r="A171" s="10">
        <v>33543</v>
      </c>
      <c r="B171" s="20">
        <v>1.3779999999999999</v>
      </c>
      <c r="C171" s="9">
        <v>5.51</v>
      </c>
      <c r="D171" s="9">
        <f t="shared" si="3"/>
        <v>12.143672133526852</v>
      </c>
    </row>
    <row r="172" spans="1:4" x14ac:dyDescent="0.2">
      <c r="A172" s="10">
        <v>33573</v>
      </c>
      <c r="B172" s="20">
        <v>1.3819999999999999</v>
      </c>
      <c r="C172" s="9">
        <v>5.51</v>
      </c>
      <c r="D172" s="9">
        <f t="shared" si="3"/>
        <v>12.10852402315485</v>
      </c>
    </row>
    <row r="173" spans="1:4" x14ac:dyDescent="0.2">
      <c r="A173" s="10">
        <v>33604</v>
      </c>
      <c r="B173" s="20">
        <v>1.383</v>
      </c>
      <c r="C173" s="9">
        <v>5.53</v>
      </c>
      <c r="D173" s="9">
        <f t="shared" si="3"/>
        <v>12.143688069414317</v>
      </c>
    </row>
    <row r="174" spans="1:4" x14ac:dyDescent="0.2">
      <c r="A174" s="10">
        <v>33635</v>
      </c>
      <c r="B174" s="20">
        <v>1.3859999999999999</v>
      </c>
      <c r="C174" s="9">
        <v>5.54</v>
      </c>
      <c r="D174" s="9">
        <f t="shared" si="3"/>
        <v>12.139315151515154</v>
      </c>
    </row>
    <row r="175" spans="1:4" x14ac:dyDescent="0.2">
      <c r="A175" s="10">
        <v>33664</v>
      </c>
      <c r="B175" s="20">
        <v>1.391</v>
      </c>
      <c r="C175" s="9">
        <v>5.5</v>
      </c>
      <c r="D175" s="9">
        <f t="shared" si="3"/>
        <v>12.008346513299784</v>
      </c>
    </row>
    <row r="176" spans="1:4" x14ac:dyDescent="0.2">
      <c r="A176" s="10">
        <v>33695</v>
      </c>
      <c r="B176" s="20">
        <v>1.3939999999999999</v>
      </c>
      <c r="C176" s="9">
        <v>5.62</v>
      </c>
      <c r="D176" s="9">
        <f t="shared" si="3"/>
        <v>12.243940028694405</v>
      </c>
    </row>
    <row r="177" spans="1:4" x14ac:dyDescent="0.2">
      <c r="A177" s="10">
        <v>33725</v>
      </c>
      <c r="B177" s="20">
        <v>1.397</v>
      </c>
      <c r="C177" s="9">
        <v>6.15</v>
      </c>
      <c r="D177" s="9">
        <f t="shared" si="3"/>
        <v>13.369844667143882</v>
      </c>
    </row>
    <row r="178" spans="1:4" x14ac:dyDescent="0.2">
      <c r="A178" s="10">
        <v>33756</v>
      </c>
      <c r="B178" s="20">
        <v>1.401</v>
      </c>
      <c r="C178" s="9">
        <v>6.84</v>
      </c>
      <c r="D178" s="9">
        <f t="shared" si="3"/>
        <v>14.827420985010706</v>
      </c>
    </row>
    <row r="179" spans="1:4" x14ac:dyDescent="0.2">
      <c r="A179" s="10">
        <v>33786</v>
      </c>
      <c r="B179" s="20">
        <v>1.405</v>
      </c>
      <c r="C179" s="9">
        <v>7.27</v>
      </c>
      <c r="D179" s="9">
        <f t="shared" si="3"/>
        <v>15.714687117437721</v>
      </c>
    </row>
    <row r="180" spans="1:4" x14ac:dyDescent="0.2">
      <c r="A180" s="10">
        <v>33817</v>
      </c>
      <c r="B180" s="20">
        <v>1.4079999999999999</v>
      </c>
      <c r="C180" s="9">
        <v>7.45</v>
      </c>
      <c r="D180" s="9">
        <f t="shared" si="3"/>
        <v>16.069459517045455</v>
      </c>
    </row>
    <row r="181" spans="1:4" x14ac:dyDescent="0.2">
      <c r="A181" s="10">
        <v>33848</v>
      </c>
      <c r="B181" s="20">
        <v>1.411</v>
      </c>
      <c r="C181" s="9">
        <v>7.15</v>
      </c>
      <c r="D181" s="9">
        <f t="shared" si="3"/>
        <v>15.389576895818568</v>
      </c>
    </row>
    <row r="182" spans="1:4" x14ac:dyDescent="0.2">
      <c r="A182" s="10">
        <v>33878</v>
      </c>
      <c r="B182" s="20">
        <v>1.417</v>
      </c>
      <c r="C182" s="9">
        <v>6.52</v>
      </c>
      <c r="D182" s="9">
        <f t="shared" si="3"/>
        <v>13.974149894142554</v>
      </c>
    </row>
    <row r="183" spans="1:4" x14ac:dyDescent="0.2">
      <c r="A183" s="10">
        <v>33909</v>
      </c>
      <c r="B183" s="20">
        <v>1.421</v>
      </c>
      <c r="C183" s="9">
        <v>6.02</v>
      </c>
      <c r="D183" s="9">
        <f t="shared" si="3"/>
        <v>12.866193103448277</v>
      </c>
    </row>
    <row r="184" spans="1:4" x14ac:dyDescent="0.2">
      <c r="A184" s="10">
        <v>33939</v>
      </c>
      <c r="B184" s="20">
        <v>1.423</v>
      </c>
      <c r="C184" s="9">
        <v>5.74</v>
      </c>
      <c r="D184" s="9">
        <f t="shared" si="3"/>
        <v>12.250523401264934</v>
      </c>
    </row>
    <row r="185" spans="1:4" x14ac:dyDescent="0.2">
      <c r="A185" s="10">
        <v>33970</v>
      </c>
      <c r="B185" s="20">
        <v>1.4279999999999999</v>
      </c>
      <c r="C185" s="9">
        <v>5.73</v>
      </c>
      <c r="D185" s="9">
        <f t="shared" si="3"/>
        <v>12.186361764705882</v>
      </c>
    </row>
    <row r="186" spans="1:4" x14ac:dyDescent="0.2">
      <c r="A186" s="10">
        <v>34001</v>
      </c>
      <c r="B186" s="20">
        <v>1.431</v>
      </c>
      <c r="C186" s="9">
        <v>5.73</v>
      </c>
      <c r="D186" s="9">
        <f t="shared" si="3"/>
        <v>12.160813836477987</v>
      </c>
    </row>
    <row r="187" spans="1:4" x14ac:dyDescent="0.2">
      <c r="A187" s="10">
        <v>34029</v>
      </c>
      <c r="B187" s="20">
        <v>1.4330000000000001</v>
      </c>
      <c r="C187" s="9">
        <v>5.67</v>
      </c>
      <c r="D187" s="9">
        <f t="shared" si="3"/>
        <v>12.016680669923238</v>
      </c>
    </row>
    <row r="188" spans="1:4" x14ac:dyDescent="0.2">
      <c r="A188" s="10">
        <v>34060</v>
      </c>
      <c r="B188" s="20">
        <v>1.4379999999999999</v>
      </c>
      <c r="C188" s="9">
        <v>6.02</v>
      </c>
      <c r="D188" s="9">
        <f t="shared" si="3"/>
        <v>12.714089290681503</v>
      </c>
    </row>
    <row r="189" spans="1:4" x14ac:dyDescent="0.2">
      <c r="A189" s="10">
        <v>34090</v>
      </c>
      <c r="B189" s="20">
        <v>1.4419999999999999</v>
      </c>
      <c r="C189" s="9">
        <v>6.78</v>
      </c>
      <c r="D189" s="9">
        <f t="shared" si="3"/>
        <v>14.279469902912622</v>
      </c>
    </row>
    <row r="190" spans="1:4" x14ac:dyDescent="0.2">
      <c r="A190" s="10">
        <v>34121</v>
      </c>
      <c r="B190" s="20">
        <v>1.4430000000000001</v>
      </c>
      <c r="C190" s="9">
        <v>7.37</v>
      </c>
      <c r="D190" s="9">
        <f t="shared" si="3"/>
        <v>15.511321829521828</v>
      </c>
    </row>
    <row r="191" spans="1:4" x14ac:dyDescent="0.2">
      <c r="A191" s="10">
        <v>34151</v>
      </c>
      <c r="B191" s="20">
        <v>1.4450000000000001</v>
      </c>
      <c r="C191" s="9">
        <v>7.86</v>
      </c>
      <c r="D191" s="9">
        <f t="shared" si="3"/>
        <v>16.51970740484429</v>
      </c>
    </row>
    <row r="192" spans="1:4" x14ac:dyDescent="0.2">
      <c r="A192" s="10">
        <v>34182</v>
      </c>
      <c r="B192" s="20">
        <v>1.448</v>
      </c>
      <c r="C192" s="9">
        <v>8.1300000000000008</v>
      </c>
      <c r="D192" s="9">
        <f t="shared" si="3"/>
        <v>17.051776657458564</v>
      </c>
    </row>
    <row r="193" spans="1:4" x14ac:dyDescent="0.2">
      <c r="A193" s="10">
        <v>34213</v>
      </c>
      <c r="B193" s="20">
        <v>1.45</v>
      </c>
      <c r="C193" s="9">
        <v>7.75</v>
      </c>
      <c r="D193" s="9">
        <f t="shared" si="3"/>
        <v>16.232348275862069</v>
      </c>
    </row>
    <row r="194" spans="1:4" x14ac:dyDescent="0.2">
      <c r="A194" s="10">
        <v>34243</v>
      </c>
      <c r="B194" s="20">
        <v>1.456</v>
      </c>
      <c r="C194" s="9">
        <v>6.79</v>
      </c>
      <c r="D194" s="9">
        <f t="shared" si="3"/>
        <v>14.163025961538462</v>
      </c>
    </row>
    <row r="195" spans="1:4" x14ac:dyDescent="0.2">
      <c r="A195" s="10">
        <v>34274</v>
      </c>
      <c r="B195" s="20">
        <v>1.46</v>
      </c>
      <c r="C195" s="9">
        <v>6.17</v>
      </c>
      <c r="D195" s="9">
        <f t="shared" si="3"/>
        <v>12.834529726027396</v>
      </c>
    </row>
    <row r="196" spans="1:4" x14ac:dyDescent="0.2">
      <c r="A196" s="10">
        <v>34304</v>
      </c>
      <c r="B196" s="20">
        <v>1.4630000000000001</v>
      </c>
      <c r="C196" s="9">
        <v>6.07</v>
      </c>
      <c r="D196" s="9">
        <f t="shared" si="3"/>
        <v>12.600622966507178</v>
      </c>
    </row>
    <row r="197" spans="1:4" x14ac:dyDescent="0.2">
      <c r="A197" s="10">
        <v>34335</v>
      </c>
      <c r="B197" s="20">
        <v>1.4630000000000001</v>
      </c>
      <c r="C197" s="9">
        <v>5.93</v>
      </c>
      <c r="D197" s="9">
        <f t="shared" si="3"/>
        <v>12.3099990430622</v>
      </c>
    </row>
    <row r="198" spans="1:4" x14ac:dyDescent="0.2">
      <c r="A198" s="10">
        <v>34366</v>
      </c>
      <c r="B198" s="20">
        <v>1.4670000000000001</v>
      </c>
      <c r="C198" s="9">
        <v>6.04</v>
      </c>
      <c r="D198" s="9">
        <f t="shared" si="3"/>
        <v>12.504158691206543</v>
      </c>
    </row>
    <row r="199" spans="1:4" x14ac:dyDescent="0.2">
      <c r="A199" s="10">
        <v>34394</v>
      </c>
      <c r="B199" s="20">
        <v>1.4710000000000001</v>
      </c>
      <c r="C199" s="9">
        <v>6.3</v>
      </c>
      <c r="D199" s="9">
        <f t="shared" si="3"/>
        <v>13.006951733514615</v>
      </c>
    </row>
    <row r="200" spans="1:4" x14ac:dyDescent="0.2">
      <c r="A200" s="10">
        <v>34425</v>
      </c>
      <c r="B200" s="20">
        <v>1.472</v>
      </c>
      <c r="C200" s="9">
        <v>6.6</v>
      </c>
      <c r="D200" s="9">
        <f t="shared" si="3"/>
        <v>13.617073369565219</v>
      </c>
    </row>
    <row r="201" spans="1:4" x14ac:dyDescent="0.2">
      <c r="A201" s="10">
        <v>34455</v>
      </c>
      <c r="B201" s="20">
        <v>1.4750000000000001</v>
      </c>
      <c r="C201" s="9">
        <v>6.84</v>
      </c>
      <c r="D201" s="9">
        <f t="shared" si="3"/>
        <v>14.083536813559322</v>
      </c>
    </row>
    <row r="202" spans="1:4" x14ac:dyDescent="0.2">
      <c r="A202" s="10">
        <v>34486</v>
      </c>
      <c r="B202" s="20">
        <v>1.4790000000000001</v>
      </c>
      <c r="C202" s="9">
        <v>7.66</v>
      </c>
      <c r="D202" s="9">
        <f t="shared" si="3"/>
        <v>15.729258417849897</v>
      </c>
    </row>
    <row r="203" spans="1:4" x14ac:dyDescent="0.2">
      <c r="A203" s="10">
        <v>34516</v>
      </c>
      <c r="B203" s="20">
        <v>1.484</v>
      </c>
      <c r="C203" s="9">
        <v>8.1</v>
      </c>
      <c r="D203" s="9">
        <f t="shared" si="3"/>
        <v>16.576726415094338</v>
      </c>
    </row>
    <row r="204" spans="1:4" x14ac:dyDescent="0.2">
      <c r="A204" s="10">
        <v>34547</v>
      </c>
      <c r="B204" s="20">
        <v>1.49</v>
      </c>
      <c r="C204" s="9">
        <v>8.2200000000000006</v>
      </c>
      <c r="D204" s="9">
        <f t="shared" si="3"/>
        <v>16.754566711409399</v>
      </c>
    </row>
    <row r="205" spans="1:4" x14ac:dyDescent="0.2">
      <c r="A205" s="10">
        <v>34578</v>
      </c>
      <c r="B205" s="20">
        <v>1.4930000000000001</v>
      </c>
      <c r="C205" s="9">
        <v>7.84</v>
      </c>
      <c r="D205" s="9">
        <f t="shared" si="3"/>
        <v>15.947914802411251</v>
      </c>
    </row>
    <row r="206" spans="1:4" x14ac:dyDescent="0.2">
      <c r="A206" s="10">
        <v>34608</v>
      </c>
      <c r="B206" s="20">
        <v>1.494</v>
      </c>
      <c r="C206" s="9">
        <v>6.86</v>
      </c>
      <c r="D206" s="9">
        <f t="shared" si="3"/>
        <v>13.945085140562249</v>
      </c>
    </row>
    <row r="207" spans="1:4" x14ac:dyDescent="0.2">
      <c r="A207" s="10">
        <v>34639</v>
      </c>
      <c r="B207" s="20">
        <v>1.498</v>
      </c>
      <c r="C207" s="9">
        <v>6.27</v>
      </c>
      <c r="D207" s="9">
        <f t="shared" si="3"/>
        <v>12.711692523364485</v>
      </c>
    </row>
    <row r="208" spans="1:4" x14ac:dyDescent="0.2">
      <c r="A208" s="10">
        <v>34669</v>
      </c>
      <c r="B208" s="20">
        <v>1.5009999999999999</v>
      </c>
      <c r="C208" s="9">
        <v>6.06</v>
      </c>
      <c r="D208" s="9">
        <f t="shared" si="3"/>
        <v>12.261386542305129</v>
      </c>
    </row>
    <row r="209" spans="1:4" x14ac:dyDescent="0.2">
      <c r="A209" s="10">
        <v>34700</v>
      </c>
      <c r="B209" s="20">
        <v>1.5049999999999999</v>
      </c>
      <c r="C209" s="9">
        <v>5.85</v>
      </c>
      <c r="D209" s="9">
        <f t="shared" si="3"/>
        <v>11.805027906976743</v>
      </c>
    </row>
    <row r="210" spans="1:4" x14ac:dyDescent="0.2">
      <c r="A210" s="10">
        <v>34731</v>
      </c>
      <c r="B210" s="20">
        <v>1.5089999999999999</v>
      </c>
      <c r="C210" s="9">
        <v>5.76</v>
      </c>
      <c r="D210" s="9">
        <f t="shared" si="3"/>
        <v>11.592601192842944</v>
      </c>
    </row>
    <row r="211" spans="1:4" x14ac:dyDescent="0.2">
      <c r="A211" s="10">
        <v>34759</v>
      </c>
      <c r="B211" s="20">
        <v>1.512</v>
      </c>
      <c r="C211" s="9">
        <v>5.84</v>
      </c>
      <c r="D211" s="9">
        <f t="shared" si="3"/>
        <v>11.730288888888888</v>
      </c>
    </row>
    <row r="212" spans="1:4" x14ac:dyDescent="0.2">
      <c r="A212" s="10">
        <v>34790</v>
      </c>
      <c r="B212" s="20">
        <v>1.518</v>
      </c>
      <c r="C212" s="9">
        <v>6.06</v>
      </c>
      <c r="D212" s="9">
        <f t="shared" si="3"/>
        <v>12.124071936758892</v>
      </c>
    </row>
    <row r="213" spans="1:4" x14ac:dyDescent="0.2">
      <c r="A213" s="10">
        <v>34820</v>
      </c>
      <c r="B213" s="20">
        <v>1.5209999999999999</v>
      </c>
      <c r="C213" s="9">
        <v>6.54</v>
      </c>
      <c r="D213" s="9">
        <f t="shared" si="3"/>
        <v>13.058586982248521</v>
      </c>
    </row>
    <row r="214" spans="1:4" x14ac:dyDescent="0.2">
      <c r="A214" s="10">
        <v>34851</v>
      </c>
      <c r="B214" s="20">
        <v>1.524</v>
      </c>
      <c r="C214" s="9">
        <v>7.49</v>
      </c>
      <c r="D214" s="9">
        <f t="shared" si="3"/>
        <v>14.926036614173229</v>
      </c>
    </row>
    <row r="215" spans="1:4" x14ac:dyDescent="0.2">
      <c r="A215" s="10">
        <v>34881</v>
      </c>
      <c r="B215" s="20">
        <v>1.526</v>
      </c>
      <c r="C215" s="9">
        <v>7.82</v>
      </c>
      <c r="D215" s="9">
        <f t="shared" si="3"/>
        <v>15.563234862385322</v>
      </c>
    </row>
    <row r="216" spans="1:4" x14ac:dyDescent="0.2">
      <c r="A216" s="10">
        <v>34912</v>
      </c>
      <c r="B216" s="20">
        <v>1.5289999999999999</v>
      </c>
      <c r="C216" s="9">
        <v>8.1300000000000008</v>
      </c>
      <c r="D216" s="9">
        <f t="shared" si="3"/>
        <v>16.148445127534337</v>
      </c>
    </row>
    <row r="217" spans="1:4" x14ac:dyDescent="0.2">
      <c r="A217" s="10">
        <v>34943</v>
      </c>
      <c r="B217" s="20">
        <v>1.5309999999999999</v>
      </c>
      <c r="C217" s="9">
        <v>7.73</v>
      </c>
      <c r="D217" s="9">
        <f t="shared" si="3"/>
        <v>15.333876290006533</v>
      </c>
    </row>
    <row r="218" spans="1:4" x14ac:dyDescent="0.2">
      <c r="A218" s="10">
        <v>34973</v>
      </c>
      <c r="B218" s="20">
        <v>1.5349999999999999</v>
      </c>
      <c r="C218" s="9">
        <v>6.62</v>
      </c>
      <c r="D218" s="9">
        <f t="shared" si="3"/>
        <v>13.09776703583062</v>
      </c>
    </row>
    <row r="219" spans="1:4" x14ac:dyDescent="0.2">
      <c r="A219" s="10">
        <v>35004</v>
      </c>
      <c r="B219" s="20">
        <v>1.5369999999999999</v>
      </c>
      <c r="C219" s="9">
        <v>5.61</v>
      </c>
      <c r="D219" s="9">
        <f t="shared" si="3"/>
        <v>11.085024202992846</v>
      </c>
    </row>
    <row r="220" spans="1:4" x14ac:dyDescent="0.2">
      <c r="A220" s="10">
        <v>35034</v>
      </c>
      <c r="B220" s="20">
        <v>1.5389999999999999</v>
      </c>
      <c r="C220" s="9">
        <v>5.54</v>
      </c>
      <c r="D220" s="9">
        <f t="shared" si="3"/>
        <v>10.932482651072126</v>
      </c>
    </row>
    <row r="221" spans="1:4" x14ac:dyDescent="0.2">
      <c r="A221" s="10">
        <v>35065</v>
      </c>
      <c r="B221" s="20">
        <v>1.5469999999999999</v>
      </c>
      <c r="C221" s="9">
        <v>5.64</v>
      </c>
      <c r="D221" s="9">
        <f t="shared" ref="D221:D284" si="4">C221*$B$569/B221</f>
        <v>11.072264253393666</v>
      </c>
    </row>
    <row r="222" spans="1:4" x14ac:dyDescent="0.2">
      <c r="A222" s="10">
        <v>35096</v>
      </c>
      <c r="B222" s="20">
        <v>1.55</v>
      </c>
      <c r="C222" s="9">
        <v>5.82</v>
      </c>
      <c r="D222" s="9">
        <f t="shared" si="4"/>
        <v>11.403520258064518</v>
      </c>
    </row>
    <row r="223" spans="1:4" x14ac:dyDescent="0.2">
      <c r="A223" s="10">
        <v>35125</v>
      </c>
      <c r="B223" s="20">
        <v>1.5549999999999999</v>
      </c>
      <c r="C223" s="9">
        <v>5.93</v>
      </c>
      <c r="D223" s="9">
        <f t="shared" si="4"/>
        <v>11.581690418006431</v>
      </c>
    </row>
    <row r="224" spans="1:4" x14ac:dyDescent="0.2">
      <c r="A224" s="10">
        <v>35156</v>
      </c>
      <c r="B224" s="20">
        <v>1.5609999999999999</v>
      </c>
      <c r="C224" s="9">
        <v>6.27</v>
      </c>
      <c r="D224" s="9">
        <f t="shared" si="4"/>
        <v>12.198664573991032</v>
      </c>
    </row>
    <row r="225" spans="1:4" x14ac:dyDescent="0.2">
      <c r="A225" s="10">
        <v>35186</v>
      </c>
      <c r="B225" s="20">
        <v>1.5640000000000001</v>
      </c>
      <c r="C225" s="9">
        <v>6.84</v>
      </c>
      <c r="D225" s="9">
        <f t="shared" si="4"/>
        <v>13.282107928388747</v>
      </c>
    </row>
    <row r="226" spans="1:4" x14ac:dyDescent="0.2">
      <c r="A226" s="10">
        <v>35217</v>
      </c>
      <c r="B226" s="20">
        <v>1.5669999999999999</v>
      </c>
      <c r="C226" s="9">
        <v>7.83</v>
      </c>
      <c r="D226" s="9">
        <f t="shared" si="4"/>
        <v>15.17540944479898</v>
      </c>
    </row>
    <row r="227" spans="1:4" x14ac:dyDescent="0.2">
      <c r="A227" s="10">
        <v>35247</v>
      </c>
      <c r="B227" s="20">
        <v>1.57</v>
      </c>
      <c r="C227" s="9">
        <v>8.64</v>
      </c>
      <c r="D227" s="9">
        <f t="shared" si="4"/>
        <v>16.713282038216562</v>
      </c>
    </row>
    <row r="228" spans="1:4" x14ac:dyDescent="0.2">
      <c r="A228" s="10">
        <v>35278</v>
      </c>
      <c r="B228" s="20">
        <v>1.5720000000000001</v>
      </c>
      <c r="C228" s="9">
        <v>8.73</v>
      </c>
      <c r="D228" s="9">
        <f t="shared" si="4"/>
        <v>16.865893511450384</v>
      </c>
    </row>
    <row r="229" spans="1:4" x14ac:dyDescent="0.2">
      <c r="A229" s="10">
        <v>35309</v>
      </c>
      <c r="B229" s="20">
        <v>1.577</v>
      </c>
      <c r="C229" s="9">
        <v>7.99</v>
      </c>
      <c r="D229" s="9">
        <f t="shared" si="4"/>
        <v>15.38731122384274</v>
      </c>
    </row>
    <row r="230" spans="1:4" x14ac:dyDescent="0.2">
      <c r="A230" s="10">
        <v>35339</v>
      </c>
      <c r="B230" s="20">
        <v>1.5820000000000001</v>
      </c>
      <c r="C230" s="9">
        <v>7.05</v>
      </c>
      <c r="D230" s="9">
        <f t="shared" si="4"/>
        <v>13.53412831858407</v>
      </c>
    </row>
    <row r="231" spans="1:4" x14ac:dyDescent="0.2">
      <c r="A231" s="10">
        <v>35370</v>
      </c>
      <c r="B231" s="20">
        <v>1.587</v>
      </c>
      <c r="C231" s="9">
        <v>6.37</v>
      </c>
      <c r="D231" s="9">
        <f t="shared" si="4"/>
        <v>12.190181096408319</v>
      </c>
    </row>
    <row r="232" spans="1:4" x14ac:dyDescent="0.2">
      <c r="A232" s="10">
        <v>35400</v>
      </c>
      <c r="B232" s="20">
        <v>1.591</v>
      </c>
      <c r="C232" s="9">
        <v>6.47</v>
      </c>
      <c r="D232" s="9">
        <f t="shared" si="4"/>
        <v>12.350420741671904</v>
      </c>
    </row>
    <row r="233" spans="1:4" x14ac:dyDescent="0.2">
      <c r="A233" s="10">
        <v>35431</v>
      </c>
      <c r="B233" s="20">
        <v>1.5940000000000001</v>
      </c>
      <c r="C233" s="9">
        <v>6.74</v>
      </c>
      <c r="D233" s="9">
        <f t="shared" si="4"/>
        <v>12.841602760351318</v>
      </c>
    </row>
    <row r="234" spans="1:4" x14ac:dyDescent="0.2">
      <c r="A234" s="10">
        <v>35462</v>
      </c>
      <c r="B234" s="20">
        <v>1.597</v>
      </c>
      <c r="C234" s="9">
        <v>6.79</v>
      </c>
      <c r="D234" s="9">
        <f t="shared" si="4"/>
        <v>12.912564683782092</v>
      </c>
    </row>
    <row r="235" spans="1:4" x14ac:dyDescent="0.2">
      <c r="A235" s="10">
        <v>35490</v>
      </c>
      <c r="B235" s="20">
        <v>1.5980000000000001</v>
      </c>
      <c r="C235" s="9">
        <v>6.52</v>
      </c>
      <c r="D235" s="9">
        <f t="shared" si="4"/>
        <v>12.391345682102628</v>
      </c>
    </row>
    <row r="236" spans="1:4" x14ac:dyDescent="0.2">
      <c r="A236" s="10">
        <v>35521</v>
      </c>
      <c r="B236" s="20">
        <v>1.599</v>
      </c>
      <c r="C236" s="9">
        <v>6.53</v>
      </c>
      <c r="D236" s="9">
        <f t="shared" si="4"/>
        <v>12.402589493433396</v>
      </c>
    </row>
    <row r="237" spans="1:4" x14ac:dyDescent="0.2">
      <c r="A237" s="10">
        <v>35551</v>
      </c>
      <c r="B237" s="20">
        <v>1.599</v>
      </c>
      <c r="C237" s="9">
        <v>6.83</v>
      </c>
      <c r="D237" s="9">
        <f t="shared" si="4"/>
        <v>12.972386866791744</v>
      </c>
    </row>
    <row r="238" spans="1:4" x14ac:dyDescent="0.2">
      <c r="A238" s="10">
        <v>35582</v>
      </c>
      <c r="B238" s="20">
        <v>1.6020000000000001</v>
      </c>
      <c r="C238" s="9">
        <v>8.3000000000000007</v>
      </c>
      <c r="D238" s="9">
        <f t="shared" si="4"/>
        <v>15.734872659176032</v>
      </c>
    </row>
    <row r="239" spans="1:4" x14ac:dyDescent="0.2">
      <c r="A239" s="10">
        <v>35612</v>
      </c>
      <c r="B239" s="20">
        <v>1.6040000000000001</v>
      </c>
      <c r="C239" s="9">
        <v>8.7799999999999994</v>
      </c>
      <c r="D239" s="9">
        <f t="shared" si="4"/>
        <v>16.624087032418952</v>
      </c>
    </row>
    <row r="240" spans="1:4" x14ac:dyDescent="0.2">
      <c r="A240" s="10">
        <v>35643</v>
      </c>
      <c r="B240" s="20">
        <v>1.6080000000000001</v>
      </c>
      <c r="C240" s="9">
        <v>8.99</v>
      </c>
      <c r="D240" s="9">
        <f t="shared" si="4"/>
        <v>16.97935932835821</v>
      </c>
    </row>
    <row r="241" spans="1:4" x14ac:dyDescent="0.2">
      <c r="A241" s="10">
        <v>35674</v>
      </c>
      <c r="B241" s="20">
        <v>1.6120000000000001</v>
      </c>
      <c r="C241" s="9">
        <v>8.84</v>
      </c>
      <c r="D241" s="9">
        <f t="shared" si="4"/>
        <v>16.654625806451612</v>
      </c>
    </row>
    <row r="242" spans="1:4" x14ac:dyDescent="0.2">
      <c r="A242" s="10">
        <v>35704</v>
      </c>
      <c r="B242" s="20">
        <v>1.615</v>
      </c>
      <c r="C242" s="9">
        <v>7.69</v>
      </c>
      <c r="D242" s="9">
        <f t="shared" si="4"/>
        <v>14.46110452012384</v>
      </c>
    </row>
    <row r="243" spans="1:4" x14ac:dyDescent="0.2">
      <c r="A243" s="10">
        <v>35735</v>
      </c>
      <c r="B243" s="20">
        <v>1.617</v>
      </c>
      <c r="C243" s="9">
        <v>6.86</v>
      </c>
      <c r="D243" s="9">
        <f t="shared" si="4"/>
        <v>12.884327272727273</v>
      </c>
    </row>
    <row r="244" spans="1:4" x14ac:dyDescent="0.2">
      <c r="A244" s="10">
        <v>35765</v>
      </c>
      <c r="B244" s="20">
        <v>1.6180000000000001</v>
      </c>
      <c r="C244" s="9">
        <v>6.54</v>
      </c>
      <c r="D244" s="9">
        <f t="shared" si="4"/>
        <v>12.275717428924597</v>
      </c>
    </row>
    <row r="245" spans="1:4" x14ac:dyDescent="0.2">
      <c r="A245" s="10">
        <v>35796</v>
      </c>
      <c r="B245" s="20">
        <v>1.62</v>
      </c>
      <c r="C245" s="9">
        <v>6.41</v>
      </c>
      <c r="D245" s="9">
        <f t="shared" si="4"/>
        <v>12.016850740740741</v>
      </c>
    </row>
    <row r="246" spans="1:4" x14ac:dyDescent="0.2">
      <c r="A246" s="10">
        <v>35827</v>
      </c>
      <c r="B246" s="20">
        <v>1.62</v>
      </c>
      <c r="C246" s="9">
        <v>6.41</v>
      </c>
      <c r="D246" s="9">
        <f t="shared" si="4"/>
        <v>12.016850740740741</v>
      </c>
    </row>
    <row r="247" spans="1:4" x14ac:dyDescent="0.2">
      <c r="A247" s="10">
        <v>35855</v>
      </c>
      <c r="B247" s="20">
        <v>1.62</v>
      </c>
      <c r="C247" s="9">
        <v>6.29</v>
      </c>
      <c r="D247" s="9">
        <f t="shared" si="4"/>
        <v>11.791886296296296</v>
      </c>
    </row>
    <row r="248" spans="1:4" x14ac:dyDescent="0.2">
      <c r="A248" s="10">
        <v>35886</v>
      </c>
      <c r="B248" s="20">
        <v>1.6220000000000001</v>
      </c>
      <c r="C248" s="9">
        <v>6.81</v>
      </c>
      <c r="D248" s="9">
        <f t="shared" si="4"/>
        <v>12.750990258939579</v>
      </c>
    </row>
    <row r="249" spans="1:4" x14ac:dyDescent="0.2">
      <c r="A249" s="10">
        <v>35916</v>
      </c>
      <c r="B249" s="20">
        <v>1.6259999999999999</v>
      </c>
      <c r="C249" s="9">
        <v>7.7</v>
      </c>
      <c r="D249" s="9">
        <f t="shared" si="4"/>
        <v>14.381952029520296</v>
      </c>
    </row>
    <row r="250" spans="1:4" x14ac:dyDescent="0.2">
      <c r="A250" s="10">
        <v>35947</v>
      </c>
      <c r="B250" s="20">
        <v>1.6279999999999999</v>
      </c>
      <c r="C250" s="9">
        <v>8.51</v>
      </c>
      <c r="D250" s="9">
        <f t="shared" si="4"/>
        <v>15.875331818181818</v>
      </c>
    </row>
    <row r="251" spans="1:4" x14ac:dyDescent="0.2">
      <c r="A251" s="10">
        <v>35977</v>
      </c>
      <c r="B251" s="20">
        <v>1.6319999999999999</v>
      </c>
      <c r="C251" s="9">
        <v>8.5299999999999994</v>
      </c>
      <c r="D251" s="9">
        <f t="shared" si="4"/>
        <v>15.873640073529412</v>
      </c>
    </row>
    <row r="252" spans="1:4" x14ac:dyDescent="0.2">
      <c r="A252" s="10">
        <v>36008</v>
      </c>
      <c r="B252" s="20">
        <v>1.6339999999999999</v>
      </c>
      <c r="C252" s="9">
        <v>9.25</v>
      </c>
      <c r="D252" s="9">
        <f t="shared" si="4"/>
        <v>17.192432680538559</v>
      </c>
    </row>
    <row r="253" spans="1:4" x14ac:dyDescent="0.2">
      <c r="A253" s="10">
        <v>36039</v>
      </c>
      <c r="B253" s="20">
        <v>1.635</v>
      </c>
      <c r="C253" s="9">
        <v>8.9600000000000009</v>
      </c>
      <c r="D253" s="9">
        <f t="shared" si="4"/>
        <v>16.643241100917432</v>
      </c>
    </row>
    <row r="254" spans="1:4" x14ac:dyDescent="0.2">
      <c r="A254" s="10">
        <v>36069</v>
      </c>
      <c r="B254" s="20">
        <v>1.639</v>
      </c>
      <c r="C254" s="9">
        <v>7.6</v>
      </c>
      <c r="D254" s="9">
        <f t="shared" si="4"/>
        <v>14.082582062233069</v>
      </c>
    </row>
    <row r="255" spans="1:4" x14ac:dyDescent="0.2">
      <c r="A255" s="10">
        <v>36100</v>
      </c>
      <c r="B255" s="20">
        <v>1.641</v>
      </c>
      <c r="C255" s="9">
        <v>6.58</v>
      </c>
      <c r="D255" s="9">
        <f t="shared" si="4"/>
        <v>12.177691407678244</v>
      </c>
    </row>
    <row r="256" spans="1:4" x14ac:dyDescent="0.2">
      <c r="A256" s="10">
        <v>36130</v>
      </c>
      <c r="B256" s="20">
        <v>1.6439999999999999</v>
      </c>
      <c r="C256" s="9">
        <v>6.34</v>
      </c>
      <c r="D256" s="9">
        <f t="shared" si="4"/>
        <v>11.712108759124089</v>
      </c>
    </row>
    <row r="257" spans="1:4" x14ac:dyDescent="0.2">
      <c r="A257" s="10">
        <v>36161</v>
      </c>
      <c r="B257" s="20">
        <v>1.647</v>
      </c>
      <c r="C257" s="9">
        <v>6</v>
      </c>
      <c r="D257" s="9">
        <f t="shared" si="4"/>
        <v>11.063825136612023</v>
      </c>
    </row>
    <row r="258" spans="1:4" x14ac:dyDescent="0.2">
      <c r="A258" s="10">
        <v>36192</v>
      </c>
      <c r="B258" s="20">
        <v>1.647</v>
      </c>
      <c r="C258" s="9">
        <v>6.29</v>
      </c>
      <c r="D258" s="9">
        <f t="shared" si="4"/>
        <v>11.598576684881603</v>
      </c>
    </row>
    <row r="259" spans="1:4" x14ac:dyDescent="0.2">
      <c r="A259" s="10">
        <v>36220</v>
      </c>
      <c r="B259" s="20">
        <v>1.6479999999999999</v>
      </c>
      <c r="C259" s="9">
        <v>6.06</v>
      </c>
      <c r="D259" s="9">
        <f t="shared" si="4"/>
        <v>11.167682766990291</v>
      </c>
    </row>
    <row r="260" spans="1:4" x14ac:dyDescent="0.2">
      <c r="A260" s="10">
        <v>36251</v>
      </c>
      <c r="B260" s="20">
        <v>1.659</v>
      </c>
      <c r="C260" s="9">
        <v>6.44</v>
      </c>
      <c r="D260" s="9">
        <f t="shared" si="4"/>
        <v>11.78927594936709</v>
      </c>
    </row>
    <row r="261" spans="1:4" x14ac:dyDescent="0.2">
      <c r="A261" s="10">
        <v>36281</v>
      </c>
      <c r="B261" s="20">
        <v>1.66</v>
      </c>
      <c r="C261" s="9">
        <v>7.3</v>
      </c>
      <c r="D261" s="9">
        <f t="shared" si="4"/>
        <v>13.355569879518072</v>
      </c>
    </row>
    <row r="262" spans="1:4" x14ac:dyDescent="0.2">
      <c r="A262" s="10">
        <v>36312</v>
      </c>
      <c r="B262" s="20">
        <v>1.66</v>
      </c>
      <c r="C262" s="9">
        <v>8.1999999999999993</v>
      </c>
      <c r="D262" s="9">
        <f t="shared" si="4"/>
        <v>15.002146987951807</v>
      </c>
    </row>
    <row r="263" spans="1:4" x14ac:dyDescent="0.2">
      <c r="A263" s="10">
        <v>36342</v>
      </c>
      <c r="B263" s="20">
        <v>1.667</v>
      </c>
      <c r="C263" s="9">
        <v>8.83</v>
      </c>
      <c r="D263" s="9">
        <f t="shared" si="4"/>
        <v>16.086914577084581</v>
      </c>
    </row>
    <row r="264" spans="1:4" x14ac:dyDescent="0.2">
      <c r="A264" s="10">
        <v>36373</v>
      </c>
      <c r="B264" s="20">
        <v>1.671</v>
      </c>
      <c r="C264" s="9">
        <v>9.14</v>
      </c>
      <c r="D264" s="9">
        <f t="shared" si="4"/>
        <v>16.611826929982048</v>
      </c>
    </row>
    <row r="265" spans="1:4" x14ac:dyDescent="0.2">
      <c r="A265" s="10">
        <v>36404</v>
      </c>
      <c r="B265" s="20">
        <v>1.6779999999999999</v>
      </c>
      <c r="C265" s="9">
        <v>8.6300000000000008</v>
      </c>
      <c r="D265" s="9">
        <f t="shared" si="4"/>
        <v>15.619477115613828</v>
      </c>
    </row>
    <row r="266" spans="1:4" x14ac:dyDescent="0.2">
      <c r="A266" s="10">
        <v>36434</v>
      </c>
      <c r="B266" s="20">
        <v>1.681</v>
      </c>
      <c r="C266" s="9">
        <v>7.56</v>
      </c>
      <c r="D266" s="9">
        <f t="shared" si="4"/>
        <v>13.658459964306958</v>
      </c>
    </row>
    <row r="267" spans="1:4" x14ac:dyDescent="0.2">
      <c r="A267" s="10">
        <v>36465</v>
      </c>
      <c r="B267" s="20">
        <v>1.6839999999999999</v>
      </c>
      <c r="C267" s="9">
        <v>7.15</v>
      </c>
      <c r="D267" s="9">
        <f t="shared" si="4"/>
        <v>12.894710807600951</v>
      </c>
    </row>
    <row r="268" spans="1:4" x14ac:dyDescent="0.2">
      <c r="A268" s="10">
        <v>36495</v>
      </c>
      <c r="B268" s="20">
        <v>1.6879999999999999</v>
      </c>
      <c r="C268" s="9">
        <v>6.51</v>
      </c>
      <c r="D268" s="9">
        <f t="shared" si="4"/>
        <v>11.712677843601895</v>
      </c>
    </row>
    <row r="269" spans="1:4" x14ac:dyDescent="0.2">
      <c r="A269" s="10">
        <v>36526</v>
      </c>
      <c r="B269" s="20">
        <v>1.6930000000000001</v>
      </c>
      <c r="C269" s="9">
        <v>6.37</v>
      </c>
      <c r="D269" s="9">
        <f t="shared" si="4"/>
        <v>11.426944713526286</v>
      </c>
    </row>
    <row r="270" spans="1:4" x14ac:dyDescent="0.2">
      <c r="A270" s="10">
        <v>36557</v>
      </c>
      <c r="B270" s="20">
        <v>1.7</v>
      </c>
      <c r="C270" s="9">
        <v>6.54</v>
      </c>
      <c r="D270" s="9">
        <f t="shared" si="4"/>
        <v>11.683594588235295</v>
      </c>
    </row>
    <row r="271" spans="1:4" x14ac:dyDescent="0.2">
      <c r="A271" s="10">
        <v>36586</v>
      </c>
      <c r="B271" s="20">
        <v>1.71</v>
      </c>
      <c r="C271" s="9">
        <v>6.91</v>
      </c>
      <c r="D271" s="9">
        <f t="shared" si="4"/>
        <v>12.272402456140352</v>
      </c>
    </row>
    <row r="272" spans="1:4" x14ac:dyDescent="0.2">
      <c r="A272" s="10">
        <v>36617</v>
      </c>
      <c r="B272" s="20">
        <v>1.7090000000000001</v>
      </c>
      <c r="C272" s="9">
        <v>7.19</v>
      </c>
      <c r="D272" s="9">
        <f t="shared" si="4"/>
        <v>12.777164306612054</v>
      </c>
    </row>
    <row r="273" spans="1:4" x14ac:dyDescent="0.2">
      <c r="A273" s="10">
        <v>36647</v>
      </c>
      <c r="B273" s="20">
        <v>1.712</v>
      </c>
      <c r="C273" s="9">
        <v>8.26</v>
      </c>
      <c r="D273" s="9">
        <f t="shared" si="4"/>
        <v>14.65291191588785</v>
      </c>
    </row>
    <row r="274" spans="1:4" x14ac:dyDescent="0.2">
      <c r="A274" s="10">
        <v>36678</v>
      </c>
      <c r="B274" s="20">
        <v>1.722</v>
      </c>
      <c r="C274" s="9">
        <v>9.5</v>
      </c>
      <c r="D274" s="9">
        <f t="shared" si="4"/>
        <v>16.754756097560978</v>
      </c>
    </row>
    <row r="275" spans="1:4" x14ac:dyDescent="0.2">
      <c r="A275" s="10">
        <v>36708</v>
      </c>
      <c r="B275" s="20">
        <v>1.7270000000000001</v>
      </c>
      <c r="C275" s="9">
        <v>10.32</v>
      </c>
      <c r="D275" s="9">
        <f t="shared" si="4"/>
        <v>18.148260799073537</v>
      </c>
    </row>
    <row r="276" spans="1:4" x14ac:dyDescent="0.2">
      <c r="A276" s="10">
        <v>36739</v>
      </c>
      <c r="B276" s="20">
        <v>1.7270000000000001</v>
      </c>
      <c r="C276" s="9">
        <v>10.37</v>
      </c>
      <c r="D276" s="9">
        <f t="shared" si="4"/>
        <v>18.236188419224085</v>
      </c>
    </row>
    <row r="277" spans="1:4" x14ac:dyDescent="0.2">
      <c r="A277" s="10">
        <v>36770</v>
      </c>
      <c r="B277" s="20">
        <v>1.736</v>
      </c>
      <c r="C277" s="9">
        <v>10.1</v>
      </c>
      <c r="D277" s="9">
        <f t="shared" si="4"/>
        <v>17.669298387096774</v>
      </c>
    </row>
    <row r="278" spans="1:4" x14ac:dyDescent="0.2">
      <c r="A278" s="10">
        <v>36800</v>
      </c>
      <c r="B278" s="20">
        <v>1.7390000000000001</v>
      </c>
      <c r="C278" s="9">
        <v>9.44</v>
      </c>
      <c r="D278" s="9">
        <f t="shared" si="4"/>
        <v>16.486181023576769</v>
      </c>
    </row>
    <row r="279" spans="1:4" x14ac:dyDescent="0.2">
      <c r="A279" s="10">
        <v>36831</v>
      </c>
      <c r="B279" s="20">
        <v>1.742</v>
      </c>
      <c r="C279" s="9">
        <v>8.58</v>
      </c>
      <c r="D279" s="9">
        <f t="shared" si="4"/>
        <v>14.958456716417912</v>
      </c>
    </row>
    <row r="280" spans="1:4" x14ac:dyDescent="0.2">
      <c r="A280" s="10">
        <v>36861</v>
      </c>
      <c r="B280" s="20">
        <v>1.746</v>
      </c>
      <c r="C280" s="9">
        <v>8.56</v>
      </c>
      <c r="D280" s="9">
        <f t="shared" si="4"/>
        <v>14.889399312714778</v>
      </c>
    </row>
    <row r="281" spans="1:4" x14ac:dyDescent="0.2">
      <c r="A281" s="10">
        <v>36892</v>
      </c>
      <c r="B281" s="20">
        <v>1.756</v>
      </c>
      <c r="C281" s="9">
        <v>10.119999999999999</v>
      </c>
      <c r="D281" s="9">
        <f t="shared" si="4"/>
        <v>17.502643735763098</v>
      </c>
    </row>
    <row r="282" spans="1:4" x14ac:dyDescent="0.2">
      <c r="A282" s="10">
        <v>36923</v>
      </c>
      <c r="B282" s="20">
        <v>1.76</v>
      </c>
      <c r="C282" s="9">
        <v>10.26</v>
      </c>
      <c r="D282" s="9">
        <f t="shared" si="4"/>
        <v>17.704446136363636</v>
      </c>
    </row>
    <row r="283" spans="1:4" x14ac:dyDescent="0.2">
      <c r="A283" s="10">
        <v>36951</v>
      </c>
      <c r="B283" s="20">
        <v>1.7609999999999999</v>
      </c>
      <c r="C283" s="9">
        <v>9.85</v>
      </c>
      <c r="D283" s="9">
        <f t="shared" si="4"/>
        <v>16.987306643952301</v>
      </c>
    </row>
    <row r="284" spans="1:4" x14ac:dyDescent="0.2">
      <c r="A284" s="10">
        <v>36982</v>
      </c>
      <c r="B284" s="20">
        <v>1.764</v>
      </c>
      <c r="C284" s="9">
        <v>10.16</v>
      </c>
      <c r="D284" s="9">
        <f t="shared" si="4"/>
        <v>17.492133333333335</v>
      </c>
    </row>
    <row r="285" spans="1:4" x14ac:dyDescent="0.2">
      <c r="A285" s="10">
        <v>37012</v>
      </c>
      <c r="B285" s="20">
        <v>1.7729999999999999</v>
      </c>
      <c r="C285" s="9">
        <v>11.14</v>
      </c>
      <c r="D285" s="9">
        <f t="shared" ref="D285:D348" si="5">C285*$B$569/B285</f>
        <v>19.082009475465316</v>
      </c>
    </row>
    <row r="286" spans="1:4" x14ac:dyDescent="0.2">
      <c r="A286" s="10">
        <v>37043</v>
      </c>
      <c r="B286" s="20">
        <v>1.7769999999999999</v>
      </c>
      <c r="C286" s="9">
        <v>11.58</v>
      </c>
      <c r="D286" s="9">
        <f t="shared" si="5"/>
        <v>19.791047608328647</v>
      </c>
    </row>
    <row r="287" spans="1:4" x14ac:dyDescent="0.2">
      <c r="A287" s="10">
        <v>37073</v>
      </c>
      <c r="B287" s="20">
        <v>1.774</v>
      </c>
      <c r="C287" s="9">
        <v>11.22</v>
      </c>
      <c r="D287" s="9">
        <f t="shared" si="5"/>
        <v>19.208209921082304</v>
      </c>
    </row>
    <row r="288" spans="1:4" x14ac:dyDescent="0.2">
      <c r="A288" s="10">
        <v>37104</v>
      </c>
      <c r="B288" s="20">
        <v>1.774</v>
      </c>
      <c r="C288" s="9">
        <v>10.89</v>
      </c>
      <c r="D288" s="9">
        <f t="shared" si="5"/>
        <v>18.643262570462234</v>
      </c>
    </row>
    <row r="289" spans="1:4" x14ac:dyDescent="0.2">
      <c r="A289" s="10">
        <v>37135</v>
      </c>
      <c r="B289" s="20">
        <v>1.7809999999999999</v>
      </c>
      <c r="C289" s="9">
        <v>10.17</v>
      </c>
      <c r="D289" s="9">
        <f t="shared" si="5"/>
        <v>17.342219764177429</v>
      </c>
    </row>
    <row r="290" spans="1:4" x14ac:dyDescent="0.2">
      <c r="A290" s="10">
        <v>37165</v>
      </c>
      <c r="B290" s="20">
        <v>1.776</v>
      </c>
      <c r="C290" s="9">
        <v>8.24</v>
      </c>
      <c r="D290" s="9">
        <f t="shared" si="5"/>
        <v>14.090678378378378</v>
      </c>
    </row>
    <row r="291" spans="1:4" x14ac:dyDescent="0.2">
      <c r="A291" s="10">
        <v>37196</v>
      </c>
      <c r="B291" s="20">
        <v>1.7749999999999999</v>
      </c>
      <c r="C291" s="9">
        <v>7.98</v>
      </c>
      <c r="D291" s="9">
        <f t="shared" si="5"/>
        <v>13.653757521126762</v>
      </c>
    </row>
    <row r="292" spans="1:4" x14ac:dyDescent="0.2">
      <c r="A292" s="10">
        <v>37226</v>
      </c>
      <c r="B292" s="20">
        <v>1.774</v>
      </c>
      <c r="C292" s="9">
        <v>7.3</v>
      </c>
      <c r="D292" s="9">
        <f t="shared" si="5"/>
        <v>12.497320180383314</v>
      </c>
    </row>
    <row r="293" spans="1:4" x14ac:dyDescent="0.2">
      <c r="A293" s="10">
        <v>37257</v>
      </c>
      <c r="B293" s="20">
        <v>1.7769999999999999</v>
      </c>
      <c r="C293" s="9">
        <v>7.38</v>
      </c>
      <c r="D293" s="9">
        <f t="shared" si="5"/>
        <v>12.612947439504785</v>
      </c>
    </row>
    <row r="294" spans="1:4" x14ac:dyDescent="0.2">
      <c r="A294" s="10">
        <v>37288</v>
      </c>
      <c r="B294" s="20">
        <v>1.78</v>
      </c>
      <c r="C294" s="9">
        <v>7.23</v>
      </c>
      <c r="D294" s="9">
        <f t="shared" si="5"/>
        <v>12.335761011235956</v>
      </c>
    </row>
    <row r="295" spans="1:4" x14ac:dyDescent="0.2">
      <c r="A295" s="10">
        <v>37316</v>
      </c>
      <c r="B295" s="20">
        <v>1.7849999999999999</v>
      </c>
      <c r="C295" s="9">
        <v>7.1</v>
      </c>
      <c r="D295" s="9">
        <f t="shared" si="5"/>
        <v>12.080023529411765</v>
      </c>
    </row>
    <row r="296" spans="1:4" x14ac:dyDescent="0.2">
      <c r="A296" s="10">
        <v>37347</v>
      </c>
      <c r="B296" s="20">
        <v>1.7929999999999999</v>
      </c>
      <c r="C296" s="9">
        <v>7.66</v>
      </c>
      <c r="D296" s="9">
        <f t="shared" si="5"/>
        <v>12.974664361405466</v>
      </c>
    </row>
    <row r="297" spans="1:4" x14ac:dyDescent="0.2">
      <c r="A297" s="10">
        <v>37377</v>
      </c>
      <c r="B297" s="20">
        <v>1.7949999999999999</v>
      </c>
      <c r="C297" s="9">
        <v>8.5399999999999991</v>
      </c>
      <c r="D297" s="9">
        <f t="shared" si="5"/>
        <v>14.449109080779943</v>
      </c>
    </row>
    <row r="298" spans="1:4" x14ac:dyDescent="0.2">
      <c r="A298" s="10">
        <v>37408</v>
      </c>
      <c r="B298" s="20">
        <v>1.796</v>
      </c>
      <c r="C298" s="9">
        <v>9.58</v>
      </c>
      <c r="D298" s="9">
        <f t="shared" si="5"/>
        <v>16.19969465478842</v>
      </c>
    </row>
    <row r="299" spans="1:4" x14ac:dyDescent="0.2">
      <c r="A299" s="10">
        <v>37438</v>
      </c>
      <c r="B299" s="20">
        <v>1.8</v>
      </c>
      <c r="C299" s="9">
        <v>10.31</v>
      </c>
      <c r="D299" s="9">
        <f t="shared" si="5"/>
        <v>17.395375666666666</v>
      </c>
    </row>
    <row r="300" spans="1:4" x14ac:dyDescent="0.2">
      <c r="A300" s="10">
        <v>37469</v>
      </c>
      <c r="B300" s="20">
        <v>1.8049999999999999</v>
      </c>
      <c r="C300" s="9">
        <v>10.44</v>
      </c>
      <c r="D300" s="9">
        <f t="shared" si="5"/>
        <v>17.565921772853187</v>
      </c>
    </row>
    <row r="301" spans="1:4" x14ac:dyDescent="0.2">
      <c r="A301" s="10">
        <v>37500</v>
      </c>
      <c r="B301" s="20">
        <v>1.8080000000000001</v>
      </c>
      <c r="C301" s="9">
        <v>10.23</v>
      </c>
      <c r="D301" s="9">
        <f t="shared" si="5"/>
        <v>17.184023561946905</v>
      </c>
    </row>
    <row r="302" spans="1:4" x14ac:dyDescent="0.2">
      <c r="A302" s="10">
        <v>37530</v>
      </c>
      <c r="B302" s="20">
        <v>1.8120000000000001</v>
      </c>
      <c r="C302" s="9">
        <v>8.61</v>
      </c>
      <c r="D302" s="9">
        <f t="shared" si="5"/>
        <v>14.430873178807945</v>
      </c>
    </row>
    <row r="303" spans="1:4" x14ac:dyDescent="0.2">
      <c r="A303" s="10">
        <v>37561</v>
      </c>
      <c r="B303" s="20">
        <v>1.8149999999999999</v>
      </c>
      <c r="C303" s="9">
        <v>7.99</v>
      </c>
      <c r="D303" s="9">
        <f t="shared" si="5"/>
        <v>13.369581157024793</v>
      </c>
    </row>
    <row r="304" spans="1:4" x14ac:dyDescent="0.2">
      <c r="A304" s="10">
        <v>37591</v>
      </c>
      <c r="B304" s="20">
        <v>1.8180000000000001</v>
      </c>
      <c r="C304" s="9">
        <v>7.87</v>
      </c>
      <c r="D304" s="9">
        <f t="shared" si="5"/>
        <v>13.147055775577559</v>
      </c>
    </row>
    <row r="305" spans="1:4" x14ac:dyDescent="0.2">
      <c r="A305" s="10">
        <v>37622</v>
      </c>
      <c r="B305" s="20">
        <v>1.8260000000000001</v>
      </c>
      <c r="C305" s="9">
        <v>8.18</v>
      </c>
      <c r="D305" s="9">
        <f t="shared" si="5"/>
        <v>13.605051259583789</v>
      </c>
    </row>
    <row r="306" spans="1:4" x14ac:dyDescent="0.2">
      <c r="A306" s="10">
        <v>37653</v>
      </c>
      <c r="B306" s="20">
        <v>1.8360000000000001</v>
      </c>
      <c r="C306" s="9">
        <v>8.58</v>
      </c>
      <c r="D306" s="9">
        <f t="shared" si="5"/>
        <v>14.192609803921568</v>
      </c>
    </row>
    <row r="307" spans="1:4" x14ac:dyDescent="0.2">
      <c r="A307" s="10">
        <v>37681</v>
      </c>
      <c r="B307" s="20">
        <v>1.839</v>
      </c>
      <c r="C307" s="9">
        <v>9.77</v>
      </c>
      <c r="D307" s="9">
        <f t="shared" si="5"/>
        <v>16.134684828711254</v>
      </c>
    </row>
    <row r="308" spans="1:4" x14ac:dyDescent="0.2">
      <c r="A308" s="10">
        <v>37712</v>
      </c>
      <c r="B308" s="20">
        <v>1.8320000000000001</v>
      </c>
      <c r="C308" s="9">
        <v>10.18</v>
      </c>
      <c r="D308" s="9">
        <f t="shared" si="5"/>
        <v>16.876017248908298</v>
      </c>
    </row>
    <row r="309" spans="1:4" x14ac:dyDescent="0.2">
      <c r="A309" s="10">
        <v>37742</v>
      </c>
      <c r="B309" s="20">
        <v>1.829</v>
      </c>
      <c r="C309" s="9">
        <v>10.79</v>
      </c>
      <c r="D309" s="9">
        <f t="shared" si="5"/>
        <v>17.916591470749044</v>
      </c>
    </row>
    <row r="310" spans="1:4" x14ac:dyDescent="0.2">
      <c r="A310" s="10">
        <v>37773</v>
      </c>
      <c r="B310" s="20">
        <v>1.831</v>
      </c>
      <c r="C310" s="9">
        <v>12.08</v>
      </c>
      <c r="D310" s="9">
        <f t="shared" si="5"/>
        <v>20.036702129983617</v>
      </c>
    </row>
    <row r="311" spans="1:4" x14ac:dyDescent="0.2">
      <c r="A311" s="10">
        <v>37803</v>
      </c>
      <c r="B311" s="20">
        <v>1.837</v>
      </c>
      <c r="C311" s="9">
        <v>12.75</v>
      </c>
      <c r="D311" s="9">
        <f t="shared" si="5"/>
        <v>21.078935764833972</v>
      </c>
    </row>
    <row r="312" spans="1:4" x14ac:dyDescent="0.2">
      <c r="A312" s="10">
        <v>37834</v>
      </c>
      <c r="B312" s="20">
        <v>1.845</v>
      </c>
      <c r="C312" s="9">
        <v>12.84</v>
      </c>
      <c r="D312" s="9">
        <f t="shared" si="5"/>
        <v>21.135683902439023</v>
      </c>
    </row>
    <row r="313" spans="1:4" x14ac:dyDescent="0.2">
      <c r="A313" s="10">
        <v>37865</v>
      </c>
      <c r="B313" s="20">
        <v>1.851</v>
      </c>
      <c r="C313" s="9">
        <v>12.31</v>
      </c>
      <c r="D313" s="9">
        <f t="shared" si="5"/>
        <v>20.197577633711511</v>
      </c>
    </row>
    <row r="314" spans="1:4" x14ac:dyDescent="0.2">
      <c r="A314" s="10">
        <v>37895</v>
      </c>
      <c r="B314" s="20">
        <v>1.849</v>
      </c>
      <c r="C314" s="9">
        <v>10.64</v>
      </c>
      <c r="D314" s="9">
        <f t="shared" si="5"/>
        <v>17.476415792320175</v>
      </c>
    </row>
    <row r="315" spans="1:4" x14ac:dyDescent="0.2">
      <c r="A315" s="10">
        <v>37926</v>
      </c>
      <c r="B315" s="20">
        <v>1.85</v>
      </c>
      <c r="C315" s="9">
        <v>9.77</v>
      </c>
      <c r="D315" s="9">
        <f t="shared" si="5"/>
        <v>16.038748864864864</v>
      </c>
    </row>
    <row r="316" spans="1:4" x14ac:dyDescent="0.2">
      <c r="A316" s="10">
        <v>37956</v>
      </c>
      <c r="B316" s="20">
        <v>1.855</v>
      </c>
      <c r="C316" s="9">
        <v>9.51</v>
      </c>
      <c r="D316" s="9">
        <f t="shared" si="5"/>
        <v>15.569843773584907</v>
      </c>
    </row>
    <row r="317" spans="1:4" x14ac:dyDescent="0.2">
      <c r="A317" s="10">
        <v>37987</v>
      </c>
      <c r="B317" s="20">
        <v>1.863</v>
      </c>
      <c r="C317" s="9">
        <v>9.7100000000000009</v>
      </c>
      <c r="D317" s="9">
        <f t="shared" si="5"/>
        <v>15.829019967793883</v>
      </c>
    </row>
    <row r="318" spans="1:4" x14ac:dyDescent="0.2">
      <c r="A318" s="10">
        <v>38018</v>
      </c>
      <c r="B318" s="20">
        <v>1.867</v>
      </c>
      <c r="C318" s="9">
        <v>9.85</v>
      </c>
      <c r="D318" s="9">
        <f t="shared" si="5"/>
        <v>16.022842528119977</v>
      </c>
    </row>
    <row r="319" spans="1:4" x14ac:dyDescent="0.2">
      <c r="A319" s="10">
        <v>38047</v>
      </c>
      <c r="B319" s="20">
        <v>1.871</v>
      </c>
      <c r="C319" s="9">
        <v>10.029999999999999</v>
      </c>
      <c r="D319" s="9">
        <f t="shared" si="5"/>
        <v>16.280764617851414</v>
      </c>
    </row>
    <row r="320" spans="1:4" x14ac:dyDescent="0.2">
      <c r="A320" s="10">
        <v>38078</v>
      </c>
      <c r="B320" s="20">
        <v>1.8740000000000001</v>
      </c>
      <c r="C320" s="9">
        <v>10.54</v>
      </c>
      <c r="D320" s="9">
        <f t="shared" si="5"/>
        <v>17.081211739594448</v>
      </c>
    </row>
    <row r="321" spans="1:4" x14ac:dyDescent="0.2">
      <c r="A321" s="10">
        <v>38108</v>
      </c>
      <c r="B321" s="20">
        <v>1.8819999999999999</v>
      </c>
      <c r="C321" s="9">
        <v>11.63</v>
      </c>
      <c r="D321" s="9">
        <f t="shared" si="5"/>
        <v>18.767557173219981</v>
      </c>
    </row>
    <row r="322" spans="1:4" x14ac:dyDescent="0.2">
      <c r="A322" s="10">
        <v>38139</v>
      </c>
      <c r="B322" s="20">
        <v>1.889</v>
      </c>
      <c r="C322" s="9">
        <v>13.08</v>
      </c>
      <c r="D322" s="9">
        <f t="shared" si="5"/>
        <v>21.029233245103228</v>
      </c>
    </row>
    <row r="323" spans="1:4" x14ac:dyDescent="0.2">
      <c r="A323" s="10">
        <v>38169</v>
      </c>
      <c r="B323" s="20">
        <v>1.891</v>
      </c>
      <c r="C323" s="9">
        <v>13.54</v>
      </c>
      <c r="D323" s="9">
        <f t="shared" si="5"/>
        <v>21.745769857218402</v>
      </c>
    </row>
    <row r="324" spans="1:4" x14ac:dyDescent="0.2">
      <c r="A324" s="10">
        <v>38200</v>
      </c>
      <c r="B324" s="20">
        <v>1.8919999999999999</v>
      </c>
      <c r="C324" s="9">
        <v>13.74</v>
      </c>
      <c r="D324" s="9">
        <f t="shared" si="5"/>
        <v>22.055314376321355</v>
      </c>
    </row>
    <row r="325" spans="1:4" x14ac:dyDescent="0.2">
      <c r="A325" s="10">
        <v>38231</v>
      </c>
      <c r="B325" s="20">
        <v>1.8979999999999999</v>
      </c>
      <c r="C325" s="9">
        <v>13.31</v>
      </c>
      <c r="D325" s="9">
        <f t="shared" si="5"/>
        <v>21.297542781875659</v>
      </c>
    </row>
    <row r="326" spans="1:4" x14ac:dyDescent="0.2">
      <c r="A326" s="10">
        <v>38261</v>
      </c>
      <c r="B326" s="20">
        <v>1.9079999999999999</v>
      </c>
      <c r="C326" s="9">
        <v>11.69</v>
      </c>
      <c r="D326" s="9">
        <f t="shared" si="5"/>
        <v>18.60731855345912</v>
      </c>
    </row>
    <row r="327" spans="1:4" x14ac:dyDescent="0.2">
      <c r="A327" s="10">
        <v>38292</v>
      </c>
      <c r="B327" s="20">
        <v>1.917</v>
      </c>
      <c r="C327" s="9">
        <v>11.44</v>
      </c>
      <c r="D327" s="9">
        <f t="shared" si="5"/>
        <v>18.123896087636933</v>
      </c>
    </row>
    <row r="328" spans="1:4" x14ac:dyDescent="0.2">
      <c r="A328" s="10">
        <v>38322</v>
      </c>
      <c r="B328" s="20">
        <v>1.917</v>
      </c>
      <c r="C328" s="9">
        <v>11.09</v>
      </c>
      <c r="D328" s="9">
        <f t="shared" si="5"/>
        <v>17.569406259780909</v>
      </c>
    </row>
    <row r="329" spans="1:4" x14ac:dyDescent="0.2">
      <c r="A329" s="10">
        <v>38353</v>
      </c>
      <c r="B329" s="20">
        <v>1.9159999999999999</v>
      </c>
      <c r="C329" s="9">
        <v>10.9</v>
      </c>
      <c r="D329" s="9">
        <f t="shared" si="5"/>
        <v>17.277410229645096</v>
      </c>
    </row>
    <row r="330" spans="1:4" x14ac:dyDescent="0.2">
      <c r="A330" s="10">
        <v>38384</v>
      </c>
      <c r="B330" s="20">
        <v>1.9239999999999999</v>
      </c>
      <c r="C330" s="9">
        <v>10.87</v>
      </c>
      <c r="D330" s="9">
        <f t="shared" si="5"/>
        <v>17.158215904365907</v>
      </c>
    </row>
    <row r="331" spans="1:4" x14ac:dyDescent="0.2">
      <c r="A331" s="10">
        <v>38412</v>
      </c>
      <c r="B331" s="20">
        <v>1.931</v>
      </c>
      <c r="C331" s="9">
        <v>10.84</v>
      </c>
      <c r="D331" s="9">
        <f t="shared" si="5"/>
        <v>17.048833143448991</v>
      </c>
    </row>
    <row r="332" spans="1:4" x14ac:dyDescent="0.2">
      <c r="A332" s="10">
        <v>38443</v>
      </c>
      <c r="B332" s="20">
        <v>1.9370000000000001</v>
      </c>
      <c r="C332" s="9">
        <v>11.88</v>
      </c>
      <c r="D332" s="9">
        <f t="shared" si="5"/>
        <v>18.626637893649978</v>
      </c>
    </row>
    <row r="333" spans="1:4" x14ac:dyDescent="0.2">
      <c r="A333" s="10">
        <v>38473</v>
      </c>
      <c r="B333" s="20">
        <v>1.9359999999999999</v>
      </c>
      <c r="C333" s="9">
        <v>12.74</v>
      </c>
      <c r="D333" s="9">
        <f t="shared" si="5"/>
        <v>19.98534855371901</v>
      </c>
    </row>
    <row r="334" spans="1:4" x14ac:dyDescent="0.2">
      <c r="A334" s="10">
        <v>38504</v>
      </c>
      <c r="B334" s="20">
        <v>1.9370000000000001</v>
      </c>
      <c r="C334" s="9">
        <v>13.79</v>
      </c>
      <c r="D334" s="9">
        <f t="shared" si="5"/>
        <v>21.62132462570986</v>
      </c>
    </row>
    <row r="335" spans="1:4" x14ac:dyDescent="0.2">
      <c r="A335" s="10">
        <v>38534</v>
      </c>
      <c r="B335" s="20">
        <v>1.9490000000000001</v>
      </c>
      <c r="C335" s="9">
        <v>14.86</v>
      </c>
      <c r="D335" s="9">
        <f t="shared" si="5"/>
        <v>23.155524474089276</v>
      </c>
    </row>
    <row r="336" spans="1:4" x14ac:dyDescent="0.2">
      <c r="A336" s="10">
        <v>38565</v>
      </c>
      <c r="B336" s="20">
        <v>1.9610000000000001</v>
      </c>
      <c r="C336" s="9">
        <v>15.51</v>
      </c>
      <c r="D336" s="9">
        <f t="shared" si="5"/>
        <v>24.020489648138703</v>
      </c>
    </row>
    <row r="337" spans="1:4" x14ac:dyDescent="0.2">
      <c r="A337" s="10">
        <v>38596</v>
      </c>
      <c r="B337" s="20">
        <v>1.988</v>
      </c>
      <c r="C337" s="9">
        <v>16.559999999999999</v>
      </c>
      <c r="D337" s="9">
        <f t="shared" si="5"/>
        <v>25.298315492957745</v>
      </c>
    </row>
    <row r="338" spans="1:4" x14ac:dyDescent="0.2">
      <c r="A338" s="10">
        <v>38626</v>
      </c>
      <c r="B338" s="20">
        <v>1.9910000000000001</v>
      </c>
      <c r="C338" s="9">
        <v>16.440000000000001</v>
      </c>
      <c r="D338" s="9">
        <f t="shared" si="5"/>
        <v>25.077151582119541</v>
      </c>
    </row>
    <row r="339" spans="1:4" x14ac:dyDescent="0.2">
      <c r="A339" s="10">
        <v>38657</v>
      </c>
      <c r="B339" s="20">
        <v>1.9810000000000001</v>
      </c>
      <c r="C339" s="9">
        <v>15.64</v>
      </c>
      <c r="D339" s="9">
        <f t="shared" si="5"/>
        <v>23.977280565371025</v>
      </c>
    </row>
    <row r="340" spans="1:4" x14ac:dyDescent="0.2">
      <c r="A340" s="10">
        <v>38687</v>
      </c>
      <c r="B340" s="20">
        <v>1.9810000000000001</v>
      </c>
      <c r="C340" s="9">
        <v>14.6</v>
      </c>
      <c r="D340" s="9">
        <f t="shared" si="5"/>
        <v>22.382883392226145</v>
      </c>
    </row>
    <row r="341" spans="1:4" x14ac:dyDescent="0.2">
      <c r="A341" s="10">
        <v>38718</v>
      </c>
      <c r="B341" s="20">
        <v>1.9930000000000001</v>
      </c>
      <c r="C341" s="9">
        <v>14.92</v>
      </c>
      <c r="D341" s="9">
        <f t="shared" si="5"/>
        <v>22.735744305067737</v>
      </c>
    </row>
    <row r="342" spans="1:4" x14ac:dyDescent="0.2">
      <c r="A342" s="10">
        <v>38749</v>
      </c>
      <c r="B342" s="20">
        <v>1.994</v>
      </c>
      <c r="C342" s="9">
        <v>13.98</v>
      </c>
      <c r="D342" s="9">
        <f t="shared" si="5"/>
        <v>21.29264774322969</v>
      </c>
    </row>
    <row r="343" spans="1:4" x14ac:dyDescent="0.2">
      <c r="A343" s="10">
        <v>38777</v>
      </c>
      <c r="B343" s="20">
        <v>1.9970000000000001</v>
      </c>
      <c r="C343" s="9">
        <v>13.17</v>
      </c>
      <c r="D343" s="9">
        <f t="shared" si="5"/>
        <v>20.028819929894841</v>
      </c>
    </row>
    <row r="344" spans="1:4" x14ac:dyDescent="0.2">
      <c r="A344" s="10">
        <v>38808</v>
      </c>
      <c r="B344" s="20">
        <v>2.0070000000000001</v>
      </c>
      <c r="C344" s="9">
        <v>13.27</v>
      </c>
      <c r="D344" s="9">
        <f t="shared" si="5"/>
        <v>20.08034648729447</v>
      </c>
    </row>
    <row r="345" spans="1:4" x14ac:dyDescent="0.2">
      <c r="A345" s="10">
        <v>38838</v>
      </c>
      <c r="B345" s="20">
        <v>2.0129999999999999</v>
      </c>
      <c r="C345" s="9">
        <v>14.41</v>
      </c>
      <c r="D345" s="9">
        <f t="shared" si="5"/>
        <v>21.740416393442626</v>
      </c>
    </row>
    <row r="346" spans="1:4" x14ac:dyDescent="0.2">
      <c r="A346" s="10">
        <v>38869</v>
      </c>
      <c r="B346" s="20">
        <v>2.0179999999999998</v>
      </c>
      <c r="C346" s="9">
        <v>15.07</v>
      </c>
      <c r="D346" s="9">
        <f t="shared" si="5"/>
        <v>22.679827254707636</v>
      </c>
    </row>
    <row r="347" spans="1:4" x14ac:dyDescent="0.2">
      <c r="A347" s="10">
        <v>38899</v>
      </c>
      <c r="B347" s="20">
        <v>2.0289999999999999</v>
      </c>
      <c r="C347" s="9">
        <v>15.72</v>
      </c>
      <c r="D347" s="9">
        <f t="shared" si="5"/>
        <v>23.529795170034504</v>
      </c>
    </row>
    <row r="348" spans="1:4" x14ac:dyDescent="0.2">
      <c r="A348" s="10">
        <v>38930</v>
      </c>
      <c r="B348" s="20">
        <v>2.0379999999999998</v>
      </c>
      <c r="C348" s="9">
        <v>16.18</v>
      </c>
      <c r="D348" s="9">
        <f t="shared" si="5"/>
        <v>24.111375662414137</v>
      </c>
    </row>
    <row r="349" spans="1:4" x14ac:dyDescent="0.2">
      <c r="A349" s="10">
        <v>38961</v>
      </c>
      <c r="B349" s="20">
        <v>2.028</v>
      </c>
      <c r="C349" s="9">
        <v>15.71</v>
      </c>
      <c r="D349" s="9">
        <f t="shared" ref="D349:D412" si="6">C349*$B$569/B349</f>
        <v>23.526422189349113</v>
      </c>
    </row>
    <row r="350" spans="1:4" x14ac:dyDescent="0.2">
      <c r="A350" s="10">
        <v>38991</v>
      </c>
      <c r="B350" s="20">
        <v>2.0190000000000001</v>
      </c>
      <c r="C350" s="9">
        <v>12.51</v>
      </c>
      <c r="D350" s="9">
        <f t="shared" si="6"/>
        <v>18.817791084695394</v>
      </c>
    </row>
    <row r="351" spans="1:4" x14ac:dyDescent="0.2">
      <c r="A351" s="10">
        <v>39022</v>
      </c>
      <c r="B351" s="20">
        <v>2.02</v>
      </c>
      <c r="C351" s="9">
        <v>12.45</v>
      </c>
      <c r="D351" s="9">
        <f t="shared" si="6"/>
        <v>18.718266831683167</v>
      </c>
    </row>
    <row r="352" spans="1:4" x14ac:dyDescent="0.2">
      <c r="A352" s="10">
        <v>39052</v>
      </c>
      <c r="B352" s="20">
        <v>2.0310000000000001</v>
      </c>
      <c r="C352" s="9">
        <v>12.53</v>
      </c>
      <c r="D352" s="9">
        <f t="shared" si="6"/>
        <v>18.736514327917281</v>
      </c>
    </row>
    <row r="353" spans="1:4" x14ac:dyDescent="0.2">
      <c r="A353" s="10">
        <v>39083</v>
      </c>
      <c r="B353" s="20">
        <v>2.03437</v>
      </c>
      <c r="C353" s="9">
        <v>12.17</v>
      </c>
      <c r="D353" s="9">
        <f t="shared" si="6"/>
        <v>18.168048781686714</v>
      </c>
    </row>
    <row r="354" spans="1:4" x14ac:dyDescent="0.2">
      <c r="A354" s="10">
        <v>39114</v>
      </c>
      <c r="B354" s="20">
        <v>2.0422600000000002</v>
      </c>
      <c r="C354" s="9">
        <v>12.13</v>
      </c>
      <c r="D354" s="9">
        <f t="shared" si="6"/>
        <v>18.038375427222782</v>
      </c>
    </row>
    <row r="355" spans="1:4" x14ac:dyDescent="0.2">
      <c r="A355" s="10">
        <v>39142</v>
      </c>
      <c r="B355" s="20">
        <v>2.05288</v>
      </c>
      <c r="C355" s="9">
        <v>12.81</v>
      </c>
      <c r="D355" s="9">
        <f t="shared" si="6"/>
        <v>18.951047406570282</v>
      </c>
    </row>
    <row r="356" spans="1:4" x14ac:dyDescent="0.2">
      <c r="A356" s="10">
        <v>39173</v>
      </c>
      <c r="B356" s="20">
        <v>2.05904</v>
      </c>
      <c r="C356" s="9">
        <v>13.31</v>
      </c>
      <c r="D356" s="9">
        <f t="shared" si="6"/>
        <v>19.631836292641232</v>
      </c>
    </row>
    <row r="357" spans="1:4" x14ac:dyDescent="0.2">
      <c r="A357" s="10">
        <v>39203</v>
      </c>
      <c r="B357" s="20">
        <v>2.0675500000000002</v>
      </c>
      <c r="C357" s="9">
        <v>14.69</v>
      </c>
      <c r="D357" s="9">
        <f t="shared" si="6"/>
        <v>21.578111194408837</v>
      </c>
    </row>
    <row r="358" spans="1:4" x14ac:dyDescent="0.2">
      <c r="A358" s="10">
        <v>39234</v>
      </c>
      <c r="B358" s="20">
        <v>2.0723400000000001</v>
      </c>
      <c r="C358" s="9">
        <v>16.28</v>
      </c>
      <c r="D358" s="9">
        <f t="shared" si="6"/>
        <v>23.858385014042099</v>
      </c>
    </row>
    <row r="359" spans="1:4" x14ac:dyDescent="0.2">
      <c r="A359" s="10">
        <v>39264</v>
      </c>
      <c r="B359" s="20">
        <v>2.0760299999999998</v>
      </c>
      <c r="C359" s="9">
        <v>16.71</v>
      </c>
      <c r="D359" s="9">
        <f t="shared" si="6"/>
        <v>24.445024493865699</v>
      </c>
    </row>
    <row r="360" spans="1:4" x14ac:dyDescent="0.2">
      <c r="A360" s="10">
        <v>39295</v>
      </c>
      <c r="B360" s="20">
        <v>2.07667</v>
      </c>
      <c r="C360" s="9">
        <v>16.71</v>
      </c>
      <c r="D360" s="9">
        <f t="shared" si="6"/>
        <v>24.437490886852512</v>
      </c>
    </row>
    <row r="361" spans="1:4" x14ac:dyDescent="0.2">
      <c r="A361" s="10">
        <v>39326</v>
      </c>
      <c r="B361" s="20">
        <v>2.0854699999999999</v>
      </c>
      <c r="C361" s="9">
        <v>16.03</v>
      </c>
      <c r="D361" s="9">
        <f t="shared" si="6"/>
        <v>23.34410497393873</v>
      </c>
    </row>
    <row r="362" spans="1:4" x14ac:dyDescent="0.2">
      <c r="A362" s="10">
        <v>39356</v>
      </c>
      <c r="B362" s="20">
        <v>2.0918999999999999</v>
      </c>
      <c r="C362" s="9">
        <v>14.57</v>
      </c>
      <c r="D362" s="9">
        <f t="shared" si="6"/>
        <v>21.152723074716768</v>
      </c>
    </row>
    <row r="363" spans="1:4" x14ac:dyDescent="0.2">
      <c r="A363" s="10">
        <v>39387</v>
      </c>
      <c r="B363" s="20">
        <v>2.1083400000000001</v>
      </c>
      <c r="C363" s="9">
        <v>13.04</v>
      </c>
      <c r="D363" s="9">
        <f t="shared" si="6"/>
        <v>18.783849284271035</v>
      </c>
    </row>
    <row r="364" spans="1:4" x14ac:dyDescent="0.2">
      <c r="A364" s="10">
        <v>39417</v>
      </c>
      <c r="B364" s="20">
        <v>2.1144500000000002</v>
      </c>
      <c r="C364" s="9">
        <v>12.34</v>
      </c>
      <c r="D364" s="9">
        <f t="shared" si="6"/>
        <v>17.724148974910729</v>
      </c>
    </row>
    <row r="365" spans="1:4" x14ac:dyDescent="0.2">
      <c r="A365" s="10">
        <v>39448</v>
      </c>
      <c r="B365" s="20">
        <v>2.12174</v>
      </c>
      <c r="C365" s="9">
        <v>12.24</v>
      </c>
      <c r="D365" s="9">
        <f t="shared" si="6"/>
        <v>17.52011311470774</v>
      </c>
    </row>
    <row r="366" spans="1:4" x14ac:dyDescent="0.2">
      <c r="A366" s="10">
        <v>39479</v>
      </c>
      <c r="B366" s="20">
        <v>2.1268699999999998</v>
      </c>
      <c r="C366" s="9">
        <v>12.58</v>
      </c>
      <c r="D366" s="9">
        <f t="shared" si="6"/>
        <v>17.963350651426747</v>
      </c>
    </row>
    <row r="367" spans="1:4" x14ac:dyDescent="0.2">
      <c r="A367" s="10">
        <v>39508</v>
      </c>
      <c r="B367" s="20">
        <v>2.1344799999999999</v>
      </c>
      <c r="C367" s="9">
        <v>13.13</v>
      </c>
      <c r="D367" s="9">
        <f t="shared" si="6"/>
        <v>18.681867527453996</v>
      </c>
    </row>
    <row r="368" spans="1:4" x14ac:dyDescent="0.2">
      <c r="A368" s="10">
        <v>39539</v>
      </c>
      <c r="B368" s="20">
        <v>2.1394199999999999</v>
      </c>
      <c r="C368" s="9">
        <v>14.49</v>
      </c>
      <c r="D368" s="9">
        <f t="shared" si="6"/>
        <v>20.56932243318283</v>
      </c>
    </row>
    <row r="369" spans="1:4" x14ac:dyDescent="0.2">
      <c r="A369" s="10">
        <v>39569</v>
      </c>
      <c r="B369" s="20">
        <v>2.1520800000000002</v>
      </c>
      <c r="C369" s="9">
        <v>16.329999999999998</v>
      </c>
      <c r="D369" s="9">
        <f t="shared" si="6"/>
        <v>23.044931693989067</v>
      </c>
    </row>
    <row r="370" spans="1:4" x14ac:dyDescent="0.2">
      <c r="A370" s="10">
        <v>39600</v>
      </c>
      <c r="B370" s="20">
        <v>2.1746300000000001</v>
      </c>
      <c r="C370" s="9">
        <v>18.91</v>
      </c>
      <c r="D370" s="9">
        <f t="shared" si="6"/>
        <v>26.409112446715074</v>
      </c>
    </row>
    <row r="371" spans="1:4" x14ac:dyDescent="0.2">
      <c r="A371" s="10">
        <v>39630</v>
      </c>
      <c r="B371" s="20">
        <v>2.1901600000000001</v>
      </c>
      <c r="C371" s="9">
        <v>20.77</v>
      </c>
      <c r="D371" s="9">
        <f t="shared" si="6"/>
        <v>28.801048964459216</v>
      </c>
    </row>
    <row r="372" spans="1:4" x14ac:dyDescent="0.2">
      <c r="A372" s="10">
        <v>39661</v>
      </c>
      <c r="B372" s="20">
        <v>2.1869000000000001</v>
      </c>
      <c r="C372" s="9">
        <v>20.170000000000002</v>
      </c>
      <c r="D372" s="9">
        <f t="shared" si="6"/>
        <v>28.010742786592896</v>
      </c>
    </row>
    <row r="373" spans="1:4" x14ac:dyDescent="0.2">
      <c r="A373" s="10">
        <v>39692</v>
      </c>
      <c r="B373" s="20">
        <v>2.1887699999999999</v>
      </c>
      <c r="C373" s="9">
        <v>18.41</v>
      </c>
      <c r="D373" s="9">
        <f t="shared" si="6"/>
        <v>25.54472977973931</v>
      </c>
    </row>
    <row r="374" spans="1:4" x14ac:dyDescent="0.2">
      <c r="A374" s="10">
        <v>39722</v>
      </c>
      <c r="B374" s="20">
        <v>2.16995</v>
      </c>
      <c r="C374" s="9">
        <v>15.45</v>
      </c>
      <c r="D374" s="9">
        <f t="shared" si="6"/>
        <v>21.62352081845204</v>
      </c>
    </row>
    <row r="375" spans="1:4" x14ac:dyDescent="0.2">
      <c r="A375" s="10">
        <v>39753</v>
      </c>
      <c r="B375" s="20">
        <v>2.1315300000000001</v>
      </c>
      <c r="C375" s="9">
        <v>13.8</v>
      </c>
      <c r="D375" s="9">
        <f t="shared" si="6"/>
        <v>19.662343950120334</v>
      </c>
    </row>
    <row r="376" spans="1:4" x14ac:dyDescent="0.2">
      <c r="A376" s="10">
        <v>39783</v>
      </c>
      <c r="B376" s="20">
        <v>2.1139800000000002</v>
      </c>
      <c r="C376" s="9">
        <v>12.84</v>
      </c>
      <c r="D376" s="9">
        <f t="shared" si="6"/>
        <v>18.446407629211247</v>
      </c>
    </row>
    <row r="377" spans="1:4" x14ac:dyDescent="0.2">
      <c r="A377" s="10">
        <v>39814</v>
      </c>
      <c r="B377" s="20">
        <v>2.1193300000000002</v>
      </c>
      <c r="C377" s="9">
        <v>12.49</v>
      </c>
      <c r="D377" s="9">
        <f t="shared" si="6"/>
        <v>17.898288515710153</v>
      </c>
    </row>
    <row r="378" spans="1:4" x14ac:dyDescent="0.2">
      <c r="A378" s="10">
        <v>39845</v>
      </c>
      <c r="B378" s="20">
        <v>2.1270500000000001</v>
      </c>
      <c r="C378" s="9">
        <v>12.26</v>
      </c>
      <c r="D378" s="9">
        <f t="shared" si="6"/>
        <v>17.504931806962691</v>
      </c>
    </row>
    <row r="379" spans="1:4" x14ac:dyDescent="0.2">
      <c r="A379" s="10">
        <v>39873</v>
      </c>
      <c r="B379" s="20">
        <v>2.1249500000000001</v>
      </c>
      <c r="C379" s="9">
        <v>11.98</v>
      </c>
      <c r="D379" s="9">
        <f t="shared" si="6"/>
        <v>17.122049742346878</v>
      </c>
    </row>
    <row r="380" spans="1:4" x14ac:dyDescent="0.2">
      <c r="A380" s="10">
        <v>39904</v>
      </c>
      <c r="B380" s="20">
        <v>2.1270899999999999</v>
      </c>
      <c r="C380" s="9">
        <v>11.68</v>
      </c>
      <c r="D380" s="9">
        <f t="shared" si="6"/>
        <v>16.676489288182445</v>
      </c>
    </row>
    <row r="381" spans="1:4" x14ac:dyDescent="0.2">
      <c r="A381" s="10">
        <v>39934</v>
      </c>
      <c r="B381" s="20">
        <v>2.13022</v>
      </c>
      <c r="C381" s="9">
        <v>12.86</v>
      </c>
      <c r="D381" s="9">
        <f t="shared" si="6"/>
        <v>18.334292796049233</v>
      </c>
    </row>
    <row r="382" spans="1:4" x14ac:dyDescent="0.2">
      <c r="A382" s="10">
        <v>39965</v>
      </c>
      <c r="B382" s="20">
        <v>2.1478999999999999</v>
      </c>
      <c r="C382" s="9">
        <v>14.26</v>
      </c>
      <c r="D382" s="9">
        <f t="shared" si="6"/>
        <v>20.162905721867872</v>
      </c>
    </row>
    <row r="383" spans="1:4" x14ac:dyDescent="0.2">
      <c r="A383" s="10">
        <v>39995</v>
      </c>
      <c r="B383" s="20">
        <v>2.1472600000000002</v>
      </c>
      <c r="C383" s="9">
        <v>15.27</v>
      </c>
      <c r="D383" s="9">
        <f t="shared" si="6"/>
        <v>21.597429002542775</v>
      </c>
    </row>
    <row r="384" spans="1:4" x14ac:dyDescent="0.2">
      <c r="A384" s="10">
        <v>40026</v>
      </c>
      <c r="B384" s="20">
        <v>2.1544500000000002</v>
      </c>
      <c r="C384" s="9">
        <v>15.61</v>
      </c>
      <c r="D384" s="9">
        <f t="shared" si="6"/>
        <v>22.004633293880104</v>
      </c>
    </row>
    <row r="385" spans="1:4" x14ac:dyDescent="0.2">
      <c r="A385" s="10">
        <v>40057</v>
      </c>
      <c r="B385" s="20">
        <v>2.1586099999999999</v>
      </c>
      <c r="C385" s="9">
        <v>14.8</v>
      </c>
      <c r="D385" s="9">
        <f t="shared" si="6"/>
        <v>20.82261084679493</v>
      </c>
    </row>
    <row r="386" spans="1:4" x14ac:dyDescent="0.2">
      <c r="A386" s="10">
        <v>40087</v>
      </c>
      <c r="B386" s="20">
        <v>2.1650900000000002</v>
      </c>
      <c r="C386" s="9">
        <v>11.78</v>
      </c>
      <c r="D386" s="9">
        <f t="shared" si="6"/>
        <v>16.524068560660293</v>
      </c>
    </row>
    <row r="387" spans="1:4" x14ac:dyDescent="0.2">
      <c r="A387" s="10">
        <v>40118</v>
      </c>
      <c r="B387" s="20">
        <v>2.1723400000000002</v>
      </c>
      <c r="C387" s="9">
        <v>11.48</v>
      </c>
      <c r="D387" s="9">
        <f t="shared" si="6"/>
        <v>16.049508640452231</v>
      </c>
    </row>
    <row r="388" spans="1:4" x14ac:dyDescent="0.2">
      <c r="A388" s="10">
        <v>40148</v>
      </c>
      <c r="B388" s="20">
        <v>2.17347</v>
      </c>
      <c r="C388" s="9">
        <v>10.42</v>
      </c>
      <c r="D388" s="9">
        <f t="shared" si="6"/>
        <v>14.56001159436293</v>
      </c>
    </row>
    <row r="389" spans="1:4" x14ac:dyDescent="0.2">
      <c r="A389" s="10">
        <v>40179</v>
      </c>
      <c r="B389" s="20">
        <v>2.1748799999999999</v>
      </c>
      <c r="C389" s="9">
        <v>10.56</v>
      </c>
      <c r="D389" s="9">
        <f t="shared" si="6"/>
        <v>14.746069300375195</v>
      </c>
    </row>
    <row r="390" spans="1:4" x14ac:dyDescent="0.2">
      <c r="A390" s="10">
        <v>40210</v>
      </c>
      <c r="B390" s="20">
        <v>2.1728100000000001</v>
      </c>
      <c r="C390" s="9">
        <v>10.69</v>
      </c>
      <c r="D390" s="9">
        <f t="shared" si="6"/>
        <v>14.941823629309511</v>
      </c>
    </row>
    <row r="391" spans="1:4" x14ac:dyDescent="0.2">
      <c r="A391" s="10">
        <v>40238</v>
      </c>
      <c r="B391" s="20">
        <v>2.17353</v>
      </c>
      <c r="C391" s="9">
        <v>10.99</v>
      </c>
      <c r="D391" s="9">
        <f t="shared" si="6"/>
        <v>15.356056645180882</v>
      </c>
    </row>
    <row r="392" spans="1:4" x14ac:dyDescent="0.2">
      <c r="A392" s="10">
        <v>40269</v>
      </c>
      <c r="B392" s="20">
        <v>2.1740300000000001</v>
      </c>
      <c r="C392" s="9">
        <v>11.97</v>
      </c>
      <c r="D392" s="9">
        <f t="shared" si="6"/>
        <v>16.721539905153101</v>
      </c>
    </row>
    <row r="393" spans="1:4" x14ac:dyDescent="0.2">
      <c r="A393" s="10">
        <v>40299</v>
      </c>
      <c r="B393" s="20">
        <v>2.1728999999999998</v>
      </c>
      <c r="C393" s="9">
        <v>13.12</v>
      </c>
      <c r="D393" s="9">
        <f t="shared" si="6"/>
        <v>18.33756841087947</v>
      </c>
    </row>
    <row r="394" spans="1:4" x14ac:dyDescent="0.2">
      <c r="A394" s="10">
        <v>40330</v>
      </c>
      <c r="B394" s="20">
        <v>2.1719900000000001</v>
      </c>
      <c r="C394" s="9">
        <v>14.86</v>
      </c>
      <c r="D394" s="9">
        <f t="shared" si="6"/>
        <v>20.77823433809548</v>
      </c>
    </row>
    <row r="395" spans="1:4" x14ac:dyDescent="0.2">
      <c r="A395" s="10">
        <v>40360</v>
      </c>
      <c r="B395" s="20">
        <v>2.17605</v>
      </c>
      <c r="C395" s="9">
        <v>16.21</v>
      </c>
      <c r="D395" s="9">
        <f t="shared" si="6"/>
        <v>22.623604328944648</v>
      </c>
    </row>
    <row r="396" spans="1:4" x14ac:dyDescent="0.2">
      <c r="A396" s="10">
        <v>40391</v>
      </c>
      <c r="B396" s="20">
        <v>2.17923</v>
      </c>
      <c r="C396" s="9">
        <v>16.649999999999999</v>
      </c>
      <c r="D396" s="9">
        <f t="shared" si="6"/>
        <v>23.203784364202033</v>
      </c>
    </row>
    <row r="397" spans="1:4" x14ac:dyDescent="0.2">
      <c r="A397" s="10">
        <v>40422</v>
      </c>
      <c r="B397" s="20">
        <v>2.18275</v>
      </c>
      <c r="C397" s="9">
        <v>15.63</v>
      </c>
      <c r="D397" s="9">
        <f t="shared" si="6"/>
        <v>21.747164173634179</v>
      </c>
    </row>
    <row r="398" spans="1:4" x14ac:dyDescent="0.2">
      <c r="A398" s="10">
        <v>40452</v>
      </c>
      <c r="B398" s="20">
        <v>2.19035</v>
      </c>
      <c r="C398" s="9">
        <v>13.37</v>
      </c>
      <c r="D398" s="9">
        <f t="shared" si="6"/>
        <v>18.53811372611683</v>
      </c>
    </row>
    <row r="399" spans="1:4" x14ac:dyDescent="0.2">
      <c r="A399" s="10">
        <v>40483</v>
      </c>
      <c r="B399" s="20">
        <v>2.1959</v>
      </c>
      <c r="C399" s="9">
        <v>10.89</v>
      </c>
      <c r="D399" s="9">
        <f t="shared" si="6"/>
        <v>15.061317819572841</v>
      </c>
    </row>
    <row r="400" spans="1:4" x14ac:dyDescent="0.2">
      <c r="A400" s="10">
        <v>40513</v>
      </c>
      <c r="B400" s="20">
        <v>2.20472</v>
      </c>
      <c r="C400" s="9">
        <v>9.98</v>
      </c>
      <c r="D400" s="9">
        <f t="shared" si="6"/>
        <v>13.747532385064771</v>
      </c>
    </row>
    <row r="401" spans="1:4" x14ac:dyDescent="0.2">
      <c r="A401" s="10">
        <v>40544</v>
      </c>
      <c r="B401" s="20">
        <v>2.2118699999999998</v>
      </c>
      <c r="C401" s="9">
        <v>9.9</v>
      </c>
      <c r="D401" s="9">
        <f t="shared" si="6"/>
        <v>13.593248246958458</v>
      </c>
    </row>
    <row r="402" spans="1:4" x14ac:dyDescent="0.2">
      <c r="A402" s="10">
        <v>40575</v>
      </c>
      <c r="B402" s="20">
        <v>2.2189800000000002</v>
      </c>
      <c r="C402" s="9">
        <v>10.14</v>
      </c>
      <c r="D402" s="9">
        <f t="shared" si="6"/>
        <v>13.87817051077522</v>
      </c>
    </row>
    <row r="403" spans="1:4" x14ac:dyDescent="0.2">
      <c r="A403" s="10">
        <v>40603</v>
      </c>
      <c r="B403" s="20">
        <v>2.2304599999999999</v>
      </c>
      <c r="C403" s="9">
        <v>10.43</v>
      </c>
      <c r="D403" s="9">
        <f t="shared" si="6"/>
        <v>14.201608009110229</v>
      </c>
    </row>
    <row r="404" spans="1:4" x14ac:dyDescent="0.2">
      <c r="A404" s="10">
        <v>40634</v>
      </c>
      <c r="B404" s="20">
        <v>2.2409300000000001</v>
      </c>
      <c r="C404" s="9">
        <v>11.27</v>
      </c>
      <c r="D404" s="9">
        <f t="shared" si="6"/>
        <v>15.273665576345534</v>
      </c>
    </row>
    <row r="405" spans="1:4" x14ac:dyDescent="0.2">
      <c r="A405" s="10">
        <v>40664</v>
      </c>
      <c r="B405" s="20">
        <v>2.2480600000000002</v>
      </c>
      <c r="C405" s="9">
        <v>12.5</v>
      </c>
      <c r="D405" s="9">
        <f t="shared" si="6"/>
        <v>16.886893588249421</v>
      </c>
    </row>
    <row r="406" spans="1:4" x14ac:dyDescent="0.2">
      <c r="A406" s="10">
        <v>40695</v>
      </c>
      <c r="B406" s="20">
        <v>2.2480600000000002</v>
      </c>
      <c r="C406" s="9">
        <v>14.7</v>
      </c>
      <c r="D406" s="9">
        <f t="shared" si="6"/>
        <v>19.858986859781321</v>
      </c>
    </row>
    <row r="407" spans="1:4" x14ac:dyDescent="0.2">
      <c r="A407" s="10">
        <v>40725</v>
      </c>
      <c r="B407" s="20">
        <v>2.2539500000000001</v>
      </c>
      <c r="C407" s="9">
        <v>16.14</v>
      </c>
      <c r="D407" s="9">
        <f t="shared" si="6"/>
        <v>21.747378069611127</v>
      </c>
    </row>
    <row r="408" spans="1:4" x14ac:dyDescent="0.2">
      <c r="A408" s="10">
        <v>40756</v>
      </c>
      <c r="B408" s="20">
        <v>2.2610600000000001</v>
      </c>
      <c r="C408" s="9">
        <v>16.670000000000002</v>
      </c>
      <c r="D408" s="9">
        <f t="shared" si="6"/>
        <v>22.390880118174664</v>
      </c>
    </row>
    <row r="409" spans="1:4" x14ac:dyDescent="0.2">
      <c r="A409" s="10">
        <v>40787</v>
      </c>
      <c r="B409" s="20">
        <v>2.2659699999999998</v>
      </c>
      <c r="C409" s="9">
        <v>15.63</v>
      </c>
      <c r="D409" s="9">
        <f t="shared" si="6"/>
        <v>20.948477958666711</v>
      </c>
    </row>
    <row r="410" spans="1:4" x14ac:dyDescent="0.2">
      <c r="A410" s="10">
        <v>40817</v>
      </c>
      <c r="B410" s="20">
        <v>2.2675000000000001</v>
      </c>
      <c r="C410" s="9">
        <v>12.85</v>
      </c>
      <c r="D410" s="9">
        <f t="shared" si="6"/>
        <v>17.210896141124586</v>
      </c>
    </row>
    <row r="411" spans="1:4" x14ac:dyDescent="0.2">
      <c r="A411" s="10">
        <v>40848</v>
      </c>
      <c r="B411" s="20">
        <v>2.27169</v>
      </c>
      <c r="C411" s="9">
        <v>10.78</v>
      </c>
      <c r="D411" s="9">
        <f t="shared" si="6"/>
        <v>14.411770796191382</v>
      </c>
    </row>
    <row r="412" spans="1:4" x14ac:dyDescent="0.2">
      <c r="A412" s="10">
        <v>40878</v>
      </c>
      <c r="B412" s="20">
        <v>2.27223</v>
      </c>
      <c r="C412" s="9">
        <v>9.83</v>
      </c>
      <c r="D412" s="9">
        <f t="shared" si="6"/>
        <v>13.13859362828587</v>
      </c>
    </row>
    <row r="413" spans="1:4" x14ac:dyDescent="0.2">
      <c r="A413" s="10">
        <v>40909</v>
      </c>
      <c r="B413" s="20">
        <v>2.2784200000000001</v>
      </c>
      <c r="C413" s="9">
        <v>9.6199999999999992</v>
      </c>
      <c r="D413" s="9">
        <f t="shared" ref="D413:D476" si="7">C413*$B$569/B413</f>
        <v>12.822979257555673</v>
      </c>
    </row>
    <row r="414" spans="1:4" x14ac:dyDescent="0.2">
      <c r="A414" s="10">
        <v>40940</v>
      </c>
      <c r="B414" s="20">
        <v>2.28329</v>
      </c>
      <c r="C414" s="9">
        <v>9.4700000000000006</v>
      </c>
      <c r="D414" s="9">
        <f t="shared" si="7"/>
        <v>12.596113240105288</v>
      </c>
    </row>
    <row r="415" spans="1:4" x14ac:dyDescent="0.2">
      <c r="A415" s="10">
        <v>40969</v>
      </c>
      <c r="B415" s="20">
        <v>2.2880699999999998</v>
      </c>
      <c r="C415" s="9">
        <v>10.41</v>
      </c>
      <c r="D415" s="9">
        <f t="shared" si="7"/>
        <v>13.817487314636354</v>
      </c>
    </row>
    <row r="416" spans="1:4" x14ac:dyDescent="0.2">
      <c r="A416" s="10">
        <v>41000</v>
      </c>
      <c r="B416" s="20">
        <v>2.2918699999999999</v>
      </c>
      <c r="C416" s="9">
        <v>10.94</v>
      </c>
      <c r="D416" s="9">
        <f t="shared" si="7"/>
        <v>14.496895024586911</v>
      </c>
    </row>
    <row r="417" spans="1:4" x14ac:dyDescent="0.2">
      <c r="A417" s="10">
        <v>41030</v>
      </c>
      <c r="B417" s="20">
        <v>2.2871299999999999</v>
      </c>
      <c r="C417" s="9">
        <v>12.61</v>
      </c>
      <c r="D417" s="9">
        <f t="shared" si="7"/>
        <v>16.74448859487655</v>
      </c>
    </row>
    <row r="418" spans="1:4" x14ac:dyDescent="0.2">
      <c r="A418" s="10">
        <v>41061</v>
      </c>
      <c r="B418" s="20">
        <v>2.2852399999999999</v>
      </c>
      <c r="C418" s="9">
        <v>14.18</v>
      </c>
      <c r="D418" s="9">
        <f t="shared" si="7"/>
        <v>18.844823125798605</v>
      </c>
    </row>
    <row r="419" spans="1:4" x14ac:dyDescent="0.2">
      <c r="A419" s="10">
        <v>41091</v>
      </c>
      <c r="B419" s="20">
        <v>2.2858999999999998</v>
      </c>
      <c r="C419" s="9">
        <v>15.13</v>
      </c>
      <c r="D419" s="9">
        <f t="shared" si="7"/>
        <v>20.101541012292756</v>
      </c>
    </row>
    <row r="420" spans="1:4" x14ac:dyDescent="0.2">
      <c r="A420" s="10">
        <v>41122</v>
      </c>
      <c r="B420" s="20">
        <v>2.2991799999999998</v>
      </c>
      <c r="C420" s="9">
        <v>15.82</v>
      </c>
      <c r="D420" s="9">
        <f t="shared" si="7"/>
        <v>20.896866013100325</v>
      </c>
    </row>
    <row r="421" spans="1:4" x14ac:dyDescent="0.2">
      <c r="A421" s="10">
        <v>41153</v>
      </c>
      <c r="B421" s="20">
        <v>2.3101500000000001</v>
      </c>
      <c r="C421" s="9">
        <v>14.72</v>
      </c>
      <c r="D421" s="9">
        <f t="shared" si="7"/>
        <v>19.351528861762226</v>
      </c>
    </row>
    <row r="422" spans="1:4" x14ac:dyDescent="0.2">
      <c r="A422" s="10">
        <v>41183</v>
      </c>
      <c r="B422" s="20">
        <v>2.3163800000000001</v>
      </c>
      <c r="C422" s="9">
        <v>11.68</v>
      </c>
      <c r="D422" s="9">
        <f t="shared" si="7"/>
        <v>15.3137195106157</v>
      </c>
    </row>
    <row r="423" spans="1:4" x14ac:dyDescent="0.2">
      <c r="A423" s="10">
        <v>41214</v>
      </c>
      <c r="B423" s="20">
        <v>2.3124899999999999</v>
      </c>
      <c r="C423" s="9">
        <v>9.99</v>
      </c>
      <c r="D423" s="9">
        <f t="shared" si="7"/>
        <v>13.119983135062206</v>
      </c>
    </row>
    <row r="424" spans="1:4" x14ac:dyDescent="0.2">
      <c r="A424" s="10">
        <v>41244</v>
      </c>
      <c r="B424" s="20">
        <v>2.3122099999999999</v>
      </c>
      <c r="C424" s="9">
        <v>9.8000000000000007</v>
      </c>
      <c r="D424" s="9">
        <f t="shared" si="7"/>
        <v>12.87201249021499</v>
      </c>
    </row>
    <row r="425" spans="1:4" x14ac:dyDescent="0.2">
      <c r="A425" s="10">
        <v>41275</v>
      </c>
      <c r="B425" s="20">
        <v>2.3167900000000001</v>
      </c>
      <c r="C425" s="9">
        <v>9.15</v>
      </c>
      <c r="D425" s="9">
        <f t="shared" si="7"/>
        <v>11.994497990754448</v>
      </c>
    </row>
    <row r="426" spans="1:4" x14ac:dyDescent="0.2">
      <c r="A426" s="10">
        <v>41306</v>
      </c>
      <c r="B426" s="20">
        <v>2.3293699999999999</v>
      </c>
      <c r="C426" s="9">
        <v>9.23</v>
      </c>
      <c r="D426" s="9">
        <f t="shared" si="7"/>
        <v>12.03402404942109</v>
      </c>
    </row>
    <row r="427" spans="1:4" x14ac:dyDescent="0.2">
      <c r="A427" s="10">
        <v>41334</v>
      </c>
      <c r="B427" s="20">
        <v>2.3228200000000001</v>
      </c>
      <c r="C427" s="9">
        <v>9.35</v>
      </c>
      <c r="D427" s="9">
        <f t="shared" si="7"/>
        <v>12.224854702473717</v>
      </c>
    </row>
    <row r="428" spans="1:4" x14ac:dyDescent="0.2">
      <c r="A428" s="10">
        <v>41365</v>
      </c>
      <c r="B428" s="20">
        <v>2.3179699999999999</v>
      </c>
      <c r="C428" s="9">
        <v>10.43</v>
      </c>
      <c r="D428" s="9">
        <f t="shared" si="7"/>
        <v>13.665456671138971</v>
      </c>
    </row>
    <row r="429" spans="1:4" x14ac:dyDescent="0.2">
      <c r="A429" s="10">
        <v>41395</v>
      </c>
      <c r="B429" s="20">
        <v>2.3189299999999999</v>
      </c>
      <c r="C429" s="9">
        <v>12.61</v>
      </c>
      <c r="D429" s="9">
        <f t="shared" si="7"/>
        <v>16.514867719163579</v>
      </c>
    </row>
    <row r="430" spans="1:4" x14ac:dyDescent="0.2">
      <c r="A430" s="10">
        <v>41426</v>
      </c>
      <c r="B430" s="20">
        <v>2.3244500000000001</v>
      </c>
      <c r="C430" s="9">
        <v>15.02</v>
      </c>
      <c r="D430" s="9">
        <f t="shared" si="7"/>
        <v>19.624444664329197</v>
      </c>
    </row>
    <row r="431" spans="1:4" x14ac:dyDescent="0.2">
      <c r="A431" s="10">
        <v>41456</v>
      </c>
      <c r="B431" s="20">
        <v>2.3290000000000002</v>
      </c>
      <c r="C431" s="9">
        <v>16.3</v>
      </c>
      <c r="D431" s="9">
        <f t="shared" si="7"/>
        <v>21.255227994847573</v>
      </c>
    </row>
    <row r="432" spans="1:4" x14ac:dyDescent="0.2">
      <c r="A432" s="10">
        <v>41487</v>
      </c>
      <c r="B432" s="20">
        <v>2.3345600000000002</v>
      </c>
      <c r="C432" s="9">
        <v>16.43</v>
      </c>
      <c r="D432" s="9">
        <f t="shared" si="7"/>
        <v>21.373722928517576</v>
      </c>
    </row>
    <row r="433" spans="1:4" x14ac:dyDescent="0.2">
      <c r="A433" s="10">
        <v>41518</v>
      </c>
      <c r="B433" s="20">
        <v>2.3354400000000002</v>
      </c>
      <c r="C433" s="9">
        <v>15.69</v>
      </c>
      <c r="D433" s="9">
        <f t="shared" si="7"/>
        <v>20.403368872674953</v>
      </c>
    </row>
    <row r="434" spans="1:4" x14ac:dyDescent="0.2">
      <c r="A434" s="10">
        <v>41548</v>
      </c>
      <c r="B434" s="20">
        <v>2.3366899999999999</v>
      </c>
      <c r="C434" s="9">
        <v>12.38</v>
      </c>
      <c r="D434" s="9">
        <f t="shared" si="7"/>
        <v>16.090413191309075</v>
      </c>
    </row>
    <row r="435" spans="1:4" x14ac:dyDescent="0.2">
      <c r="A435" s="10">
        <v>41579</v>
      </c>
      <c r="B435" s="20">
        <v>2.3410000000000002</v>
      </c>
      <c r="C435" s="9">
        <v>10.039999999999999</v>
      </c>
      <c r="D435" s="9">
        <f t="shared" si="7"/>
        <v>13.025066552755231</v>
      </c>
    </row>
    <row r="436" spans="1:4" x14ac:dyDescent="0.2">
      <c r="A436" s="10">
        <v>41609</v>
      </c>
      <c r="B436" s="20">
        <v>2.3471899999999999</v>
      </c>
      <c r="C436" s="9">
        <v>9.14</v>
      </c>
      <c r="D436" s="9">
        <f t="shared" si="7"/>
        <v>11.826210404781889</v>
      </c>
    </row>
    <row r="437" spans="1:4" x14ac:dyDescent="0.2">
      <c r="A437" s="10">
        <v>41640</v>
      </c>
      <c r="B437" s="20">
        <v>2.3528799999999999</v>
      </c>
      <c r="C437" s="9">
        <v>9.26</v>
      </c>
      <c r="D437" s="9">
        <f t="shared" si="7"/>
        <v>11.952502975077351</v>
      </c>
    </row>
    <row r="438" spans="1:4" x14ac:dyDescent="0.2">
      <c r="A438" s="10">
        <v>41671</v>
      </c>
      <c r="B438" s="20">
        <v>2.35547</v>
      </c>
      <c r="C438" s="9">
        <v>9.77</v>
      </c>
      <c r="D438" s="9">
        <f t="shared" si="7"/>
        <v>12.596927746904013</v>
      </c>
    </row>
    <row r="439" spans="1:4" x14ac:dyDescent="0.2">
      <c r="A439" s="10">
        <v>41699</v>
      </c>
      <c r="B439" s="20">
        <v>2.3602799999999999</v>
      </c>
      <c r="C439" s="9">
        <v>10.7</v>
      </c>
      <c r="D439" s="9">
        <f t="shared" si="7"/>
        <v>13.767906350094057</v>
      </c>
    </row>
    <row r="440" spans="1:4" x14ac:dyDescent="0.2">
      <c r="A440" s="10">
        <v>41730</v>
      </c>
      <c r="B440" s="20">
        <v>2.3646799999999999</v>
      </c>
      <c r="C440" s="9">
        <v>11.76</v>
      </c>
      <c r="D440" s="9">
        <f t="shared" si="7"/>
        <v>15.103673731752288</v>
      </c>
    </row>
    <row r="441" spans="1:4" x14ac:dyDescent="0.2">
      <c r="A441" s="10">
        <v>41760</v>
      </c>
      <c r="B441" s="20">
        <v>2.3691800000000001</v>
      </c>
      <c r="C441" s="9">
        <v>13.6</v>
      </c>
      <c r="D441" s="9">
        <f t="shared" si="7"/>
        <v>17.433657214732523</v>
      </c>
    </row>
    <row r="442" spans="1:4" x14ac:dyDescent="0.2">
      <c r="A442" s="10">
        <v>41791</v>
      </c>
      <c r="B442" s="20">
        <v>2.3723100000000001</v>
      </c>
      <c r="C442" s="9">
        <v>16.13</v>
      </c>
      <c r="D442" s="9">
        <f t="shared" si="7"/>
        <v>20.649549426508337</v>
      </c>
    </row>
    <row r="443" spans="1:4" x14ac:dyDescent="0.2">
      <c r="A443" s="10">
        <v>41821</v>
      </c>
      <c r="B443" s="20">
        <v>2.3749799999999999</v>
      </c>
      <c r="C443" s="9">
        <v>17.23</v>
      </c>
      <c r="D443" s="9">
        <f t="shared" si="7"/>
        <v>22.032966424980422</v>
      </c>
    </row>
    <row r="444" spans="1:4" x14ac:dyDescent="0.2">
      <c r="A444" s="10">
        <v>41852</v>
      </c>
      <c r="B444" s="20">
        <v>2.3746</v>
      </c>
      <c r="C444" s="9">
        <v>17.41</v>
      </c>
      <c r="D444" s="9">
        <f t="shared" si="7"/>
        <v>22.266705213509645</v>
      </c>
    </row>
    <row r="445" spans="1:4" x14ac:dyDescent="0.2">
      <c r="A445" s="10">
        <v>41883</v>
      </c>
      <c r="B445" s="20">
        <v>2.3747699999999998</v>
      </c>
      <c r="C445" s="9">
        <v>16.27</v>
      </c>
      <c r="D445" s="9">
        <f t="shared" si="7"/>
        <v>20.807200444674642</v>
      </c>
    </row>
    <row r="446" spans="1:4" x14ac:dyDescent="0.2">
      <c r="A446" s="10">
        <v>41913</v>
      </c>
      <c r="B446" s="20">
        <v>2.3742999999999999</v>
      </c>
      <c r="C446" s="9">
        <v>13.11</v>
      </c>
      <c r="D446" s="9">
        <f t="shared" si="7"/>
        <v>16.76929292844207</v>
      </c>
    </row>
    <row r="447" spans="1:4" x14ac:dyDescent="0.2">
      <c r="A447" s="10">
        <v>41944</v>
      </c>
      <c r="B447" s="20">
        <v>2.3698299999999999</v>
      </c>
      <c r="C447" s="9">
        <v>10.19</v>
      </c>
      <c r="D447" s="9">
        <f t="shared" si="7"/>
        <v>13.058841267095108</v>
      </c>
    </row>
    <row r="448" spans="1:4" x14ac:dyDescent="0.2">
      <c r="A448" s="10">
        <v>41974</v>
      </c>
      <c r="B448" s="20">
        <v>2.36252</v>
      </c>
      <c r="C448" s="9">
        <v>10.01</v>
      </c>
      <c r="D448" s="9">
        <f t="shared" si="7"/>
        <v>12.867857287980632</v>
      </c>
    </row>
    <row r="449" spans="1:4" x14ac:dyDescent="0.2">
      <c r="A449" s="10">
        <v>42005</v>
      </c>
      <c r="B449" s="20">
        <v>2.3474699999999999</v>
      </c>
      <c r="C449" s="9">
        <v>9.5</v>
      </c>
      <c r="D449" s="9">
        <f t="shared" si="7"/>
        <v>12.290546844049127</v>
      </c>
    </row>
    <row r="450" spans="1:4" x14ac:dyDescent="0.2">
      <c r="A450" s="10">
        <v>42036</v>
      </c>
      <c r="B450" s="20">
        <v>2.3534199999999998</v>
      </c>
      <c r="C450" s="9">
        <v>9.08</v>
      </c>
      <c r="D450" s="9">
        <f t="shared" si="7"/>
        <v>11.717475673700402</v>
      </c>
    </row>
    <row r="451" spans="1:4" x14ac:dyDescent="0.2">
      <c r="A451" s="10">
        <v>42064</v>
      </c>
      <c r="B451" s="20">
        <v>2.3597600000000001</v>
      </c>
      <c r="C451" s="9">
        <v>9.2799999999999994</v>
      </c>
      <c r="D451" s="9">
        <f t="shared" si="7"/>
        <v>11.943394921517442</v>
      </c>
    </row>
    <row r="452" spans="1:4" x14ac:dyDescent="0.2">
      <c r="A452" s="10">
        <v>42095</v>
      </c>
      <c r="B452" s="20">
        <v>2.3622200000000002</v>
      </c>
      <c r="C452" s="9">
        <v>10.43</v>
      </c>
      <c r="D452" s="9">
        <f t="shared" si="7"/>
        <v>13.4094701594263</v>
      </c>
    </row>
    <row r="453" spans="1:4" x14ac:dyDescent="0.2">
      <c r="A453" s="10">
        <v>42125</v>
      </c>
      <c r="B453" s="20">
        <v>2.3700100000000002</v>
      </c>
      <c r="C453" s="9">
        <v>12.73</v>
      </c>
      <c r="D453" s="9">
        <f t="shared" si="7"/>
        <v>16.312701043455512</v>
      </c>
    </row>
    <row r="454" spans="1:4" x14ac:dyDescent="0.2">
      <c r="A454" s="10">
        <v>42156</v>
      </c>
      <c r="B454" s="20">
        <v>2.3765700000000001</v>
      </c>
      <c r="C454" s="9">
        <v>15.07</v>
      </c>
      <c r="D454" s="9">
        <f t="shared" si="7"/>
        <v>19.257960590262439</v>
      </c>
    </row>
    <row r="455" spans="1:4" x14ac:dyDescent="0.2">
      <c r="A455" s="10">
        <v>42186</v>
      </c>
      <c r="B455" s="20">
        <v>2.3803399999999999</v>
      </c>
      <c r="C455" s="9">
        <v>16.28</v>
      </c>
      <c r="D455" s="9">
        <f t="shared" si="7"/>
        <v>20.771270322727009</v>
      </c>
    </row>
    <row r="456" spans="1:4" x14ac:dyDescent="0.2">
      <c r="A456" s="10">
        <v>42217</v>
      </c>
      <c r="B456" s="20">
        <v>2.3803299999999998</v>
      </c>
      <c r="C456" s="9">
        <v>16.88</v>
      </c>
      <c r="D456" s="9">
        <f t="shared" si="7"/>
        <v>21.536886734192318</v>
      </c>
    </row>
    <row r="457" spans="1:4" x14ac:dyDescent="0.2">
      <c r="A457" s="10">
        <v>42248</v>
      </c>
      <c r="B457" s="20">
        <v>2.3749799999999999</v>
      </c>
      <c r="C457" s="9">
        <v>16.399999999999999</v>
      </c>
      <c r="D457" s="9">
        <f t="shared" si="7"/>
        <v>20.971598918727736</v>
      </c>
    </row>
    <row r="458" spans="1:4" x14ac:dyDescent="0.2">
      <c r="A458" s="10">
        <v>42278</v>
      </c>
      <c r="B458" s="20">
        <v>2.3773300000000002</v>
      </c>
      <c r="C458" s="9">
        <v>12.6</v>
      </c>
      <c r="D458" s="9">
        <f t="shared" si="7"/>
        <v>16.096398901288421</v>
      </c>
    </row>
    <row r="459" spans="1:4" x14ac:dyDescent="0.2">
      <c r="A459" s="10">
        <v>42309</v>
      </c>
      <c r="B459" s="20">
        <v>2.3801700000000001</v>
      </c>
      <c r="C459" s="9">
        <v>10.02</v>
      </c>
      <c r="D459" s="9">
        <f t="shared" si="7"/>
        <v>12.785196183465887</v>
      </c>
    </row>
    <row r="460" spans="1:4" x14ac:dyDescent="0.2">
      <c r="A460" s="10">
        <v>42339</v>
      </c>
      <c r="B460" s="20">
        <v>2.3776099999999998</v>
      </c>
      <c r="C460" s="9">
        <v>9.27</v>
      </c>
      <c r="D460" s="9">
        <f t="shared" si="7"/>
        <v>11.840956002035659</v>
      </c>
    </row>
    <row r="461" spans="1:4" x14ac:dyDescent="0.2">
      <c r="A461" s="10">
        <v>42370</v>
      </c>
      <c r="B461" s="20">
        <v>2.3765200000000002</v>
      </c>
      <c r="C461" s="9">
        <v>8.2799999999999994</v>
      </c>
      <c r="D461" s="9">
        <f t="shared" si="7"/>
        <v>10.581238786124247</v>
      </c>
    </row>
    <row r="462" spans="1:4" x14ac:dyDescent="0.2">
      <c r="A462" s="10">
        <v>42401</v>
      </c>
      <c r="B462" s="20">
        <v>2.3733599999999999</v>
      </c>
      <c r="C462" s="9">
        <v>8.36</v>
      </c>
      <c r="D462" s="9">
        <f t="shared" si="7"/>
        <v>10.697697441601779</v>
      </c>
    </row>
    <row r="463" spans="1:4" x14ac:dyDescent="0.2">
      <c r="A463" s="10">
        <v>42430</v>
      </c>
      <c r="B463" s="20">
        <v>2.3807999999999998</v>
      </c>
      <c r="C463" s="9">
        <v>9.19</v>
      </c>
      <c r="D463" s="9">
        <f t="shared" si="7"/>
        <v>11.723040070564515</v>
      </c>
    </row>
    <row r="464" spans="1:4" x14ac:dyDescent="0.2">
      <c r="A464" s="10">
        <v>42461</v>
      </c>
      <c r="B464" s="20">
        <v>2.38992</v>
      </c>
      <c r="C464" s="9">
        <v>9.65</v>
      </c>
      <c r="D464" s="9">
        <f t="shared" si="7"/>
        <v>12.262855242016471</v>
      </c>
    </row>
    <row r="465" spans="1:4" x14ac:dyDescent="0.2">
      <c r="A465" s="10">
        <v>42491</v>
      </c>
      <c r="B465" s="20">
        <v>2.3955700000000002</v>
      </c>
      <c r="C465" s="9">
        <v>11.62</v>
      </c>
      <c r="D465" s="9">
        <f t="shared" si="7"/>
        <v>14.731430265030866</v>
      </c>
    </row>
    <row r="466" spans="1:4" x14ac:dyDescent="0.2">
      <c r="A466" s="10">
        <v>42522</v>
      </c>
      <c r="B466" s="20">
        <v>2.4022199999999998</v>
      </c>
      <c r="C466" s="9">
        <v>14.43</v>
      </c>
      <c r="D466" s="9">
        <f t="shared" si="7"/>
        <v>18.243207782800912</v>
      </c>
    </row>
    <row r="467" spans="1:4" x14ac:dyDescent="0.2">
      <c r="A467" s="10">
        <v>42552</v>
      </c>
      <c r="B467" s="20">
        <v>2.4010099999999999</v>
      </c>
      <c r="C467" s="9">
        <v>16.559999999999999</v>
      </c>
      <c r="D467" s="9">
        <f t="shared" si="7"/>
        <v>20.946622962836472</v>
      </c>
    </row>
    <row r="468" spans="1:4" x14ac:dyDescent="0.2">
      <c r="A468" s="10">
        <v>42583</v>
      </c>
      <c r="B468" s="20">
        <v>2.4054500000000001</v>
      </c>
      <c r="C468" s="9">
        <v>17.600000000000001</v>
      </c>
      <c r="D468" s="9">
        <f t="shared" si="7"/>
        <v>22.22101976761105</v>
      </c>
    </row>
    <row r="469" spans="1:4" x14ac:dyDescent="0.2">
      <c r="A469" s="10">
        <v>42614</v>
      </c>
      <c r="B469" s="20">
        <v>2.4117600000000001</v>
      </c>
      <c r="C469" s="9">
        <v>16.78</v>
      </c>
      <c r="D469" s="9">
        <f t="shared" si="7"/>
        <v>21.130293063986468</v>
      </c>
    </row>
    <row r="470" spans="1:4" x14ac:dyDescent="0.2">
      <c r="A470" s="10">
        <v>42644</v>
      </c>
      <c r="B470" s="20">
        <v>2.4174099999999998</v>
      </c>
      <c r="C470" s="9">
        <v>13.74</v>
      </c>
      <c r="D470" s="9">
        <f t="shared" si="7"/>
        <v>17.261720105402063</v>
      </c>
    </row>
    <row r="471" spans="1:4" x14ac:dyDescent="0.2">
      <c r="A471" s="10">
        <v>42675</v>
      </c>
      <c r="B471" s="20">
        <v>2.4202599999999999</v>
      </c>
      <c r="C471" s="9">
        <v>10.77</v>
      </c>
      <c r="D471" s="9">
        <f t="shared" si="7"/>
        <v>13.514541991356301</v>
      </c>
    </row>
    <row r="472" spans="1:4" x14ac:dyDescent="0.2">
      <c r="A472" s="10">
        <v>42705</v>
      </c>
      <c r="B472" s="20">
        <v>2.4263699999999999</v>
      </c>
      <c r="C472" s="9">
        <v>9.06</v>
      </c>
      <c r="D472" s="9">
        <f t="shared" si="7"/>
        <v>11.340150595333771</v>
      </c>
    </row>
    <row r="473" spans="1:4" x14ac:dyDescent="0.2">
      <c r="A473" s="10">
        <v>42736</v>
      </c>
      <c r="B473" s="20">
        <v>2.4361799999999998</v>
      </c>
      <c r="C473" s="9">
        <v>9.32</v>
      </c>
      <c r="D473" s="9">
        <f t="shared" si="7"/>
        <v>11.618610447503881</v>
      </c>
    </row>
    <row r="474" spans="1:4" x14ac:dyDescent="0.2">
      <c r="A474" s="10">
        <v>42767</v>
      </c>
      <c r="B474" s="20">
        <v>2.4400599999999999</v>
      </c>
      <c r="C474" s="9">
        <v>10.01</v>
      </c>
      <c r="D474" s="9">
        <f t="shared" si="7"/>
        <v>12.458943714498824</v>
      </c>
    </row>
    <row r="475" spans="1:4" x14ac:dyDescent="0.2">
      <c r="A475" s="10">
        <v>42795</v>
      </c>
      <c r="B475" s="20">
        <v>2.43892</v>
      </c>
      <c r="C475" s="9">
        <v>9.86</v>
      </c>
      <c r="D475" s="9">
        <f t="shared" si="7"/>
        <v>12.277982549653125</v>
      </c>
    </row>
    <row r="476" spans="1:4" x14ac:dyDescent="0.2">
      <c r="A476" s="10">
        <v>42826</v>
      </c>
      <c r="B476" s="20">
        <v>2.4419300000000002</v>
      </c>
      <c r="C476" s="9">
        <v>11.34</v>
      </c>
      <c r="D476" s="9">
        <f t="shared" si="7"/>
        <v>14.10351926549901</v>
      </c>
    </row>
    <row r="477" spans="1:4" x14ac:dyDescent="0.2">
      <c r="A477" s="10">
        <v>42856</v>
      </c>
      <c r="B477" s="20">
        <v>2.4400400000000002</v>
      </c>
      <c r="C477" s="9">
        <v>13.25</v>
      </c>
      <c r="D477" s="9">
        <f t="shared" ref="D477:D519" si="8">C477*$B$569/B477</f>
        <v>16.491743987803478</v>
      </c>
    </row>
    <row r="478" spans="1:4" x14ac:dyDescent="0.2">
      <c r="A478" s="10">
        <v>42887</v>
      </c>
      <c r="B478" s="20">
        <v>2.44163</v>
      </c>
      <c r="C478" s="9">
        <v>16.059999999999999</v>
      </c>
      <c r="D478" s="9">
        <f t="shared" si="8"/>
        <v>19.976221294790772</v>
      </c>
    </row>
    <row r="479" spans="1:4" x14ac:dyDescent="0.2">
      <c r="A479" s="10">
        <v>42917</v>
      </c>
      <c r="B479" s="20">
        <v>2.4424299999999999</v>
      </c>
      <c r="C479" s="9">
        <v>17.86</v>
      </c>
      <c r="D479" s="9">
        <f t="shared" si="8"/>
        <v>22.207873797816113</v>
      </c>
    </row>
    <row r="480" spans="1:4" x14ac:dyDescent="0.2">
      <c r="A480" s="10">
        <v>42948</v>
      </c>
      <c r="B480" s="20">
        <v>2.4518300000000002</v>
      </c>
      <c r="C480" s="9">
        <v>18.22</v>
      </c>
      <c r="D480" s="9">
        <f t="shared" si="8"/>
        <v>22.568654596770575</v>
      </c>
    </row>
    <row r="481" spans="1:4" x14ac:dyDescent="0.2">
      <c r="A481" s="10">
        <v>42979</v>
      </c>
      <c r="B481" s="20">
        <v>2.46435</v>
      </c>
      <c r="C481" s="9">
        <v>16.920000000000002</v>
      </c>
      <c r="D481" s="9">
        <f t="shared" si="8"/>
        <v>20.85189944610141</v>
      </c>
    </row>
    <row r="482" spans="1:4" x14ac:dyDescent="0.2">
      <c r="A482" s="10">
        <v>43009</v>
      </c>
      <c r="B482" s="20">
        <v>2.4662600000000001</v>
      </c>
      <c r="C482" s="9">
        <v>13.39</v>
      </c>
      <c r="D482" s="9">
        <f t="shared" si="8"/>
        <v>16.48881212848605</v>
      </c>
    </row>
    <row r="483" spans="1:4" x14ac:dyDescent="0.2">
      <c r="A483" s="10">
        <v>43040</v>
      </c>
      <c r="B483" s="20">
        <v>2.4728400000000001</v>
      </c>
      <c r="C483" s="9">
        <v>10.14</v>
      </c>
      <c r="D483" s="9">
        <f t="shared" si="8"/>
        <v>12.453447372252148</v>
      </c>
    </row>
    <row r="484" spans="1:4" x14ac:dyDescent="0.2">
      <c r="A484" s="10">
        <v>43070</v>
      </c>
      <c r="B484" s="20">
        <v>2.4780500000000001</v>
      </c>
      <c r="C484" s="9">
        <v>9.2899999999999991</v>
      </c>
      <c r="D484" s="9">
        <f t="shared" si="8"/>
        <v>11.385531284679486</v>
      </c>
    </row>
    <row r="485" spans="1:4" x14ac:dyDescent="0.2">
      <c r="A485" s="10">
        <v>43101</v>
      </c>
      <c r="B485" s="20">
        <v>2.4885899999999999</v>
      </c>
      <c r="C485" s="9">
        <v>8.9</v>
      </c>
      <c r="D485" s="9">
        <f t="shared" si="8"/>
        <v>10.861362458259498</v>
      </c>
    </row>
    <row r="486" spans="1:4" x14ac:dyDescent="0.2">
      <c r="A486" s="10">
        <v>43132</v>
      </c>
      <c r="B486" s="20">
        <v>2.4952899999999998</v>
      </c>
      <c r="C486" s="9">
        <v>9.6300000000000008</v>
      </c>
      <c r="D486" s="9">
        <f t="shared" si="8"/>
        <v>11.720682806407273</v>
      </c>
    </row>
    <row r="487" spans="1:4" x14ac:dyDescent="0.2">
      <c r="A487" s="10">
        <v>43160</v>
      </c>
      <c r="B487" s="20">
        <v>2.4957699999999998</v>
      </c>
      <c r="C487" s="9">
        <v>9.76</v>
      </c>
      <c r="D487" s="9">
        <f t="shared" si="8"/>
        <v>11.876621323278989</v>
      </c>
    </row>
    <row r="488" spans="1:4" x14ac:dyDescent="0.2">
      <c r="A488" s="10">
        <v>43191</v>
      </c>
      <c r="B488" s="20">
        <v>2.5022700000000002</v>
      </c>
      <c r="C488" s="9">
        <v>10.050000000000001</v>
      </c>
      <c r="D488" s="9">
        <f t="shared" si="8"/>
        <v>12.197744847678308</v>
      </c>
    </row>
    <row r="489" spans="1:4" x14ac:dyDescent="0.2">
      <c r="A489" s="10">
        <v>43221</v>
      </c>
      <c r="B489" s="20">
        <v>2.5079199999999999</v>
      </c>
      <c r="C489" s="9">
        <v>13.52</v>
      </c>
      <c r="D489" s="9">
        <f t="shared" si="8"/>
        <v>16.372336597658617</v>
      </c>
    </row>
    <row r="490" spans="1:4" x14ac:dyDescent="0.2">
      <c r="A490" s="10">
        <v>43252</v>
      </c>
      <c r="B490" s="20">
        <v>2.5101800000000001</v>
      </c>
      <c r="C490" s="9">
        <v>16.47</v>
      </c>
      <c r="D490" s="9">
        <f t="shared" si="8"/>
        <v>19.926746050084056</v>
      </c>
    </row>
    <row r="491" spans="1:4" x14ac:dyDescent="0.2">
      <c r="A491" s="10">
        <v>43282</v>
      </c>
      <c r="B491" s="20">
        <v>2.51214</v>
      </c>
      <c r="C491" s="9">
        <v>17.850000000000001</v>
      </c>
      <c r="D491" s="9">
        <f t="shared" si="8"/>
        <v>21.579532589744204</v>
      </c>
    </row>
    <row r="492" spans="1:4" x14ac:dyDescent="0.2">
      <c r="A492" s="10">
        <v>43313</v>
      </c>
      <c r="B492" s="20">
        <v>2.5166300000000001</v>
      </c>
      <c r="C492" s="9">
        <v>18.559999999999999</v>
      </c>
      <c r="D492" s="9">
        <f t="shared" si="8"/>
        <v>22.397846008352438</v>
      </c>
    </row>
    <row r="493" spans="1:4" x14ac:dyDescent="0.2">
      <c r="A493" s="10">
        <v>43344</v>
      </c>
      <c r="B493" s="20">
        <v>2.52182</v>
      </c>
      <c r="C493" s="9">
        <v>17.23</v>
      </c>
      <c r="D493" s="9">
        <f t="shared" si="8"/>
        <v>20.750035529895076</v>
      </c>
    </row>
    <row r="494" spans="1:4" x14ac:dyDescent="0.2">
      <c r="A494" s="10">
        <v>43374</v>
      </c>
      <c r="B494" s="20">
        <v>2.52772</v>
      </c>
      <c r="C494" s="9">
        <v>12.22</v>
      </c>
      <c r="D494" s="9">
        <f t="shared" si="8"/>
        <v>14.682157992182679</v>
      </c>
    </row>
    <row r="495" spans="1:4" x14ac:dyDescent="0.2">
      <c r="A495" s="10">
        <v>43405</v>
      </c>
      <c r="B495" s="20">
        <v>2.5259399999999999</v>
      </c>
      <c r="C495" s="9">
        <v>9.42</v>
      </c>
      <c r="D495" s="9">
        <f t="shared" si="8"/>
        <v>11.325973063493196</v>
      </c>
    </row>
    <row r="496" spans="1:4" x14ac:dyDescent="0.2">
      <c r="A496" s="10">
        <v>43435</v>
      </c>
      <c r="B496" s="20">
        <v>2.5276700000000001</v>
      </c>
      <c r="C496" s="9">
        <v>9.6199999999999992</v>
      </c>
      <c r="D496" s="9">
        <f t="shared" si="8"/>
        <v>11.558523224946294</v>
      </c>
    </row>
    <row r="497" spans="1:4" x14ac:dyDescent="0.2">
      <c r="A497" s="10">
        <v>43466</v>
      </c>
      <c r="B497" s="20">
        <v>2.52718</v>
      </c>
      <c r="C497" s="9">
        <v>9.36</v>
      </c>
      <c r="D497" s="9">
        <f t="shared" si="8"/>
        <v>11.248311240196582</v>
      </c>
    </row>
    <row r="498" spans="1:4" x14ac:dyDescent="0.2">
      <c r="A498" s="10">
        <v>43497</v>
      </c>
      <c r="B498" s="20">
        <v>2.53322</v>
      </c>
      <c r="C498" s="9">
        <v>9.4</v>
      </c>
      <c r="D498" s="9">
        <f t="shared" si="8"/>
        <v>11.269446791040652</v>
      </c>
    </row>
    <row r="499" spans="1:4" x14ac:dyDescent="0.2">
      <c r="A499" s="10">
        <v>43525</v>
      </c>
      <c r="B499" s="20">
        <v>2.5420199999999999</v>
      </c>
      <c r="C499" s="9">
        <v>9.42</v>
      </c>
      <c r="D499" s="9">
        <f t="shared" si="8"/>
        <v>11.254328604810349</v>
      </c>
    </row>
    <row r="500" spans="1:4" x14ac:dyDescent="0.2">
      <c r="A500" s="10">
        <v>43556</v>
      </c>
      <c r="B500" s="20">
        <v>2.5521099999999999</v>
      </c>
      <c r="C500" s="9">
        <v>10.85</v>
      </c>
      <c r="D500" s="9">
        <f t="shared" si="8"/>
        <v>12.911538687595755</v>
      </c>
    </row>
    <row r="501" spans="1:4" x14ac:dyDescent="0.2">
      <c r="A501" s="10">
        <v>43586</v>
      </c>
      <c r="B501" s="20">
        <v>2.5529000000000002</v>
      </c>
      <c r="C501" s="9">
        <v>12.76</v>
      </c>
      <c r="D501" s="9">
        <f t="shared" si="8"/>
        <v>15.179746641074857</v>
      </c>
    </row>
    <row r="502" spans="1:4" x14ac:dyDescent="0.2">
      <c r="A502" s="10">
        <v>43617</v>
      </c>
      <c r="B502" s="20">
        <v>2.55159</v>
      </c>
      <c r="C502" s="9">
        <v>15.6</v>
      </c>
      <c r="D502" s="9">
        <f t="shared" si="8"/>
        <v>18.567838876935557</v>
      </c>
    </row>
    <row r="503" spans="1:4" x14ac:dyDescent="0.2">
      <c r="A503" s="10">
        <v>43647</v>
      </c>
      <c r="B503" s="20">
        <v>2.5568499999999998</v>
      </c>
      <c r="C503" s="9">
        <v>17.739999999999998</v>
      </c>
      <c r="D503" s="9">
        <f t="shared" si="8"/>
        <v>21.071527387214736</v>
      </c>
    </row>
    <row r="504" spans="1:4" x14ac:dyDescent="0.2">
      <c r="A504" s="10">
        <v>43678</v>
      </c>
      <c r="B504" s="20">
        <v>2.5605899999999999</v>
      </c>
      <c r="C504" s="9">
        <v>18.37</v>
      </c>
      <c r="D504" s="9">
        <f t="shared" si="8"/>
        <v>21.787969725727276</v>
      </c>
    </row>
    <row r="505" spans="1:4" x14ac:dyDescent="0.2">
      <c r="A505" s="10">
        <v>43709</v>
      </c>
      <c r="B505" s="20">
        <v>2.5651099999999998</v>
      </c>
      <c r="C505" s="9">
        <v>17.61</v>
      </c>
      <c r="D505" s="9">
        <f t="shared" si="8"/>
        <v>20.849757788165032</v>
      </c>
    </row>
    <row r="506" spans="1:4" x14ac:dyDescent="0.2">
      <c r="A506" s="10">
        <v>43739</v>
      </c>
      <c r="B506" s="20">
        <v>2.5724399999999998</v>
      </c>
      <c r="C506" s="9">
        <v>12.5</v>
      </c>
      <c r="D506" s="9">
        <f t="shared" si="8"/>
        <v>14.757487055091664</v>
      </c>
    </row>
    <row r="507" spans="1:4" x14ac:dyDescent="0.2">
      <c r="A507" s="10">
        <v>43770</v>
      </c>
      <c r="B507" s="20">
        <v>2.57803</v>
      </c>
      <c r="C507" s="9">
        <v>9.33</v>
      </c>
      <c r="D507" s="9">
        <f t="shared" si="8"/>
        <v>10.991104292812729</v>
      </c>
    </row>
    <row r="508" spans="1:4" x14ac:dyDescent="0.2">
      <c r="A508" s="10">
        <v>43800</v>
      </c>
      <c r="B508" s="20">
        <v>2.58616</v>
      </c>
      <c r="C508" s="9">
        <v>9.3000000000000007</v>
      </c>
      <c r="D508" s="9">
        <f t="shared" si="8"/>
        <v>10.921321959971541</v>
      </c>
    </row>
    <row r="509" spans="1:4" x14ac:dyDescent="0.2">
      <c r="A509" s="10">
        <v>43831</v>
      </c>
      <c r="B509" s="20">
        <v>2.5903700000000001</v>
      </c>
      <c r="C509" s="9">
        <v>9.43</v>
      </c>
      <c r="D509" s="9">
        <f t="shared" si="8"/>
        <v>11.055987600226995</v>
      </c>
    </row>
    <row r="510" spans="1:4" x14ac:dyDescent="0.2">
      <c r="A510" s="10">
        <v>43862</v>
      </c>
      <c r="B510" s="20">
        <v>2.5924800000000001</v>
      </c>
      <c r="C510" s="9">
        <v>9.19</v>
      </c>
      <c r="D510" s="9">
        <f t="shared" si="8"/>
        <v>10.765835724865765</v>
      </c>
    </row>
    <row r="511" spans="1:4" x14ac:dyDescent="0.2">
      <c r="A511" s="10">
        <v>43891</v>
      </c>
      <c r="B511" s="20">
        <v>2.5812400000000002</v>
      </c>
      <c r="C511" s="9">
        <v>9.8000000000000007</v>
      </c>
      <c r="D511" s="9">
        <f t="shared" si="8"/>
        <v>11.530425686879173</v>
      </c>
    </row>
    <row r="512" spans="1:4" x14ac:dyDescent="0.2">
      <c r="A512" s="10">
        <v>43922</v>
      </c>
      <c r="B512" s="20">
        <v>2.5609199999999999</v>
      </c>
      <c r="C512" s="9">
        <v>10.42</v>
      </c>
      <c r="D512" s="9">
        <f t="shared" si="8"/>
        <v>12.357179607328616</v>
      </c>
    </row>
    <row r="513" spans="1:4" x14ac:dyDescent="0.2">
      <c r="A513" s="10">
        <v>43952</v>
      </c>
      <c r="B513" s="20">
        <v>2.5586799999999998</v>
      </c>
      <c r="C513" s="9">
        <v>11.79</v>
      </c>
      <c r="D513" s="9">
        <f t="shared" si="8"/>
        <v>13.994116419403754</v>
      </c>
    </row>
    <row r="514" spans="1:4" x14ac:dyDescent="0.2">
      <c r="A514" s="10">
        <v>43983</v>
      </c>
      <c r="B514" s="20">
        <v>2.5698599999999998</v>
      </c>
      <c r="C514" s="9">
        <v>15.33</v>
      </c>
      <c r="D514" s="9">
        <f t="shared" si="8"/>
        <v>18.116752118792466</v>
      </c>
    </row>
    <row r="515" spans="1:4" x14ac:dyDescent="0.2">
      <c r="A515" s="10">
        <v>44013</v>
      </c>
      <c r="B515" s="20">
        <v>2.5827800000000001</v>
      </c>
      <c r="C515" s="9">
        <v>17.489999999999998</v>
      </c>
      <c r="D515" s="9">
        <f t="shared" si="8"/>
        <v>20.566010190569848</v>
      </c>
    </row>
    <row r="516" spans="1:4" x14ac:dyDescent="0.2">
      <c r="A516" s="10">
        <v>44044</v>
      </c>
      <c r="B516" s="20">
        <v>2.5941100000000001</v>
      </c>
      <c r="C516" s="9">
        <v>18.27</v>
      </c>
      <c r="D516" s="9">
        <f t="shared" si="8"/>
        <v>21.389361052538248</v>
      </c>
    </row>
    <row r="517" spans="1:4" x14ac:dyDescent="0.2">
      <c r="A517" s="10">
        <v>44075</v>
      </c>
      <c r="B517" s="20">
        <v>2.6002900000000002</v>
      </c>
      <c r="C517" s="9">
        <v>16.850000000000001</v>
      </c>
      <c r="D517" s="9">
        <f t="shared" si="8"/>
        <v>19.680030688884703</v>
      </c>
    </row>
    <row r="518" spans="1:4" x14ac:dyDescent="0.2">
      <c r="A518" s="10">
        <v>44105</v>
      </c>
      <c r="B518" s="20">
        <v>2.6028600000000002</v>
      </c>
      <c r="C518" s="9">
        <v>12.26</v>
      </c>
      <c r="D518" s="9">
        <f t="shared" si="8"/>
        <v>14.30498190452041</v>
      </c>
    </row>
    <row r="519" spans="1:4" x14ac:dyDescent="0.2">
      <c r="A519" s="10">
        <v>44136</v>
      </c>
      <c r="B519" s="20">
        <v>2.6081300000000001</v>
      </c>
      <c r="C519" s="9">
        <v>10.99</v>
      </c>
      <c r="D519" s="9">
        <f t="shared" si="8"/>
        <v>12.797233956896321</v>
      </c>
    </row>
    <row r="520" spans="1:4" x14ac:dyDescent="0.2">
      <c r="A520" s="10">
        <v>44166</v>
      </c>
      <c r="B520" s="20">
        <v>2.6203500000000002</v>
      </c>
      <c r="C520" s="9">
        <v>9.75</v>
      </c>
      <c r="D520" s="9">
        <f t="shared" ref="D520:D556" si="9">C520*$B$569/B520</f>
        <v>11.300377812124335</v>
      </c>
    </row>
    <row r="521" spans="1:4" x14ac:dyDescent="0.2">
      <c r="A521" s="10">
        <v>44197</v>
      </c>
      <c r="B521" s="20">
        <v>2.6265000000000001</v>
      </c>
      <c r="C521" s="9">
        <v>9.6300000000000008</v>
      </c>
      <c r="D521" s="9">
        <f t="shared" si="9"/>
        <v>11.135161850371217</v>
      </c>
    </row>
    <row r="522" spans="1:4" x14ac:dyDescent="0.2">
      <c r="A522" s="10">
        <v>44228</v>
      </c>
      <c r="B522" s="20">
        <v>2.6363799999999999</v>
      </c>
      <c r="C522" s="9">
        <v>9.2899999999999991</v>
      </c>
      <c r="D522" s="9">
        <f t="shared" si="9"/>
        <v>10.701763706294237</v>
      </c>
    </row>
    <row r="523" spans="1:4" x14ac:dyDescent="0.2">
      <c r="A523" s="10">
        <v>44256</v>
      </c>
      <c r="B523" s="20">
        <v>2.6491400000000001</v>
      </c>
      <c r="C523" s="9">
        <v>10.48</v>
      </c>
      <c r="D523" s="9">
        <f t="shared" si="9"/>
        <v>12.014453596261429</v>
      </c>
    </row>
    <row r="524" spans="1:4" x14ac:dyDescent="0.2">
      <c r="A524" s="10">
        <v>44287</v>
      </c>
      <c r="B524" s="20">
        <v>2.6667000000000001</v>
      </c>
      <c r="C524" s="9">
        <v>12.21</v>
      </c>
      <c r="D524" s="9">
        <f t="shared" si="9"/>
        <v>13.905581505231185</v>
      </c>
    </row>
    <row r="525" spans="1:4" x14ac:dyDescent="0.2">
      <c r="A525" s="10">
        <v>44317</v>
      </c>
      <c r="B525" s="20">
        <v>2.6844399999999999</v>
      </c>
      <c r="C525" s="9">
        <v>14.08</v>
      </c>
      <c r="D525" s="9">
        <f t="shared" si="9"/>
        <v>15.929296836584166</v>
      </c>
    </row>
    <row r="526" spans="1:4" x14ac:dyDescent="0.2">
      <c r="A526" s="10">
        <v>44348</v>
      </c>
      <c r="B526" s="20">
        <v>2.7055899999999999</v>
      </c>
      <c r="C526" s="9">
        <v>17.64</v>
      </c>
      <c r="D526" s="9">
        <f t="shared" si="9"/>
        <v>19.800868867788541</v>
      </c>
    </row>
    <row r="527" spans="1:4" x14ac:dyDescent="0.2">
      <c r="A527" s="10">
        <v>44378</v>
      </c>
      <c r="B527" s="20">
        <v>2.7176399999999998</v>
      </c>
      <c r="C527" s="9">
        <v>19.829999999999998</v>
      </c>
      <c r="D527" s="9">
        <f t="shared" si="9"/>
        <v>22.160443105047026</v>
      </c>
    </row>
    <row r="528" spans="1:4" x14ac:dyDescent="0.2">
      <c r="A528" s="10">
        <v>44409</v>
      </c>
      <c r="B528" s="20">
        <v>2.7286999999999999</v>
      </c>
      <c r="C528" s="9">
        <v>20.88</v>
      </c>
      <c r="D528" s="9">
        <f t="shared" si="9"/>
        <v>23.239263238904972</v>
      </c>
    </row>
    <row r="529" spans="1:5" x14ac:dyDescent="0.2">
      <c r="A529" s="10">
        <v>44440</v>
      </c>
      <c r="B529" s="20">
        <v>2.7402799999999998</v>
      </c>
      <c r="C529" s="9">
        <v>20.149999999999999</v>
      </c>
      <c r="D529" s="9">
        <f t="shared" si="9"/>
        <v>22.332007313121288</v>
      </c>
    </row>
    <row r="530" spans="1:5" x14ac:dyDescent="0.2">
      <c r="A530" s="10">
        <v>44470</v>
      </c>
      <c r="B530" s="20">
        <v>2.7652199999999998</v>
      </c>
      <c r="C530" s="9">
        <v>17.41</v>
      </c>
      <c r="D530" s="9">
        <f t="shared" si="9"/>
        <v>19.121269989367939</v>
      </c>
    </row>
    <row r="531" spans="1:5" x14ac:dyDescent="0.2">
      <c r="A531" s="10">
        <v>44501</v>
      </c>
      <c r="B531" s="20">
        <v>2.7871100000000002</v>
      </c>
      <c r="C531" s="9">
        <v>13.12</v>
      </c>
      <c r="D531" s="9">
        <f t="shared" si="9"/>
        <v>14.296422602624222</v>
      </c>
    </row>
    <row r="532" spans="1:5" x14ac:dyDescent="0.2">
      <c r="A532" s="10">
        <v>44531</v>
      </c>
      <c r="B532" s="20">
        <v>2.8088700000000002</v>
      </c>
      <c r="C532" s="9">
        <v>13.08</v>
      </c>
      <c r="D532" s="9">
        <f t="shared" si="9"/>
        <v>14.142420831152741</v>
      </c>
    </row>
    <row r="533" spans="1:5" x14ac:dyDescent="0.2">
      <c r="A533" s="10">
        <v>44562</v>
      </c>
      <c r="B533" s="20">
        <v>2.82599</v>
      </c>
      <c r="C533" s="9">
        <v>12.02</v>
      </c>
      <c r="D533" s="9">
        <f t="shared" si="9"/>
        <v>12.917590083475172</v>
      </c>
    </row>
    <row r="534" spans="1:5" x14ac:dyDescent="0.2">
      <c r="A534" s="10">
        <v>44593</v>
      </c>
      <c r="B534" s="20">
        <v>2.8460999999999999</v>
      </c>
      <c r="C534" s="9">
        <v>12.18</v>
      </c>
      <c r="D534" s="9">
        <f t="shared" si="9"/>
        <v>12.997049857700013</v>
      </c>
    </row>
    <row r="535" spans="1:5" x14ac:dyDescent="0.2">
      <c r="A535" s="10">
        <v>44621</v>
      </c>
      <c r="B535" s="20">
        <v>2.8747199999999999</v>
      </c>
      <c r="C535" s="9">
        <v>12.98</v>
      </c>
      <c r="D535" s="9">
        <f t="shared" si="9"/>
        <v>13.712820587744197</v>
      </c>
    </row>
    <row r="536" spans="1:5" x14ac:dyDescent="0.2">
      <c r="A536" s="10">
        <v>44652</v>
      </c>
      <c r="B536" s="20">
        <v>2.88611</v>
      </c>
      <c r="C536" s="9">
        <v>14.01</v>
      </c>
      <c r="D536" s="9">
        <f t="shared" si="9"/>
        <v>14.74256012418099</v>
      </c>
    </row>
    <row r="537" spans="1:5" x14ac:dyDescent="0.2">
      <c r="A537" s="10">
        <v>44682</v>
      </c>
      <c r="B537" s="20">
        <v>2.9126799999999999</v>
      </c>
      <c r="C537" s="9">
        <v>17.760000000000002</v>
      </c>
      <c r="D537" s="9">
        <f t="shared" si="9"/>
        <v>18.518160319705565</v>
      </c>
    </row>
    <row r="538" spans="1:5" x14ac:dyDescent="0.2">
      <c r="A538" s="10">
        <v>44713</v>
      </c>
      <c r="B538" s="20">
        <v>2.9472800000000001</v>
      </c>
      <c r="C538" s="9">
        <v>22.69</v>
      </c>
      <c r="D538" s="9">
        <f t="shared" si="9"/>
        <v>23.380874501235038</v>
      </c>
    </row>
    <row r="539" spans="1:5" x14ac:dyDescent="0.2">
      <c r="A539" s="10">
        <v>44743</v>
      </c>
      <c r="B539" s="20">
        <v>2.9462799999999998</v>
      </c>
      <c r="C539" s="9">
        <v>24.73</v>
      </c>
      <c r="D539" s="9">
        <f t="shared" si="9"/>
        <v>25.491638472921789</v>
      </c>
    </row>
    <row r="540" spans="1:5" x14ac:dyDescent="0.2">
      <c r="A540" s="10">
        <v>44774</v>
      </c>
      <c r="B540" s="20">
        <v>2.9531999999999998</v>
      </c>
      <c r="C540" s="9">
        <v>25.52</v>
      </c>
      <c r="D540" s="9">
        <f t="shared" si="9"/>
        <v>26.244328321820401</v>
      </c>
    </row>
    <row r="541" spans="1:5" x14ac:dyDescent="0.2">
      <c r="A541" s="10">
        <v>44805</v>
      </c>
      <c r="B541" s="20">
        <v>2.9653900000000002</v>
      </c>
      <c r="C541" s="9">
        <v>24.65</v>
      </c>
      <c r="D541" s="9">
        <f t="shared" si="9"/>
        <v>25.245429100388144</v>
      </c>
    </row>
    <row r="542" spans="1:5" x14ac:dyDescent="0.2">
      <c r="A542" s="10">
        <v>44835</v>
      </c>
      <c r="B542" s="20">
        <v>2.97987</v>
      </c>
      <c r="C542" s="9">
        <v>18.72</v>
      </c>
      <c r="D542" s="9">
        <f t="shared" si="9"/>
        <v>19.079025058140118</v>
      </c>
    </row>
    <row r="543" spans="1:5" x14ac:dyDescent="0.2">
      <c r="A543" s="10">
        <v>44866</v>
      </c>
      <c r="B543" s="20">
        <v>2.9859800000000001</v>
      </c>
      <c r="C543" s="9">
        <v>15.63</v>
      </c>
      <c r="D543" s="9">
        <f t="shared" si="9"/>
        <v>15.897166960260954</v>
      </c>
      <c r="E543" s="8" t="s">
        <v>182</v>
      </c>
    </row>
    <row r="544" spans="1:5" x14ac:dyDescent="0.2">
      <c r="A544" s="10">
        <v>44896</v>
      </c>
      <c r="B544" s="20">
        <v>2.9899</v>
      </c>
      <c r="C544" s="9">
        <v>14.74</v>
      </c>
      <c r="D544" s="9">
        <f t="shared" si="9"/>
        <v>14.972298337737048</v>
      </c>
      <c r="E544" s="8" t="s">
        <v>183</v>
      </c>
    </row>
    <row r="545" spans="1:5" x14ac:dyDescent="0.2">
      <c r="A545" s="10">
        <v>44927</v>
      </c>
      <c r="B545" s="20">
        <v>3.00536</v>
      </c>
      <c r="C545" s="9">
        <v>15.28</v>
      </c>
      <c r="D545" s="9">
        <f t="shared" si="9"/>
        <v>15.44096733835547</v>
      </c>
      <c r="E545">
        <f t="shared" ref="E545:E568" si="10">IF($A545&gt;=DATE(YEAR($C$1),MONTH($C$1)-2,1),1,0)</f>
        <v>0</v>
      </c>
    </row>
    <row r="546" spans="1:5" x14ac:dyDescent="0.2">
      <c r="A546" s="10">
        <v>44958</v>
      </c>
      <c r="B546" s="20">
        <v>3.0164800000000001</v>
      </c>
      <c r="C546" s="9">
        <v>15.2</v>
      </c>
      <c r="D546" s="9">
        <f t="shared" si="9"/>
        <v>15.303500769108364</v>
      </c>
      <c r="E546">
        <f t="shared" si="10"/>
        <v>0</v>
      </c>
    </row>
    <row r="547" spans="1:5" x14ac:dyDescent="0.2">
      <c r="A547" s="10">
        <v>44986</v>
      </c>
      <c r="B547" s="20">
        <v>3.0180799999999999</v>
      </c>
      <c r="C547" s="9">
        <v>13.8</v>
      </c>
      <c r="D547" s="9">
        <f t="shared" si="9"/>
        <v>13.886602078142396</v>
      </c>
      <c r="E547">
        <f t="shared" si="10"/>
        <v>0</v>
      </c>
    </row>
    <row r="548" spans="1:5" x14ac:dyDescent="0.2">
      <c r="A548" s="10">
        <v>45017</v>
      </c>
      <c r="B548" s="20">
        <v>3.0291800000000002</v>
      </c>
      <c r="C548" s="9">
        <v>13.61964</v>
      </c>
      <c r="D548" s="9">
        <f t="shared" si="9"/>
        <v>13.654889796182465</v>
      </c>
      <c r="E548">
        <f t="shared" si="10"/>
        <v>1</v>
      </c>
    </row>
    <row r="549" spans="1:5" x14ac:dyDescent="0.2">
      <c r="A549" s="10">
        <v>45047</v>
      </c>
      <c r="B549" s="20">
        <v>3.0320395679000001</v>
      </c>
      <c r="C549" s="9">
        <v>15.22437</v>
      </c>
      <c r="D549" s="9">
        <f t="shared" si="9"/>
        <v>15.249377569773504</v>
      </c>
      <c r="E549">
        <f t="shared" si="10"/>
        <v>1</v>
      </c>
    </row>
    <row r="550" spans="1:5" x14ac:dyDescent="0.2">
      <c r="A550" s="10">
        <v>45078</v>
      </c>
      <c r="B550" s="20">
        <v>3.0370200000000001</v>
      </c>
      <c r="C550" s="9">
        <v>18.126049999999999</v>
      </c>
      <c r="D550" s="9">
        <f t="shared" si="9"/>
        <v>18.126049999999999</v>
      </c>
      <c r="E550">
        <f t="shared" si="10"/>
        <v>1</v>
      </c>
    </row>
    <row r="551" spans="1:5" x14ac:dyDescent="0.2">
      <c r="A551" s="10">
        <v>45108</v>
      </c>
      <c r="B551" s="20">
        <v>3.039838</v>
      </c>
      <c r="C551" s="9">
        <v>19.818660000000001</v>
      </c>
      <c r="D551" s="9">
        <f t="shared" si="9"/>
        <v>19.80028764467054</v>
      </c>
      <c r="E551">
        <f t="shared" si="10"/>
        <v>1</v>
      </c>
    </row>
    <row r="552" spans="1:5" x14ac:dyDescent="0.2">
      <c r="A552" s="10">
        <v>45139</v>
      </c>
      <c r="B552" s="20">
        <v>3.044794</v>
      </c>
      <c r="C552" s="9">
        <v>20.267499999999998</v>
      </c>
      <c r="D552" s="9">
        <f t="shared" si="9"/>
        <v>20.215752806265382</v>
      </c>
      <c r="E552">
        <f t="shared" si="10"/>
        <v>1</v>
      </c>
    </row>
    <row r="553" spans="1:5" x14ac:dyDescent="0.2">
      <c r="A553" s="10">
        <v>45170</v>
      </c>
      <c r="B553" s="20">
        <v>3.0503230000000001</v>
      </c>
      <c r="C553" s="9">
        <v>18.988700000000001</v>
      </c>
      <c r="D553" s="9">
        <f t="shared" si="9"/>
        <v>18.9058869090257</v>
      </c>
      <c r="E553">
        <f t="shared" si="10"/>
        <v>1</v>
      </c>
    </row>
    <row r="554" spans="1:5" x14ac:dyDescent="0.2">
      <c r="A554" s="10">
        <v>45200</v>
      </c>
      <c r="B554" s="20">
        <v>3.057048</v>
      </c>
      <c r="C554" s="9">
        <v>14.405950000000001</v>
      </c>
      <c r="D554" s="9">
        <f t="shared" si="9"/>
        <v>14.311570596536267</v>
      </c>
      <c r="E554">
        <f t="shared" si="10"/>
        <v>1</v>
      </c>
    </row>
    <row r="555" spans="1:5" x14ac:dyDescent="0.2">
      <c r="A555" s="10">
        <v>45231</v>
      </c>
      <c r="B555" s="20">
        <v>3.0632570000000001</v>
      </c>
      <c r="C555" s="9">
        <v>11.913169999999999</v>
      </c>
      <c r="D555" s="9">
        <f t="shared" si="9"/>
        <v>11.811132906380365</v>
      </c>
      <c r="E555">
        <f t="shared" si="10"/>
        <v>1</v>
      </c>
    </row>
    <row r="556" spans="1:5" x14ac:dyDescent="0.2">
      <c r="A556" s="10">
        <v>45261</v>
      </c>
      <c r="B556" s="20">
        <v>3.0695739999999998</v>
      </c>
      <c r="C556" s="9">
        <v>11.29861</v>
      </c>
      <c r="D556" s="9">
        <f t="shared" si="9"/>
        <v>11.178783942722998</v>
      </c>
      <c r="E556">
        <f t="shared" si="10"/>
        <v>1</v>
      </c>
    </row>
    <row r="557" spans="1:5" x14ac:dyDescent="0.2">
      <c r="A557" s="10">
        <v>45292</v>
      </c>
      <c r="B557" s="20">
        <v>3.0770270000000002</v>
      </c>
      <c r="C557" s="9">
        <v>11.106</v>
      </c>
      <c r="D557" s="9">
        <f t="shared" ref="D557:D568" si="11">C557*$B$569/B557</f>
        <v>10.961601610905591</v>
      </c>
      <c r="E557">
        <f t="shared" si="10"/>
        <v>1</v>
      </c>
    </row>
    <row r="558" spans="1:5" x14ac:dyDescent="0.2">
      <c r="A558" s="10">
        <v>45323</v>
      </c>
      <c r="B558" s="20">
        <v>3.082786</v>
      </c>
      <c r="C558" s="9">
        <v>10.81887</v>
      </c>
      <c r="D558" s="9">
        <f t="shared" si="11"/>
        <v>10.658256709158534</v>
      </c>
      <c r="E558">
        <f t="shared" si="10"/>
        <v>1</v>
      </c>
    </row>
    <row r="559" spans="1:5" x14ac:dyDescent="0.2">
      <c r="A559" s="10">
        <v>45352</v>
      </c>
      <c r="B559" s="20">
        <v>3.087879</v>
      </c>
      <c r="C559" s="9">
        <v>11.48413</v>
      </c>
      <c r="D559" s="9">
        <f t="shared" si="11"/>
        <v>11.294980306093601</v>
      </c>
      <c r="E559">
        <f t="shared" si="10"/>
        <v>1</v>
      </c>
    </row>
    <row r="560" spans="1:5" x14ac:dyDescent="0.2">
      <c r="A560" s="10">
        <v>45383</v>
      </c>
      <c r="B560" s="20">
        <v>3.0908739999999999</v>
      </c>
      <c r="C560" s="9">
        <v>12.41807</v>
      </c>
      <c r="D560" s="9">
        <f t="shared" si="11"/>
        <v>12.201703127141384</v>
      </c>
      <c r="E560">
        <f t="shared" si="10"/>
        <v>1</v>
      </c>
    </row>
    <row r="561" spans="1:5" x14ac:dyDescent="0.2">
      <c r="A561" s="10">
        <v>45413</v>
      </c>
      <c r="B561" s="20">
        <v>3.0957110000000001</v>
      </c>
      <c r="C561" s="9">
        <v>14.64691</v>
      </c>
      <c r="D561" s="9">
        <f t="shared" si="11"/>
        <v>14.369222000438672</v>
      </c>
      <c r="E561">
        <f t="shared" si="10"/>
        <v>1</v>
      </c>
    </row>
    <row r="562" spans="1:5" x14ac:dyDescent="0.2">
      <c r="A562" s="10">
        <v>45444</v>
      </c>
      <c r="B562" s="20">
        <v>3.1009570000000002</v>
      </c>
      <c r="C562" s="9">
        <v>18.004169999999998</v>
      </c>
      <c r="D562" s="9">
        <f t="shared" si="11"/>
        <v>17.632951496392884</v>
      </c>
      <c r="E562">
        <f t="shared" si="10"/>
        <v>1</v>
      </c>
    </row>
    <row r="563" spans="1:5" x14ac:dyDescent="0.2">
      <c r="A563" s="10">
        <v>45474</v>
      </c>
      <c r="B563" s="20">
        <v>3.1073219999999999</v>
      </c>
      <c r="C563" s="9">
        <v>20.148859999999999</v>
      </c>
      <c r="D563" s="9">
        <f t="shared" si="11"/>
        <v>19.692999565928474</v>
      </c>
      <c r="E563">
        <f t="shared" si="10"/>
        <v>1</v>
      </c>
    </row>
    <row r="564" spans="1:5" x14ac:dyDescent="0.2">
      <c r="A564" s="10">
        <v>45505</v>
      </c>
      <c r="B564" s="20">
        <v>3.112854</v>
      </c>
      <c r="C564" s="9">
        <v>20.957799999999999</v>
      </c>
      <c r="D564" s="9">
        <f t="shared" si="11"/>
        <v>20.44723515976014</v>
      </c>
      <c r="E564">
        <f t="shared" si="10"/>
        <v>1</v>
      </c>
    </row>
    <row r="565" spans="1:5" x14ac:dyDescent="0.2">
      <c r="A565" s="10">
        <v>45536</v>
      </c>
      <c r="B565" s="20">
        <v>3.1182629999999998</v>
      </c>
      <c r="C565" s="9">
        <v>19.84796</v>
      </c>
      <c r="D565" s="9">
        <f t="shared" si="11"/>
        <v>19.330842677221263</v>
      </c>
      <c r="E565">
        <f t="shared" si="10"/>
        <v>1</v>
      </c>
    </row>
    <row r="566" spans="1:5" x14ac:dyDescent="0.2">
      <c r="A566" s="10">
        <v>45566</v>
      </c>
      <c r="B566" s="20">
        <v>3.1243050000000001</v>
      </c>
      <c r="C566" s="9">
        <v>15.081810000000001</v>
      </c>
      <c r="D566" s="9">
        <f t="shared" si="11"/>
        <v>14.660463241008802</v>
      </c>
      <c r="E566">
        <f t="shared" si="10"/>
        <v>1</v>
      </c>
    </row>
    <row r="567" spans="1:5" x14ac:dyDescent="0.2">
      <c r="A567" s="10">
        <v>45597</v>
      </c>
      <c r="B567" s="20">
        <v>3.1288999999999998</v>
      </c>
      <c r="C567" s="9">
        <v>12.433020000000001</v>
      </c>
      <c r="D567" s="9">
        <f t="shared" si="11"/>
        <v>12.067924957780692</v>
      </c>
      <c r="E567">
        <f t="shared" si="10"/>
        <v>1</v>
      </c>
    </row>
    <row r="568" spans="1:5" x14ac:dyDescent="0.2">
      <c r="A568" s="10">
        <v>45627</v>
      </c>
      <c r="B568" s="20">
        <v>3.1328049999999998</v>
      </c>
      <c r="C568" s="9">
        <v>11.70086</v>
      </c>
      <c r="D568" s="9">
        <f t="shared" si="11"/>
        <v>11.34310812106084</v>
      </c>
      <c r="E568">
        <f t="shared" si="10"/>
        <v>1</v>
      </c>
    </row>
    <row r="569" spans="1:5" x14ac:dyDescent="0.2">
      <c r="A569" s="12" t="str">
        <f>"Base CPI ("&amp;TEXT('Notes and Sources'!$G$7,"m/yyyy")&amp;")"</f>
        <v>Base CPI (6/2023)</v>
      </c>
      <c r="B569" s="22">
        <v>3.0370200000000001</v>
      </c>
      <c r="C569" s="13"/>
      <c r="D569" s="13"/>
      <c r="E569" s="15"/>
    </row>
    <row r="570" spans="1:5" x14ac:dyDescent="0.2">
      <c r="A570" t="str">
        <f>A1&amp;" "&amp;TEXT(C1,"Mmmm yyyy")</f>
        <v>EIA Short-Term Energy Outlook, June 2023</v>
      </c>
    </row>
    <row r="571" spans="1:5" x14ac:dyDescent="0.2">
      <c r="A571" t="s">
        <v>184</v>
      </c>
    </row>
    <row r="572" spans="1:5" x14ac:dyDescent="0.2">
      <c r="A572" s="29" t="s">
        <v>207</v>
      </c>
      <c r="B572" s="29"/>
      <c r="C572" s="29"/>
      <c r="D572" s="29"/>
      <c r="E572" s="29"/>
    </row>
    <row r="573" spans="1:5" x14ac:dyDescent="0.2">
      <c r="A573" t="str">
        <f>"Real Price ("&amp;TEXT($C$1,"mmm yyyy")&amp;" $)"</f>
        <v>Real Price (Jun 2023 $)</v>
      </c>
    </row>
    <row r="574" spans="1:5" x14ac:dyDescent="0.2">
      <c r="A574" s="14" t="s">
        <v>167</v>
      </c>
    </row>
  </sheetData>
  <mergeCells count="4">
    <mergeCell ref="C39:D39"/>
    <mergeCell ref="A1:B1"/>
    <mergeCell ref="C1:D1"/>
    <mergeCell ref="A572:E572"/>
  </mergeCells>
  <phoneticPr fontId="3" type="noConversion"/>
  <conditionalFormatting sqref="B401:D410 B413:D422 B425:D434 B437:D446 B449:D458 B485:D494 B497:D506 B509:D518 B521:D530 B557:D568 B533:D542">
    <cfRule type="expression" dxfId="43" priority="6" stopIfTrue="1">
      <formula>$E401=1</formula>
    </cfRule>
  </conditionalFormatting>
  <conditionalFormatting sqref="B411:D412 B423:D436">
    <cfRule type="expression" dxfId="42" priority="7" stopIfTrue="1">
      <formula>#REF!=1</formula>
    </cfRule>
  </conditionalFormatting>
  <conditionalFormatting sqref="B430:D433">
    <cfRule type="expression" dxfId="41" priority="13" stopIfTrue="1">
      <formula>#REF!=1</formula>
    </cfRule>
  </conditionalFormatting>
  <conditionalFormatting sqref="B435:D436">
    <cfRule type="expression" dxfId="40" priority="24" stopIfTrue="1">
      <formula>#REF!=1</formula>
    </cfRule>
  </conditionalFormatting>
  <conditionalFormatting sqref="B447:D448">
    <cfRule type="expression" dxfId="39" priority="46" stopIfTrue="1">
      <formula>#REF!=1</formula>
    </cfRule>
  </conditionalFormatting>
  <conditionalFormatting sqref="B459:D460">
    <cfRule type="expression" dxfId="38" priority="73" stopIfTrue="1">
      <formula>#REF!=1</formula>
    </cfRule>
  </conditionalFormatting>
  <conditionalFormatting sqref="B471:D472">
    <cfRule type="expression" dxfId="37" priority="95" stopIfTrue="1">
      <formula>#REF!=1</formula>
    </cfRule>
  </conditionalFormatting>
  <conditionalFormatting sqref="B461:D470">
    <cfRule type="expression" dxfId="36" priority="120" stopIfTrue="1">
      <formula>$E473=1</formula>
    </cfRule>
  </conditionalFormatting>
  <conditionalFormatting sqref="B473:D484">
    <cfRule type="expression" dxfId="35" priority="121" stopIfTrue="1">
      <formula>#REF!=1</formula>
    </cfRule>
  </conditionalFormatting>
  <conditionalFormatting sqref="B495:D496">
    <cfRule type="expression" dxfId="34" priority="149" stopIfTrue="1">
      <formula>#REF!=1</formula>
    </cfRule>
  </conditionalFormatting>
  <conditionalFormatting sqref="B507:D508">
    <cfRule type="expression" dxfId="33" priority="171" stopIfTrue="1">
      <formula>#REF!=1</formula>
    </cfRule>
  </conditionalFormatting>
  <conditionalFormatting sqref="B519:D520">
    <cfRule type="expression" dxfId="32" priority="185" stopIfTrue="1">
      <formula>#REF!=1</formula>
    </cfRule>
  </conditionalFormatting>
  <conditionalFormatting sqref="B531:D532">
    <cfRule type="expression" dxfId="31" priority="209" stopIfTrue="1">
      <formula>#REF!=1</formula>
    </cfRule>
  </conditionalFormatting>
  <conditionalFormatting sqref="B545:D556">
    <cfRule type="expression" dxfId="30" priority="1" stopIfTrue="1">
      <formula>$E545=1</formula>
    </cfRule>
  </conditionalFormatting>
  <conditionalFormatting sqref="B543:D544">
    <cfRule type="expression" dxfId="29" priority="244" stopIfTrue="1">
      <formula>#REF!=1</formula>
    </cfRule>
  </conditionalFormatting>
  <hyperlinks>
    <hyperlink ref="A3" location="Contents!B4" display="Return to Contents" xr:uid="{00000000-0004-0000-0F00-000000000000}"/>
    <hyperlink ref="A574" location="'Notes and Sources'!A7" display="See Notes and Sources for more information" xr:uid="{00000000-0004-0000-0F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189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191</v>
      </c>
      <c r="D39" s="3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1">
        <v>1960</v>
      </c>
      <c r="B41" s="20">
        <v>0.29599999999999999</v>
      </c>
      <c r="C41" s="9">
        <v>2.6</v>
      </c>
      <c r="D41" s="9">
        <f t="shared" ref="D41:D64" si="0">C41*$B$106/B41</f>
        <v>26.676527027027031</v>
      </c>
    </row>
    <row r="42" spans="1:4" x14ac:dyDescent="0.2">
      <c r="A42" s="11">
        <v>1961</v>
      </c>
      <c r="B42" s="20">
        <v>0.29899999999999999</v>
      </c>
      <c r="C42" s="9">
        <v>2.6</v>
      </c>
      <c r="D42" s="9">
        <f t="shared" ref="D42" si="1">C42*$B$106/B42</f>
        <v>26.408869565217394</v>
      </c>
    </row>
    <row r="43" spans="1:4" x14ac:dyDescent="0.2">
      <c r="A43" s="11">
        <v>1962</v>
      </c>
      <c r="B43" s="20">
        <v>0.30199999999999999</v>
      </c>
      <c r="C43" s="9">
        <v>2.6</v>
      </c>
      <c r="D43" s="9">
        <f t="shared" si="0"/>
        <v>26.146529801324505</v>
      </c>
    </row>
    <row r="44" spans="1:4" x14ac:dyDescent="0.2">
      <c r="A44" s="11">
        <v>1963</v>
      </c>
      <c r="B44" s="20">
        <v>0.30599999999999999</v>
      </c>
      <c r="C44" s="9">
        <v>2.5</v>
      </c>
      <c r="D44" s="9">
        <f t="shared" si="0"/>
        <v>24.812254901960785</v>
      </c>
    </row>
    <row r="45" spans="1:4" x14ac:dyDescent="0.2">
      <c r="A45" s="11">
        <v>1964</v>
      </c>
      <c r="B45" s="20">
        <v>0.31</v>
      </c>
      <c r="C45" s="9">
        <v>2.5</v>
      </c>
      <c r="D45" s="9">
        <f t="shared" si="0"/>
        <v>24.492096774193548</v>
      </c>
    </row>
    <row r="46" spans="1:4" x14ac:dyDescent="0.2">
      <c r="A46" s="11">
        <v>1965</v>
      </c>
      <c r="B46" s="20">
        <v>0.315</v>
      </c>
      <c r="C46" s="9">
        <v>2.4</v>
      </c>
      <c r="D46" s="9">
        <f t="shared" si="0"/>
        <v>23.139199999999999</v>
      </c>
    </row>
    <row r="47" spans="1:4" x14ac:dyDescent="0.2">
      <c r="A47" s="11">
        <v>1966</v>
      </c>
      <c r="B47" s="20">
        <v>0.32400000000000001</v>
      </c>
      <c r="C47" s="9">
        <v>2.2999999999999998</v>
      </c>
      <c r="D47" s="9">
        <f t="shared" si="0"/>
        <v>21.559092592592592</v>
      </c>
    </row>
    <row r="48" spans="1:4" x14ac:dyDescent="0.2">
      <c r="A48" s="11">
        <v>1967</v>
      </c>
      <c r="B48" s="20">
        <v>0.33400000000000002</v>
      </c>
      <c r="C48" s="9">
        <v>2.2999999999999998</v>
      </c>
      <c r="D48" s="9">
        <f t="shared" si="0"/>
        <v>20.913610778443111</v>
      </c>
    </row>
    <row r="49" spans="1:4" x14ac:dyDescent="0.2">
      <c r="A49" s="11">
        <v>1968</v>
      </c>
      <c r="B49" s="20">
        <v>0.34799999999999998</v>
      </c>
      <c r="C49" s="9">
        <v>2.2999999999999998</v>
      </c>
      <c r="D49" s="9">
        <f t="shared" si="0"/>
        <v>20.072258620689656</v>
      </c>
    </row>
    <row r="50" spans="1:4" x14ac:dyDescent="0.2">
      <c r="A50" s="11">
        <v>1969</v>
      </c>
      <c r="B50" s="20">
        <v>0.36699999999999999</v>
      </c>
      <c r="C50" s="9">
        <v>2.2000000000000002</v>
      </c>
      <c r="D50" s="9">
        <f t="shared" si="0"/>
        <v>18.20556948228883</v>
      </c>
    </row>
    <row r="51" spans="1:4" x14ac:dyDescent="0.2">
      <c r="A51" s="11">
        <v>1970</v>
      </c>
      <c r="B51" s="20">
        <v>0.38800000000000001</v>
      </c>
      <c r="C51" s="9">
        <v>2.2000000000000002</v>
      </c>
      <c r="D51" s="9">
        <f t="shared" si="0"/>
        <v>17.220216494845364</v>
      </c>
    </row>
    <row r="52" spans="1:4" x14ac:dyDescent="0.2">
      <c r="A52" s="11">
        <v>1971</v>
      </c>
      <c r="B52" s="20">
        <v>0.40500000000000003</v>
      </c>
      <c r="C52" s="9">
        <v>2.2999999999999998</v>
      </c>
      <c r="D52" s="9">
        <f t="shared" si="0"/>
        <v>17.24727407407407</v>
      </c>
    </row>
    <row r="53" spans="1:4" x14ac:dyDescent="0.2">
      <c r="A53" s="11">
        <v>1972</v>
      </c>
      <c r="B53" s="20">
        <v>0.41799999999999998</v>
      </c>
      <c r="C53" s="9">
        <v>2.4</v>
      </c>
      <c r="D53" s="9">
        <f t="shared" si="0"/>
        <v>17.437435406698565</v>
      </c>
    </row>
    <row r="54" spans="1:4" x14ac:dyDescent="0.2">
      <c r="A54" s="11">
        <v>1973</v>
      </c>
      <c r="B54" s="20">
        <v>0.44400000000000001</v>
      </c>
      <c r="C54" s="9">
        <v>2.5</v>
      </c>
      <c r="D54" s="9">
        <f t="shared" si="0"/>
        <v>17.100337837837838</v>
      </c>
    </row>
    <row r="55" spans="1:4" x14ac:dyDescent="0.2">
      <c r="A55" s="11">
        <v>1974</v>
      </c>
      <c r="B55" s="20">
        <v>0.49299999999999999</v>
      </c>
      <c r="C55" s="9">
        <v>3.1</v>
      </c>
      <c r="D55" s="9">
        <f t="shared" si="0"/>
        <v>19.096880324543609</v>
      </c>
    </row>
    <row r="56" spans="1:4" x14ac:dyDescent="0.2">
      <c r="A56" s="11">
        <v>1975</v>
      </c>
      <c r="B56" s="20">
        <v>0.53825000000000001</v>
      </c>
      <c r="C56" s="9">
        <v>3.5</v>
      </c>
      <c r="D56" s="9">
        <f t="shared" si="0"/>
        <v>19.748388295401767</v>
      </c>
    </row>
    <row r="57" spans="1:4" x14ac:dyDescent="0.2">
      <c r="A57" s="11">
        <v>1976</v>
      </c>
      <c r="B57" s="20">
        <v>0.56933333333000002</v>
      </c>
      <c r="C57" s="9">
        <v>3.7</v>
      </c>
      <c r="D57" s="9">
        <f t="shared" si="0"/>
        <v>19.73707377060736</v>
      </c>
    </row>
    <row r="58" spans="1:4" x14ac:dyDescent="0.2">
      <c r="A58" s="11">
        <v>1977</v>
      </c>
      <c r="B58" s="20">
        <v>0.60616666666999997</v>
      </c>
      <c r="C58" s="9">
        <v>4.0869737195000004</v>
      </c>
      <c r="D58" s="9">
        <f t="shared" si="0"/>
        <v>20.47658112542365</v>
      </c>
    </row>
    <row r="59" spans="1:4" x14ac:dyDescent="0.2">
      <c r="A59" s="11">
        <v>1978</v>
      </c>
      <c r="B59" s="20">
        <v>0.65241666666999998</v>
      </c>
      <c r="C59" s="9">
        <v>4.3026260775000003</v>
      </c>
      <c r="D59" s="9">
        <f t="shared" si="0"/>
        <v>20.028859036641649</v>
      </c>
    </row>
    <row r="60" spans="1:4" x14ac:dyDescent="0.2">
      <c r="A60" s="11">
        <v>1979</v>
      </c>
      <c r="B60" s="20">
        <v>0.72583333333</v>
      </c>
      <c r="C60" s="9">
        <v>4.6354266650999998</v>
      </c>
      <c r="D60" s="9">
        <f t="shared" si="0"/>
        <v>19.395476680376561</v>
      </c>
    </row>
    <row r="61" spans="1:4" x14ac:dyDescent="0.2">
      <c r="A61" s="11">
        <v>1980</v>
      </c>
      <c r="B61" s="20">
        <v>0.82383333332999997</v>
      </c>
      <c r="C61" s="9">
        <v>5.3572139178000002</v>
      </c>
      <c r="D61" s="9">
        <f t="shared" si="0"/>
        <v>19.749098700428227</v>
      </c>
    </row>
    <row r="62" spans="1:4" x14ac:dyDescent="0.2">
      <c r="A62" s="11">
        <v>1981</v>
      </c>
      <c r="B62" s="20">
        <v>0.90933333332999999</v>
      </c>
      <c r="C62" s="9">
        <v>6.2015212975000003</v>
      </c>
      <c r="D62" s="9">
        <f t="shared" si="0"/>
        <v>20.712035422656701</v>
      </c>
    </row>
    <row r="63" spans="1:4" x14ac:dyDescent="0.2">
      <c r="A63" s="11">
        <v>1982</v>
      </c>
      <c r="B63" s="20">
        <v>0.96533333333000004</v>
      </c>
      <c r="C63" s="9">
        <v>6.8406523882999997</v>
      </c>
      <c r="D63" s="9">
        <f t="shared" si="0"/>
        <v>21.521268766975069</v>
      </c>
    </row>
    <row r="64" spans="1:4" x14ac:dyDescent="0.2">
      <c r="A64" s="11">
        <v>1983</v>
      </c>
      <c r="B64" s="20">
        <v>0.99583333333000001</v>
      </c>
      <c r="C64" s="9">
        <v>7.1883668853999998</v>
      </c>
      <c r="D64" s="9">
        <f t="shared" si="0"/>
        <v>21.922557989995564</v>
      </c>
    </row>
    <row r="65" spans="1:4" x14ac:dyDescent="0.2">
      <c r="A65" s="11">
        <v>1984</v>
      </c>
      <c r="B65" s="20">
        <v>1.0393333333000001</v>
      </c>
      <c r="C65" s="9">
        <v>7.5589810956000001</v>
      </c>
      <c r="D65" s="9">
        <f t="shared" ref="D65:D105" si="2">C65*$B$106/B65</f>
        <v>22.087982778411202</v>
      </c>
    </row>
    <row r="66" spans="1:4" x14ac:dyDescent="0.2">
      <c r="A66" s="11">
        <v>1985</v>
      </c>
      <c r="B66" s="20">
        <v>1.0760000000000001</v>
      </c>
      <c r="C66" s="9">
        <v>7.7918994672000004</v>
      </c>
      <c r="D66" s="9">
        <f t="shared" si="2"/>
        <v>21.992708661594556</v>
      </c>
    </row>
    <row r="67" spans="1:4" x14ac:dyDescent="0.2">
      <c r="A67" s="11">
        <v>1986</v>
      </c>
      <c r="B67" s="20">
        <v>1.0969166667000001</v>
      </c>
      <c r="C67" s="9">
        <v>7.4058137809</v>
      </c>
      <c r="D67" s="9">
        <f t="shared" si="2"/>
        <v>20.504387663771574</v>
      </c>
    </row>
    <row r="68" spans="1:4" x14ac:dyDescent="0.2">
      <c r="A68" s="11">
        <v>1987</v>
      </c>
      <c r="B68" s="20">
        <v>1.1361666667000001</v>
      </c>
      <c r="C68" s="9">
        <v>7.4107566952999999</v>
      </c>
      <c r="D68" s="9">
        <f t="shared" si="2"/>
        <v>19.809255946691824</v>
      </c>
    </row>
    <row r="69" spans="1:4" x14ac:dyDescent="0.2">
      <c r="A69" s="11">
        <v>1988</v>
      </c>
      <c r="B69" s="20">
        <v>1.18275</v>
      </c>
      <c r="C69" s="9">
        <v>7.4911297113000002</v>
      </c>
      <c r="D69" s="9">
        <f t="shared" si="2"/>
        <v>19.235435008084828</v>
      </c>
    </row>
    <row r="70" spans="1:4" x14ac:dyDescent="0.2">
      <c r="A70" s="11">
        <v>1989</v>
      </c>
      <c r="B70" s="20">
        <v>1.2394166666999999</v>
      </c>
      <c r="C70" s="9">
        <v>7.6431419713000004</v>
      </c>
      <c r="D70" s="9">
        <f t="shared" si="2"/>
        <v>18.728467716576276</v>
      </c>
    </row>
    <row r="71" spans="1:4" x14ac:dyDescent="0.2">
      <c r="A71" s="11">
        <v>1990</v>
      </c>
      <c r="B71" s="20">
        <v>1.3065833333000001</v>
      </c>
      <c r="C71" s="9">
        <v>7.8491344834000003</v>
      </c>
      <c r="D71" s="9">
        <f t="shared" si="2"/>
        <v>18.244514376720673</v>
      </c>
    </row>
    <row r="72" spans="1:4" x14ac:dyDescent="0.2">
      <c r="A72" s="11">
        <v>1991</v>
      </c>
      <c r="B72" s="20">
        <v>1.3616666666999999</v>
      </c>
      <c r="C72" s="9">
        <v>8.0534852996000001</v>
      </c>
      <c r="D72" s="9">
        <f t="shared" si="2"/>
        <v>17.962249148586871</v>
      </c>
    </row>
    <row r="73" spans="1:4" x14ac:dyDescent="0.2">
      <c r="A73" s="11">
        <v>1992</v>
      </c>
      <c r="B73" s="20">
        <v>1.4030833332999999</v>
      </c>
      <c r="C73" s="9">
        <v>8.2336742423999993</v>
      </c>
      <c r="D73" s="9">
        <f t="shared" si="2"/>
        <v>17.822058572131176</v>
      </c>
    </row>
    <row r="74" spans="1:4" x14ac:dyDescent="0.2">
      <c r="A74" s="11">
        <v>1993</v>
      </c>
      <c r="B74" s="20">
        <v>1.44475</v>
      </c>
      <c r="C74" s="9">
        <v>8.3360960115000005</v>
      </c>
      <c r="D74" s="9">
        <f t="shared" si="2"/>
        <v>17.523371039173373</v>
      </c>
    </row>
    <row r="75" spans="1:4" x14ac:dyDescent="0.2">
      <c r="A75" s="11">
        <v>1994</v>
      </c>
      <c r="B75" s="20">
        <v>1.4822500000000001</v>
      </c>
      <c r="C75" s="9">
        <v>8.4048741943999996</v>
      </c>
      <c r="D75" s="9">
        <f t="shared" si="2"/>
        <v>17.220962068393785</v>
      </c>
    </row>
    <row r="76" spans="1:4" x14ac:dyDescent="0.2">
      <c r="A76" s="11">
        <v>1995</v>
      </c>
      <c r="B76" s="20">
        <v>1.5238333333</v>
      </c>
      <c r="C76" s="9">
        <v>8.4030444212000006</v>
      </c>
      <c r="D76" s="9">
        <f t="shared" si="2"/>
        <v>16.747378739121341</v>
      </c>
    </row>
    <row r="77" spans="1:4" x14ac:dyDescent="0.2">
      <c r="A77" s="11">
        <v>1996</v>
      </c>
      <c r="B77" s="20">
        <v>1.5685833333000001</v>
      </c>
      <c r="C77" s="9">
        <v>8.3597411438000009</v>
      </c>
      <c r="D77" s="9">
        <f t="shared" si="2"/>
        <v>16.185752143069436</v>
      </c>
    </row>
    <row r="78" spans="1:4" x14ac:dyDescent="0.2">
      <c r="A78" s="11">
        <v>1997</v>
      </c>
      <c r="B78" s="20">
        <v>1.6052500000000001</v>
      </c>
      <c r="C78" s="9">
        <v>8.4310266171000006</v>
      </c>
      <c r="D78" s="9">
        <f t="shared" si="2"/>
        <v>15.950908865700073</v>
      </c>
    </row>
    <row r="79" spans="1:4" x14ac:dyDescent="0.2">
      <c r="A79" s="11">
        <v>1998</v>
      </c>
      <c r="B79" s="20">
        <v>1.6300833333</v>
      </c>
      <c r="C79" s="9">
        <v>8.2605004342000008</v>
      </c>
      <c r="D79" s="9">
        <f t="shared" si="2"/>
        <v>15.390197860551359</v>
      </c>
    </row>
    <row r="80" spans="1:4" x14ac:dyDescent="0.2">
      <c r="A80" s="11">
        <v>1999</v>
      </c>
      <c r="B80" s="20">
        <v>1.6658333332999999</v>
      </c>
      <c r="C80" s="9">
        <v>8.1643699903000009</v>
      </c>
      <c r="D80" s="9">
        <f t="shared" si="2"/>
        <v>14.884655296710594</v>
      </c>
    </row>
    <row r="81" spans="1:4" x14ac:dyDescent="0.2">
      <c r="A81" s="11">
        <v>2000</v>
      </c>
      <c r="B81" s="20">
        <v>1.7219166667000001</v>
      </c>
      <c r="C81" s="9">
        <v>8.2355809661000006</v>
      </c>
      <c r="D81" s="9">
        <f t="shared" si="2"/>
        <v>14.525455609648652</v>
      </c>
    </row>
    <row r="82" spans="1:4" x14ac:dyDescent="0.2">
      <c r="A82" s="11">
        <v>2001</v>
      </c>
      <c r="B82" s="20">
        <v>1.7704166667000001</v>
      </c>
      <c r="C82" s="9">
        <v>8.5844156740000006</v>
      </c>
      <c r="D82" s="9">
        <f t="shared" si="2"/>
        <v>14.725935753218517</v>
      </c>
    </row>
    <row r="83" spans="1:4" x14ac:dyDescent="0.2">
      <c r="A83" s="11">
        <v>2002</v>
      </c>
      <c r="B83" s="20">
        <v>1.7986666667</v>
      </c>
      <c r="C83" s="9">
        <v>8.4456714849000001</v>
      </c>
      <c r="D83" s="9">
        <f t="shared" si="2"/>
        <v>14.260381697143616</v>
      </c>
    </row>
    <row r="84" spans="1:4" x14ac:dyDescent="0.2">
      <c r="A84" s="11">
        <v>2003</v>
      </c>
      <c r="B84" s="20">
        <v>1.84</v>
      </c>
      <c r="C84" s="9">
        <v>8.7199791537000007</v>
      </c>
      <c r="D84" s="9">
        <f t="shared" si="2"/>
        <v>14.392799505092379</v>
      </c>
    </row>
    <row r="85" spans="1:4" x14ac:dyDescent="0.2">
      <c r="A85" s="11">
        <v>2004</v>
      </c>
      <c r="B85" s="20">
        <v>1.8890833332999999</v>
      </c>
      <c r="C85" s="9">
        <v>8.9459578119999996</v>
      </c>
      <c r="D85" s="9">
        <f t="shared" si="2"/>
        <v>14.382135671452458</v>
      </c>
    </row>
    <row r="86" spans="1:4" x14ac:dyDescent="0.2">
      <c r="A86" s="11">
        <v>2005</v>
      </c>
      <c r="B86" s="20">
        <v>1.9526666667000001</v>
      </c>
      <c r="C86" s="9">
        <v>9.4275651531999998</v>
      </c>
      <c r="D86" s="9">
        <f t="shared" si="2"/>
        <v>14.662873295194281</v>
      </c>
    </row>
    <row r="87" spans="1:4" x14ac:dyDescent="0.2">
      <c r="A87" s="11">
        <v>2006</v>
      </c>
      <c r="B87" s="20">
        <v>2.0155833332999999</v>
      </c>
      <c r="C87" s="9">
        <v>10.402749838</v>
      </c>
      <c r="D87" s="9">
        <f t="shared" si="2"/>
        <v>15.674548797383014</v>
      </c>
    </row>
    <row r="88" spans="1:4" x14ac:dyDescent="0.2">
      <c r="A88" s="11">
        <v>2007</v>
      </c>
      <c r="B88" s="20">
        <v>2.0734416667</v>
      </c>
      <c r="C88" s="9">
        <v>10.651059168</v>
      </c>
      <c r="D88" s="9">
        <f t="shared" si="2"/>
        <v>15.600863160950272</v>
      </c>
    </row>
    <row r="89" spans="1:4" x14ac:dyDescent="0.2">
      <c r="A89" s="11">
        <v>2008</v>
      </c>
      <c r="B89" s="20">
        <v>2.1525425</v>
      </c>
      <c r="C89" s="9">
        <v>11.26296361</v>
      </c>
      <c r="D89" s="9">
        <f t="shared" si="2"/>
        <v>15.89090377673946</v>
      </c>
    </row>
    <row r="90" spans="1:4" x14ac:dyDescent="0.2">
      <c r="A90" s="11">
        <v>2009</v>
      </c>
      <c r="B90" s="20">
        <v>2.1456466666999998</v>
      </c>
      <c r="C90" s="9">
        <v>11.507838975</v>
      </c>
      <c r="D90" s="9">
        <f t="shared" si="2"/>
        <v>16.288579879559958</v>
      </c>
    </row>
    <row r="91" spans="1:4" x14ac:dyDescent="0.2">
      <c r="A91" s="11">
        <v>2010</v>
      </c>
      <c r="B91" s="20">
        <v>2.1807616667</v>
      </c>
      <c r="C91" s="9">
        <v>11.536084188</v>
      </c>
      <c r="D91" s="9">
        <f t="shared" si="2"/>
        <v>16.06563382676125</v>
      </c>
    </row>
    <row r="92" spans="1:4" x14ac:dyDescent="0.2">
      <c r="A92" s="11">
        <v>2011</v>
      </c>
      <c r="B92" s="20">
        <v>2.2492299999999998</v>
      </c>
      <c r="C92" s="9">
        <v>11.716863537</v>
      </c>
      <c r="D92" s="9">
        <f t="shared" si="2"/>
        <v>15.820680365787288</v>
      </c>
    </row>
    <row r="93" spans="1:4" x14ac:dyDescent="0.2">
      <c r="A93" s="11">
        <v>2012</v>
      </c>
      <c r="B93" s="20">
        <v>2.2958608332999999</v>
      </c>
      <c r="C93" s="9">
        <v>11.878472863000001</v>
      </c>
      <c r="D93" s="9">
        <f>C93*$B$106/B93</f>
        <v>15.713129964648136</v>
      </c>
    </row>
    <row r="94" spans="1:4" x14ac:dyDescent="0.2">
      <c r="A94" s="11">
        <v>2013</v>
      </c>
      <c r="B94" s="20">
        <v>2.3295175000000001</v>
      </c>
      <c r="C94" s="9">
        <v>12.126361611</v>
      </c>
      <c r="D94" s="9">
        <f>C94*$B$106/B94</f>
        <v>15.809283570455777</v>
      </c>
    </row>
    <row r="95" spans="1:4" x14ac:dyDescent="0.2">
      <c r="A95" s="11">
        <v>2014</v>
      </c>
      <c r="B95" s="20">
        <v>2.3671500000000001</v>
      </c>
      <c r="C95" s="9">
        <v>12.517944941</v>
      </c>
      <c r="D95" s="9">
        <f>C95*$B$106/B95</f>
        <v>16.06034646926296</v>
      </c>
    </row>
    <row r="96" spans="1:4" x14ac:dyDescent="0.2">
      <c r="A96" s="11">
        <v>2015</v>
      </c>
      <c r="B96" s="20">
        <v>2.3700174999999999</v>
      </c>
      <c r="C96" s="9">
        <v>12.651297210999999</v>
      </c>
      <c r="D96" s="9">
        <f t="shared" ref="D96" si="3">C96*$B$106/B96</f>
        <v>16.211797025022481</v>
      </c>
    </row>
    <row r="97" spans="1:5" x14ac:dyDescent="0.2">
      <c r="A97" s="11">
        <v>2016</v>
      </c>
      <c r="B97" s="20">
        <v>2.4000541666999999</v>
      </c>
      <c r="C97" s="9">
        <v>12.548915124000001</v>
      </c>
      <c r="D97" s="9">
        <f t="shared" ref="D97" si="4">C97*$B$106/B97</f>
        <v>15.879352532402359</v>
      </c>
    </row>
    <row r="98" spans="1:5" x14ac:dyDescent="0.2">
      <c r="A98" s="11">
        <v>2017</v>
      </c>
      <c r="B98" s="20">
        <v>2.4512100000000001</v>
      </c>
      <c r="C98" s="9">
        <v>12.887100192</v>
      </c>
      <c r="D98" s="9">
        <f t="shared" si="2"/>
        <v>15.966963673087104</v>
      </c>
    </row>
    <row r="99" spans="1:5" x14ac:dyDescent="0.2">
      <c r="A99" s="11">
        <v>2018</v>
      </c>
      <c r="B99" s="20">
        <v>2.5109949999999999</v>
      </c>
      <c r="C99" s="9">
        <v>12.86927803</v>
      </c>
      <c r="D99" s="9">
        <f t="shared" si="2"/>
        <v>15.565245953365341</v>
      </c>
    </row>
    <row r="100" spans="1:5" x14ac:dyDescent="0.2">
      <c r="A100" s="11">
        <v>2019</v>
      </c>
      <c r="B100" s="20">
        <v>2.5565166666999999</v>
      </c>
      <c r="C100" s="9">
        <v>13.014351142000001</v>
      </c>
      <c r="D100" s="9">
        <f t="shared" ref="D100:D101" si="5">C100*$B$106/B100</f>
        <v>15.460429114391912</v>
      </c>
    </row>
    <row r="101" spans="1:5" x14ac:dyDescent="0.2">
      <c r="A101" s="11">
        <v>2020</v>
      </c>
      <c r="B101" s="20">
        <v>2.5885058333000002</v>
      </c>
      <c r="C101" s="9">
        <v>13.155760722</v>
      </c>
      <c r="D101" s="9">
        <f t="shared" si="5"/>
        <v>15.435278496935824</v>
      </c>
    </row>
    <row r="102" spans="1:5" x14ac:dyDescent="0.2">
      <c r="A102" s="11">
        <v>2021</v>
      </c>
      <c r="B102" s="20">
        <v>2.7097141667</v>
      </c>
      <c r="C102" s="9">
        <v>13.657926442000001</v>
      </c>
      <c r="D102" s="9">
        <f t="shared" ref="D102" si="6">C102*$B$106/B102</f>
        <v>15.307664650621854</v>
      </c>
      <c r="E102" s="8" t="s">
        <v>182</v>
      </c>
    </row>
    <row r="103" spans="1:5" x14ac:dyDescent="0.2">
      <c r="A103" s="11">
        <v>2022</v>
      </c>
      <c r="B103" s="20">
        <v>2.9261249999999999</v>
      </c>
      <c r="C103" s="9">
        <v>15.12379239</v>
      </c>
      <c r="D103" s="9">
        <f t="shared" ref="D103:D104" si="7">C103*$B$106/B103</f>
        <v>15.696957568209767</v>
      </c>
      <c r="E103" s="8" t="s">
        <v>183</v>
      </c>
    </row>
    <row r="104" spans="1:5" x14ac:dyDescent="0.2">
      <c r="A104" s="11">
        <v>2023</v>
      </c>
      <c r="B104" s="21">
        <v>3.0385827973000001</v>
      </c>
      <c r="C104" s="16">
        <v>15.713569898999999</v>
      </c>
      <c r="D104" s="16">
        <f t="shared" si="7"/>
        <v>15.705488129882719</v>
      </c>
      <c r="E104" s="11">
        <v>1</v>
      </c>
    </row>
    <row r="105" spans="1:5" x14ac:dyDescent="0.2">
      <c r="A105" s="11">
        <v>2024</v>
      </c>
      <c r="B105" s="21">
        <v>3.1049735833000001</v>
      </c>
      <c r="C105" s="16">
        <v>15.635535489</v>
      </c>
      <c r="D105" s="16">
        <f t="shared" si="2"/>
        <v>15.293345568606977</v>
      </c>
      <c r="E105" s="11">
        <v>1</v>
      </c>
    </row>
    <row r="106" spans="1:5" x14ac:dyDescent="0.2">
      <c r="A106" s="12" t="str">
        <f>"Base CPI ("&amp;TEXT('Notes and Sources'!$G$7,"m/yyyy")&amp;")"</f>
        <v>Base CPI (6/2023)</v>
      </c>
      <c r="B106" s="22">
        <v>3.0370200000000001</v>
      </c>
      <c r="C106" s="13"/>
      <c r="D106" s="13"/>
      <c r="E106" s="15"/>
    </row>
    <row r="107" spans="1:5" x14ac:dyDescent="0.2">
      <c r="A107" s="34" t="str">
        <f>A1&amp;" "&amp;TEXT(C1,"Mmmm yyyy")</f>
        <v>EIA Short-Term Energy Outlook, June 2023</v>
      </c>
      <c r="B107" s="34"/>
      <c r="C107" s="34"/>
      <c r="D107" s="34"/>
      <c r="E107" s="34"/>
    </row>
    <row r="108" spans="1:5" x14ac:dyDescent="0.2">
      <c r="A108" s="29" t="s">
        <v>184</v>
      </c>
      <c r="B108" s="29"/>
      <c r="C108" s="29"/>
      <c r="D108" s="29"/>
      <c r="E108" s="29"/>
    </row>
    <row r="109" spans="1:5" x14ac:dyDescent="0.2">
      <c r="A109" t="str">
        <f>"Real Price ("&amp;TEXT($C$1,"mmm yyyy")&amp;" $)"</f>
        <v>Real Price (Jun 2023 $)</v>
      </c>
    </row>
    <row r="110" spans="1:5" x14ac:dyDescent="0.2">
      <c r="A110" s="30" t="s">
        <v>167</v>
      </c>
      <c r="B110" s="30"/>
      <c r="C110" s="30"/>
      <c r="D110" s="30"/>
      <c r="E110" s="30"/>
    </row>
  </sheetData>
  <mergeCells count="6">
    <mergeCell ref="A110:E110"/>
    <mergeCell ref="C39:D39"/>
    <mergeCell ref="C1:D1"/>
    <mergeCell ref="A1:B1"/>
    <mergeCell ref="A107:E107"/>
    <mergeCell ref="A108:E108"/>
  </mergeCells>
  <phoneticPr fontId="3" type="noConversion"/>
  <hyperlinks>
    <hyperlink ref="A3" location="Contents!B4" display="Return to Contents" xr:uid="{00000000-0004-0000-1000-000000000000}"/>
    <hyperlink ref="A110" location="'Notes and Sources'!A7" display="See Notes and Sources for more information" xr:uid="{00000000-0004-0000-10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4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190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191</v>
      </c>
      <c r="D39" s="3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1" t="s">
        <v>23</v>
      </c>
      <c r="B41" s="20">
        <v>0.55900000000000005</v>
      </c>
      <c r="C41" s="9"/>
      <c r="D41" s="9"/>
    </row>
    <row r="42" spans="1:4" x14ac:dyDescent="0.2">
      <c r="A42" s="11" t="s">
        <v>24</v>
      </c>
      <c r="B42" s="20">
        <v>0.56399999999999995</v>
      </c>
      <c r="C42" s="9"/>
      <c r="D42" s="9"/>
    </row>
    <row r="43" spans="1:4" x14ac:dyDescent="0.2">
      <c r="A43" s="11" t="s">
        <v>25</v>
      </c>
      <c r="B43" s="20">
        <v>0.57299999999999995</v>
      </c>
      <c r="C43" s="9">
        <v>3.7977784568000001</v>
      </c>
      <c r="D43" s="9">
        <f t="shared" ref="D43:D74" si="0">C43*$B$237/B43</f>
        <v>20.129021167313677</v>
      </c>
    </row>
    <row r="44" spans="1:4" x14ac:dyDescent="0.2">
      <c r="A44" s="11" t="s">
        <v>26</v>
      </c>
      <c r="B44" s="20">
        <v>0.58133333333000003</v>
      </c>
      <c r="C44" s="9">
        <v>3.7535677990999998</v>
      </c>
      <c r="D44" s="9">
        <f t="shared" si="0"/>
        <v>19.609507701756961</v>
      </c>
    </row>
    <row r="45" spans="1:4" x14ac:dyDescent="0.2">
      <c r="A45" s="11" t="s">
        <v>27</v>
      </c>
      <c r="B45" s="20">
        <v>0.59199999999999997</v>
      </c>
      <c r="C45" s="9">
        <v>3.7490918598</v>
      </c>
      <c r="D45" s="9">
        <f t="shared" si="0"/>
        <v>19.233221216300333</v>
      </c>
    </row>
    <row r="46" spans="1:4" x14ac:dyDescent="0.2">
      <c r="A46" s="11" t="s">
        <v>28</v>
      </c>
      <c r="B46" s="20">
        <v>0.60233333333000005</v>
      </c>
      <c r="C46" s="9">
        <v>4.1669669743000002</v>
      </c>
      <c r="D46" s="9">
        <f t="shared" si="0"/>
        <v>21.010230282831134</v>
      </c>
    </row>
    <row r="47" spans="1:4" x14ac:dyDescent="0.2">
      <c r="A47" s="11" t="s">
        <v>29</v>
      </c>
      <c r="B47" s="20">
        <v>0.61066666667000002</v>
      </c>
      <c r="C47" s="9">
        <v>4.3007234702000003</v>
      </c>
      <c r="D47" s="9">
        <f t="shared" si="0"/>
        <v>21.388727936783038</v>
      </c>
    </row>
    <row r="48" spans="1:4" x14ac:dyDescent="0.2">
      <c r="A48" s="11" t="s">
        <v>30</v>
      </c>
      <c r="B48" s="20">
        <v>0.61966666667000003</v>
      </c>
      <c r="C48" s="9">
        <v>4.1588418227000004</v>
      </c>
      <c r="D48" s="9">
        <f t="shared" si="0"/>
        <v>20.382709724004968</v>
      </c>
    </row>
    <row r="49" spans="1:4" x14ac:dyDescent="0.2">
      <c r="A49" s="11" t="s">
        <v>31</v>
      </c>
      <c r="B49" s="20">
        <v>0.63033333332999997</v>
      </c>
      <c r="C49" s="9">
        <v>3.9621146957</v>
      </c>
      <c r="D49" s="9">
        <f t="shared" si="0"/>
        <v>19.089933749124985</v>
      </c>
    </row>
    <row r="50" spans="1:4" x14ac:dyDescent="0.2">
      <c r="A50" s="11" t="s">
        <v>32</v>
      </c>
      <c r="B50" s="20">
        <v>0.64466666667000005</v>
      </c>
      <c r="C50" s="9">
        <v>4.4333577052999997</v>
      </c>
      <c r="D50" s="9">
        <f t="shared" si="0"/>
        <v>20.885516057001944</v>
      </c>
    </row>
    <row r="51" spans="1:4" x14ac:dyDescent="0.2">
      <c r="A51" s="11" t="s">
        <v>33</v>
      </c>
      <c r="B51" s="20">
        <v>0.65966666666999996</v>
      </c>
      <c r="C51" s="9">
        <v>4.5</v>
      </c>
      <c r="D51" s="9">
        <f t="shared" si="0"/>
        <v>20.717417887717446</v>
      </c>
    </row>
    <row r="52" spans="1:4" x14ac:dyDescent="0.2">
      <c r="A52" s="11" t="s">
        <v>34</v>
      </c>
      <c r="B52" s="20">
        <v>0.67500000000000004</v>
      </c>
      <c r="C52" s="9">
        <v>4.3594506584000001</v>
      </c>
      <c r="D52" s="9">
        <f t="shared" si="0"/>
        <v>19.614427908998472</v>
      </c>
    </row>
    <row r="53" spans="1:4" x14ac:dyDescent="0.2">
      <c r="A53" s="11" t="s">
        <v>35</v>
      </c>
      <c r="B53" s="20">
        <v>0.69199999999999995</v>
      </c>
      <c r="C53" s="9">
        <v>4.1601882340999996</v>
      </c>
      <c r="D53" s="9">
        <f t="shared" si="0"/>
        <v>18.258056171569915</v>
      </c>
    </row>
    <row r="54" spans="1:4" x14ac:dyDescent="0.2">
      <c r="A54" s="11" t="s">
        <v>36</v>
      </c>
      <c r="B54" s="20">
        <v>0.71399999999999997</v>
      </c>
      <c r="C54" s="9">
        <v>4.6992804320000001</v>
      </c>
      <c r="D54" s="9">
        <f t="shared" si="0"/>
        <v>19.988527531642355</v>
      </c>
    </row>
    <row r="55" spans="1:4" x14ac:dyDescent="0.2">
      <c r="A55" s="11" t="s">
        <v>37</v>
      </c>
      <c r="B55" s="20">
        <v>0.73699999999999999</v>
      </c>
      <c r="C55" s="9">
        <v>4.9326037450999998</v>
      </c>
      <c r="D55" s="9">
        <f t="shared" si="0"/>
        <v>20.326209261795931</v>
      </c>
    </row>
    <row r="56" spans="1:4" x14ac:dyDescent="0.2">
      <c r="A56" s="11" t="s">
        <v>38</v>
      </c>
      <c r="B56" s="20">
        <v>0.76033333332999997</v>
      </c>
      <c r="C56" s="9">
        <v>4.8260045026</v>
      </c>
      <c r="D56" s="9">
        <f t="shared" si="0"/>
        <v>19.276640326019958</v>
      </c>
    </row>
    <row r="57" spans="1:4" x14ac:dyDescent="0.2">
      <c r="A57" s="11" t="s">
        <v>39</v>
      </c>
      <c r="B57" s="20">
        <v>0.79033333333</v>
      </c>
      <c r="C57" s="9">
        <v>4.7633967681999998</v>
      </c>
      <c r="D57" s="9">
        <f t="shared" si="0"/>
        <v>18.304341526385208</v>
      </c>
    </row>
    <row r="58" spans="1:4" x14ac:dyDescent="0.2">
      <c r="A58" s="11" t="s">
        <v>40</v>
      </c>
      <c r="B58" s="20">
        <v>0.81699999999999995</v>
      </c>
      <c r="C58" s="9">
        <v>5.3661269745000002</v>
      </c>
      <c r="D58" s="9">
        <f t="shared" si="0"/>
        <v>19.947411192283955</v>
      </c>
    </row>
    <row r="59" spans="1:4" x14ac:dyDescent="0.2">
      <c r="A59" s="11" t="s">
        <v>41</v>
      </c>
      <c r="B59" s="20">
        <v>0.83233333333000004</v>
      </c>
      <c r="C59" s="9">
        <v>5.7</v>
      </c>
      <c r="D59" s="9">
        <f t="shared" si="0"/>
        <v>20.79817460961473</v>
      </c>
    </row>
    <row r="60" spans="1:4" x14ac:dyDescent="0.2">
      <c r="A60" s="11" t="s">
        <v>42</v>
      </c>
      <c r="B60" s="20">
        <v>0.85566666667000002</v>
      </c>
      <c r="C60" s="9">
        <v>5.5959105535999996</v>
      </c>
      <c r="D60" s="9">
        <f t="shared" si="0"/>
        <v>19.861580369413399</v>
      </c>
    </row>
    <row r="61" spans="1:4" x14ac:dyDescent="0.2">
      <c r="A61" s="11" t="s">
        <v>43</v>
      </c>
      <c r="B61" s="20">
        <v>0.87933333332999997</v>
      </c>
      <c r="C61" s="9">
        <v>5.5499196018000001</v>
      </c>
      <c r="D61" s="9">
        <f t="shared" si="0"/>
        <v>19.168176833725397</v>
      </c>
    </row>
    <row r="62" spans="1:4" x14ac:dyDescent="0.2">
      <c r="A62" s="11" t="s">
        <v>44</v>
      </c>
      <c r="B62" s="20">
        <v>0.89766666666999995</v>
      </c>
      <c r="C62" s="9">
        <v>6.2740001669999996</v>
      </c>
      <c r="D62" s="9">
        <f t="shared" si="0"/>
        <v>21.226435930685017</v>
      </c>
    </row>
    <row r="63" spans="1:4" x14ac:dyDescent="0.2">
      <c r="A63" s="11" t="s">
        <v>45</v>
      </c>
      <c r="B63" s="20">
        <v>0.92266666666999997</v>
      </c>
      <c r="C63" s="9">
        <v>6.6</v>
      </c>
      <c r="D63" s="9">
        <f t="shared" si="0"/>
        <v>21.724348265817472</v>
      </c>
    </row>
    <row r="64" spans="1:4" x14ac:dyDescent="0.2">
      <c r="A64" s="11" t="s">
        <v>46</v>
      </c>
      <c r="B64" s="20">
        <v>0.93766666666999998</v>
      </c>
      <c r="C64" s="9">
        <v>6.4260456452000003</v>
      </c>
      <c r="D64" s="9">
        <f t="shared" si="0"/>
        <v>20.813397595431137</v>
      </c>
    </row>
    <row r="65" spans="1:4" x14ac:dyDescent="0.2">
      <c r="A65" s="11" t="s">
        <v>47</v>
      </c>
      <c r="B65" s="20">
        <v>0.94599999999999995</v>
      </c>
      <c r="C65" s="9">
        <v>6.3846853220000002</v>
      </c>
      <c r="D65" s="9">
        <f t="shared" si="0"/>
        <v>20.497269573594547</v>
      </c>
    </row>
    <row r="66" spans="1:4" x14ac:dyDescent="0.2">
      <c r="A66" s="11" t="s">
        <v>48</v>
      </c>
      <c r="B66" s="20">
        <v>0.95966666667</v>
      </c>
      <c r="C66" s="9">
        <v>6.8989433961</v>
      </c>
      <c r="D66" s="9">
        <f t="shared" si="0"/>
        <v>21.832819457538221</v>
      </c>
    </row>
    <row r="67" spans="1:4" x14ac:dyDescent="0.2">
      <c r="A67" s="11" t="s">
        <v>49</v>
      </c>
      <c r="B67" s="20">
        <v>0.97633333333000005</v>
      </c>
      <c r="C67" s="9">
        <v>7.2</v>
      </c>
      <c r="D67" s="9">
        <f t="shared" si="0"/>
        <v>22.396596790790021</v>
      </c>
    </row>
    <row r="68" spans="1:4" x14ac:dyDescent="0.2">
      <c r="A68" s="11" t="s">
        <v>50</v>
      </c>
      <c r="B68" s="20">
        <v>0.97933333333000006</v>
      </c>
      <c r="C68" s="9">
        <v>6.9202003061999999</v>
      </c>
      <c r="D68" s="9">
        <f t="shared" si="0"/>
        <v>21.460299592246827</v>
      </c>
    </row>
    <row r="69" spans="1:4" x14ac:dyDescent="0.2">
      <c r="A69" s="11" t="s">
        <v>51</v>
      </c>
      <c r="B69" s="20">
        <v>0.98</v>
      </c>
      <c r="C69" s="9">
        <v>6.7607597208000003</v>
      </c>
      <c r="D69" s="9">
        <f t="shared" si="0"/>
        <v>20.9515943747592</v>
      </c>
    </row>
    <row r="70" spans="1:4" x14ac:dyDescent="0.2">
      <c r="A70" s="11" t="s">
        <v>52</v>
      </c>
      <c r="B70" s="20">
        <v>0.99133333332999996</v>
      </c>
      <c r="C70" s="9">
        <v>7.1621616457000004</v>
      </c>
      <c r="D70" s="9">
        <f t="shared" si="0"/>
        <v>21.941790344280722</v>
      </c>
    </row>
    <row r="71" spans="1:4" x14ac:dyDescent="0.2">
      <c r="A71" s="11" t="s">
        <v>53</v>
      </c>
      <c r="B71" s="20">
        <v>1.0009999999999999</v>
      </c>
      <c r="C71" s="9">
        <v>7.5330407388999996</v>
      </c>
      <c r="D71" s="9">
        <f t="shared" si="0"/>
        <v>22.855140244609469</v>
      </c>
    </row>
    <row r="72" spans="1:4" x14ac:dyDescent="0.2">
      <c r="A72" s="11" t="s">
        <v>54</v>
      </c>
      <c r="B72" s="20">
        <v>1.0109999999999999</v>
      </c>
      <c r="C72" s="9">
        <v>7.2496983293000001</v>
      </c>
      <c r="D72" s="9">
        <f t="shared" si="0"/>
        <v>21.7779216815536</v>
      </c>
    </row>
    <row r="73" spans="1:4" x14ac:dyDescent="0.2">
      <c r="A73" s="11" t="s">
        <v>55</v>
      </c>
      <c r="B73" s="20">
        <v>1.0253333333000001</v>
      </c>
      <c r="C73" s="9">
        <v>6.9818796494999997</v>
      </c>
      <c r="D73" s="9">
        <f t="shared" si="0"/>
        <v>20.680209493316475</v>
      </c>
    </row>
    <row r="74" spans="1:4" x14ac:dyDescent="0.2">
      <c r="A74" s="11" t="s">
        <v>56</v>
      </c>
      <c r="B74" s="20">
        <v>1.0349999999999999</v>
      </c>
      <c r="C74" s="9">
        <v>7.6063266158999996</v>
      </c>
      <c r="D74" s="9">
        <f t="shared" si="0"/>
        <v>22.319387496638281</v>
      </c>
    </row>
    <row r="75" spans="1:4" x14ac:dyDescent="0.2">
      <c r="A75" s="11" t="s">
        <v>57</v>
      </c>
      <c r="B75" s="20">
        <v>1.044</v>
      </c>
      <c r="C75" s="9">
        <v>8.0664389412999995</v>
      </c>
      <c r="D75" s="9">
        <f t="shared" ref="D75:D106" si="1">C75*$B$237/B75</f>
        <v>23.465456315619662</v>
      </c>
    </row>
    <row r="76" spans="1:4" x14ac:dyDescent="0.2">
      <c r="A76" s="11" t="s">
        <v>58</v>
      </c>
      <c r="B76" s="20">
        <v>1.0529999999999999</v>
      </c>
      <c r="C76" s="9">
        <v>7.6128815022999996</v>
      </c>
      <c r="D76" s="9">
        <f t="shared" si="1"/>
        <v>21.956764843414195</v>
      </c>
    </row>
    <row r="77" spans="1:4" x14ac:dyDescent="0.2">
      <c r="A77" s="11" t="s">
        <v>59</v>
      </c>
      <c r="B77" s="20">
        <v>1.0626666667</v>
      </c>
      <c r="C77" s="9">
        <v>7.3227841654999999</v>
      </c>
      <c r="D77" s="9">
        <f t="shared" si="1"/>
        <v>20.927956680309798</v>
      </c>
    </row>
    <row r="78" spans="1:4" x14ac:dyDescent="0.2">
      <c r="A78" s="11" t="s">
        <v>60</v>
      </c>
      <c r="B78" s="20">
        <v>1.0723333333</v>
      </c>
      <c r="C78" s="9">
        <v>7.9724091100000001</v>
      </c>
      <c r="D78" s="9">
        <f t="shared" si="1"/>
        <v>22.579141357791269</v>
      </c>
    </row>
    <row r="79" spans="1:4" x14ac:dyDescent="0.2">
      <c r="A79" s="11" t="s">
        <v>61</v>
      </c>
      <c r="B79" s="20">
        <v>1.079</v>
      </c>
      <c r="C79" s="9">
        <v>8.1999999999999993</v>
      </c>
      <c r="D79" s="9">
        <f t="shared" si="1"/>
        <v>23.080226135310472</v>
      </c>
    </row>
    <row r="80" spans="1:4" x14ac:dyDescent="0.2">
      <c r="A80" s="11" t="s">
        <v>62</v>
      </c>
      <c r="B80" s="20">
        <v>1.0900000000000001</v>
      </c>
      <c r="C80" s="9">
        <v>7.7072311701</v>
      </c>
      <c r="D80" s="9">
        <f t="shared" si="1"/>
        <v>21.474325879098259</v>
      </c>
    </row>
    <row r="81" spans="1:4" x14ac:dyDescent="0.2">
      <c r="A81" s="11" t="s">
        <v>63</v>
      </c>
      <c r="B81" s="20">
        <v>1.0956666666999999</v>
      </c>
      <c r="C81" s="9">
        <v>7.0807328375000003</v>
      </c>
      <c r="D81" s="9">
        <f t="shared" si="1"/>
        <v>19.62670572694557</v>
      </c>
    </row>
    <row r="82" spans="1:4" x14ac:dyDescent="0.2">
      <c r="A82" s="11" t="s">
        <v>64</v>
      </c>
      <c r="B82" s="20">
        <v>1.0903333333</v>
      </c>
      <c r="C82" s="9">
        <v>7.5478145855000003</v>
      </c>
      <c r="D82" s="9">
        <f t="shared" si="1"/>
        <v>21.023721051503518</v>
      </c>
    </row>
    <row r="83" spans="1:4" x14ac:dyDescent="0.2">
      <c r="A83" s="11" t="s">
        <v>65</v>
      </c>
      <c r="B83" s="20">
        <v>1.097</v>
      </c>
      <c r="C83" s="9">
        <v>7.7205103584000003</v>
      </c>
      <c r="D83" s="9">
        <f t="shared" si="1"/>
        <v>21.374060500153117</v>
      </c>
    </row>
    <row r="84" spans="1:4" x14ac:dyDescent="0.2">
      <c r="A84" s="11" t="s">
        <v>66</v>
      </c>
      <c r="B84" s="20">
        <v>1.1046666667</v>
      </c>
      <c r="C84" s="9">
        <v>7.2730718008000004</v>
      </c>
      <c r="D84" s="9">
        <f t="shared" si="1"/>
        <v>19.995592504344383</v>
      </c>
    </row>
    <row r="85" spans="1:4" x14ac:dyDescent="0.2">
      <c r="A85" s="11" t="s">
        <v>67</v>
      </c>
      <c r="B85" s="20">
        <v>1.1180000000000001</v>
      </c>
      <c r="C85" s="9">
        <v>7.0000484268000003</v>
      </c>
      <c r="D85" s="9">
        <f t="shared" si="1"/>
        <v>19.015462498354324</v>
      </c>
    </row>
    <row r="86" spans="1:4" x14ac:dyDescent="0.2">
      <c r="A86" s="11" t="s">
        <v>68</v>
      </c>
      <c r="B86" s="20">
        <v>1.1306666667</v>
      </c>
      <c r="C86" s="9">
        <v>7.5240128660999996</v>
      </c>
      <c r="D86" s="9">
        <f t="shared" si="1"/>
        <v>20.209826846046013</v>
      </c>
    </row>
    <row r="87" spans="1:4" x14ac:dyDescent="0.2">
      <c r="A87" s="11" t="s">
        <v>69</v>
      </c>
      <c r="B87" s="20">
        <v>1.1426666667000001</v>
      </c>
      <c r="C87" s="9">
        <v>7.7437216824000004</v>
      </c>
      <c r="D87" s="9">
        <f t="shared" si="1"/>
        <v>20.581538176659624</v>
      </c>
    </row>
    <row r="88" spans="1:4" x14ac:dyDescent="0.2">
      <c r="A88" s="11" t="s">
        <v>70</v>
      </c>
      <c r="B88" s="20">
        <v>1.1533333333</v>
      </c>
      <c r="C88" s="9">
        <v>7.3522270584999996</v>
      </c>
      <c r="D88" s="9">
        <f t="shared" si="1"/>
        <v>19.3602837761714</v>
      </c>
    </row>
    <row r="89" spans="1:4" x14ac:dyDescent="0.2">
      <c r="A89" s="11" t="s">
        <v>71</v>
      </c>
      <c r="B89" s="20">
        <v>1.1623333333000001</v>
      </c>
      <c r="C89" s="9">
        <v>7.0084344581</v>
      </c>
      <c r="D89" s="9">
        <f t="shared" si="1"/>
        <v>18.312092588370461</v>
      </c>
    </row>
    <row r="90" spans="1:4" x14ac:dyDescent="0.2">
      <c r="A90" s="11" t="s">
        <v>72</v>
      </c>
      <c r="B90" s="20">
        <v>1.1756666667</v>
      </c>
      <c r="C90" s="9">
        <v>7.5836878090999997</v>
      </c>
      <c r="D90" s="9">
        <f t="shared" si="1"/>
        <v>19.590426608454663</v>
      </c>
    </row>
    <row r="91" spans="1:4" x14ac:dyDescent="0.2">
      <c r="A91" s="11" t="s">
        <v>73</v>
      </c>
      <c r="B91" s="20">
        <v>1.19</v>
      </c>
      <c r="C91" s="9">
        <v>7.8929442890999999</v>
      </c>
      <c r="D91" s="9">
        <f t="shared" si="1"/>
        <v>20.143722407464271</v>
      </c>
    </row>
    <row r="92" spans="1:4" x14ac:dyDescent="0.2">
      <c r="A92" s="11" t="s">
        <v>74</v>
      </c>
      <c r="B92" s="20">
        <v>1.2030000000000001</v>
      </c>
      <c r="C92" s="9">
        <v>7.4669564559000001</v>
      </c>
      <c r="D92" s="9">
        <f t="shared" si="1"/>
        <v>18.850620195924702</v>
      </c>
    </row>
    <row r="93" spans="1:4" x14ac:dyDescent="0.2">
      <c r="A93" s="11" t="s">
        <v>75</v>
      </c>
      <c r="B93" s="20">
        <v>1.2166666666999999</v>
      </c>
      <c r="C93" s="9">
        <v>7.1957296127000001</v>
      </c>
      <c r="D93" s="9">
        <f t="shared" si="1"/>
        <v>17.961842258435695</v>
      </c>
    </row>
    <row r="94" spans="1:4" x14ac:dyDescent="0.2">
      <c r="A94" s="11" t="s">
        <v>76</v>
      </c>
      <c r="B94" s="20">
        <v>1.2363333332999999</v>
      </c>
      <c r="C94" s="9">
        <v>7.7633612200000002</v>
      </c>
      <c r="D94" s="9">
        <f t="shared" si="1"/>
        <v>19.07049066567815</v>
      </c>
    </row>
    <row r="95" spans="1:4" x14ac:dyDescent="0.2">
      <c r="A95" s="11" t="s">
        <v>77</v>
      </c>
      <c r="B95" s="20">
        <v>1.246</v>
      </c>
      <c r="C95" s="9">
        <v>8.0782939954999993</v>
      </c>
      <c r="D95" s="9">
        <f t="shared" si="1"/>
        <v>19.69016085891927</v>
      </c>
    </row>
    <row r="96" spans="1:4" x14ac:dyDescent="0.2">
      <c r="A96" s="11" t="s">
        <v>78</v>
      </c>
      <c r="B96" s="20">
        <v>1.2586666666999999</v>
      </c>
      <c r="C96" s="9">
        <v>7.5264779527999996</v>
      </c>
      <c r="D96" s="9">
        <f t="shared" si="1"/>
        <v>18.160538192484619</v>
      </c>
    </row>
    <row r="97" spans="1:4" x14ac:dyDescent="0.2">
      <c r="A97" s="11" t="s">
        <v>79</v>
      </c>
      <c r="B97" s="20">
        <v>1.2803333333</v>
      </c>
      <c r="C97" s="9">
        <v>7.3944606582999999</v>
      </c>
      <c r="D97" s="9">
        <f t="shared" si="1"/>
        <v>17.540061110951523</v>
      </c>
    </row>
    <row r="98" spans="1:4" x14ac:dyDescent="0.2">
      <c r="A98" s="11" t="s">
        <v>80</v>
      </c>
      <c r="B98" s="20">
        <v>1.2929999999999999</v>
      </c>
      <c r="C98" s="9">
        <v>7.9407775490999999</v>
      </c>
      <c r="D98" s="9">
        <f t="shared" si="1"/>
        <v>18.651430960686529</v>
      </c>
    </row>
    <row r="99" spans="1:4" x14ac:dyDescent="0.2">
      <c r="A99" s="11" t="s">
        <v>81</v>
      </c>
      <c r="B99" s="20">
        <v>1.3153333332999999</v>
      </c>
      <c r="C99" s="9">
        <v>8.2135091565000007</v>
      </c>
      <c r="D99" s="9">
        <f t="shared" si="1"/>
        <v>18.964463947622239</v>
      </c>
    </row>
    <row r="100" spans="1:4" x14ac:dyDescent="0.2">
      <c r="A100" s="11" t="s">
        <v>82</v>
      </c>
      <c r="B100" s="20">
        <v>1.3376666666999999</v>
      </c>
      <c r="C100" s="9">
        <v>7.8246775116</v>
      </c>
      <c r="D100" s="9">
        <f t="shared" si="1"/>
        <v>17.76504019114423</v>
      </c>
    </row>
    <row r="101" spans="1:4" x14ac:dyDescent="0.2">
      <c r="A101" s="11" t="s">
        <v>83</v>
      </c>
      <c r="B101" s="20">
        <v>1.3476666666999999</v>
      </c>
      <c r="C101" s="9">
        <v>7.5916327450000001</v>
      </c>
      <c r="D101" s="9">
        <f t="shared" si="1"/>
        <v>17.108043887199827</v>
      </c>
    </row>
    <row r="102" spans="1:4" x14ac:dyDescent="0.2">
      <c r="A102" s="11" t="s">
        <v>84</v>
      </c>
      <c r="B102" s="20">
        <v>1.3556666666999999</v>
      </c>
      <c r="C102" s="9">
        <v>8.1725457730999995</v>
      </c>
      <c r="D102" s="9">
        <f t="shared" si="1"/>
        <v>18.308471819431926</v>
      </c>
    </row>
    <row r="103" spans="1:4" x14ac:dyDescent="0.2">
      <c r="A103" s="11" t="s">
        <v>85</v>
      </c>
      <c r="B103" s="20">
        <v>1.3660000000000001</v>
      </c>
      <c r="C103" s="9">
        <v>8.4071427882999998</v>
      </c>
      <c r="D103" s="9">
        <f t="shared" si="1"/>
        <v>18.691552555580426</v>
      </c>
    </row>
    <row r="104" spans="1:4" x14ac:dyDescent="0.2">
      <c r="A104" s="11" t="s">
        <v>86</v>
      </c>
      <c r="B104" s="20">
        <v>1.3773333333</v>
      </c>
      <c r="C104" s="9">
        <v>8.0200019684000008</v>
      </c>
      <c r="D104" s="9">
        <f t="shared" si="1"/>
        <v>17.684104340749982</v>
      </c>
    </row>
    <row r="105" spans="1:4" x14ac:dyDescent="0.2">
      <c r="A105" s="11" t="s">
        <v>87</v>
      </c>
      <c r="B105" s="20">
        <v>1.3866666667000001</v>
      </c>
      <c r="C105" s="9">
        <v>7.8289976919999997</v>
      </c>
      <c r="D105" s="9">
        <f t="shared" si="1"/>
        <v>17.146747045663183</v>
      </c>
    </row>
    <row r="106" spans="1:4" x14ac:dyDescent="0.2">
      <c r="A106" s="11" t="s">
        <v>88</v>
      </c>
      <c r="B106" s="20">
        <v>1.3973333333</v>
      </c>
      <c r="C106" s="9">
        <v>8.3691390183000003</v>
      </c>
      <c r="D106" s="9">
        <f t="shared" si="1"/>
        <v>18.189820550069509</v>
      </c>
    </row>
    <row r="107" spans="1:4" x14ac:dyDescent="0.2">
      <c r="A107" s="11" t="s">
        <v>89</v>
      </c>
      <c r="B107" s="20">
        <v>1.4079999999999999</v>
      </c>
      <c r="C107" s="9">
        <v>8.5958334714000006</v>
      </c>
      <c r="D107" s="9">
        <f t="shared" ref="D107:D138" si="2">C107*$B$237/B107</f>
        <v>18.540993017976728</v>
      </c>
    </row>
    <row r="108" spans="1:4" x14ac:dyDescent="0.2">
      <c r="A108" s="11" t="s">
        <v>90</v>
      </c>
      <c r="B108" s="20">
        <v>1.4203333332999999</v>
      </c>
      <c r="C108" s="9">
        <v>8.1437587060999999</v>
      </c>
      <c r="D108" s="9">
        <f t="shared" si="2"/>
        <v>17.413347617587611</v>
      </c>
    </row>
    <row r="109" spans="1:4" x14ac:dyDescent="0.2">
      <c r="A109" s="11" t="s">
        <v>91</v>
      </c>
      <c r="B109" s="20">
        <v>1.4306666667000001</v>
      </c>
      <c r="C109" s="9">
        <v>7.7883793207999998</v>
      </c>
      <c r="D109" s="9">
        <f t="shared" si="2"/>
        <v>16.533175976913963</v>
      </c>
    </row>
    <row r="110" spans="1:4" x14ac:dyDescent="0.2">
      <c r="A110" s="11" t="s">
        <v>92</v>
      </c>
      <c r="B110" s="20">
        <v>1.4410000000000001</v>
      </c>
      <c r="C110" s="9">
        <v>8.4929914209999993</v>
      </c>
      <c r="D110" s="9">
        <f t="shared" si="2"/>
        <v>17.89964247425775</v>
      </c>
    </row>
    <row r="111" spans="1:4" x14ac:dyDescent="0.2">
      <c r="A111" s="11" t="s">
        <v>93</v>
      </c>
      <c r="B111" s="20">
        <v>1.4476666667</v>
      </c>
      <c r="C111" s="9">
        <v>8.7582581781000002</v>
      </c>
      <c r="D111" s="9">
        <f t="shared" si="2"/>
        <v>18.373708439862405</v>
      </c>
    </row>
    <row r="112" spans="1:4" x14ac:dyDescent="0.2">
      <c r="A112" s="11" t="s">
        <v>94</v>
      </c>
      <c r="B112" s="20">
        <v>1.4596666667</v>
      </c>
      <c r="C112" s="9">
        <v>8.2766866792999991</v>
      </c>
      <c r="D112" s="9">
        <f t="shared" si="2"/>
        <v>17.220687128244116</v>
      </c>
    </row>
    <row r="113" spans="1:4" x14ac:dyDescent="0.2">
      <c r="A113" s="11" t="s">
        <v>95</v>
      </c>
      <c r="B113" s="20">
        <v>1.4670000000000001</v>
      </c>
      <c r="C113" s="9">
        <v>7.8922027625000002</v>
      </c>
      <c r="D113" s="9">
        <f t="shared" si="2"/>
        <v>16.338635060509713</v>
      </c>
    </row>
    <row r="114" spans="1:4" x14ac:dyDescent="0.2">
      <c r="A114" s="11" t="s">
        <v>96</v>
      </c>
      <c r="B114" s="20">
        <v>1.4753333333</v>
      </c>
      <c r="C114" s="9">
        <v>8.5690085628000006</v>
      </c>
      <c r="D114" s="9">
        <f t="shared" si="2"/>
        <v>17.639573239482271</v>
      </c>
    </row>
    <row r="115" spans="1:4" x14ac:dyDescent="0.2">
      <c r="A115" s="11" t="s">
        <v>97</v>
      </c>
      <c r="B115" s="20">
        <v>1.4890000000000001</v>
      </c>
      <c r="C115" s="9">
        <v>8.8458935237999992</v>
      </c>
      <c r="D115" s="9">
        <f t="shared" si="2"/>
        <v>18.042414741202869</v>
      </c>
    </row>
    <row r="116" spans="1:4" x14ac:dyDescent="0.2">
      <c r="A116" s="11" t="s">
        <v>98</v>
      </c>
      <c r="B116" s="20">
        <v>1.4976666667</v>
      </c>
      <c r="C116" s="9">
        <v>8.3082963999999997</v>
      </c>
      <c r="D116" s="9">
        <f t="shared" si="2"/>
        <v>16.847849320387091</v>
      </c>
    </row>
    <row r="117" spans="1:4" x14ac:dyDescent="0.2">
      <c r="A117" s="11" t="s">
        <v>99</v>
      </c>
      <c r="B117" s="20">
        <v>1.5086666666999999</v>
      </c>
      <c r="C117" s="9">
        <v>7.9905149726999998</v>
      </c>
      <c r="D117" s="9">
        <f t="shared" si="2"/>
        <v>16.085298573919474</v>
      </c>
    </row>
    <row r="118" spans="1:4" x14ac:dyDescent="0.2">
      <c r="A118" s="11" t="s">
        <v>100</v>
      </c>
      <c r="B118" s="20">
        <v>1.5209999999999999</v>
      </c>
      <c r="C118" s="9">
        <v>8.5648742421000001</v>
      </c>
      <c r="D118" s="9">
        <f t="shared" si="2"/>
        <v>17.101705700685432</v>
      </c>
    </row>
    <row r="119" spans="1:4" x14ac:dyDescent="0.2">
      <c r="A119" s="11" t="s">
        <v>101</v>
      </c>
      <c r="B119" s="20">
        <v>1.5286666667</v>
      </c>
      <c r="C119" s="9">
        <v>8.7236149121000004</v>
      </c>
      <c r="D119" s="9">
        <f t="shared" si="2"/>
        <v>17.331308085325926</v>
      </c>
    </row>
    <row r="120" spans="1:4" x14ac:dyDescent="0.2">
      <c r="A120" s="11" t="s">
        <v>102</v>
      </c>
      <c r="B120" s="20">
        <v>1.5369999999999999</v>
      </c>
      <c r="C120" s="9">
        <v>8.2885001362999997</v>
      </c>
      <c r="D120" s="9">
        <f t="shared" si="2"/>
        <v>16.377580145703206</v>
      </c>
    </row>
    <row r="121" spans="1:4" x14ac:dyDescent="0.2">
      <c r="A121" s="11" t="s">
        <v>103</v>
      </c>
      <c r="B121" s="20">
        <v>1.5506666667</v>
      </c>
      <c r="C121" s="9">
        <v>7.8711903355999997</v>
      </c>
      <c r="D121" s="9">
        <f t="shared" si="2"/>
        <v>15.415925928101922</v>
      </c>
    </row>
    <row r="122" spans="1:4" x14ac:dyDescent="0.2">
      <c r="A122" s="11" t="s">
        <v>104</v>
      </c>
      <c r="B122" s="20">
        <v>1.5640000000000001</v>
      </c>
      <c r="C122" s="9">
        <v>8.4884371672000007</v>
      </c>
      <c r="D122" s="9">
        <f t="shared" si="2"/>
        <v>16.48309043831825</v>
      </c>
    </row>
    <row r="123" spans="1:4" x14ac:dyDescent="0.2">
      <c r="A123" s="11" t="s">
        <v>105</v>
      </c>
      <c r="B123" s="20">
        <v>1.573</v>
      </c>
      <c r="C123" s="9">
        <v>8.7933682555000008</v>
      </c>
      <c r="D123" s="9">
        <f t="shared" si="2"/>
        <v>16.977517647373563</v>
      </c>
    </row>
    <row r="124" spans="1:4" x14ac:dyDescent="0.2">
      <c r="A124" s="11" t="s">
        <v>106</v>
      </c>
      <c r="B124" s="20">
        <v>1.5866666667</v>
      </c>
      <c r="C124" s="9">
        <v>8.2794676628000001</v>
      </c>
      <c r="D124" s="9">
        <f t="shared" si="2"/>
        <v>15.84763164753063</v>
      </c>
    </row>
    <row r="125" spans="1:4" x14ac:dyDescent="0.2">
      <c r="A125" s="11" t="s">
        <v>107</v>
      </c>
      <c r="B125" s="20">
        <v>1.5963333333</v>
      </c>
      <c r="C125" s="9">
        <v>8.0141763659999992</v>
      </c>
      <c r="D125" s="9">
        <f t="shared" si="2"/>
        <v>15.246949618444905</v>
      </c>
    </row>
    <row r="126" spans="1:4" x14ac:dyDescent="0.2">
      <c r="A126" s="11" t="s">
        <v>108</v>
      </c>
      <c r="B126" s="20">
        <v>1.6</v>
      </c>
      <c r="C126" s="9">
        <v>8.6592093187000003</v>
      </c>
      <c r="D126" s="9">
        <f t="shared" si="2"/>
        <v>16.436369928173921</v>
      </c>
    </row>
    <row r="127" spans="1:4" x14ac:dyDescent="0.2">
      <c r="A127" s="11" t="s">
        <v>109</v>
      </c>
      <c r="B127" s="20">
        <v>1.6080000000000001</v>
      </c>
      <c r="C127" s="9">
        <v>8.7636777110999997</v>
      </c>
      <c r="D127" s="9">
        <f t="shared" si="2"/>
        <v>16.55190577249062</v>
      </c>
    </row>
    <row r="128" spans="1:4" x14ac:dyDescent="0.2">
      <c r="A128" s="11" t="s">
        <v>110</v>
      </c>
      <c r="B128" s="20">
        <v>1.6166666667</v>
      </c>
      <c r="C128" s="9">
        <v>8.2790031678999991</v>
      </c>
      <c r="D128" s="9">
        <f t="shared" si="2"/>
        <v>15.552679299251897</v>
      </c>
    </row>
    <row r="129" spans="1:4" x14ac:dyDescent="0.2">
      <c r="A129" s="11" t="s">
        <v>111</v>
      </c>
      <c r="B129" s="20">
        <v>1.62</v>
      </c>
      <c r="C129" s="9">
        <v>7.9452269265000002</v>
      </c>
      <c r="D129" s="9">
        <f t="shared" si="2"/>
        <v>14.894946345875944</v>
      </c>
    </row>
    <row r="130" spans="1:4" x14ac:dyDescent="0.2">
      <c r="A130" s="11" t="s">
        <v>112</v>
      </c>
      <c r="B130" s="20">
        <v>1.6253333333</v>
      </c>
      <c r="C130" s="9">
        <v>8.4286270176000002</v>
      </c>
      <c r="D130" s="9">
        <f t="shared" si="2"/>
        <v>15.749328645723871</v>
      </c>
    </row>
    <row r="131" spans="1:4" x14ac:dyDescent="0.2">
      <c r="A131" s="11" t="s">
        <v>113</v>
      </c>
      <c r="B131" s="20">
        <v>1.6336666666999999</v>
      </c>
      <c r="C131" s="9">
        <v>8.5306321472000004</v>
      </c>
      <c r="D131" s="9">
        <f t="shared" si="2"/>
        <v>15.858620960922705</v>
      </c>
    </row>
    <row r="132" spans="1:4" x14ac:dyDescent="0.2">
      <c r="A132" s="11" t="s">
        <v>114</v>
      </c>
      <c r="B132" s="20">
        <v>1.6413333333</v>
      </c>
      <c r="C132" s="9">
        <v>8.0677405037999996</v>
      </c>
      <c r="D132" s="9">
        <f t="shared" si="2"/>
        <v>14.928039763615928</v>
      </c>
    </row>
    <row r="133" spans="1:4" x14ac:dyDescent="0.2">
      <c r="A133" s="11" t="s">
        <v>115</v>
      </c>
      <c r="B133" s="20">
        <v>1.6473333333</v>
      </c>
      <c r="C133" s="9">
        <v>7.7821880712000002</v>
      </c>
      <c r="D133" s="9">
        <f t="shared" si="2"/>
        <v>14.347224291667786</v>
      </c>
    </row>
    <row r="134" spans="1:4" x14ac:dyDescent="0.2">
      <c r="A134" s="11" t="s">
        <v>116</v>
      </c>
      <c r="B134" s="20">
        <v>1.6596666667</v>
      </c>
      <c r="C134" s="9">
        <v>8.2757325347999995</v>
      </c>
      <c r="D134" s="9">
        <f t="shared" si="2"/>
        <v>15.143742853384317</v>
      </c>
    </row>
    <row r="135" spans="1:4" x14ac:dyDescent="0.2">
      <c r="A135" s="11" t="s">
        <v>117</v>
      </c>
      <c r="B135" s="20">
        <v>1.6719999999999999</v>
      </c>
      <c r="C135" s="9">
        <v>8.4267651482999995</v>
      </c>
      <c r="D135" s="9">
        <f t="shared" si="2"/>
        <v>15.306372183427072</v>
      </c>
    </row>
    <row r="136" spans="1:4" x14ac:dyDescent="0.2">
      <c r="A136" s="11" t="s">
        <v>118</v>
      </c>
      <c r="B136" s="20">
        <v>1.6843333332999999</v>
      </c>
      <c r="C136" s="9">
        <v>8.1245819311999998</v>
      </c>
      <c r="D136" s="9">
        <f t="shared" si="2"/>
        <v>14.649426766583023</v>
      </c>
    </row>
    <row r="137" spans="1:4" x14ac:dyDescent="0.2">
      <c r="A137" s="11" t="s">
        <v>119</v>
      </c>
      <c r="B137" s="20">
        <v>1.7010000000000001</v>
      </c>
      <c r="C137" s="9">
        <v>7.8012237110999996</v>
      </c>
      <c r="D137" s="9">
        <f t="shared" si="2"/>
        <v>13.928555223447924</v>
      </c>
    </row>
    <row r="138" spans="1:4" x14ac:dyDescent="0.2">
      <c r="A138" s="11" t="s">
        <v>120</v>
      </c>
      <c r="B138" s="20">
        <v>1.7143333332999999</v>
      </c>
      <c r="C138" s="9">
        <v>8.3718373567000004</v>
      </c>
      <c r="D138" s="9">
        <f t="shared" si="2"/>
        <v>14.831093227419446</v>
      </c>
    </row>
    <row r="139" spans="1:4" x14ac:dyDescent="0.2">
      <c r="A139" s="11" t="s">
        <v>121</v>
      </c>
      <c r="B139" s="20">
        <v>1.73</v>
      </c>
      <c r="C139" s="9">
        <v>8.5861811625000009</v>
      </c>
      <c r="D139" s="9">
        <f t="shared" ref="D139:D170" si="3">C139*$B$237/B139</f>
        <v>15.073065846321244</v>
      </c>
    </row>
    <row r="140" spans="1:4" x14ac:dyDescent="0.2">
      <c r="A140" s="11" t="s">
        <v>122</v>
      </c>
      <c r="B140" s="20">
        <v>1.7423333333</v>
      </c>
      <c r="C140" s="9">
        <v>8.1225208449000004</v>
      </c>
      <c r="D140" s="9">
        <f t="shared" si="3"/>
        <v>14.15817386082847</v>
      </c>
    </row>
    <row r="141" spans="1:4" x14ac:dyDescent="0.2">
      <c r="A141" s="11" t="s">
        <v>123</v>
      </c>
      <c r="B141" s="20">
        <v>1.7589999999999999</v>
      </c>
      <c r="C141" s="9">
        <v>7.9980754336000004</v>
      </c>
      <c r="D141" s="9">
        <f t="shared" si="3"/>
        <v>13.809161485703168</v>
      </c>
    </row>
    <row r="142" spans="1:4" x14ac:dyDescent="0.2">
      <c r="A142" s="11" t="s">
        <v>124</v>
      </c>
      <c r="B142" s="20">
        <v>1.7713333333000001</v>
      </c>
      <c r="C142" s="9">
        <v>8.8047963569000007</v>
      </c>
      <c r="D142" s="9">
        <f t="shared" si="3"/>
        <v>15.096166333648275</v>
      </c>
    </row>
    <row r="143" spans="1:4" x14ac:dyDescent="0.2">
      <c r="A143" s="11" t="s">
        <v>125</v>
      </c>
      <c r="B143" s="20">
        <v>1.7763333333</v>
      </c>
      <c r="C143" s="9">
        <v>8.9899849646999996</v>
      </c>
      <c r="D143" s="9">
        <f t="shared" si="3"/>
        <v>15.370293190845675</v>
      </c>
    </row>
    <row r="144" spans="1:4" x14ac:dyDescent="0.2">
      <c r="A144" s="11" t="s">
        <v>126</v>
      </c>
      <c r="B144" s="20">
        <v>1.7749999999999999</v>
      </c>
      <c r="C144" s="9">
        <v>8.5275672529000008</v>
      </c>
      <c r="D144" s="9">
        <f t="shared" si="3"/>
        <v>14.590643548395697</v>
      </c>
    </row>
    <row r="145" spans="1:4" x14ac:dyDescent="0.2">
      <c r="A145" s="11" t="s">
        <v>127</v>
      </c>
      <c r="B145" s="20">
        <v>1.7806666667</v>
      </c>
      <c r="C145" s="9">
        <v>8.1384028044000001</v>
      </c>
      <c r="D145" s="9">
        <f t="shared" si="3"/>
        <v>13.880471032135645</v>
      </c>
    </row>
    <row r="146" spans="1:4" x14ac:dyDescent="0.2">
      <c r="A146" s="11" t="s">
        <v>128</v>
      </c>
      <c r="B146" s="20">
        <v>1.7946666667</v>
      </c>
      <c r="C146" s="9">
        <v>8.5920723855999999</v>
      </c>
      <c r="D146" s="9">
        <f t="shared" si="3"/>
        <v>14.539912152319975</v>
      </c>
    </row>
    <row r="147" spans="1:4" x14ac:dyDescent="0.2">
      <c r="A147" s="11" t="s">
        <v>129</v>
      </c>
      <c r="B147" s="20">
        <v>1.8043333333</v>
      </c>
      <c r="C147" s="9">
        <v>8.7156004458999998</v>
      </c>
      <c r="D147" s="9">
        <f t="shared" si="3"/>
        <v>14.669935082225871</v>
      </c>
    </row>
    <row r="148" spans="1:4" x14ac:dyDescent="0.2">
      <c r="A148" s="11" t="s">
        <v>130</v>
      </c>
      <c r="B148" s="20">
        <v>1.8149999999999999</v>
      </c>
      <c r="C148" s="9">
        <v>8.2758046221000008</v>
      </c>
      <c r="D148" s="9">
        <f t="shared" si="3"/>
        <v>13.847814960556553</v>
      </c>
    </row>
    <row r="149" spans="1:4" x14ac:dyDescent="0.2">
      <c r="A149" s="11" t="s">
        <v>131</v>
      </c>
      <c r="B149" s="20">
        <v>1.8336666666999999</v>
      </c>
      <c r="C149" s="9">
        <v>8.1107179371000004</v>
      </c>
      <c r="D149" s="9">
        <f t="shared" si="3"/>
        <v>13.433418972305217</v>
      </c>
    </row>
    <row r="150" spans="1:4" x14ac:dyDescent="0.2">
      <c r="A150" s="11" t="s">
        <v>132</v>
      </c>
      <c r="B150" s="20">
        <v>1.8306666667</v>
      </c>
      <c r="C150" s="9">
        <v>9.0345739173999995</v>
      </c>
      <c r="D150" s="9">
        <f t="shared" si="3"/>
        <v>14.988081761538171</v>
      </c>
    </row>
    <row r="151" spans="1:4" x14ac:dyDescent="0.2">
      <c r="A151" s="11" t="s">
        <v>133</v>
      </c>
      <c r="B151" s="20">
        <v>1.8443333333</v>
      </c>
      <c r="C151" s="9">
        <v>9.1264319012000001</v>
      </c>
      <c r="D151" s="9">
        <f t="shared" si="3"/>
        <v>15.028279168489084</v>
      </c>
    </row>
    <row r="152" spans="1:4" x14ac:dyDescent="0.2">
      <c r="A152" s="11" t="s">
        <v>134</v>
      </c>
      <c r="B152" s="20">
        <v>1.8513333332999999</v>
      </c>
      <c r="C152" s="9">
        <v>8.5962666273000004</v>
      </c>
      <c r="D152" s="9">
        <f t="shared" si="3"/>
        <v>14.101746672441145</v>
      </c>
    </row>
    <row r="153" spans="1:4" x14ac:dyDescent="0.2">
      <c r="A153" s="11" t="s">
        <v>135</v>
      </c>
      <c r="B153" s="20">
        <v>1.867</v>
      </c>
      <c r="C153" s="9">
        <v>8.3809663273999995</v>
      </c>
      <c r="D153" s="9">
        <f t="shared" si="3"/>
        <v>13.633188192630074</v>
      </c>
    </row>
    <row r="154" spans="1:4" x14ac:dyDescent="0.2">
      <c r="A154" s="11" t="s">
        <v>136</v>
      </c>
      <c r="B154" s="20">
        <v>1.8816666666999999</v>
      </c>
      <c r="C154" s="9">
        <v>9.1142612425999996</v>
      </c>
      <c r="D154" s="9">
        <f t="shared" si="3"/>
        <v>14.710466082468043</v>
      </c>
    </row>
    <row r="155" spans="1:4" x14ac:dyDescent="0.2">
      <c r="A155" s="11" t="s">
        <v>137</v>
      </c>
      <c r="B155" s="20">
        <v>1.8936666666999999</v>
      </c>
      <c r="C155" s="9">
        <v>9.4172434741999993</v>
      </c>
      <c r="D155" s="9">
        <f t="shared" si="3"/>
        <v>15.103163232975591</v>
      </c>
    </row>
    <row r="156" spans="1:4" x14ac:dyDescent="0.2">
      <c r="A156" s="11" t="s">
        <v>138</v>
      </c>
      <c r="B156" s="20">
        <v>1.9139999999999999</v>
      </c>
      <c r="C156" s="9">
        <v>8.8425488477999998</v>
      </c>
      <c r="D156" s="9">
        <f t="shared" si="3"/>
        <v>14.030824295582841</v>
      </c>
    </row>
    <row r="157" spans="1:4" x14ac:dyDescent="0.2">
      <c r="A157" s="11" t="s">
        <v>139</v>
      </c>
      <c r="B157" s="20">
        <v>1.9236666667</v>
      </c>
      <c r="C157" s="9">
        <v>8.6876779268999993</v>
      </c>
      <c r="D157" s="9">
        <f t="shared" si="3"/>
        <v>13.715812658341695</v>
      </c>
    </row>
    <row r="158" spans="1:4" x14ac:dyDescent="0.2">
      <c r="A158" s="11" t="s">
        <v>140</v>
      </c>
      <c r="B158" s="20">
        <v>1.9366666667000001</v>
      </c>
      <c r="C158" s="9">
        <v>9.5368046886000002</v>
      </c>
      <c r="D158" s="9">
        <f t="shared" si="3"/>
        <v>14.955318369125711</v>
      </c>
    </row>
    <row r="159" spans="1:4" x14ac:dyDescent="0.2">
      <c r="A159" s="11" t="s">
        <v>141</v>
      </c>
      <c r="B159" s="20">
        <v>1.966</v>
      </c>
      <c r="C159" s="9">
        <v>9.8546843897999992</v>
      </c>
      <c r="D159" s="9">
        <f t="shared" si="3"/>
        <v>15.223231732202644</v>
      </c>
    </row>
    <row r="160" spans="1:4" x14ac:dyDescent="0.2">
      <c r="A160" s="11" t="s">
        <v>142</v>
      </c>
      <c r="B160" s="20">
        <v>1.9843333332999999</v>
      </c>
      <c r="C160" s="9">
        <v>9.5495254811999999</v>
      </c>
      <c r="D160" s="9">
        <f t="shared" si="3"/>
        <v>14.615538322224698</v>
      </c>
    </row>
    <row r="161" spans="1:4" x14ac:dyDescent="0.2">
      <c r="A161" s="11" t="s">
        <v>143</v>
      </c>
      <c r="B161" s="20">
        <v>1.9946666666999999</v>
      </c>
      <c r="C161" s="9">
        <v>9.7310128047000006</v>
      </c>
      <c r="D161" s="9">
        <f t="shared" si="3"/>
        <v>14.816149987117042</v>
      </c>
    </row>
    <row r="162" spans="1:4" x14ac:dyDescent="0.2">
      <c r="A162" s="11" t="s">
        <v>144</v>
      </c>
      <c r="B162" s="20">
        <v>2.0126666666999999</v>
      </c>
      <c r="C162" s="9">
        <v>10.618594565</v>
      </c>
      <c r="D162" s="9">
        <f t="shared" si="3"/>
        <v>16.022963265284304</v>
      </c>
    </row>
    <row r="163" spans="1:4" x14ac:dyDescent="0.2">
      <c r="A163" s="11" t="s">
        <v>145</v>
      </c>
      <c r="B163" s="20">
        <v>2.0316666667000001</v>
      </c>
      <c r="C163" s="9">
        <v>10.947126833</v>
      </c>
      <c r="D163" s="9">
        <f t="shared" si="3"/>
        <v>16.364221394821421</v>
      </c>
    </row>
    <row r="164" spans="1:4" x14ac:dyDescent="0.2">
      <c r="A164" s="11" t="s">
        <v>146</v>
      </c>
      <c r="B164" s="20">
        <v>2.0233333333000001</v>
      </c>
      <c r="C164" s="9">
        <v>10.178165648</v>
      </c>
      <c r="D164" s="9">
        <f t="shared" si="3"/>
        <v>15.277409869916742</v>
      </c>
    </row>
    <row r="165" spans="1:4" x14ac:dyDescent="0.2">
      <c r="A165" s="11" t="s">
        <v>147</v>
      </c>
      <c r="B165" s="20">
        <v>2.0431699999999999</v>
      </c>
      <c r="C165" s="9">
        <v>10.064389269999999</v>
      </c>
      <c r="D165" s="9">
        <f t="shared" si="3"/>
        <v>14.95996490785172</v>
      </c>
    </row>
    <row r="166" spans="1:4" x14ac:dyDescent="0.2">
      <c r="A166" s="11" t="s">
        <v>148</v>
      </c>
      <c r="B166" s="20">
        <v>2.0663100000000001</v>
      </c>
      <c r="C166" s="9">
        <v>10.851996341</v>
      </c>
      <c r="D166" s="9">
        <f t="shared" si="3"/>
        <v>15.950041343043306</v>
      </c>
    </row>
    <row r="167" spans="1:4" x14ac:dyDescent="0.2">
      <c r="A167" s="11" t="s">
        <v>149</v>
      </c>
      <c r="B167" s="20">
        <v>2.0793900000000001</v>
      </c>
      <c r="C167" s="9">
        <v>11.035970036</v>
      </c>
      <c r="D167" s="9">
        <f t="shared" si="3"/>
        <v>16.11841055248545</v>
      </c>
    </row>
    <row r="168" spans="1:4" x14ac:dyDescent="0.2">
      <c r="A168" s="11" t="s">
        <v>150</v>
      </c>
      <c r="B168" s="20">
        <v>2.1048966667000002</v>
      </c>
      <c r="C168" s="9">
        <v>10.602258825</v>
      </c>
      <c r="D168" s="9">
        <f t="shared" si="3"/>
        <v>15.297317253669579</v>
      </c>
    </row>
    <row r="169" spans="1:4" x14ac:dyDescent="0.2">
      <c r="A169" s="11" t="s">
        <v>151</v>
      </c>
      <c r="B169" s="20">
        <v>2.1276966666999999</v>
      </c>
      <c r="C169" s="9">
        <v>10.239117158999999</v>
      </c>
      <c r="D169" s="9">
        <f t="shared" si="3"/>
        <v>14.615054899933579</v>
      </c>
    </row>
    <row r="170" spans="1:4" x14ac:dyDescent="0.2">
      <c r="A170" s="11" t="s">
        <v>152</v>
      </c>
      <c r="B170" s="20">
        <v>2.1553766667000001</v>
      </c>
      <c r="C170" s="9">
        <v>11.405203301</v>
      </c>
      <c r="D170" s="9">
        <f t="shared" si="3"/>
        <v>16.070430317052399</v>
      </c>
    </row>
    <row r="171" spans="1:4" x14ac:dyDescent="0.2">
      <c r="A171" s="11" t="s">
        <v>153</v>
      </c>
      <c r="B171" s="20">
        <v>2.1886100000000002</v>
      </c>
      <c r="C171" s="9">
        <v>12.032899714999999</v>
      </c>
      <c r="D171" s="9">
        <f t="shared" ref="D171:D184" si="4">C171*$B$237/B171</f>
        <v>16.697427633269196</v>
      </c>
    </row>
    <row r="172" spans="1:4" x14ac:dyDescent="0.2">
      <c r="A172" s="11" t="s">
        <v>154</v>
      </c>
      <c r="B172" s="20">
        <v>2.1384866667</v>
      </c>
      <c r="C172" s="9">
        <v>11.317101335</v>
      </c>
      <c r="D172" s="9">
        <f t="shared" si="4"/>
        <v>16.072236330311135</v>
      </c>
    </row>
    <row r="173" spans="1:4" x14ac:dyDescent="0.2">
      <c r="A173" s="11" t="s">
        <v>155</v>
      </c>
      <c r="B173" s="20">
        <v>2.1237766667</v>
      </c>
      <c r="C173" s="9">
        <v>11.133636056</v>
      </c>
      <c r="D173" s="9">
        <f t="shared" si="4"/>
        <v>15.921201087180737</v>
      </c>
    </row>
    <row r="174" spans="1:4" x14ac:dyDescent="0.2">
      <c r="A174" s="11" t="s">
        <v>156</v>
      </c>
      <c r="B174" s="20">
        <v>2.1350699999999998</v>
      </c>
      <c r="C174" s="9">
        <v>11.706000602</v>
      </c>
      <c r="D174" s="9">
        <f t="shared" si="4"/>
        <v>16.651143966373954</v>
      </c>
    </row>
    <row r="175" spans="1:4" x14ac:dyDescent="0.2">
      <c r="A175" s="11" t="s">
        <v>157</v>
      </c>
      <c r="B175" s="20">
        <v>2.1534399999999998</v>
      </c>
      <c r="C175" s="9">
        <v>11.914233920999999</v>
      </c>
      <c r="D175" s="9">
        <f t="shared" si="4"/>
        <v>16.802774492326428</v>
      </c>
    </row>
    <row r="176" spans="1:4" x14ac:dyDescent="0.2">
      <c r="A176" s="11" t="s">
        <v>158</v>
      </c>
      <c r="B176" s="20">
        <v>2.1703000000000001</v>
      </c>
      <c r="C176" s="9">
        <v>11.240324438</v>
      </c>
      <c r="D176" s="9">
        <f t="shared" si="4"/>
        <v>15.729203393399418</v>
      </c>
    </row>
    <row r="177" spans="1:4" x14ac:dyDescent="0.2">
      <c r="A177" s="11" t="s">
        <v>159</v>
      </c>
      <c r="B177" s="20">
        <v>2.17374</v>
      </c>
      <c r="C177" s="9">
        <v>10.799962191000001</v>
      </c>
      <c r="D177" s="9">
        <f t="shared" si="4"/>
        <v>15.089063629187862</v>
      </c>
    </row>
    <row r="178" spans="1:4" x14ac:dyDescent="0.2">
      <c r="A178" s="11" t="s">
        <v>160</v>
      </c>
      <c r="B178" s="20">
        <v>2.1729733332999999</v>
      </c>
      <c r="C178" s="9">
        <v>11.853266382999999</v>
      </c>
      <c r="D178" s="9">
        <f t="shared" si="4"/>
        <v>16.566520407238105</v>
      </c>
    </row>
    <row r="179" spans="1:4" x14ac:dyDescent="0.2">
      <c r="A179" s="11" t="s">
        <v>161</v>
      </c>
      <c r="B179" s="20">
        <v>2.1793433332999999</v>
      </c>
      <c r="C179" s="9">
        <v>12.010569471</v>
      </c>
      <c r="D179" s="9">
        <f t="shared" si="4"/>
        <v>16.737307581354479</v>
      </c>
    </row>
    <row r="180" spans="1:4" x14ac:dyDescent="0.2">
      <c r="A180" s="11" t="s">
        <v>162</v>
      </c>
      <c r="B180" s="20">
        <v>2.19699</v>
      </c>
      <c r="C180" s="9">
        <v>11.464927788000001</v>
      </c>
      <c r="D180" s="9">
        <f t="shared" si="4"/>
        <v>15.848599670782191</v>
      </c>
    </row>
    <row r="181" spans="1:4" x14ac:dyDescent="0.2">
      <c r="A181" s="11" t="s">
        <v>163</v>
      </c>
      <c r="B181" s="20">
        <v>2.2204366667</v>
      </c>
      <c r="C181" s="9">
        <v>11.115938405</v>
      </c>
      <c r="D181" s="9">
        <f t="shared" si="4"/>
        <v>15.203913608995666</v>
      </c>
    </row>
    <row r="182" spans="1:4" x14ac:dyDescent="0.2">
      <c r="A182" s="11" t="s">
        <v>164</v>
      </c>
      <c r="B182" s="20">
        <v>2.2456833333000001</v>
      </c>
      <c r="C182" s="9">
        <v>11.869115541999999</v>
      </c>
      <c r="D182" s="9">
        <f t="shared" si="4"/>
        <v>16.051569136595344</v>
      </c>
    </row>
    <row r="183" spans="1:4" x14ac:dyDescent="0.2">
      <c r="A183" s="11" t="s">
        <v>165</v>
      </c>
      <c r="B183" s="20">
        <v>2.2603266667000002</v>
      </c>
      <c r="C183" s="9">
        <v>12.112768675</v>
      </c>
      <c r="D183" s="9">
        <f t="shared" si="4"/>
        <v>16.274957625950528</v>
      </c>
    </row>
    <row r="184" spans="1:4" x14ac:dyDescent="0.2">
      <c r="A184" s="11" t="s">
        <v>166</v>
      </c>
      <c r="B184" s="20">
        <v>2.2704733333</v>
      </c>
      <c r="C184" s="9">
        <v>11.727939413</v>
      </c>
      <c r="D184" s="9">
        <f t="shared" si="4"/>
        <v>15.68747187367341</v>
      </c>
    </row>
    <row r="185" spans="1:4" x14ac:dyDescent="0.2">
      <c r="A185" s="11" t="s">
        <v>213</v>
      </c>
      <c r="B185" s="20">
        <v>2.2832599999999998</v>
      </c>
      <c r="C185" s="9">
        <v>11.528878217999999</v>
      </c>
      <c r="D185" s="9">
        <f t="shared" ref="D185:D200" si="5">C185*$B$237/B185</f>
        <v>15.33484304268036</v>
      </c>
    </row>
    <row r="186" spans="1:4" x14ac:dyDescent="0.2">
      <c r="A186" s="11" t="s">
        <v>214</v>
      </c>
      <c r="B186" s="20">
        <v>2.2880799999999999</v>
      </c>
      <c r="C186" s="9">
        <v>11.980528808000001</v>
      </c>
      <c r="D186" s="9">
        <f t="shared" si="5"/>
        <v>15.902025104223702</v>
      </c>
    </row>
    <row r="187" spans="1:4" x14ac:dyDescent="0.2">
      <c r="A187" s="11" t="s">
        <v>215</v>
      </c>
      <c r="B187" s="20">
        <v>2.2984100000000001</v>
      </c>
      <c r="C187" s="9">
        <v>12.144296119</v>
      </c>
      <c r="D187" s="9">
        <f t="shared" si="5"/>
        <v>16.046949934661519</v>
      </c>
    </row>
    <row r="188" spans="1:4" x14ac:dyDescent="0.2">
      <c r="A188" s="11" t="s">
        <v>216</v>
      </c>
      <c r="B188" s="20">
        <v>2.3136933332999998</v>
      </c>
      <c r="C188" s="9">
        <v>11.789683656999999</v>
      </c>
      <c r="D188" s="9">
        <f t="shared" si="5"/>
        <v>15.475475744623887</v>
      </c>
    </row>
    <row r="189" spans="1:4" x14ac:dyDescent="0.2">
      <c r="A189" s="11" t="s">
        <v>243</v>
      </c>
      <c r="B189" s="20">
        <v>2.3229933332999999</v>
      </c>
      <c r="C189" s="9">
        <v>11.560964507</v>
      </c>
      <c r="D189" s="9">
        <f t="shared" si="5"/>
        <v>15.114499005974887</v>
      </c>
    </row>
    <row r="190" spans="1:4" x14ac:dyDescent="0.2">
      <c r="A190" s="11" t="s">
        <v>244</v>
      </c>
      <c r="B190" s="20">
        <v>2.3204500000000001</v>
      </c>
      <c r="C190" s="9">
        <v>12.308048699</v>
      </c>
      <c r="D190" s="9">
        <f t="shared" si="5"/>
        <v>16.108853911886481</v>
      </c>
    </row>
    <row r="191" spans="1:4" x14ac:dyDescent="0.2">
      <c r="A191" s="11" t="s">
        <v>245</v>
      </c>
      <c r="B191" s="20">
        <v>2.3330000000000002</v>
      </c>
      <c r="C191" s="9">
        <v>12.566778453</v>
      </c>
      <c r="D191" s="9">
        <f t="shared" si="5"/>
        <v>16.359004499498521</v>
      </c>
    </row>
    <row r="192" spans="1:4" x14ac:dyDescent="0.2">
      <c r="A192" s="11" t="s">
        <v>246</v>
      </c>
      <c r="B192" s="20">
        <v>2.3416266666999999</v>
      </c>
      <c r="C192" s="9">
        <v>12.028491226</v>
      </c>
      <c r="D192" s="9">
        <f t="shared" si="5"/>
        <v>15.600594639054263</v>
      </c>
    </row>
    <row r="193" spans="1:4" x14ac:dyDescent="0.2">
      <c r="A193" s="11" t="s">
        <v>247</v>
      </c>
      <c r="B193" s="20">
        <v>2.3562099999999999</v>
      </c>
      <c r="C193" s="9">
        <v>11.921819649</v>
      </c>
      <c r="D193" s="9">
        <f t="shared" si="5"/>
        <v>15.366544030627994</v>
      </c>
    </row>
    <row r="194" spans="1:4" x14ac:dyDescent="0.2">
      <c r="A194" s="11" t="s">
        <v>248</v>
      </c>
      <c r="B194" s="20">
        <v>2.3687233333000002</v>
      </c>
      <c r="C194" s="9">
        <v>12.741168462999999</v>
      </c>
      <c r="D194" s="9">
        <f t="shared" si="5"/>
        <v>16.335881401392641</v>
      </c>
    </row>
    <row r="195" spans="1:4" x14ac:dyDescent="0.2">
      <c r="A195" s="11" t="s">
        <v>249</v>
      </c>
      <c r="B195" s="20">
        <v>2.3747833332999999</v>
      </c>
      <c r="C195" s="9">
        <v>13.029798445999999</v>
      </c>
      <c r="D195" s="9">
        <f t="shared" si="5"/>
        <v>16.663313204864878</v>
      </c>
    </row>
    <row r="196" spans="1:4" x14ac:dyDescent="0.2">
      <c r="A196" s="11" t="s">
        <v>250</v>
      </c>
      <c r="B196" s="20">
        <v>2.3688833332999999</v>
      </c>
      <c r="C196" s="9">
        <v>12.399315966</v>
      </c>
      <c r="D196" s="9">
        <f t="shared" si="5"/>
        <v>15.896507035913352</v>
      </c>
    </row>
    <row r="197" spans="1:4" x14ac:dyDescent="0.2">
      <c r="A197" s="11" t="s">
        <v>251</v>
      </c>
      <c r="B197" s="20">
        <v>2.3535499999999998</v>
      </c>
      <c r="C197" s="9">
        <v>12.233267270000001</v>
      </c>
      <c r="D197" s="9">
        <f t="shared" si="5"/>
        <v>15.785803303237834</v>
      </c>
    </row>
    <row r="198" spans="1:4" x14ac:dyDescent="0.2">
      <c r="A198" s="11" t="s">
        <v>252</v>
      </c>
      <c r="B198" s="20">
        <v>2.3696000000000002</v>
      </c>
      <c r="C198" s="9">
        <v>12.834584191999999</v>
      </c>
      <c r="D198" s="9">
        <f t="shared" si="5"/>
        <v>16.449564856004322</v>
      </c>
    </row>
    <row r="199" spans="1:4" x14ac:dyDescent="0.2">
      <c r="A199" s="11" t="s">
        <v>253</v>
      </c>
      <c r="B199" s="20">
        <v>2.3785500000000002</v>
      </c>
      <c r="C199" s="9">
        <v>12.956712849000001</v>
      </c>
      <c r="D199" s="9">
        <f t="shared" si="5"/>
        <v>16.543606843106083</v>
      </c>
    </row>
    <row r="200" spans="1:4" x14ac:dyDescent="0.2">
      <c r="A200" s="11" t="s">
        <v>254</v>
      </c>
      <c r="B200" s="20">
        <v>2.3783699999999999</v>
      </c>
      <c r="C200" s="9">
        <v>12.569867081</v>
      </c>
      <c r="D200" s="9">
        <f t="shared" si="5"/>
        <v>16.050882630683461</v>
      </c>
    </row>
    <row r="201" spans="1:4" x14ac:dyDescent="0.2">
      <c r="A201" s="11" t="s">
        <v>259</v>
      </c>
      <c r="B201" s="20">
        <v>2.3768933333</v>
      </c>
      <c r="C201" s="9">
        <v>12.204666216</v>
      </c>
      <c r="D201" s="9">
        <f t="shared" ref="D201:D236" si="6">C201*$B$237/B201</f>
        <v>15.594227503619344</v>
      </c>
    </row>
    <row r="202" spans="1:4" x14ac:dyDescent="0.2">
      <c r="A202" s="11" t="s">
        <v>260</v>
      </c>
      <c r="B202" s="20">
        <v>2.3959033333000002</v>
      </c>
      <c r="C202" s="9">
        <v>12.662321872</v>
      </c>
      <c r="D202" s="9">
        <f t="shared" si="6"/>
        <v>16.050616165191609</v>
      </c>
    </row>
    <row r="203" spans="1:4" x14ac:dyDescent="0.2">
      <c r="A203" s="11" t="s">
        <v>261</v>
      </c>
      <c r="B203" s="20">
        <v>2.4060733333000002</v>
      </c>
      <c r="C203" s="9">
        <v>12.806909387999999</v>
      </c>
      <c r="D203" s="9">
        <f t="shared" si="6"/>
        <v>16.165276183082227</v>
      </c>
    </row>
    <row r="204" spans="1:4" x14ac:dyDescent="0.2">
      <c r="A204" s="11" t="s">
        <v>262</v>
      </c>
      <c r="B204" s="20">
        <v>2.4213466666999999</v>
      </c>
      <c r="C204" s="9">
        <v>12.45729835</v>
      </c>
      <c r="D204" s="9">
        <f t="shared" si="6"/>
        <v>15.624802823661287</v>
      </c>
    </row>
    <row r="205" spans="1:4" x14ac:dyDescent="0.2">
      <c r="A205" s="11" t="s">
        <v>263</v>
      </c>
      <c r="B205" s="20">
        <v>2.4383866667</v>
      </c>
      <c r="C205" s="9">
        <v>12.5960657</v>
      </c>
      <c r="D205" s="9">
        <f t="shared" ref="D205:D220" si="7">C205*$B$237/B205</f>
        <v>15.688448421507276</v>
      </c>
    </row>
    <row r="206" spans="1:4" x14ac:dyDescent="0.2">
      <c r="A206" s="11" t="s">
        <v>264</v>
      </c>
      <c r="B206" s="20">
        <v>2.4411999999999998</v>
      </c>
      <c r="C206" s="9">
        <v>13.019211928000001</v>
      </c>
      <c r="D206" s="9">
        <f t="shared" si="7"/>
        <v>16.19679133605381</v>
      </c>
    </row>
    <row r="207" spans="1:4" x14ac:dyDescent="0.2">
      <c r="A207" s="11" t="s">
        <v>265</v>
      </c>
      <c r="B207" s="20">
        <v>2.4528699999999999</v>
      </c>
      <c r="C207" s="9">
        <v>13.162048628000001</v>
      </c>
      <c r="D207" s="9">
        <f t="shared" si="7"/>
        <v>16.296585193756119</v>
      </c>
    </row>
    <row r="208" spans="1:4" x14ac:dyDescent="0.2">
      <c r="A208" s="11" t="s">
        <v>266</v>
      </c>
      <c r="B208" s="20">
        <v>2.4723833332999998</v>
      </c>
      <c r="C208" s="9">
        <v>12.710450348</v>
      </c>
      <c r="D208" s="9">
        <f t="shared" si="7"/>
        <v>15.613230924170363</v>
      </c>
    </row>
    <row r="209" spans="1:4" x14ac:dyDescent="0.2">
      <c r="A209" s="11" t="s">
        <v>267</v>
      </c>
      <c r="B209" s="20">
        <v>2.4932166667</v>
      </c>
      <c r="C209" s="9">
        <v>12.563488187999999</v>
      </c>
      <c r="D209" s="9">
        <f t="shared" si="7"/>
        <v>15.303750133847025</v>
      </c>
    </row>
    <row r="210" spans="1:4" x14ac:dyDescent="0.2">
      <c r="A210" s="11" t="s">
        <v>268</v>
      </c>
      <c r="B210" s="20">
        <v>2.5067900000000001</v>
      </c>
      <c r="C210" s="9">
        <v>13.014898228</v>
      </c>
      <c r="D210" s="9">
        <f t="shared" si="7"/>
        <v>15.767777203675044</v>
      </c>
    </row>
    <row r="211" spans="1:4" x14ac:dyDescent="0.2">
      <c r="A211" s="11" t="s">
        <v>269</v>
      </c>
      <c r="B211" s="20">
        <v>2.5168633332999999</v>
      </c>
      <c r="C211" s="9">
        <v>13.140288197</v>
      </c>
      <c r="D211" s="9">
        <f t="shared" si="7"/>
        <v>15.855973398336346</v>
      </c>
    </row>
    <row r="212" spans="1:4" x14ac:dyDescent="0.2">
      <c r="A212" s="11" t="s">
        <v>270</v>
      </c>
      <c r="B212" s="20">
        <v>2.52711</v>
      </c>
      <c r="C212" s="9">
        <v>12.710647879</v>
      </c>
      <c r="D212" s="9">
        <f t="shared" si="7"/>
        <v>15.275350824254021</v>
      </c>
    </row>
    <row r="213" spans="1:4" x14ac:dyDescent="0.2">
      <c r="A213" s="11" t="s">
        <v>271</v>
      </c>
      <c r="B213" s="20">
        <v>2.5341399999999998</v>
      </c>
      <c r="C213" s="9">
        <v>12.665337807</v>
      </c>
      <c r="D213" s="9">
        <f t="shared" si="7"/>
        <v>15.178673722294405</v>
      </c>
    </row>
    <row r="214" spans="1:4" x14ac:dyDescent="0.2">
      <c r="A214" s="11" t="s">
        <v>272</v>
      </c>
      <c r="B214" s="20">
        <v>2.5522</v>
      </c>
      <c r="C214" s="9">
        <v>13.296417484999999</v>
      </c>
      <c r="D214" s="9">
        <f t="shared" si="7"/>
        <v>15.822226248058421</v>
      </c>
    </row>
    <row r="215" spans="1:4" x14ac:dyDescent="0.2">
      <c r="A215" s="11" t="s">
        <v>273</v>
      </c>
      <c r="B215" s="20">
        <v>2.5608499999999998</v>
      </c>
      <c r="C215" s="9">
        <v>13.243570574</v>
      </c>
      <c r="D215" s="9">
        <f t="shared" si="7"/>
        <v>15.706108793818256</v>
      </c>
    </row>
    <row r="216" spans="1:4" x14ac:dyDescent="0.2">
      <c r="A216" s="11" t="s">
        <v>274</v>
      </c>
      <c r="B216" s="20">
        <v>2.5788766666999998</v>
      </c>
      <c r="C216" s="9">
        <v>12.830509546</v>
      </c>
      <c r="D216" s="9">
        <f t="shared" si="7"/>
        <v>15.109878888181001</v>
      </c>
    </row>
    <row r="217" spans="1:4" x14ac:dyDescent="0.2">
      <c r="A217" s="11" t="s">
        <v>275</v>
      </c>
      <c r="B217" s="20">
        <v>2.5880299999999998</v>
      </c>
      <c r="C217" s="9">
        <v>12.865389217000001</v>
      </c>
      <c r="D217" s="9">
        <f t="shared" si="7"/>
        <v>15.097369180346959</v>
      </c>
    </row>
    <row r="218" spans="1:4" x14ac:dyDescent="0.2">
      <c r="A218" s="11" t="s">
        <v>276</v>
      </c>
      <c r="B218" s="20">
        <v>2.5631533332999998</v>
      </c>
      <c r="C218" s="9">
        <v>13.187978426000001</v>
      </c>
      <c r="D218" s="9">
        <f t="shared" si="7"/>
        <v>15.626124944996681</v>
      </c>
    </row>
    <row r="219" spans="1:4" x14ac:dyDescent="0.2">
      <c r="A219" s="11" t="s">
        <v>277</v>
      </c>
      <c r="B219" s="20">
        <v>2.5923933333</v>
      </c>
      <c r="C219" s="9">
        <v>13.306365773</v>
      </c>
      <c r="D219" s="9">
        <f t="shared" si="7"/>
        <v>15.58856769951425</v>
      </c>
    </row>
    <row r="220" spans="1:4" x14ac:dyDescent="0.2">
      <c r="A220" s="11" t="s">
        <v>278</v>
      </c>
      <c r="B220" s="20">
        <v>2.6104466667000001</v>
      </c>
      <c r="C220" s="9">
        <v>13.214927033</v>
      </c>
      <c r="D220" s="9">
        <f t="shared" si="7"/>
        <v>15.374379492110871</v>
      </c>
    </row>
    <row r="221" spans="1:4" x14ac:dyDescent="0.2">
      <c r="A221" s="11" t="s">
        <v>279</v>
      </c>
      <c r="B221" s="20">
        <v>2.63734</v>
      </c>
      <c r="C221" s="9">
        <v>12.938496609</v>
      </c>
      <c r="D221" s="9">
        <f t="shared" ref="D221:D232" si="8">C221*$B$237/B221</f>
        <v>14.899282220519607</v>
      </c>
    </row>
    <row r="222" spans="1:4" x14ac:dyDescent="0.2">
      <c r="A222" s="11" t="s">
        <v>280</v>
      </c>
      <c r="B222" s="20">
        <v>2.6855766666999998</v>
      </c>
      <c r="C222" s="9">
        <v>13.810580108</v>
      </c>
      <c r="D222" s="9">
        <f t="shared" si="8"/>
        <v>15.617877724242055</v>
      </c>
    </row>
    <row r="223" spans="1:4" x14ac:dyDescent="0.2">
      <c r="A223" s="11" t="s">
        <v>281</v>
      </c>
      <c r="B223" s="20">
        <v>2.7288733333000001</v>
      </c>
      <c r="C223" s="9">
        <v>13.953694305000001</v>
      </c>
      <c r="D223" s="9">
        <f t="shared" si="8"/>
        <v>15.529357175008276</v>
      </c>
    </row>
    <row r="224" spans="1:4" x14ac:dyDescent="0.2">
      <c r="A224" s="11" t="s">
        <v>282</v>
      </c>
      <c r="B224" s="20">
        <v>2.7870666666999999</v>
      </c>
      <c r="C224" s="9">
        <v>13.93895395</v>
      </c>
      <c r="D224" s="9">
        <f t="shared" si="8"/>
        <v>15.189045325332263</v>
      </c>
    </row>
    <row r="225" spans="1:5" x14ac:dyDescent="0.2">
      <c r="A225" s="11" t="s">
        <v>284</v>
      </c>
      <c r="B225" s="20">
        <v>2.8489366666999998</v>
      </c>
      <c r="C225" s="9">
        <v>13.98150779</v>
      </c>
      <c r="D225" s="9">
        <f t="shared" si="8"/>
        <v>14.904549927243844</v>
      </c>
    </row>
    <row r="226" spans="1:5" x14ac:dyDescent="0.2">
      <c r="A226" s="11" t="s">
        <v>285</v>
      </c>
      <c r="B226" s="20">
        <v>2.9153566667000002</v>
      </c>
      <c r="C226" s="9">
        <v>15.066856499</v>
      </c>
      <c r="D226" s="9">
        <f t="shared" si="8"/>
        <v>15.695624843182065</v>
      </c>
    </row>
    <row r="227" spans="1:5" x14ac:dyDescent="0.2">
      <c r="A227" s="11" t="s">
        <v>286</v>
      </c>
      <c r="B227" s="20">
        <v>2.9549566666999998</v>
      </c>
      <c r="C227" s="9">
        <v>15.849981228000001</v>
      </c>
      <c r="D227" s="9">
        <f t="shared" si="8"/>
        <v>16.290157663400894</v>
      </c>
      <c r="E227" s="8" t="s">
        <v>182</v>
      </c>
    </row>
    <row r="228" spans="1:5" x14ac:dyDescent="0.2">
      <c r="A228" s="11" t="s">
        <v>287</v>
      </c>
      <c r="B228" s="20">
        <v>2.9852500000000002</v>
      </c>
      <c r="C228" s="9">
        <v>15.482560452</v>
      </c>
      <c r="D228" s="9">
        <f t="shared" si="8"/>
        <v>15.75105794956303</v>
      </c>
      <c r="E228" s="8" t="s">
        <v>183</v>
      </c>
    </row>
    <row r="229" spans="1:5" x14ac:dyDescent="0.2">
      <c r="A229" s="11" t="s">
        <v>288</v>
      </c>
      <c r="B229" s="20">
        <v>3.0133066667000001</v>
      </c>
      <c r="C229" s="9">
        <v>15.743550352</v>
      </c>
      <c r="D229" s="9">
        <f t="shared" si="8"/>
        <v>15.867444830098759</v>
      </c>
      <c r="E229">
        <f>MAX('Electricity-M'!E605:E607)</f>
        <v>0</v>
      </c>
    </row>
    <row r="230" spans="1:5" x14ac:dyDescent="0.2">
      <c r="A230" s="11" t="s">
        <v>289</v>
      </c>
      <c r="B230" s="20">
        <v>3.0327465226000001</v>
      </c>
      <c r="C230" s="9">
        <v>15.902572291</v>
      </c>
      <c r="D230" s="9">
        <f t="shared" si="8"/>
        <v>15.924980785340368</v>
      </c>
      <c r="E230">
        <f>MAX('Electricity-M'!E608:E610)</f>
        <v>1</v>
      </c>
    </row>
    <row r="231" spans="1:5" x14ac:dyDescent="0.2">
      <c r="A231" s="11" t="s">
        <v>290</v>
      </c>
      <c r="B231" s="20">
        <v>3.0449850000000001</v>
      </c>
      <c r="C231" s="9">
        <v>15.908358721999999</v>
      </c>
      <c r="D231" s="9">
        <f t="shared" si="8"/>
        <v>15.866746012176886</v>
      </c>
      <c r="E231">
        <f>MAX('Electricity-M'!E611:E613)</f>
        <v>1</v>
      </c>
    </row>
    <row r="232" spans="1:5" x14ac:dyDescent="0.2">
      <c r="A232" s="11" t="s">
        <v>291</v>
      </c>
      <c r="B232" s="20">
        <v>3.0632929999999998</v>
      </c>
      <c r="C232" s="9">
        <v>15.230494591999999</v>
      </c>
      <c r="D232" s="9">
        <f t="shared" si="8"/>
        <v>15.099866935939803</v>
      </c>
      <c r="E232">
        <f>MAX('Electricity-M'!E614:E616)</f>
        <v>1</v>
      </c>
    </row>
    <row r="233" spans="1:5" x14ac:dyDescent="0.2">
      <c r="A233" s="11" t="s">
        <v>292</v>
      </c>
      <c r="B233" s="20">
        <v>3.0825640000000001</v>
      </c>
      <c r="C233" s="9">
        <v>15.335246814</v>
      </c>
      <c r="D233" s="9">
        <f t="shared" si="6"/>
        <v>15.108672935599806</v>
      </c>
      <c r="E233">
        <f>MAX('Electricity-M'!E617:E619)</f>
        <v>1</v>
      </c>
    </row>
    <row r="234" spans="1:5" x14ac:dyDescent="0.2">
      <c r="A234" s="11" t="s">
        <v>293</v>
      </c>
      <c r="B234" s="20">
        <v>3.0958473333000001</v>
      </c>
      <c r="C234" s="9">
        <v>15.788223224999999</v>
      </c>
      <c r="D234" s="9">
        <f t="shared" si="6"/>
        <v>15.488215191696286</v>
      </c>
      <c r="E234">
        <f>MAX('Electricity-M'!E620:E622)</f>
        <v>1</v>
      </c>
    </row>
    <row r="235" spans="1:5" x14ac:dyDescent="0.2">
      <c r="A235" s="11" t="s">
        <v>294</v>
      </c>
      <c r="B235" s="20">
        <v>3.1128130000000001</v>
      </c>
      <c r="C235" s="9">
        <v>15.955879333</v>
      </c>
      <c r="D235" s="9">
        <f t="shared" si="6"/>
        <v>15.567374157043053</v>
      </c>
      <c r="E235">
        <f>MAX('Electricity-M'!E623:E625)</f>
        <v>1</v>
      </c>
    </row>
    <row r="236" spans="1:5" x14ac:dyDescent="0.2">
      <c r="A236" s="11" t="s">
        <v>295</v>
      </c>
      <c r="B236" s="20">
        <v>3.1286700000000001</v>
      </c>
      <c r="C236" s="9">
        <v>15.369344411</v>
      </c>
      <c r="D236" s="9">
        <f t="shared" si="6"/>
        <v>14.919121020464038</v>
      </c>
      <c r="E236">
        <f>MAX('Electricity-M'!E626:E628)</f>
        <v>1</v>
      </c>
    </row>
    <row r="237" spans="1:5" x14ac:dyDescent="0.2">
      <c r="A237" s="12" t="str">
        <f>"Base CPI ("&amp;TEXT('Notes and Sources'!$G$7,"m/yyyy")&amp;")"</f>
        <v>Base CPI (6/2023)</v>
      </c>
      <c r="B237" s="22">
        <v>3.0370200000000001</v>
      </c>
      <c r="C237" s="13"/>
      <c r="D237" s="13"/>
      <c r="E237" s="15"/>
    </row>
    <row r="238" spans="1:5" x14ac:dyDescent="0.2">
      <c r="A238" s="34" t="str">
        <f>A1&amp;" "&amp;TEXT(C1,"Mmmm yyyy")</f>
        <v>EIA Short-Term Energy Outlook, June 2023</v>
      </c>
      <c r="B238" s="34"/>
      <c r="C238" s="34"/>
      <c r="D238" s="34"/>
      <c r="E238" s="34"/>
    </row>
    <row r="239" spans="1:5" x14ac:dyDescent="0.2">
      <c r="A239" s="29" t="s">
        <v>184</v>
      </c>
      <c r="B239" s="29"/>
      <c r="C239" s="29"/>
      <c r="D239" s="29"/>
      <c r="E239" s="29"/>
    </row>
    <row r="240" spans="1:5" x14ac:dyDescent="0.2">
      <c r="A240" s="29" t="s">
        <v>207</v>
      </c>
      <c r="B240" s="29"/>
      <c r="C240" s="29"/>
      <c r="D240" s="29"/>
      <c r="E240" s="29"/>
    </row>
    <row r="241" spans="1:5" x14ac:dyDescent="0.2">
      <c r="A241" s="24" t="str">
        <f>"Real Price ("&amp;TEXT($C$1,"mmm yyyy")&amp;" $)"</f>
        <v>Real Price (Jun 2023 $)</v>
      </c>
      <c r="B241" s="24"/>
      <c r="C241" s="24"/>
      <c r="D241" s="24"/>
      <c r="E241" s="24"/>
    </row>
    <row r="242" spans="1:5" x14ac:dyDescent="0.2">
      <c r="A242" s="30" t="s">
        <v>167</v>
      </c>
      <c r="B242" s="30"/>
      <c r="C242" s="30"/>
      <c r="D242" s="30"/>
      <c r="E242" s="30"/>
    </row>
  </sheetData>
  <mergeCells count="7">
    <mergeCell ref="A240:E240"/>
    <mergeCell ref="A242:E242"/>
    <mergeCell ref="C39:D39"/>
    <mergeCell ref="A1:B1"/>
    <mergeCell ref="C1:D1"/>
    <mergeCell ref="A238:E238"/>
    <mergeCell ref="A239:E239"/>
  </mergeCells>
  <phoneticPr fontId="3" type="noConversion"/>
  <conditionalFormatting sqref="B181:D182 B185:D186 B189:D190 B193:D194 B197:D198 B217:D218 B233:D236 B221:D222 B225:D226">
    <cfRule type="expression" dxfId="28" priority="6" stopIfTrue="1">
      <formula>$E181=1</formula>
    </cfRule>
  </conditionalFormatting>
  <conditionalFormatting sqref="B183:D184 B187:D188 B191:D192">
    <cfRule type="expression" dxfId="27" priority="7" stopIfTrue="1">
      <formula>#REF!=1</formula>
    </cfRule>
  </conditionalFormatting>
  <conditionalFormatting sqref="B191:D192">
    <cfRule type="expression" dxfId="26" priority="26" stopIfTrue="1">
      <formula>#REF!=1</formula>
    </cfRule>
  </conditionalFormatting>
  <conditionalFormatting sqref="B195:D196">
    <cfRule type="expression" dxfId="25" priority="50" stopIfTrue="1">
      <formula>#REF!=1</formula>
    </cfRule>
  </conditionalFormatting>
  <conditionalFormatting sqref="B199:D200">
    <cfRule type="expression" dxfId="24" priority="75" stopIfTrue="1">
      <formula>#REF!=1</formula>
    </cfRule>
  </conditionalFormatting>
  <conditionalFormatting sqref="B203:D204">
    <cfRule type="expression" dxfId="23" priority="97" stopIfTrue="1">
      <formula>#REF!=1</formula>
    </cfRule>
  </conditionalFormatting>
  <conditionalFormatting sqref="B201:D202 B209:D210">
    <cfRule type="expression" dxfId="22" priority="128" stopIfTrue="1">
      <formula>$E205=1</formula>
    </cfRule>
  </conditionalFormatting>
  <conditionalFormatting sqref="B205:D208">
    <cfRule type="expression" dxfId="21" priority="130" stopIfTrue="1">
      <formula>#REF!=1</formula>
    </cfRule>
  </conditionalFormatting>
  <conditionalFormatting sqref="B211:D212">
    <cfRule type="expression" dxfId="20" priority="152" stopIfTrue="1">
      <formula>#REF!=1</formula>
    </cfRule>
  </conditionalFormatting>
  <conditionalFormatting sqref="B213:D216">
    <cfRule type="expression" dxfId="19" priority="178" stopIfTrue="1">
      <formula>#REF!=1</formula>
    </cfRule>
  </conditionalFormatting>
  <conditionalFormatting sqref="B219:D220">
    <cfRule type="expression" dxfId="18" priority="180" stopIfTrue="1">
      <formula>#REF!=1</formula>
    </cfRule>
  </conditionalFormatting>
  <conditionalFormatting sqref="B223:D224">
    <cfRule type="expression" dxfId="17" priority="207" stopIfTrue="1">
      <formula>#REF!=1</formula>
    </cfRule>
  </conditionalFormatting>
  <conditionalFormatting sqref="B229:D232">
    <cfRule type="expression" dxfId="16" priority="1" stopIfTrue="1">
      <formula>$E229=1</formula>
    </cfRule>
  </conditionalFormatting>
  <conditionalFormatting sqref="B227:D228">
    <cfRule type="expression" dxfId="15" priority="250" stopIfTrue="1">
      <formula>#REF!=1</formula>
    </cfRule>
  </conditionalFormatting>
  <hyperlinks>
    <hyperlink ref="A3" location="Contents!B4" display="Return to Contents" xr:uid="{00000000-0004-0000-1100-000000000000}"/>
    <hyperlink ref="A242" location="'Notes and Sources'!A7" display="See Notes and Sources for more information" xr:uid="{00000000-0004-0000-11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3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192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191</v>
      </c>
      <c r="D39" s="3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0">
        <v>27760</v>
      </c>
      <c r="B41" s="20">
        <v>0.55800000000000005</v>
      </c>
      <c r="C41" s="9"/>
      <c r="D41" s="9"/>
    </row>
    <row r="42" spans="1:4" x14ac:dyDescent="0.2">
      <c r="A42" s="10">
        <v>27791</v>
      </c>
      <c r="B42" s="20">
        <v>0.55900000000000005</v>
      </c>
      <c r="C42" s="9"/>
      <c r="D42" s="9"/>
    </row>
    <row r="43" spans="1:4" x14ac:dyDescent="0.2">
      <c r="A43" s="10">
        <v>27820</v>
      </c>
      <c r="B43" s="20">
        <v>0.56000000000000005</v>
      </c>
      <c r="C43" s="9"/>
      <c r="D43" s="9"/>
    </row>
    <row r="44" spans="1:4" x14ac:dyDescent="0.2">
      <c r="A44" s="10">
        <v>27851</v>
      </c>
      <c r="B44" s="20">
        <v>0.56100000000000005</v>
      </c>
      <c r="C44" s="9"/>
      <c r="D44" s="9"/>
    </row>
    <row r="45" spans="1:4" x14ac:dyDescent="0.2">
      <c r="A45" s="10">
        <v>27881</v>
      </c>
      <c r="B45" s="20">
        <v>0.56399999999999995</v>
      </c>
      <c r="C45" s="9"/>
      <c r="D45" s="9"/>
    </row>
    <row r="46" spans="1:4" x14ac:dyDescent="0.2">
      <c r="A46" s="10">
        <v>27912</v>
      </c>
      <c r="B46" s="20">
        <v>0.56699999999999995</v>
      </c>
      <c r="C46" s="9"/>
      <c r="D46" s="9"/>
    </row>
    <row r="47" spans="1:4" x14ac:dyDescent="0.2">
      <c r="A47" s="10">
        <v>27942</v>
      </c>
      <c r="B47" s="20">
        <v>0.56999999999999995</v>
      </c>
      <c r="C47" s="9">
        <v>3.9</v>
      </c>
      <c r="D47" s="9">
        <f t="shared" ref="D47:D116" si="0">C47*$B$629/B47</f>
        <v>20.779610526315793</v>
      </c>
    </row>
    <row r="48" spans="1:4" x14ac:dyDescent="0.2">
      <c r="A48" s="10">
        <v>27973</v>
      </c>
      <c r="B48" s="20">
        <v>0.57299999999999995</v>
      </c>
      <c r="C48" s="9">
        <v>3.7</v>
      </c>
      <c r="D48" s="9">
        <f t="shared" si="0"/>
        <v>19.610774869109949</v>
      </c>
    </row>
    <row r="49" spans="1:4" x14ac:dyDescent="0.2">
      <c r="A49" s="10">
        <v>28004</v>
      </c>
      <c r="B49" s="20">
        <v>0.57599999999999996</v>
      </c>
      <c r="C49" s="9">
        <v>3.8</v>
      </c>
      <c r="D49" s="9">
        <f t="shared" si="0"/>
        <v>20.035895833333335</v>
      </c>
    </row>
    <row r="50" spans="1:4" x14ac:dyDescent="0.2">
      <c r="A50" s="10">
        <v>28034</v>
      </c>
      <c r="B50" s="20">
        <v>0.57899999999999996</v>
      </c>
      <c r="C50" s="9">
        <v>3.9</v>
      </c>
      <c r="D50" s="9">
        <f t="shared" si="0"/>
        <v>20.456611398963734</v>
      </c>
    </row>
    <row r="51" spans="1:4" x14ac:dyDescent="0.2">
      <c r="A51" s="10">
        <v>28065</v>
      </c>
      <c r="B51" s="20">
        <v>0.58099999999999996</v>
      </c>
      <c r="C51" s="9">
        <v>3.8</v>
      </c>
      <c r="D51" s="9">
        <f t="shared" si="0"/>
        <v>19.863469879518071</v>
      </c>
    </row>
    <row r="52" spans="1:4" x14ac:dyDescent="0.2">
      <c r="A52" s="10">
        <v>28095</v>
      </c>
      <c r="B52" s="20">
        <v>0.58399999999999996</v>
      </c>
      <c r="C52" s="9">
        <v>3.6</v>
      </c>
      <c r="D52" s="9">
        <f t="shared" si="0"/>
        <v>18.721356164383565</v>
      </c>
    </row>
    <row r="53" spans="1:4" x14ac:dyDescent="0.2">
      <c r="A53" s="10">
        <v>28126</v>
      </c>
      <c r="B53" s="20">
        <v>0.58699999999999997</v>
      </c>
      <c r="C53" s="9">
        <v>3.6</v>
      </c>
      <c r="D53" s="9">
        <f t="shared" ref="D53:D64" si="1">C53*$B$629/B53</f>
        <v>18.625676320272575</v>
      </c>
    </row>
    <row r="54" spans="1:4" x14ac:dyDescent="0.2">
      <c r="A54" s="10">
        <v>28157</v>
      </c>
      <c r="B54" s="20">
        <v>0.59299999999999997</v>
      </c>
      <c r="C54" s="9">
        <v>3.7</v>
      </c>
      <c r="D54" s="9">
        <f t="shared" si="1"/>
        <v>18.949365935919058</v>
      </c>
    </row>
    <row r="55" spans="1:4" x14ac:dyDescent="0.2">
      <c r="A55" s="10">
        <v>28185</v>
      </c>
      <c r="B55" s="20">
        <v>0.59599999999999997</v>
      </c>
      <c r="C55" s="9">
        <v>4</v>
      </c>
      <c r="D55" s="9">
        <f t="shared" si="1"/>
        <v>20.382684563758392</v>
      </c>
    </row>
    <row r="56" spans="1:4" x14ac:dyDescent="0.2">
      <c r="A56" s="10">
        <v>28216</v>
      </c>
      <c r="B56" s="20">
        <v>0.6</v>
      </c>
      <c r="C56" s="9">
        <v>4.0999999999999996</v>
      </c>
      <c r="D56" s="9">
        <f t="shared" si="1"/>
        <v>20.752970000000001</v>
      </c>
    </row>
    <row r="57" spans="1:4" x14ac:dyDescent="0.2">
      <c r="A57" s="10">
        <v>28246</v>
      </c>
      <c r="B57" s="20">
        <v>0.60199999999999998</v>
      </c>
      <c r="C57" s="9">
        <v>4.2</v>
      </c>
      <c r="D57" s="9">
        <f t="shared" si="1"/>
        <v>21.18851162790698</v>
      </c>
    </row>
    <row r="58" spans="1:4" x14ac:dyDescent="0.2">
      <c r="A58" s="10">
        <v>28277</v>
      </c>
      <c r="B58" s="20">
        <v>0.60499999999999998</v>
      </c>
      <c r="C58" s="9">
        <v>4.2</v>
      </c>
      <c r="D58" s="9">
        <f t="shared" si="1"/>
        <v>21.083444628099176</v>
      </c>
    </row>
    <row r="59" spans="1:4" x14ac:dyDescent="0.2">
      <c r="A59" s="10">
        <v>28307</v>
      </c>
      <c r="B59" s="20">
        <v>0.60799999999999998</v>
      </c>
      <c r="C59" s="9">
        <v>4.2</v>
      </c>
      <c r="D59" s="9">
        <f t="shared" si="1"/>
        <v>20.979414473684212</v>
      </c>
    </row>
    <row r="60" spans="1:4" x14ac:dyDescent="0.2">
      <c r="A60" s="10">
        <v>28338</v>
      </c>
      <c r="B60" s="20">
        <v>0.61099999999999999</v>
      </c>
      <c r="C60" s="9">
        <v>4.4000000000000004</v>
      </c>
      <c r="D60" s="9">
        <f t="shared" si="1"/>
        <v>21.870520458265144</v>
      </c>
    </row>
    <row r="61" spans="1:4" x14ac:dyDescent="0.2">
      <c r="A61" s="10">
        <v>28369</v>
      </c>
      <c r="B61" s="20">
        <v>0.61299999999999999</v>
      </c>
      <c r="C61" s="9">
        <v>4.3</v>
      </c>
      <c r="D61" s="9">
        <f t="shared" si="1"/>
        <v>21.30372920065253</v>
      </c>
    </row>
    <row r="62" spans="1:4" x14ac:dyDescent="0.2">
      <c r="A62" s="10">
        <v>28399</v>
      </c>
      <c r="B62" s="20">
        <v>0.61599999999999999</v>
      </c>
      <c r="C62" s="9">
        <v>4.3</v>
      </c>
      <c r="D62" s="9">
        <f t="shared" si="1"/>
        <v>21.199977272727274</v>
      </c>
    </row>
    <row r="63" spans="1:4" x14ac:dyDescent="0.2">
      <c r="A63" s="10">
        <v>28430</v>
      </c>
      <c r="B63" s="20">
        <v>0.62</v>
      </c>
      <c r="C63" s="9">
        <v>4.2</v>
      </c>
      <c r="D63" s="9">
        <f t="shared" si="1"/>
        <v>20.573361290322584</v>
      </c>
    </row>
    <row r="64" spans="1:4" x14ac:dyDescent="0.2">
      <c r="A64" s="10">
        <v>28460</v>
      </c>
      <c r="B64" s="20">
        <v>0.623</v>
      </c>
      <c r="C64" s="9">
        <v>4</v>
      </c>
      <c r="D64" s="9">
        <f t="shared" si="1"/>
        <v>19.499325842696631</v>
      </c>
    </row>
    <row r="65" spans="1:4" x14ac:dyDescent="0.2">
      <c r="A65" s="10">
        <v>28491</v>
      </c>
      <c r="B65" s="20">
        <v>0.627</v>
      </c>
      <c r="C65" s="9">
        <v>3.9</v>
      </c>
      <c r="D65" s="9">
        <f t="shared" si="0"/>
        <v>18.890555023923447</v>
      </c>
    </row>
    <row r="66" spans="1:4" x14ac:dyDescent="0.2">
      <c r="A66" s="10">
        <v>28522</v>
      </c>
      <c r="B66" s="20">
        <v>0.63</v>
      </c>
      <c r="C66" s="9">
        <v>3.9</v>
      </c>
      <c r="D66" s="9">
        <f t="shared" si="0"/>
        <v>18.800599999999999</v>
      </c>
    </row>
    <row r="67" spans="1:4" x14ac:dyDescent="0.2">
      <c r="A67" s="10">
        <v>28550</v>
      </c>
      <c r="B67" s="20">
        <v>0.63400000000000001</v>
      </c>
      <c r="C67" s="9">
        <v>4.0999999999999996</v>
      </c>
      <c r="D67" s="9">
        <f t="shared" si="0"/>
        <v>19.640034700315457</v>
      </c>
    </row>
    <row r="68" spans="1:4" x14ac:dyDescent="0.2">
      <c r="A68" s="10">
        <v>28581</v>
      </c>
      <c r="B68" s="20">
        <v>0.63900000000000001</v>
      </c>
      <c r="C68" s="9">
        <v>4.3</v>
      </c>
      <c r="D68" s="9">
        <f t="shared" si="0"/>
        <v>20.436910798122067</v>
      </c>
    </row>
    <row r="69" spans="1:4" x14ac:dyDescent="0.2">
      <c r="A69" s="10">
        <v>28611</v>
      </c>
      <c r="B69" s="20">
        <v>0.64500000000000002</v>
      </c>
      <c r="C69" s="9">
        <v>4.5</v>
      </c>
      <c r="D69" s="9">
        <f t="shared" si="0"/>
        <v>21.188511627906976</v>
      </c>
    </row>
    <row r="70" spans="1:4" x14ac:dyDescent="0.2">
      <c r="A70" s="10">
        <v>28642</v>
      </c>
      <c r="B70" s="20">
        <v>0.65</v>
      </c>
      <c r="C70" s="9">
        <v>4.5</v>
      </c>
      <c r="D70" s="9">
        <f t="shared" si="0"/>
        <v>21.025523076923076</v>
      </c>
    </row>
    <row r="71" spans="1:4" x14ac:dyDescent="0.2">
      <c r="A71" s="10">
        <v>28672</v>
      </c>
      <c r="B71" s="20">
        <v>0.65500000000000003</v>
      </c>
      <c r="C71" s="9">
        <v>4.5</v>
      </c>
      <c r="D71" s="9">
        <f t="shared" si="0"/>
        <v>20.865022900763357</v>
      </c>
    </row>
    <row r="72" spans="1:4" x14ac:dyDescent="0.2">
      <c r="A72" s="10">
        <v>28703</v>
      </c>
      <c r="B72" s="20">
        <v>0.65900000000000003</v>
      </c>
      <c r="C72" s="9">
        <v>4.5</v>
      </c>
      <c r="D72" s="9">
        <f t="shared" si="0"/>
        <v>20.738376327769345</v>
      </c>
    </row>
    <row r="73" spans="1:4" x14ac:dyDescent="0.2">
      <c r="A73" s="10">
        <v>28734</v>
      </c>
      <c r="B73" s="20">
        <v>0.66500000000000004</v>
      </c>
      <c r="C73" s="9">
        <v>4.5</v>
      </c>
      <c r="D73" s="9">
        <f t="shared" si="0"/>
        <v>20.551263157894734</v>
      </c>
    </row>
    <row r="74" spans="1:4" x14ac:dyDescent="0.2">
      <c r="A74" s="10">
        <v>28764</v>
      </c>
      <c r="B74" s="20">
        <v>0.67100000000000004</v>
      </c>
      <c r="C74" s="9">
        <v>4.5</v>
      </c>
      <c r="D74" s="9">
        <f t="shared" si="0"/>
        <v>20.367496274217583</v>
      </c>
    </row>
    <row r="75" spans="1:4" x14ac:dyDescent="0.2">
      <c r="A75" s="10">
        <v>28795</v>
      </c>
      <c r="B75" s="20">
        <v>0.67500000000000004</v>
      </c>
      <c r="C75" s="9">
        <v>4.4000000000000004</v>
      </c>
      <c r="D75" s="9">
        <f t="shared" si="0"/>
        <v>19.796871111111113</v>
      </c>
    </row>
    <row r="76" spans="1:4" x14ac:dyDescent="0.2">
      <c r="A76" s="10">
        <v>28825</v>
      </c>
      <c r="B76" s="20">
        <v>0.67900000000000005</v>
      </c>
      <c r="C76" s="9">
        <v>4.2</v>
      </c>
      <c r="D76" s="9">
        <f t="shared" si="0"/>
        <v>18.785690721649484</v>
      </c>
    </row>
    <row r="77" spans="1:4" x14ac:dyDescent="0.2">
      <c r="A77" s="10">
        <v>28856</v>
      </c>
      <c r="B77" s="20">
        <v>0.68500000000000005</v>
      </c>
      <c r="C77" s="9">
        <v>4.0999999999999996</v>
      </c>
      <c r="D77" s="9">
        <f t="shared" si="0"/>
        <v>18.177783941605838</v>
      </c>
    </row>
    <row r="78" spans="1:4" x14ac:dyDescent="0.2">
      <c r="A78" s="10">
        <v>28887</v>
      </c>
      <c r="B78" s="20">
        <v>0.69199999999999995</v>
      </c>
      <c r="C78" s="9">
        <v>4.0999999999999996</v>
      </c>
      <c r="D78" s="9">
        <f t="shared" si="0"/>
        <v>17.993904624277459</v>
      </c>
    </row>
    <row r="79" spans="1:4" x14ac:dyDescent="0.2">
      <c r="A79" s="10">
        <v>28915</v>
      </c>
      <c r="B79" s="20">
        <v>0.69899999999999995</v>
      </c>
      <c r="C79" s="9">
        <v>4.3</v>
      </c>
      <c r="D79" s="9">
        <f t="shared" si="0"/>
        <v>18.682669527896998</v>
      </c>
    </row>
    <row r="80" spans="1:4" x14ac:dyDescent="0.2">
      <c r="A80" s="10">
        <v>28946</v>
      </c>
      <c r="B80" s="20">
        <v>0.70599999999999996</v>
      </c>
      <c r="C80" s="9">
        <v>4.5</v>
      </c>
      <c r="D80" s="9">
        <f t="shared" si="0"/>
        <v>19.357776203966004</v>
      </c>
    </row>
    <row r="81" spans="1:4" x14ac:dyDescent="0.2">
      <c r="A81" s="10">
        <v>28976</v>
      </c>
      <c r="B81" s="20">
        <v>0.71399999999999997</v>
      </c>
      <c r="C81" s="9">
        <v>4.7</v>
      </c>
      <c r="D81" s="9">
        <f t="shared" si="0"/>
        <v>19.99158823529412</v>
      </c>
    </row>
    <row r="82" spans="1:4" x14ac:dyDescent="0.2">
      <c r="A82" s="10">
        <v>29007</v>
      </c>
      <c r="B82" s="20">
        <v>0.72199999999999998</v>
      </c>
      <c r="C82" s="9">
        <v>4.9000000000000004</v>
      </c>
      <c r="D82" s="9">
        <f t="shared" si="0"/>
        <v>20.611354570637122</v>
      </c>
    </row>
    <row r="83" spans="1:4" x14ac:dyDescent="0.2">
      <c r="A83" s="10">
        <v>29037</v>
      </c>
      <c r="B83" s="20">
        <v>0.73</v>
      </c>
      <c r="C83" s="9">
        <v>4.9000000000000004</v>
      </c>
      <c r="D83" s="9">
        <f t="shared" si="0"/>
        <v>20.385476712328767</v>
      </c>
    </row>
    <row r="84" spans="1:4" x14ac:dyDescent="0.2">
      <c r="A84" s="10">
        <v>29068</v>
      </c>
      <c r="B84" s="20">
        <v>0.73699999999999999</v>
      </c>
      <c r="C84" s="9">
        <v>4.9000000000000004</v>
      </c>
      <c r="D84" s="9">
        <f t="shared" si="0"/>
        <v>20.191856173677071</v>
      </c>
    </row>
    <row r="85" spans="1:4" x14ac:dyDescent="0.2">
      <c r="A85" s="10">
        <v>29099</v>
      </c>
      <c r="B85" s="20">
        <v>0.74399999999999999</v>
      </c>
      <c r="C85" s="9">
        <v>5</v>
      </c>
      <c r="D85" s="9">
        <f t="shared" si="0"/>
        <v>20.41008064516129</v>
      </c>
    </row>
    <row r="86" spans="1:4" x14ac:dyDescent="0.2">
      <c r="A86" s="10">
        <v>29129</v>
      </c>
      <c r="B86" s="20">
        <v>0.752</v>
      </c>
      <c r="C86" s="9">
        <v>5</v>
      </c>
      <c r="D86" s="9">
        <f t="shared" si="0"/>
        <v>20.192952127659574</v>
      </c>
    </row>
    <row r="87" spans="1:4" x14ac:dyDescent="0.2">
      <c r="A87" s="10">
        <v>29160</v>
      </c>
      <c r="B87" s="20">
        <v>0.76</v>
      </c>
      <c r="C87" s="9">
        <v>4.8</v>
      </c>
      <c r="D87" s="9">
        <f t="shared" si="0"/>
        <v>19.181178947368419</v>
      </c>
    </row>
    <row r="88" spans="1:4" x14ac:dyDescent="0.2">
      <c r="A88" s="10">
        <v>29190</v>
      </c>
      <c r="B88" s="20">
        <v>0.76900000000000002</v>
      </c>
      <c r="C88" s="9">
        <v>4.7</v>
      </c>
      <c r="D88" s="9">
        <f t="shared" si="0"/>
        <v>18.561760728218466</v>
      </c>
    </row>
    <row r="89" spans="1:4" x14ac:dyDescent="0.2">
      <c r="A89" s="10">
        <v>29221</v>
      </c>
      <c r="B89" s="20">
        <v>0.78</v>
      </c>
      <c r="C89" s="9">
        <v>4.7</v>
      </c>
      <c r="D89" s="9">
        <f t="shared" si="0"/>
        <v>18.299992307692307</v>
      </c>
    </row>
    <row r="90" spans="1:4" x14ac:dyDescent="0.2">
      <c r="A90" s="10">
        <v>29252</v>
      </c>
      <c r="B90" s="20">
        <v>0.79</v>
      </c>
      <c r="C90" s="9">
        <v>4.7</v>
      </c>
      <c r="D90" s="9">
        <f t="shared" si="0"/>
        <v>18.068346835443037</v>
      </c>
    </row>
    <row r="91" spans="1:4" x14ac:dyDescent="0.2">
      <c r="A91" s="10">
        <v>29281</v>
      </c>
      <c r="B91" s="20">
        <v>0.80100000000000005</v>
      </c>
      <c r="C91" s="9">
        <v>4.9000000000000004</v>
      </c>
      <c r="D91" s="9">
        <f t="shared" si="0"/>
        <v>18.578524344569288</v>
      </c>
    </row>
    <row r="92" spans="1:4" x14ac:dyDescent="0.2">
      <c r="A92" s="10">
        <v>29312</v>
      </c>
      <c r="B92" s="20">
        <v>0.80900000000000005</v>
      </c>
      <c r="C92" s="9">
        <v>5.0999999999999996</v>
      </c>
      <c r="D92" s="9">
        <f t="shared" si="0"/>
        <v>19.145614338689739</v>
      </c>
    </row>
    <row r="93" spans="1:4" x14ac:dyDescent="0.2">
      <c r="A93" s="10">
        <v>29342</v>
      </c>
      <c r="B93" s="20">
        <v>0.81699999999999995</v>
      </c>
      <c r="C93" s="9">
        <v>5.4</v>
      </c>
      <c r="D93" s="9">
        <f t="shared" si="0"/>
        <v>20.073326805385559</v>
      </c>
    </row>
    <row r="94" spans="1:4" x14ac:dyDescent="0.2">
      <c r="A94" s="10">
        <v>29373</v>
      </c>
      <c r="B94" s="20">
        <v>0.82499999999999996</v>
      </c>
      <c r="C94" s="9">
        <v>5.6</v>
      </c>
      <c r="D94" s="9">
        <f t="shared" si="0"/>
        <v>20.614923636363635</v>
      </c>
    </row>
    <row r="95" spans="1:4" x14ac:dyDescent="0.2">
      <c r="A95" s="10">
        <v>29403</v>
      </c>
      <c r="B95" s="20">
        <v>0.82599999999999996</v>
      </c>
      <c r="C95" s="9">
        <v>5.7</v>
      </c>
      <c r="D95" s="9">
        <f t="shared" si="0"/>
        <v>20.957644067796611</v>
      </c>
    </row>
    <row r="96" spans="1:4" x14ac:dyDescent="0.2">
      <c r="A96" s="10">
        <v>29434</v>
      </c>
      <c r="B96" s="20">
        <v>0.83199999999999996</v>
      </c>
      <c r="C96" s="9">
        <v>5.7</v>
      </c>
      <c r="D96" s="9">
        <f t="shared" si="0"/>
        <v>20.806507211538463</v>
      </c>
    </row>
    <row r="97" spans="1:4" x14ac:dyDescent="0.2">
      <c r="A97" s="10">
        <v>29465</v>
      </c>
      <c r="B97" s="20">
        <v>0.83899999999999997</v>
      </c>
      <c r="C97" s="9">
        <v>5.7</v>
      </c>
      <c r="D97" s="9">
        <f t="shared" si="0"/>
        <v>20.632912991656735</v>
      </c>
    </row>
    <row r="98" spans="1:4" x14ac:dyDescent="0.2">
      <c r="A98" s="10">
        <v>29495</v>
      </c>
      <c r="B98" s="20">
        <v>0.84699999999999998</v>
      </c>
      <c r="C98" s="9">
        <v>5.7</v>
      </c>
      <c r="D98" s="9">
        <f t="shared" si="0"/>
        <v>20.438033057851239</v>
      </c>
    </row>
    <row r="99" spans="1:4" x14ac:dyDescent="0.2">
      <c r="A99" s="10">
        <v>29526</v>
      </c>
      <c r="B99" s="20">
        <v>0.85599999999999998</v>
      </c>
      <c r="C99" s="9">
        <v>5.6</v>
      </c>
      <c r="D99" s="9">
        <f t="shared" si="0"/>
        <v>19.868355140186914</v>
      </c>
    </row>
    <row r="100" spans="1:4" x14ac:dyDescent="0.2">
      <c r="A100" s="10">
        <v>29556</v>
      </c>
      <c r="B100" s="20">
        <v>0.86399999999999999</v>
      </c>
      <c r="C100" s="9">
        <v>5.5</v>
      </c>
      <c r="D100" s="9">
        <f t="shared" si="0"/>
        <v>19.332881944444445</v>
      </c>
    </row>
    <row r="101" spans="1:4" x14ac:dyDescent="0.2">
      <c r="A101" s="10">
        <v>29587</v>
      </c>
      <c r="B101" s="20">
        <v>0.872</v>
      </c>
      <c r="C101" s="9">
        <v>5.4</v>
      </c>
      <c r="D101" s="9">
        <f t="shared" si="0"/>
        <v>18.807233944954127</v>
      </c>
    </row>
    <row r="102" spans="1:4" x14ac:dyDescent="0.2">
      <c r="A102" s="10">
        <v>29618</v>
      </c>
      <c r="B102" s="20">
        <v>0.88</v>
      </c>
      <c r="C102" s="9">
        <v>5.5</v>
      </c>
      <c r="D102" s="9">
        <f t="shared" si="0"/>
        <v>18.981375</v>
      </c>
    </row>
    <row r="103" spans="1:4" x14ac:dyDescent="0.2">
      <c r="A103" s="10">
        <v>29646</v>
      </c>
      <c r="B103" s="20">
        <v>0.88600000000000001</v>
      </c>
      <c r="C103" s="9">
        <v>5.8</v>
      </c>
      <c r="D103" s="9">
        <f t="shared" si="0"/>
        <v>19.881169300225736</v>
      </c>
    </row>
    <row r="104" spans="1:4" x14ac:dyDescent="0.2">
      <c r="A104" s="10">
        <v>29677</v>
      </c>
      <c r="B104" s="20">
        <v>0.89100000000000001</v>
      </c>
      <c r="C104" s="9">
        <v>6</v>
      </c>
      <c r="D104" s="9">
        <f t="shared" si="0"/>
        <v>20.451313131313132</v>
      </c>
    </row>
    <row r="105" spans="1:4" x14ac:dyDescent="0.2">
      <c r="A105" s="10">
        <v>29707</v>
      </c>
      <c r="B105" s="20">
        <v>0.89700000000000002</v>
      </c>
      <c r="C105" s="9">
        <v>6.3</v>
      </c>
      <c r="D105" s="9">
        <f t="shared" si="0"/>
        <v>21.330240802675586</v>
      </c>
    </row>
    <row r="106" spans="1:4" x14ac:dyDescent="0.2">
      <c r="A106" s="10">
        <v>29738</v>
      </c>
      <c r="B106" s="20">
        <v>0.90500000000000003</v>
      </c>
      <c r="C106" s="9">
        <v>6.5</v>
      </c>
      <c r="D106" s="9">
        <f t="shared" si="0"/>
        <v>21.812850828729282</v>
      </c>
    </row>
    <row r="107" spans="1:4" x14ac:dyDescent="0.2">
      <c r="A107" s="10">
        <v>29768</v>
      </c>
      <c r="B107" s="20">
        <v>0.91500000000000004</v>
      </c>
      <c r="C107" s="9">
        <v>6.6</v>
      </c>
      <c r="D107" s="9">
        <f t="shared" si="0"/>
        <v>21.906373770491804</v>
      </c>
    </row>
    <row r="108" spans="1:4" x14ac:dyDescent="0.2">
      <c r="A108" s="10">
        <v>29799</v>
      </c>
      <c r="B108" s="20">
        <v>0.92200000000000004</v>
      </c>
      <c r="C108" s="9">
        <v>6.6</v>
      </c>
      <c r="D108" s="9">
        <f t="shared" si="0"/>
        <v>21.740056399132321</v>
      </c>
    </row>
    <row r="109" spans="1:4" x14ac:dyDescent="0.2">
      <c r="A109" s="10">
        <v>29830</v>
      </c>
      <c r="B109" s="20">
        <v>0.93100000000000005</v>
      </c>
      <c r="C109" s="9">
        <v>6.6</v>
      </c>
      <c r="D109" s="9">
        <f t="shared" si="0"/>
        <v>21.529894736842106</v>
      </c>
    </row>
    <row r="110" spans="1:4" x14ac:dyDescent="0.2">
      <c r="A110" s="10">
        <v>29860</v>
      </c>
      <c r="B110" s="20">
        <v>0.93400000000000005</v>
      </c>
      <c r="C110" s="9">
        <v>6.6</v>
      </c>
      <c r="D110" s="9">
        <f t="shared" si="0"/>
        <v>21.460740899357603</v>
      </c>
    </row>
    <row r="111" spans="1:4" x14ac:dyDescent="0.2">
      <c r="A111" s="10">
        <v>29891</v>
      </c>
      <c r="B111" s="20">
        <v>0.93799999999999994</v>
      </c>
      <c r="C111" s="9">
        <v>6.4</v>
      </c>
      <c r="D111" s="9">
        <f t="shared" si="0"/>
        <v>20.721671641791048</v>
      </c>
    </row>
    <row r="112" spans="1:4" x14ac:dyDescent="0.2">
      <c r="A112" s="10">
        <v>29921</v>
      </c>
      <c r="B112" s="20">
        <v>0.94099999999999995</v>
      </c>
      <c r="C112" s="9">
        <v>6.3</v>
      </c>
      <c r="D112" s="9">
        <f t="shared" si="0"/>
        <v>20.332865037194477</v>
      </c>
    </row>
    <row r="113" spans="1:4" x14ac:dyDescent="0.2">
      <c r="A113" s="10">
        <v>29952</v>
      </c>
      <c r="B113" s="20">
        <v>0.94399999999999995</v>
      </c>
      <c r="C113" s="9">
        <v>6.2</v>
      </c>
      <c r="D113" s="9">
        <f t="shared" si="0"/>
        <v>19.94652966101695</v>
      </c>
    </row>
    <row r="114" spans="1:4" x14ac:dyDescent="0.2">
      <c r="A114" s="10">
        <v>29983</v>
      </c>
      <c r="B114" s="20">
        <v>0.94699999999999995</v>
      </c>
      <c r="C114" s="9">
        <v>6.4</v>
      </c>
      <c r="D114" s="9">
        <f t="shared" si="0"/>
        <v>20.524739176346358</v>
      </c>
    </row>
    <row r="115" spans="1:4" x14ac:dyDescent="0.2">
      <c r="A115" s="10">
        <v>30011</v>
      </c>
      <c r="B115" s="20">
        <v>0.94699999999999995</v>
      </c>
      <c r="C115" s="9">
        <v>6.6</v>
      </c>
      <c r="D115" s="9">
        <f t="shared" si="0"/>
        <v>21.166137275607181</v>
      </c>
    </row>
    <row r="116" spans="1:4" x14ac:dyDescent="0.2">
      <c r="A116" s="10">
        <v>30042</v>
      </c>
      <c r="B116" s="20">
        <v>0.95</v>
      </c>
      <c r="C116" s="9">
        <v>6.7</v>
      </c>
      <c r="D116" s="9">
        <f t="shared" si="0"/>
        <v>21.41898315789474</v>
      </c>
    </row>
    <row r="117" spans="1:4" x14ac:dyDescent="0.2">
      <c r="A117" s="10">
        <v>30072</v>
      </c>
      <c r="B117" s="20">
        <v>0.95899999999999996</v>
      </c>
      <c r="C117" s="9">
        <v>6.9</v>
      </c>
      <c r="D117" s="9">
        <f t="shared" ref="D117:D180" si="2">C117*$B$629/B117</f>
        <v>21.851343065693431</v>
      </c>
    </row>
    <row r="118" spans="1:4" x14ac:dyDescent="0.2">
      <c r="A118" s="10">
        <v>30103</v>
      </c>
      <c r="B118" s="20">
        <v>0.97</v>
      </c>
      <c r="C118" s="9">
        <v>7.1</v>
      </c>
      <c r="D118" s="9">
        <f t="shared" si="2"/>
        <v>22.229734020618558</v>
      </c>
    </row>
    <row r="119" spans="1:4" x14ac:dyDescent="0.2">
      <c r="A119" s="10">
        <v>30133</v>
      </c>
      <c r="B119" s="20">
        <v>0.97499999999999998</v>
      </c>
      <c r="C119" s="9">
        <v>7.2</v>
      </c>
      <c r="D119" s="9">
        <f t="shared" si="2"/>
        <v>22.427224615384617</v>
      </c>
    </row>
    <row r="120" spans="1:4" x14ac:dyDescent="0.2">
      <c r="A120" s="10">
        <v>30164</v>
      </c>
      <c r="B120" s="20">
        <v>0.97699999999999998</v>
      </c>
      <c r="C120" s="9">
        <v>7.2</v>
      </c>
      <c r="D120" s="9">
        <f t="shared" si="2"/>
        <v>22.381314227226206</v>
      </c>
    </row>
    <row r="121" spans="1:4" x14ac:dyDescent="0.2">
      <c r="A121" s="10">
        <v>30195</v>
      </c>
      <c r="B121" s="20">
        <v>0.97699999999999998</v>
      </c>
      <c r="C121" s="9">
        <v>7.2</v>
      </c>
      <c r="D121" s="9">
        <f t="shared" si="2"/>
        <v>22.381314227226206</v>
      </c>
    </row>
    <row r="122" spans="1:4" x14ac:dyDescent="0.2">
      <c r="A122" s="10">
        <v>30225</v>
      </c>
      <c r="B122" s="20">
        <v>0.98099999999999998</v>
      </c>
      <c r="C122" s="9">
        <v>7.2</v>
      </c>
      <c r="D122" s="9">
        <f t="shared" si="2"/>
        <v>22.290055045871561</v>
      </c>
    </row>
    <row r="123" spans="1:4" x14ac:dyDescent="0.2">
      <c r="A123" s="10">
        <v>30256</v>
      </c>
      <c r="B123" s="20">
        <v>0.98</v>
      </c>
      <c r="C123" s="9">
        <v>6.9</v>
      </c>
      <c r="D123" s="9">
        <f t="shared" si="2"/>
        <v>21.383100000000002</v>
      </c>
    </row>
    <row r="124" spans="1:4" x14ac:dyDescent="0.2">
      <c r="A124" s="10">
        <v>30286</v>
      </c>
      <c r="B124" s="20">
        <v>0.97699999999999998</v>
      </c>
      <c r="C124" s="9">
        <v>6.7</v>
      </c>
      <c r="D124" s="9">
        <f t="shared" si="2"/>
        <v>20.82705629477994</v>
      </c>
    </row>
    <row r="125" spans="1:4" x14ac:dyDescent="0.2">
      <c r="A125" s="10">
        <v>30317</v>
      </c>
      <c r="B125" s="20">
        <v>0.97899999999999998</v>
      </c>
      <c r="C125" s="9">
        <v>6.7</v>
      </c>
      <c r="D125" s="9">
        <f t="shared" si="2"/>
        <v>20.784508682328909</v>
      </c>
    </row>
    <row r="126" spans="1:4" x14ac:dyDescent="0.2">
      <c r="A126" s="10">
        <v>30348</v>
      </c>
      <c r="B126" s="20">
        <v>0.98</v>
      </c>
      <c r="C126" s="9">
        <v>6.7</v>
      </c>
      <c r="D126" s="9">
        <f t="shared" si="2"/>
        <v>20.763300000000001</v>
      </c>
    </row>
    <row r="127" spans="1:4" x14ac:dyDescent="0.2">
      <c r="A127" s="10">
        <v>30376</v>
      </c>
      <c r="B127" s="20">
        <v>0.98099999999999998</v>
      </c>
      <c r="C127" s="9">
        <v>6.9</v>
      </c>
      <c r="D127" s="9">
        <f t="shared" si="2"/>
        <v>21.361302752293579</v>
      </c>
    </row>
    <row r="128" spans="1:4" x14ac:dyDescent="0.2">
      <c r="A128" s="10">
        <v>30407</v>
      </c>
      <c r="B128" s="20">
        <v>0.98799999999999999</v>
      </c>
      <c r="C128" s="9">
        <v>6.9</v>
      </c>
      <c r="D128" s="9">
        <f t="shared" si="2"/>
        <v>21.209957489878544</v>
      </c>
    </row>
    <row r="129" spans="1:4" x14ac:dyDescent="0.2">
      <c r="A129" s="10">
        <v>30437</v>
      </c>
      <c r="B129" s="20">
        <v>0.99199999999999999</v>
      </c>
      <c r="C129" s="9">
        <v>7.2</v>
      </c>
      <c r="D129" s="9">
        <f t="shared" si="2"/>
        <v>22.042887096774194</v>
      </c>
    </row>
    <row r="130" spans="1:4" x14ac:dyDescent="0.2">
      <c r="A130" s="10">
        <v>30468</v>
      </c>
      <c r="B130" s="20">
        <v>0.99399999999999999</v>
      </c>
      <c r="C130" s="9">
        <v>7.4</v>
      </c>
      <c r="D130" s="9">
        <f t="shared" si="2"/>
        <v>22.609605633802818</v>
      </c>
    </row>
    <row r="131" spans="1:4" x14ac:dyDescent="0.2">
      <c r="A131" s="10">
        <v>30498</v>
      </c>
      <c r="B131" s="20">
        <v>0.998</v>
      </c>
      <c r="C131" s="9">
        <v>7.5</v>
      </c>
      <c r="D131" s="9">
        <f t="shared" si="2"/>
        <v>22.823296593186374</v>
      </c>
    </row>
    <row r="132" spans="1:4" x14ac:dyDescent="0.2">
      <c r="A132" s="10">
        <v>30529</v>
      </c>
      <c r="B132" s="20">
        <v>1.0009999999999999</v>
      </c>
      <c r="C132" s="9">
        <v>7.5</v>
      </c>
      <c r="D132" s="9">
        <f t="shared" si="2"/>
        <v>22.754895104895109</v>
      </c>
    </row>
    <row r="133" spans="1:4" x14ac:dyDescent="0.2">
      <c r="A133" s="10">
        <v>30560</v>
      </c>
      <c r="B133" s="20">
        <v>1.004</v>
      </c>
      <c r="C133" s="9">
        <v>7.6</v>
      </c>
      <c r="D133" s="9">
        <f t="shared" si="2"/>
        <v>22.989394422310756</v>
      </c>
    </row>
    <row r="134" spans="1:4" x14ac:dyDescent="0.2">
      <c r="A134" s="10">
        <v>30590</v>
      </c>
      <c r="B134" s="20">
        <v>1.008</v>
      </c>
      <c r="C134" s="9">
        <v>7.5</v>
      </c>
      <c r="D134" s="9">
        <f t="shared" si="2"/>
        <v>22.596875000000001</v>
      </c>
    </row>
    <row r="135" spans="1:4" x14ac:dyDescent="0.2">
      <c r="A135" s="10">
        <v>30621</v>
      </c>
      <c r="B135" s="20">
        <v>1.0109999999999999</v>
      </c>
      <c r="C135" s="9">
        <v>7.3</v>
      </c>
      <c r="D135" s="9">
        <f t="shared" si="2"/>
        <v>21.929026706231454</v>
      </c>
    </row>
    <row r="136" spans="1:4" x14ac:dyDescent="0.2">
      <c r="A136" s="10">
        <v>30651</v>
      </c>
      <c r="B136" s="20">
        <v>1.014</v>
      </c>
      <c r="C136" s="9">
        <v>7</v>
      </c>
      <c r="D136" s="9">
        <f t="shared" si="2"/>
        <v>20.965621301775151</v>
      </c>
    </row>
    <row r="137" spans="1:4" x14ac:dyDescent="0.2">
      <c r="A137" s="10">
        <v>30682</v>
      </c>
      <c r="B137" s="20">
        <v>1.0209999999999999</v>
      </c>
      <c r="C137" s="9">
        <v>6.8</v>
      </c>
      <c r="D137" s="9">
        <f t="shared" si="2"/>
        <v>20.226969637610189</v>
      </c>
    </row>
    <row r="138" spans="1:4" x14ac:dyDescent="0.2">
      <c r="A138" s="10">
        <v>30713</v>
      </c>
      <c r="B138" s="20">
        <v>1.026</v>
      </c>
      <c r="C138" s="9">
        <v>7</v>
      </c>
      <c r="D138" s="9">
        <f t="shared" si="2"/>
        <v>20.720409356725149</v>
      </c>
    </row>
    <row r="139" spans="1:4" x14ac:dyDescent="0.2">
      <c r="A139" s="10">
        <v>30742</v>
      </c>
      <c r="B139" s="20">
        <v>1.0289999999999999</v>
      </c>
      <c r="C139" s="9">
        <v>7.2</v>
      </c>
      <c r="D139" s="9">
        <f t="shared" si="2"/>
        <v>21.250285714285717</v>
      </c>
    </row>
    <row r="140" spans="1:4" x14ac:dyDescent="0.2">
      <c r="A140" s="10">
        <v>30773</v>
      </c>
      <c r="B140" s="20">
        <v>1.0329999999999999</v>
      </c>
      <c r="C140" s="9">
        <v>7.3</v>
      </c>
      <c r="D140" s="9">
        <f t="shared" si="2"/>
        <v>21.462</v>
      </c>
    </row>
    <row r="141" spans="1:4" x14ac:dyDescent="0.2">
      <c r="A141" s="10">
        <v>30803</v>
      </c>
      <c r="B141" s="20">
        <v>1.0349999999999999</v>
      </c>
      <c r="C141" s="9">
        <v>7.6</v>
      </c>
      <c r="D141" s="9">
        <f t="shared" si="2"/>
        <v>22.300823188405797</v>
      </c>
    </row>
    <row r="142" spans="1:4" x14ac:dyDescent="0.2">
      <c r="A142" s="10">
        <v>30834</v>
      </c>
      <c r="B142" s="20">
        <v>1.0369999999999999</v>
      </c>
      <c r="C142" s="9">
        <v>7.9</v>
      </c>
      <c r="D142" s="9">
        <f t="shared" si="2"/>
        <v>23.136410800385733</v>
      </c>
    </row>
    <row r="143" spans="1:4" x14ac:dyDescent="0.2">
      <c r="A143" s="10">
        <v>30864</v>
      </c>
      <c r="B143" s="20">
        <v>1.0409999999999999</v>
      </c>
      <c r="C143" s="9">
        <v>8</v>
      </c>
      <c r="D143" s="9">
        <f t="shared" si="2"/>
        <v>23.339250720461099</v>
      </c>
    </row>
    <row r="144" spans="1:4" x14ac:dyDescent="0.2">
      <c r="A144" s="10">
        <v>30895</v>
      </c>
      <c r="B144" s="20">
        <v>1.044</v>
      </c>
      <c r="C144" s="9">
        <v>8.1</v>
      </c>
      <c r="D144" s="9">
        <f t="shared" si="2"/>
        <v>23.56308620689655</v>
      </c>
    </row>
    <row r="145" spans="1:4" x14ac:dyDescent="0.2">
      <c r="A145" s="10">
        <v>30926</v>
      </c>
      <c r="B145" s="20">
        <v>1.0469999999999999</v>
      </c>
      <c r="C145" s="9">
        <v>8.1</v>
      </c>
      <c r="D145" s="9">
        <f t="shared" si="2"/>
        <v>23.495570200573066</v>
      </c>
    </row>
    <row r="146" spans="1:4" x14ac:dyDescent="0.2">
      <c r="A146" s="10">
        <v>30956</v>
      </c>
      <c r="B146" s="20">
        <v>1.0509999999999999</v>
      </c>
      <c r="C146" s="9">
        <v>8</v>
      </c>
      <c r="D146" s="9">
        <f t="shared" si="2"/>
        <v>23.117183634633683</v>
      </c>
    </row>
    <row r="147" spans="1:4" x14ac:dyDescent="0.2">
      <c r="A147" s="10">
        <v>30987</v>
      </c>
      <c r="B147" s="20">
        <v>1.0529999999999999</v>
      </c>
      <c r="C147" s="9">
        <v>7.6</v>
      </c>
      <c r="D147" s="9">
        <f t="shared" si="2"/>
        <v>21.919612535612536</v>
      </c>
    </row>
    <row r="148" spans="1:4" x14ac:dyDescent="0.2">
      <c r="A148" s="10">
        <v>31017</v>
      </c>
      <c r="B148" s="20">
        <v>1.0549999999999999</v>
      </c>
      <c r="C148" s="9">
        <v>7.3</v>
      </c>
      <c r="D148" s="9">
        <f t="shared" si="2"/>
        <v>21.014451184834122</v>
      </c>
    </row>
    <row r="149" spans="1:4" x14ac:dyDescent="0.2">
      <c r="A149" s="10">
        <v>31048</v>
      </c>
      <c r="B149" s="20">
        <v>1.0569999999999999</v>
      </c>
      <c r="C149" s="9">
        <v>7.3</v>
      </c>
      <c r="D149" s="9">
        <f t="shared" si="2"/>
        <v>20.974688741721856</v>
      </c>
    </row>
    <row r="150" spans="1:4" x14ac:dyDescent="0.2">
      <c r="A150" s="10">
        <v>31079</v>
      </c>
      <c r="B150" s="20">
        <v>1.0629999999999999</v>
      </c>
      <c r="C150" s="9">
        <v>7.2</v>
      </c>
      <c r="D150" s="9">
        <f t="shared" si="2"/>
        <v>20.570596425211669</v>
      </c>
    </row>
    <row r="151" spans="1:4" x14ac:dyDescent="0.2">
      <c r="A151" s="10">
        <v>31107</v>
      </c>
      <c r="B151" s="20">
        <v>1.0680000000000001</v>
      </c>
      <c r="C151" s="9">
        <v>7.5</v>
      </c>
      <c r="D151" s="9">
        <f t="shared" si="2"/>
        <v>21.327387640449437</v>
      </c>
    </row>
    <row r="152" spans="1:4" x14ac:dyDescent="0.2">
      <c r="A152" s="10">
        <v>31138</v>
      </c>
      <c r="B152" s="20">
        <v>1.07</v>
      </c>
      <c r="C152" s="9">
        <v>7.7</v>
      </c>
      <c r="D152" s="9">
        <f t="shared" si="2"/>
        <v>21.855190654205607</v>
      </c>
    </row>
    <row r="153" spans="1:4" x14ac:dyDescent="0.2">
      <c r="A153" s="10">
        <v>31168</v>
      </c>
      <c r="B153" s="20">
        <v>1.0720000000000001</v>
      </c>
      <c r="C153" s="9">
        <v>8</v>
      </c>
      <c r="D153" s="9">
        <f t="shared" si="2"/>
        <v>22.664328358208955</v>
      </c>
    </row>
    <row r="154" spans="1:4" x14ac:dyDescent="0.2">
      <c r="A154" s="10">
        <v>31199</v>
      </c>
      <c r="B154" s="20">
        <v>1.075</v>
      </c>
      <c r="C154" s="9">
        <v>8.1999999999999993</v>
      </c>
      <c r="D154" s="9">
        <f t="shared" si="2"/>
        <v>23.166106046511629</v>
      </c>
    </row>
    <row r="155" spans="1:4" x14ac:dyDescent="0.2">
      <c r="A155" s="10">
        <v>31229</v>
      </c>
      <c r="B155" s="20">
        <v>1.077</v>
      </c>
      <c r="C155" s="9">
        <v>8.1999999999999993</v>
      </c>
      <c r="D155" s="9">
        <f t="shared" si="2"/>
        <v>23.12308635097493</v>
      </c>
    </row>
    <row r="156" spans="1:4" x14ac:dyDescent="0.2">
      <c r="A156" s="10">
        <v>31260</v>
      </c>
      <c r="B156" s="20">
        <v>1.079</v>
      </c>
      <c r="C156" s="9">
        <v>8.1999999999999993</v>
      </c>
      <c r="D156" s="9">
        <f t="shared" si="2"/>
        <v>23.080226135310472</v>
      </c>
    </row>
    <row r="157" spans="1:4" x14ac:dyDescent="0.2">
      <c r="A157" s="10">
        <v>31291</v>
      </c>
      <c r="B157" s="20">
        <v>1.081</v>
      </c>
      <c r="C157" s="9">
        <v>8.1999999999999993</v>
      </c>
      <c r="D157" s="9">
        <f t="shared" si="2"/>
        <v>23.037524514338575</v>
      </c>
    </row>
    <row r="158" spans="1:4" x14ac:dyDescent="0.2">
      <c r="A158" s="10">
        <v>31321</v>
      </c>
      <c r="B158" s="20">
        <v>1.085</v>
      </c>
      <c r="C158" s="9">
        <v>8.1</v>
      </c>
      <c r="D158" s="9">
        <f t="shared" si="2"/>
        <v>22.672683870967742</v>
      </c>
    </row>
    <row r="159" spans="1:4" x14ac:dyDescent="0.2">
      <c r="A159" s="10">
        <v>31352</v>
      </c>
      <c r="B159" s="20">
        <v>1.0900000000000001</v>
      </c>
      <c r="C159" s="9">
        <v>7.7</v>
      </c>
      <c r="D159" s="9">
        <f t="shared" si="2"/>
        <v>21.454177981651373</v>
      </c>
    </row>
    <row r="160" spans="1:4" x14ac:dyDescent="0.2">
      <c r="A160" s="10">
        <v>31382</v>
      </c>
      <c r="B160" s="20">
        <v>1.095</v>
      </c>
      <c r="C160" s="9">
        <v>7.4</v>
      </c>
      <c r="D160" s="9">
        <f t="shared" si="2"/>
        <v>20.524153424657534</v>
      </c>
    </row>
    <row r="161" spans="1:4" x14ac:dyDescent="0.2">
      <c r="A161" s="10">
        <v>31413</v>
      </c>
      <c r="B161" s="20">
        <v>1.099</v>
      </c>
      <c r="C161" s="9">
        <v>6.92</v>
      </c>
      <c r="D161" s="9">
        <f t="shared" si="2"/>
        <v>19.12300127388535</v>
      </c>
    </row>
    <row r="162" spans="1:4" x14ac:dyDescent="0.2">
      <c r="A162" s="10">
        <v>31444</v>
      </c>
      <c r="B162" s="20">
        <v>1.097</v>
      </c>
      <c r="C162" s="9">
        <v>7.14</v>
      </c>
      <c r="D162" s="9">
        <f t="shared" si="2"/>
        <v>19.766930537830447</v>
      </c>
    </row>
    <row r="163" spans="1:4" x14ac:dyDescent="0.2">
      <c r="A163" s="10">
        <v>31472</v>
      </c>
      <c r="B163" s="20">
        <v>1.091</v>
      </c>
      <c r="C163" s="9">
        <v>7.22</v>
      </c>
      <c r="D163" s="9">
        <f t="shared" si="2"/>
        <v>20.098335838680111</v>
      </c>
    </row>
    <row r="164" spans="1:4" x14ac:dyDescent="0.2">
      <c r="A164" s="10">
        <v>31503</v>
      </c>
      <c r="B164" s="20">
        <v>1.087</v>
      </c>
      <c r="C164" s="9">
        <v>7.42</v>
      </c>
      <c r="D164" s="9">
        <f t="shared" si="2"/>
        <v>20.731084084636617</v>
      </c>
    </row>
    <row r="165" spans="1:4" x14ac:dyDescent="0.2">
      <c r="A165" s="10">
        <v>31533</v>
      </c>
      <c r="B165" s="20">
        <v>1.0900000000000001</v>
      </c>
      <c r="C165" s="9">
        <v>7.49</v>
      </c>
      <c r="D165" s="9">
        <f t="shared" si="2"/>
        <v>20.869064036697246</v>
      </c>
    </row>
    <row r="166" spans="1:4" x14ac:dyDescent="0.2">
      <c r="A166" s="10">
        <v>31564</v>
      </c>
      <c r="B166" s="20">
        <v>1.0940000000000001</v>
      </c>
      <c r="C166" s="9">
        <v>7.71</v>
      </c>
      <c r="D166" s="9">
        <f t="shared" si="2"/>
        <v>21.403495612431442</v>
      </c>
    </row>
    <row r="167" spans="1:4" x14ac:dyDescent="0.2">
      <c r="A167" s="10">
        <v>31594</v>
      </c>
      <c r="B167" s="20">
        <v>1.095</v>
      </c>
      <c r="C167" s="9">
        <v>7.75</v>
      </c>
      <c r="D167" s="9">
        <f t="shared" si="2"/>
        <v>21.494890410958906</v>
      </c>
    </row>
    <row r="168" spans="1:4" x14ac:dyDescent="0.2">
      <c r="A168" s="10">
        <v>31625</v>
      </c>
      <c r="B168" s="20">
        <v>1.0960000000000001</v>
      </c>
      <c r="C168" s="9">
        <v>7.7</v>
      </c>
      <c r="D168" s="9">
        <f t="shared" si="2"/>
        <v>21.336728102189781</v>
      </c>
    </row>
    <row r="169" spans="1:4" x14ac:dyDescent="0.2">
      <c r="A169" s="10">
        <v>31656</v>
      </c>
      <c r="B169" s="20">
        <v>1.1000000000000001</v>
      </c>
      <c r="C169" s="9">
        <v>7.71</v>
      </c>
      <c r="D169" s="9">
        <f t="shared" si="2"/>
        <v>21.28674927272727</v>
      </c>
    </row>
    <row r="170" spans="1:4" x14ac:dyDescent="0.2">
      <c r="A170" s="10">
        <v>31686</v>
      </c>
      <c r="B170" s="20">
        <v>1.1020000000000001</v>
      </c>
      <c r="C170" s="9">
        <v>7.46</v>
      </c>
      <c r="D170" s="9">
        <f t="shared" si="2"/>
        <v>20.559137205081669</v>
      </c>
    </row>
    <row r="171" spans="1:4" x14ac:dyDescent="0.2">
      <c r="A171" s="10">
        <v>31717</v>
      </c>
      <c r="B171" s="20">
        <v>1.1040000000000001</v>
      </c>
      <c r="C171" s="9">
        <v>7.4</v>
      </c>
      <c r="D171" s="9">
        <f t="shared" si="2"/>
        <v>20.356836956521736</v>
      </c>
    </row>
    <row r="172" spans="1:4" x14ac:dyDescent="0.2">
      <c r="A172" s="10">
        <v>31747</v>
      </c>
      <c r="B172" s="20">
        <v>1.1080000000000001</v>
      </c>
      <c r="C172" s="9">
        <v>7.01</v>
      </c>
      <c r="D172" s="9">
        <f t="shared" si="2"/>
        <v>19.214359386281586</v>
      </c>
    </row>
    <row r="173" spans="1:4" x14ac:dyDescent="0.2">
      <c r="A173" s="10">
        <v>31778</v>
      </c>
      <c r="B173" s="20">
        <v>1.1140000000000001</v>
      </c>
      <c r="C173" s="9">
        <v>6.93</v>
      </c>
      <c r="D173" s="9">
        <f t="shared" si="2"/>
        <v>18.892772531418313</v>
      </c>
    </row>
    <row r="174" spans="1:4" x14ac:dyDescent="0.2">
      <c r="A174" s="10">
        <v>31809</v>
      </c>
      <c r="B174" s="20">
        <v>1.1180000000000001</v>
      </c>
      <c r="C174" s="9">
        <v>6.95</v>
      </c>
      <c r="D174" s="9">
        <f t="shared" si="2"/>
        <v>18.879507155635061</v>
      </c>
    </row>
    <row r="175" spans="1:4" x14ac:dyDescent="0.2">
      <c r="A175" s="10">
        <v>31837</v>
      </c>
      <c r="B175" s="20">
        <v>1.1220000000000001</v>
      </c>
      <c r="C175" s="9">
        <v>7.14</v>
      </c>
      <c r="D175" s="9">
        <f t="shared" si="2"/>
        <v>19.326490909090907</v>
      </c>
    </row>
    <row r="176" spans="1:4" x14ac:dyDescent="0.2">
      <c r="A176" s="10">
        <v>31868</v>
      </c>
      <c r="B176" s="20">
        <v>1.127</v>
      </c>
      <c r="C176" s="9">
        <v>7.26</v>
      </c>
      <c r="D176" s="9">
        <f t="shared" si="2"/>
        <v>19.564121739130432</v>
      </c>
    </row>
    <row r="177" spans="1:4" x14ac:dyDescent="0.2">
      <c r="A177" s="10">
        <v>31898</v>
      </c>
      <c r="B177" s="20">
        <v>1.1299999999999999</v>
      </c>
      <c r="C177" s="9">
        <v>7.47</v>
      </c>
      <c r="D177" s="9">
        <f t="shared" si="2"/>
        <v>20.076583539823012</v>
      </c>
    </row>
    <row r="178" spans="1:4" x14ac:dyDescent="0.2">
      <c r="A178" s="10">
        <v>31929</v>
      </c>
      <c r="B178" s="20">
        <v>1.135</v>
      </c>
      <c r="C178" s="9">
        <v>7.8</v>
      </c>
      <c r="D178" s="9">
        <f t="shared" si="2"/>
        <v>20.871150660792953</v>
      </c>
    </row>
    <row r="179" spans="1:4" x14ac:dyDescent="0.2">
      <c r="A179" s="10">
        <v>31959</v>
      </c>
      <c r="B179" s="20">
        <v>1.1379999999999999</v>
      </c>
      <c r="C179" s="9">
        <v>7.8</v>
      </c>
      <c r="D179" s="9">
        <f t="shared" si="2"/>
        <v>20.81613005272408</v>
      </c>
    </row>
    <row r="180" spans="1:4" x14ac:dyDescent="0.2">
      <c r="A180" s="10">
        <v>31990</v>
      </c>
      <c r="B180" s="20">
        <v>1.143</v>
      </c>
      <c r="C180" s="9">
        <v>7.76</v>
      </c>
      <c r="D180" s="9">
        <f t="shared" si="2"/>
        <v>20.618788451443571</v>
      </c>
    </row>
    <row r="181" spans="1:4" x14ac:dyDescent="0.2">
      <c r="A181" s="10">
        <v>32021</v>
      </c>
      <c r="B181" s="20">
        <v>1.147</v>
      </c>
      <c r="C181" s="9">
        <v>7.66</v>
      </c>
      <c r="D181" s="9">
        <f t="shared" ref="D181:D244" si="3">C181*$B$629/B181</f>
        <v>20.282103923278115</v>
      </c>
    </row>
    <row r="182" spans="1:4" x14ac:dyDescent="0.2">
      <c r="A182" s="10">
        <v>32051</v>
      </c>
      <c r="B182" s="20">
        <v>1.1499999999999999</v>
      </c>
      <c r="C182" s="9">
        <v>7.63</v>
      </c>
      <c r="D182" s="9">
        <f t="shared" si="3"/>
        <v>20.149967478260869</v>
      </c>
    </row>
    <row r="183" spans="1:4" x14ac:dyDescent="0.2">
      <c r="A183" s="10">
        <v>32082</v>
      </c>
      <c r="B183" s="20">
        <v>1.1539999999999999</v>
      </c>
      <c r="C183" s="9">
        <v>7.39</v>
      </c>
      <c r="D183" s="9">
        <f t="shared" si="3"/>
        <v>19.448507625649913</v>
      </c>
    </row>
    <row r="184" spans="1:4" x14ac:dyDescent="0.2">
      <c r="A184" s="10">
        <v>32112</v>
      </c>
      <c r="B184" s="20">
        <v>1.1559999999999999</v>
      </c>
      <c r="C184" s="9">
        <v>7.09</v>
      </c>
      <c r="D184" s="9">
        <f t="shared" si="3"/>
        <v>18.626705709342563</v>
      </c>
    </row>
    <row r="185" spans="1:4" x14ac:dyDescent="0.2">
      <c r="A185" s="10">
        <v>32143</v>
      </c>
      <c r="B185" s="20">
        <v>1.1599999999999999</v>
      </c>
      <c r="C185" s="9">
        <v>6.92</v>
      </c>
      <c r="D185" s="9">
        <f t="shared" si="3"/>
        <v>18.117395172413794</v>
      </c>
    </row>
    <row r="186" spans="1:4" x14ac:dyDescent="0.2">
      <c r="A186" s="10">
        <v>32174</v>
      </c>
      <c r="B186" s="20">
        <v>1.1619999999999999</v>
      </c>
      <c r="C186" s="9">
        <v>6.99</v>
      </c>
      <c r="D186" s="9">
        <f t="shared" si="3"/>
        <v>18.269165060240965</v>
      </c>
    </row>
    <row r="187" spans="1:4" x14ac:dyDescent="0.2">
      <c r="A187" s="10">
        <v>32203</v>
      </c>
      <c r="B187" s="20">
        <v>1.165</v>
      </c>
      <c r="C187" s="9">
        <v>7.14</v>
      </c>
      <c r="D187" s="9">
        <f t="shared" si="3"/>
        <v>18.613152618025751</v>
      </c>
    </row>
    <row r="188" spans="1:4" x14ac:dyDescent="0.2">
      <c r="A188" s="10">
        <v>32234</v>
      </c>
      <c r="B188" s="20">
        <v>1.1719999999999999</v>
      </c>
      <c r="C188" s="9">
        <v>7.3</v>
      </c>
      <c r="D188" s="9">
        <f t="shared" si="3"/>
        <v>18.916592150170647</v>
      </c>
    </row>
    <row r="189" spans="1:4" x14ac:dyDescent="0.2">
      <c r="A189" s="10">
        <v>32264</v>
      </c>
      <c r="B189" s="20">
        <v>1.175</v>
      </c>
      <c r="C189" s="9">
        <v>7.58</v>
      </c>
      <c r="D189" s="9">
        <f t="shared" si="3"/>
        <v>19.592009872340427</v>
      </c>
    </row>
    <row r="190" spans="1:4" x14ac:dyDescent="0.2">
      <c r="A190" s="10">
        <v>32295</v>
      </c>
      <c r="B190" s="20">
        <v>1.18</v>
      </c>
      <c r="C190" s="9">
        <v>7.84</v>
      </c>
      <c r="D190" s="9">
        <f t="shared" si="3"/>
        <v>20.178166779661016</v>
      </c>
    </row>
    <row r="191" spans="1:4" x14ac:dyDescent="0.2">
      <c r="A191" s="10">
        <v>32325</v>
      </c>
      <c r="B191" s="20">
        <v>1.1850000000000001</v>
      </c>
      <c r="C191" s="9">
        <v>7.9</v>
      </c>
      <c r="D191" s="9">
        <f t="shared" si="3"/>
        <v>20.2468</v>
      </c>
    </row>
    <row r="192" spans="1:4" x14ac:dyDescent="0.2">
      <c r="A192" s="10">
        <v>32356</v>
      </c>
      <c r="B192" s="20">
        <v>1.19</v>
      </c>
      <c r="C192" s="9">
        <v>7.93</v>
      </c>
      <c r="D192" s="9">
        <f t="shared" si="3"/>
        <v>20.238292941176471</v>
      </c>
    </row>
    <row r="193" spans="1:4" x14ac:dyDescent="0.2">
      <c r="A193" s="10">
        <v>32387</v>
      </c>
      <c r="B193" s="20">
        <v>1.1950000000000001</v>
      </c>
      <c r="C193" s="9">
        <v>7.84</v>
      </c>
      <c r="D193" s="9">
        <f t="shared" si="3"/>
        <v>19.924884351464431</v>
      </c>
    </row>
    <row r="194" spans="1:4" x14ac:dyDescent="0.2">
      <c r="A194" s="10">
        <v>32417</v>
      </c>
      <c r="B194" s="20">
        <v>1.1990000000000001</v>
      </c>
      <c r="C194" s="9">
        <v>7.7</v>
      </c>
      <c r="D194" s="9">
        <f t="shared" si="3"/>
        <v>19.503798165137614</v>
      </c>
    </row>
    <row r="195" spans="1:4" x14ac:dyDescent="0.2">
      <c r="A195" s="10">
        <v>32448</v>
      </c>
      <c r="B195" s="20">
        <v>1.2030000000000001</v>
      </c>
      <c r="C195" s="9">
        <v>7.46</v>
      </c>
      <c r="D195" s="9">
        <f t="shared" si="3"/>
        <v>18.833058354114712</v>
      </c>
    </row>
    <row r="196" spans="1:4" x14ac:dyDescent="0.2">
      <c r="A196" s="10">
        <v>32478</v>
      </c>
      <c r="B196" s="20">
        <v>1.2070000000000001</v>
      </c>
      <c r="C196" s="9">
        <v>7.28</v>
      </c>
      <c r="D196" s="9">
        <f t="shared" si="3"/>
        <v>18.317734548467275</v>
      </c>
    </row>
    <row r="197" spans="1:4" x14ac:dyDescent="0.2">
      <c r="A197" s="10">
        <v>32509</v>
      </c>
      <c r="B197" s="20">
        <v>1.212</v>
      </c>
      <c r="C197" s="9">
        <v>7.17</v>
      </c>
      <c r="D197" s="9">
        <f t="shared" si="3"/>
        <v>17.966529207920793</v>
      </c>
    </row>
    <row r="198" spans="1:4" x14ac:dyDescent="0.2">
      <c r="A198" s="10">
        <v>32540</v>
      </c>
      <c r="B198" s="20">
        <v>1.216</v>
      </c>
      <c r="C198" s="9">
        <v>7.18</v>
      </c>
      <c r="D198" s="9">
        <f t="shared" si="3"/>
        <v>17.93240427631579</v>
      </c>
    </row>
    <row r="199" spans="1:4" x14ac:dyDescent="0.2">
      <c r="A199" s="10">
        <v>32568</v>
      </c>
      <c r="B199" s="20">
        <v>1.222</v>
      </c>
      <c r="C199" s="9">
        <v>7.24</v>
      </c>
      <c r="D199" s="9">
        <f t="shared" si="3"/>
        <v>17.993473649754502</v>
      </c>
    </row>
    <row r="200" spans="1:4" x14ac:dyDescent="0.2">
      <c r="A200" s="10">
        <v>32599</v>
      </c>
      <c r="B200" s="20">
        <v>1.2310000000000001</v>
      </c>
      <c r="C200" s="9">
        <v>7.52</v>
      </c>
      <c r="D200" s="9">
        <f t="shared" si="3"/>
        <v>18.552713566206332</v>
      </c>
    </row>
    <row r="201" spans="1:4" x14ac:dyDescent="0.2">
      <c r="A201" s="10">
        <v>32629</v>
      </c>
      <c r="B201" s="20">
        <v>1.2370000000000001</v>
      </c>
      <c r="C201" s="9">
        <v>7.72</v>
      </c>
      <c r="D201" s="9">
        <f t="shared" si="3"/>
        <v>18.95375456750202</v>
      </c>
    </row>
    <row r="202" spans="1:4" x14ac:dyDescent="0.2">
      <c r="A202" s="10">
        <v>32660</v>
      </c>
      <c r="B202" s="20">
        <v>1.2410000000000001</v>
      </c>
      <c r="C202" s="9">
        <v>8.02</v>
      </c>
      <c r="D202" s="9">
        <f t="shared" si="3"/>
        <v>19.626833521353745</v>
      </c>
    </row>
    <row r="203" spans="1:4" x14ac:dyDescent="0.2">
      <c r="A203" s="10">
        <v>32690</v>
      </c>
      <c r="B203" s="20">
        <v>1.2450000000000001</v>
      </c>
      <c r="C203" s="9">
        <v>8.1</v>
      </c>
      <c r="D203" s="9">
        <f t="shared" si="3"/>
        <v>19.758925301204815</v>
      </c>
    </row>
    <row r="204" spans="1:4" x14ac:dyDescent="0.2">
      <c r="A204" s="10">
        <v>32721</v>
      </c>
      <c r="B204" s="20">
        <v>1.2450000000000001</v>
      </c>
      <c r="C204" s="9">
        <v>8.11</v>
      </c>
      <c r="D204" s="9">
        <f t="shared" si="3"/>
        <v>19.783319036144576</v>
      </c>
    </row>
    <row r="205" spans="1:4" x14ac:dyDescent="0.2">
      <c r="A205" s="10">
        <v>32752</v>
      </c>
      <c r="B205" s="20">
        <v>1.248</v>
      </c>
      <c r="C205" s="9">
        <v>8.02</v>
      </c>
      <c r="D205" s="9">
        <f t="shared" si="3"/>
        <v>19.516747115384614</v>
      </c>
    </row>
    <row r="206" spans="1:4" x14ac:dyDescent="0.2">
      <c r="A206" s="10">
        <v>32782</v>
      </c>
      <c r="B206" s="20">
        <v>1.254</v>
      </c>
      <c r="C206" s="9">
        <v>7.87</v>
      </c>
      <c r="D206" s="9">
        <f t="shared" si="3"/>
        <v>19.060085645933015</v>
      </c>
    </row>
    <row r="207" spans="1:4" x14ac:dyDescent="0.2">
      <c r="A207" s="10">
        <v>32813</v>
      </c>
      <c r="B207" s="20">
        <v>1.2589999999999999</v>
      </c>
      <c r="C207" s="9">
        <v>7.52</v>
      </c>
      <c r="D207" s="9">
        <f t="shared" si="3"/>
        <v>18.140103574265289</v>
      </c>
    </row>
    <row r="208" spans="1:4" x14ac:dyDescent="0.2">
      <c r="A208" s="10">
        <v>32843</v>
      </c>
      <c r="B208" s="20">
        <v>1.2629999999999999</v>
      </c>
      <c r="C208" s="9">
        <v>7.27</v>
      </c>
      <c r="D208" s="9">
        <f t="shared" si="3"/>
        <v>17.481500712589074</v>
      </c>
    </row>
    <row r="209" spans="1:4" x14ac:dyDescent="0.2">
      <c r="A209" s="10">
        <v>32874</v>
      </c>
      <c r="B209" s="20">
        <v>1.2749999999999999</v>
      </c>
      <c r="C209" s="9">
        <v>7.18</v>
      </c>
      <c r="D209" s="9">
        <f t="shared" si="3"/>
        <v>17.102591058823531</v>
      </c>
    </row>
    <row r="210" spans="1:4" x14ac:dyDescent="0.2">
      <c r="A210" s="10">
        <v>32905</v>
      </c>
      <c r="B210" s="20">
        <v>1.28</v>
      </c>
      <c r="C210" s="9">
        <v>7.49</v>
      </c>
      <c r="D210" s="9">
        <f t="shared" si="3"/>
        <v>17.771312343750001</v>
      </c>
    </row>
    <row r="211" spans="1:4" x14ac:dyDescent="0.2">
      <c r="A211" s="10">
        <v>32933</v>
      </c>
      <c r="B211" s="20">
        <v>1.286</v>
      </c>
      <c r="C211" s="9">
        <v>7.58</v>
      </c>
      <c r="D211" s="9">
        <f t="shared" si="3"/>
        <v>17.900942146189738</v>
      </c>
    </row>
    <row r="212" spans="1:4" x14ac:dyDescent="0.2">
      <c r="A212" s="10">
        <v>32964</v>
      </c>
      <c r="B212" s="20">
        <v>1.2889999999999999</v>
      </c>
      <c r="C212" s="9">
        <v>7.7</v>
      </c>
      <c r="D212" s="9">
        <f t="shared" si="3"/>
        <v>18.142012412723041</v>
      </c>
    </row>
    <row r="213" spans="1:4" x14ac:dyDescent="0.2">
      <c r="A213" s="10">
        <v>32994</v>
      </c>
      <c r="B213" s="20">
        <v>1.2909999999999999</v>
      </c>
      <c r="C213" s="9">
        <v>7.98</v>
      </c>
      <c r="D213" s="9">
        <f t="shared" si="3"/>
        <v>18.772594577846633</v>
      </c>
    </row>
    <row r="214" spans="1:4" x14ac:dyDescent="0.2">
      <c r="A214" s="10">
        <v>33025</v>
      </c>
      <c r="B214" s="20">
        <v>1.2989999999999999</v>
      </c>
      <c r="C214" s="9">
        <v>8.1199999999999992</v>
      </c>
      <c r="D214" s="9">
        <f t="shared" si="3"/>
        <v>18.984297459584294</v>
      </c>
    </row>
    <row r="215" spans="1:4" x14ac:dyDescent="0.2">
      <c r="A215" s="10">
        <v>33055</v>
      </c>
      <c r="B215" s="20">
        <v>1.3049999999999999</v>
      </c>
      <c r="C215" s="9">
        <v>8.1999999999999993</v>
      </c>
      <c r="D215" s="9">
        <f t="shared" si="3"/>
        <v>19.083190804597702</v>
      </c>
    </row>
    <row r="216" spans="1:4" x14ac:dyDescent="0.2">
      <c r="A216" s="10">
        <v>33086</v>
      </c>
      <c r="B216" s="20">
        <v>1.3160000000000001</v>
      </c>
      <c r="C216" s="9">
        <v>8.26</v>
      </c>
      <c r="D216" s="9">
        <f t="shared" si="3"/>
        <v>19.062146808510636</v>
      </c>
    </row>
    <row r="217" spans="1:4" x14ac:dyDescent="0.2">
      <c r="A217" s="10">
        <v>33117</v>
      </c>
      <c r="B217" s="20">
        <v>1.325</v>
      </c>
      <c r="C217" s="9">
        <v>8.18</v>
      </c>
      <c r="D217" s="9">
        <f t="shared" si="3"/>
        <v>18.74930083018868</v>
      </c>
    </row>
    <row r="218" spans="1:4" x14ac:dyDescent="0.2">
      <c r="A218" s="10">
        <v>33147</v>
      </c>
      <c r="B218" s="20">
        <v>1.3340000000000001</v>
      </c>
      <c r="C218" s="9">
        <v>8.06</v>
      </c>
      <c r="D218" s="9">
        <f t="shared" si="3"/>
        <v>18.349611094452772</v>
      </c>
    </row>
    <row r="219" spans="1:4" x14ac:dyDescent="0.2">
      <c r="A219" s="10">
        <v>33178</v>
      </c>
      <c r="B219" s="20">
        <v>1.337</v>
      </c>
      <c r="C219" s="9">
        <v>7.82</v>
      </c>
      <c r="D219" s="9">
        <f t="shared" si="3"/>
        <v>17.763273298429322</v>
      </c>
    </row>
    <row r="220" spans="1:4" x14ac:dyDescent="0.2">
      <c r="A220" s="10">
        <v>33208</v>
      </c>
      <c r="B220" s="20">
        <v>1.3420000000000001</v>
      </c>
      <c r="C220" s="9">
        <v>7.62</v>
      </c>
      <c r="D220" s="9">
        <f t="shared" si="3"/>
        <v>17.244480178837556</v>
      </c>
    </row>
    <row r="221" spans="1:4" x14ac:dyDescent="0.2">
      <c r="A221" s="10">
        <v>33239</v>
      </c>
      <c r="B221" s="20">
        <v>1.347</v>
      </c>
      <c r="C221" s="9">
        <v>7.42</v>
      </c>
      <c r="D221" s="9">
        <f t="shared" si="3"/>
        <v>16.729538530066815</v>
      </c>
    </row>
    <row r="222" spans="1:4" x14ac:dyDescent="0.2">
      <c r="A222" s="10">
        <v>33270</v>
      </c>
      <c r="B222" s="20">
        <v>1.3480000000000001</v>
      </c>
      <c r="C222" s="9">
        <v>7.61</v>
      </c>
      <c r="D222" s="9">
        <f t="shared" si="3"/>
        <v>17.145194510385757</v>
      </c>
    </row>
    <row r="223" spans="1:4" x14ac:dyDescent="0.2">
      <c r="A223" s="10">
        <v>33298</v>
      </c>
      <c r="B223" s="20">
        <v>1.3480000000000001</v>
      </c>
      <c r="C223" s="9">
        <v>7.79</v>
      </c>
      <c r="D223" s="9">
        <f t="shared" si="3"/>
        <v>17.550731305637981</v>
      </c>
    </row>
    <row r="224" spans="1:4" x14ac:dyDescent="0.2">
      <c r="A224" s="10">
        <v>33329</v>
      </c>
      <c r="B224" s="20">
        <v>1.351</v>
      </c>
      <c r="C224" s="9">
        <v>7.99</v>
      </c>
      <c r="D224" s="9">
        <f t="shared" si="3"/>
        <v>17.961354404145077</v>
      </c>
    </row>
    <row r="225" spans="1:4" x14ac:dyDescent="0.2">
      <c r="A225" s="10">
        <v>33359</v>
      </c>
      <c r="B225" s="20">
        <v>1.3560000000000001</v>
      </c>
      <c r="C225" s="9">
        <v>8.15</v>
      </c>
      <c r="D225" s="9">
        <f t="shared" si="3"/>
        <v>18.253475663716813</v>
      </c>
    </row>
    <row r="226" spans="1:4" x14ac:dyDescent="0.2">
      <c r="A226" s="10">
        <v>33390</v>
      </c>
      <c r="B226" s="20">
        <v>1.36</v>
      </c>
      <c r="C226" s="9">
        <v>8.34</v>
      </c>
      <c r="D226" s="9">
        <f t="shared" si="3"/>
        <v>18.624078529411765</v>
      </c>
    </row>
    <row r="227" spans="1:4" x14ac:dyDescent="0.2">
      <c r="A227" s="10">
        <v>33420</v>
      </c>
      <c r="B227" s="20">
        <v>1.3620000000000001</v>
      </c>
      <c r="C227" s="9">
        <v>8.4</v>
      </c>
      <c r="D227" s="9">
        <f t="shared" si="3"/>
        <v>18.730519823788548</v>
      </c>
    </row>
    <row r="228" spans="1:4" x14ac:dyDescent="0.2">
      <c r="A228" s="10">
        <v>33451</v>
      </c>
      <c r="B228" s="20">
        <v>1.3660000000000001</v>
      </c>
      <c r="C228" s="9">
        <v>8.43</v>
      </c>
      <c r="D228" s="9">
        <f t="shared" si="3"/>
        <v>18.742370863836015</v>
      </c>
    </row>
    <row r="229" spans="1:4" x14ac:dyDescent="0.2">
      <c r="A229" s="10">
        <v>33482</v>
      </c>
      <c r="B229" s="20">
        <v>1.37</v>
      </c>
      <c r="C229" s="9">
        <v>8.39</v>
      </c>
      <c r="D229" s="9">
        <f t="shared" si="3"/>
        <v>18.598976496350364</v>
      </c>
    </row>
    <row r="230" spans="1:4" x14ac:dyDescent="0.2">
      <c r="A230" s="10">
        <v>33512</v>
      </c>
      <c r="B230" s="20">
        <v>1.3720000000000001</v>
      </c>
      <c r="C230" s="9">
        <v>8.33</v>
      </c>
      <c r="D230" s="9">
        <f t="shared" si="3"/>
        <v>18.439049999999998</v>
      </c>
    </row>
    <row r="231" spans="1:4" x14ac:dyDescent="0.2">
      <c r="A231" s="10">
        <v>33543</v>
      </c>
      <c r="B231" s="20">
        <v>1.3779999999999999</v>
      </c>
      <c r="C231" s="9">
        <v>7.96</v>
      </c>
      <c r="D231" s="9">
        <f t="shared" si="3"/>
        <v>17.543308563134978</v>
      </c>
    </row>
    <row r="232" spans="1:4" x14ac:dyDescent="0.2">
      <c r="A232" s="10">
        <v>33573</v>
      </c>
      <c r="B232" s="20">
        <v>1.3819999999999999</v>
      </c>
      <c r="C232" s="9">
        <v>7.81</v>
      </c>
      <c r="D232" s="9">
        <f t="shared" si="3"/>
        <v>17.162898842257597</v>
      </c>
    </row>
    <row r="233" spans="1:4" x14ac:dyDescent="0.2">
      <c r="A233" s="10">
        <v>33604</v>
      </c>
      <c r="B233" s="20">
        <v>1.383</v>
      </c>
      <c r="C233" s="9">
        <v>7.71</v>
      </c>
      <c r="D233" s="9">
        <f t="shared" si="3"/>
        <v>16.930892407809111</v>
      </c>
    </row>
    <row r="234" spans="1:4" x14ac:dyDescent="0.2">
      <c r="A234" s="10">
        <v>33635</v>
      </c>
      <c r="B234" s="20">
        <v>1.3859999999999999</v>
      </c>
      <c r="C234" s="9">
        <v>7.79</v>
      </c>
      <c r="D234" s="9">
        <f t="shared" si="3"/>
        <v>17.069542424242428</v>
      </c>
    </row>
    <row r="235" spans="1:4" x14ac:dyDescent="0.2">
      <c r="A235" s="10">
        <v>33664</v>
      </c>
      <c r="B235" s="20">
        <v>1.391</v>
      </c>
      <c r="C235" s="9">
        <v>8.02</v>
      </c>
      <c r="D235" s="9">
        <f t="shared" si="3"/>
        <v>17.510352552120775</v>
      </c>
    </row>
    <row r="236" spans="1:4" x14ac:dyDescent="0.2">
      <c r="A236" s="10">
        <v>33695</v>
      </c>
      <c r="B236" s="20">
        <v>1.3939999999999999</v>
      </c>
      <c r="C236" s="9">
        <v>8.0500000000000007</v>
      </c>
      <c r="D236" s="9">
        <f t="shared" si="3"/>
        <v>17.538027977044479</v>
      </c>
    </row>
    <row r="237" spans="1:4" x14ac:dyDescent="0.2">
      <c r="A237" s="10">
        <v>33725</v>
      </c>
      <c r="B237" s="20">
        <v>1.397</v>
      </c>
      <c r="C237" s="9">
        <v>8.41</v>
      </c>
      <c r="D237" s="9">
        <f t="shared" si="3"/>
        <v>18.282990837508947</v>
      </c>
    </row>
    <row r="238" spans="1:4" x14ac:dyDescent="0.2">
      <c r="A238" s="10">
        <v>33756</v>
      </c>
      <c r="B238" s="20">
        <v>1.401</v>
      </c>
      <c r="C238" s="9">
        <v>8.64</v>
      </c>
      <c r="D238" s="9">
        <f t="shared" si="3"/>
        <v>18.729373875802999</v>
      </c>
    </row>
    <row r="239" spans="1:4" x14ac:dyDescent="0.2">
      <c r="A239" s="10">
        <v>33786</v>
      </c>
      <c r="B239" s="20">
        <v>1.405</v>
      </c>
      <c r="C239" s="9">
        <v>8.57</v>
      </c>
      <c r="D239" s="9">
        <f t="shared" si="3"/>
        <v>18.524741209964414</v>
      </c>
    </row>
    <row r="240" spans="1:4" x14ac:dyDescent="0.2">
      <c r="A240" s="10">
        <v>33817</v>
      </c>
      <c r="B240" s="20">
        <v>1.4079999999999999</v>
      </c>
      <c r="C240" s="9">
        <v>8.6</v>
      </c>
      <c r="D240" s="9">
        <f t="shared" si="3"/>
        <v>18.549980113636366</v>
      </c>
    </row>
    <row r="241" spans="1:4" x14ac:dyDescent="0.2">
      <c r="A241" s="10">
        <v>33848</v>
      </c>
      <c r="B241" s="20">
        <v>1.411</v>
      </c>
      <c r="C241" s="9">
        <v>8.6199999999999992</v>
      </c>
      <c r="D241" s="9">
        <f t="shared" si="3"/>
        <v>18.553587810063782</v>
      </c>
    </row>
    <row r="242" spans="1:4" x14ac:dyDescent="0.2">
      <c r="A242" s="10">
        <v>33878</v>
      </c>
      <c r="B242" s="20">
        <v>1.417</v>
      </c>
      <c r="C242" s="9">
        <v>8.4700000000000006</v>
      </c>
      <c r="D242" s="9">
        <f t="shared" si="3"/>
        <v>18.153535215243473</v>
      </c>
    </row>
    <row r="243" spans="1:4" x14ac:dyDescent="0.2">
      <c r="A243" s="10">
        <v>33909</v>
      </c>
      <c r="B243" s="20">
        <v>1.421</v>
      </c>
      <c r="C243" s="9">
        <v>8.16</v>
      </c>
      <c r="D243" s="9">
        <f t="shared" si="3"/>
        <v>17.439889655172415</v>
      </c>
    </row>
    <row r="244" spans="1:4" x14ac:dyDescent="0.2">
      <c r="A244" s="10">
        <v>33939</v>
      </c>
      <c r="B244" s="20">
        <v>1.423</v>
      </c>
      <c r="C244" s="9">
        <v>7.87</v>
      </c>
      <c r="D244" s="9">
        <f t="shared" si="3"/>
        <v>16.796449332396346</v>
      </c>
    </row>
    <row r="245" spans="1:4" x14ac:dyDescent="0.2">
      <c r="A245" s="10">
        <v>33970</v>
      </c>
      <c r="B245" s="20">
        <v>1.4279999999999999</v>
      </c>
      <c r="C245" s="9">
        <v>7.75</v>
      </c>
      <c r="D245" s="9">
        <f t="shared" ref="D245:D308" si="4">C245*$B$629/B245</f>
        <v>16.482426470588237</v>
      </c>
    </row>
    <row r="246" spans="1:4" x14ac:dyDescent="0.2">
      <c r="A246" s="10">
        <v>34001</v>
      </c>
      <c r="B246" s="20">
        <v>1.431</v>
      </c>
      <c r="C246" s="9">
        <v>7.81</v>
      </c>
      <c r="D246" s="9">
        <f t="shared" si="4"/>
        <v>16.575210482180292</v>
      </c>
    </row>
    <row r="247" spans="1:4" x14ac:dyDescent="0.2">
      <c r="A247" s="10">
        <v>34029</v>
      </c>
      <c r="B247" s="20">
        <v>1.4330000000000001</v>
      </c>
      <c r="C247" s="9">
        <v>7.81</v>
      </c>
      <c r="D247" s="9">
        <f t="shared" si="4"/>
        <v>16.552076901605023</v>
      </c>
    </row>
    <row r="248" spans="1:4" x14ac:dyDescent="0.2">
      <c r="A248" s="10">
        <v>34060</v>
      </c>
      <c r="B248" s="20">
        <v>1.4379999999999999</v>
      </c>
      <c r="C248" s="9">
        <v>8.14</v>
      </c>
      <c r="D248" s="9">
        <f t="shared" si="4"/>
        <v>17.191476216968013</v>
      </c>
    </row>
    <row r="249" spans="1:4" x14ac:dyDescent="0.2">
      <c r="A249" s="10">
        <v>34090</v>
      </c>
      <c r="B249" s="20">
        <v>1.4419999999999999</v>
      </c>
      <c r="C249" s="9">
        <v>8.57</v>
      </c>
      <c r="D249" s="9">
        <f t="shared" si="4"/>
        <v>18.049418446601944</v>
      </c>
    </row>
    <row r="250" spans="1:4" x14ac:dyDescent="0.2">
      <c r="A250" s="10">
        <v>34121</v>
      </c>
      <c r="B250" s="20">
        <v>1.4430000000000001</v>
      </c>
      <c r="C250" s="9">
        <v>8.75</v>
      </c>
      <c r="D250" s="9">
        <f t="shared" si="4"/>
        <v>18.415748440748441</v>
      </c>
    </row>
    <row r="251" spans="1:4" x14ac:dyDescent="0.2">
      <c r="A251" s="10">
        <v>34151</v>
      </c>
      <c r="B251" s="20">
        <v>1.4450000000000001</v>
      </c>
      <c r="C251" s="9">
        <v>8.74</v>
      </c>
      <c r="D251" s="9">
        <f t="shared" si="4"/>
        <v>18.369242076124568</v>
      </c>
    </row>
    <row r="252" spans="1:4" x14ac:dyDescent="0.2">
      <c r="A252" s="10">
        <v>34182</v>
      </c>
      <c r="B252" s="20">
        <v>1.448</v>
      </c>
      <c r="C252" s="9">
        <v>8.74</v>
      </c>
      <c r="D252" s="9">
        <f t="shared" si="4"/>
        <v>18.33118425414365</v>
      </c>
    </row>
    <row r="253" spans="1:4" x14ac:dyDescent="0.2">
      <c r="A253" s="10">
        <v>34213</v>
      </c>
      <c r="B253" s="20">
        <v>1.45</v>
      </c>
      <c r="C253" s="9">
        <v>8.8000000000000007</v>
      </c>
      <c r="D253" s="9">
        <f t="shared" si="4"/>
        <v>18.431569655172417</v>
      </c>
    </row>
    <row r="254" spans="1:4" x14ac:dyDescent="0.2">
      <c r="A254" s="10">
        <v>34243</v>
      </c>
      <c r="B254" s="20">
        <v>1.456</v>
      </c>
      <c r="C254" s="9">
        <v>8.77</v>
      </c>
      <c r="D254" s="9">
        <f t="shared" si="4"/>
        <v>18.293039423076923</v>
      </c>
    </row>
    <row r="255" spans="1:4" x14ac:dyDescent="0.2">
      <c r="A255" s="10">
        <v>34274</v>
      </c>
      <c r="B255" s="20">
        <v>1.46</v>
      </c>
      <c r="C255" s="9">
        <v>8.2200000000000006</v>
      </c>
      <c r="D255" s="9">
        <f t="shared" si="4"/>
        <v>17.098838630136989</v>
      </c>
    </row>
    <row r="256" spans="1:4" x14ac:dyDescent="0.2">
      <c r="A256" s="10">
        <v>34304</v>
      </c>
      <c r="B256" s="20">
        <v>1.4630000000000001</v>
      </c>
      <c r="C256" s="9">
        <v>7.92</v>
      </c>
      <c r="D256" s="9">
        <f t="shared" si="4"/>
        <v>16.44101052631579</v>
      </c>
    </row>
    <row r="257" spans="1:4" x14ac:dyDescent="0.2">
      <c r="A257" s="10">
        <v>34335</v>
      </c>
      <c r="B257" s="20">
        <v>1.4630000000000001</v>
      </c>
      <c r="C257" s="9">
        <v>7.76</v>
      </c>
      <c r="D257" s="9">
        <f t="shared" si="4"/>
        <v>16.108868899521532</v>
      </c>
    </row>
    <row r="258" spans="1:4" x14ac:dyDescent="0.2">
      <c r="A258" s="10">
        <v>34366</v>
      </c>
      <c r="B258" s="20">
        <v>1.4670000000000001</v>
      </c>
      <c r="C258" s="9">
        <v>7.86</v>
      </c>
      <c r="D258" s="9">
        <f t="shared" si="4"/>
        <v>16.271968098159508</v>
      </c>
    </row>
    <row r="259" spans="1:4" x14ac:dyDescent="0.2">
      <c r="A259" s="10">
        <v>34394</v>
      </c>
      <c r="B259" s="20">
        <v>1.4710000000000001</v>
      </c>
      <c r="C259" s="9">
        <v>8.1</v>
      </c>
      <c r="D259" s="9">
        <f t="shared" si="4"/>
        <v>16.723223657375932</v>
      </c>
    </row>
    <row r="260" spans="1:4" x14ac:dyDescent="0.2">
      <c r="A260" s="10">
        <v>34425</v>
      </c>
      <c r="B260" s="20">
        <v>1.472</v>
      </c>
      <c r="C260" s="9">
        <v>8.32</v>
      </c>
      <c r="D260" s="9">
        <f t="shared" si="4"/>
        <v>17.165765217391304</v>
      </c>
    </row>
    <row r="261" spans="1:4" x14ac:dyDescent="0.2">
      <c r="A261" s="10">
        <v>34455</v>
      </c>
      <c r="B261" s="20">
        <v>1.4750000000000001</v>
      </c>
      <c r="C261" s="9">
        <v>8.5500000000000007</v>
      </c>
      <c r="D261" s="9">
        <f t="shared" si="4"/>
        <v>17.604421016949154</v>
      </c>
    </row>
    <row r="262" spans="1:4" x14ac:dyDescent="0.2">
      <c r="A262" s="10">
        <v>34486</v>
      </c>
      <c r="B262" s="20">
        <v>1.4790000000000001</v>
      </c>
      <c r="C262" s="9">
        <v>8.7899999999999991</v>
      </c>
      <c r="D262" s="9">
        <f t="shared" si="4"/>
        <v>18.049632048681541</v>
      </c>
    </row>
    <row r="263" spans="1:4" x14ac:dyDescent="0.2">
      <c r="A263" s="10">
        <v>34516</v>
      </c>
      <c r="B263" s="20">
        <v>1.484</v>
      </c>
      <c r="C263" s="9">
        <v>8.82</v>
      </c>
      <c r="D263" s="9">
        <f t="shared" si="4"/>
        <v>18.05021320754717</v>
      </c>
    </row>
    <row r="264" spans="1:4" x14ac:dyDescent="0.2">
      <c r="A264" s="10">
        <v>34547</v>
      </c>
      <c r="B264" s="20">
        <v>1.49</v>
      </c>
      <c r="C264" s="9">
        <v>8.8699999999999992</v>
      </c>
      <c r="D264" s="9">
        <f t="shared" si="4"/>
        <v>18.079441208053691</v>
      </c>
    </row>
    <row r="265" spans="1:4" x14ac:dyDescent="0.2">
      <c r="A265" s="10">
        <v>34578</v>
      </c>
      <c r="B265" s="20">
        <v>1.4930000000000001</v>
      </c>
      <c r="C265" s="9">
        <v>8.85</v>
      </c>
      <c r="D265" s="9">
        <f t="shared" si="4"/>
        <v>18.002429336905557</v>
      </c>
    </row>
    <row r="266" spans="1:4" x14ac:dyDescent="0.2">
      <c r="A266" s="10">
        <v>34608</v>
      </c>
      <c r="B266" s="20">
        <v>1.494</v>
      </c>
      <c r="C266" s="9">
        <v>8.58</v>
      </c>
      <c r="D266" s="9">
        <f t="shared" si="4"/>
        <v>17.441520481927711</v>
      </c>
    </row>
    <row r="267" spans="1:4" x14ac:dyDescent="0.2">
      <c r="A267" s="10">
        <v>34639</v>
      </c>
      <c r="B267" s="20">
        <v>1.498</v>
      </c>
      <c r="C267" s="9">
        <v>8.31</v>
      </c>
      <c r="D267" s="9">
        <f t="shared" si="4"/>
        <v>16.847554205607477</v>
      </c>
    </row>
    <row r="268" spans="1:4" x14ac:dyDescent="0.2">
      <c r="A268" s="10">
        <v>34669</v>
      </c>
      <c r="B268" s="20">
        <v>1.5009999999999999</v>
      </c>
      <c r="C268" s="9">
        <v>8.08</v>
      </c>
      <c r="D268" s="9">
        <f t="shared" si="4"/>
        <v>16.348515389740175</v>
      </c>
    </row>
    <row r="269" spans="1:4" x14ac:dyDescent="0.2">
      <c r="A269" s="10">
        <v>34700</v>
      </c>
      <c r="B269" s="20">
        <v>1.5049999999999999</v>
      </c>
      <c r="C269" s="9">
        <v>7.85</v>
      </c>
      <c r="D269" s="9">
        <f t="shared" si="4"/>
        <v>15.84093488372093</v>
      </c>
    </row>
    <row r="270" spans="1:4" x14ac:dyDescent="0.2">
      <c r="A270" s="10">
        <v>34731</v>
      </c>
      <c r="B270" s="20">
        <v>1.5089999999999999</v>
      </c>
      <c r="C270" s="9">
        <v>8.01</v>
      </c>
      <c r="D270" s="9">
        <f t="shared" si="4"/>
        <v>16.120961033797219</v>
      </c>
    </row>
    <row r="271" spans="1:4" x14ac:dyDescent="0.2">
      <c r="A271" s="10">
        <v>34759</v>
      </c>
      <c r="B271" s="20">
        <v>1.512</v>
      </c>
      <c r="C271" s="9">
        <v>8.14</v>
      </c>
      <c r="D271" s="9">
        <f t="shared" si="4"/>
        <v>16.350094444444444</v>
      </c>
    </row>
    <row r="272" spans="1:4" x14ac:dyDescent="0.2">
      <c r="A272" s="10">
        <v>34790</v>
      </c>
      <c r="B272" s="20">
        <v>1.518</v>
      </c>
      <c r="C272" s="9">
        <v>8.41</v>
      </c>
      <c r="D272" s="9">
        <f t="shared" si="4"/>
        <v>16.825650988142293</v>
      </c>
    </row>
    <row r="273" spans="1:4" x14ac:dyDescent="0.2">
      <c r="A273" s="10">
        <v>34820</v>
      </c>
      <c r="B273" s="20">
        <v>1.5209999999999999</v>
      </c>
      <c r="C273" s="9">
        <v>8.5299999999999994</v>
      </c>
      <c r="D273" s="9">
        <f t="shared" si="4"/>
        <v>17.032071400394479</v>
      </c>
    </row>
    <row r="274" spans="1:4" x14ac:dyDescent="0.2">
      <c r="A274" s="10">
        <v>34851</v>
      </c>
      <c r="B274" s="20">
        <v>1.524</v>
      </c>
      <c r="C274" s="9">
        <v>8.7200000000000006</v>
      </c>
      <c r="D274" s="9">
        <f t="shared" si="4"/>
        <v>17.377174803149607</v>
      </c>
    </row>
    <row r="275" spans="1:4" x14ac:dyDescent="0.2">
      <c r="A275" s="10">
        <v>34881</v>
      </c>
      <c r="B275" s="20">
        <v>1.526</v>
      </c>
      <c r="C275" s="9">
        <v>8.8000000000000007</v>
      </c>
      <c r="D275" s="9">
        <f t="shared" si="4"/>
        <v>17.513614678899085</v>
      </c>
    </row>
    <row r="276" spans="1:4" x14ac:dyDescent="0.2">
      <c r="A276" s="10">
        <v>34912</v>
      </c>
      <c r="B276" s="20">
        <v>1.5289999999999999</v>
      </c>
      <c r="C276" s="9">
        <v>8.7799999999999994</v>
      </c>
      <c r="D276" s="9">
        <f t="shared" si="4"/>
        <v>17.439526226291694</v>
      </c>
    </row>
    <row r="277" spans="1:4" x14ac:dyDescent="0.2">
      <c r="A277" s="10">
        <v>34943</v>
      </c>
      <c r="B277" s="20">
        <v>1.5309999999999999</v>
      </c>
      <c r="C277" s="9">
        <v>8.57</v>
      </c>
      <c r="D277" s="9">
        <f t="shared" si="4"/>
        <v>17.000170738079689</v>
      </c>
    </row>
    <row r="278" spans="1:4" x14ac:dyDescent="0.2">
      <c r="A278" s="10">
        <v>34973</v>
      </c>
      <c r="B278" s="20">
        <v>1.5349999999999999</v>
      </c>
      <c r="C278" s="9">
        <v>8.65</v>
      </c>
      <c r="D278" s="9">
        <f t="shared" si="4"/>
        <v>17.114151791530947</v>
      </c>
    </row>
    <row r="279" spans="1:4" x14ac:dyDescent="0.2">
      <c r="A279" s="10">
        <v>35004</v>
      </c>
      <c r="B279" s="20">
        <v>1.5369999999999999</v>
      </c>
      <c r="C279" s="9">
        <v>8.26</v>
      </c>
      <c r="D279" s="9">
        <f t="shared" si="4"/>
        <v>16.321265582303187</v>
      </c>
    </row>
    <row r="280" spans="1:4" x14ac:dyDescent="0.2">
      <c r="A280" s="10">
        <v>35034</v>
      </c>
      <c r="B280" s="20">
        <v>1.5389999999999999</v>
      </c>
      <c r="C280" s="9">
        <v>8.02</v>
      </c>
      <c r="D280" s="9">
        <f t="shared" si="4"/>
        <v>15.826446003898637</v>
      </c>
    </row>
    <row r="281" spans="1:4" x14ac:dyDescent="0.2">
      <c r="A281" s="10">
        <v>35065</v>
      </c>
      <c r="B281" s="20">
        <v>1.5469999999999999</v>
      </c>
      <c r="C281" s="9">
        <v>7.75</v>
      </c>
      <c r="D281" s="9">
        <f t="shared" si="4"/>
        <v>15.214547511312219</v>
      </c>
    </row>
    <row r="282" spans="1:4" x14ac:dyDescent="0.2">
      <c r="A282" s="10">
        <v>35096</v>
      </c>
      <c r="B282" s="20">
        <v>1.55</v>
      </c>
      <c r="C282" s="9">
        <v>7.81</v>
      </c>
      <c r="D282" s="9">
        <f t="shared" si="4"/>
        <v>15.302662064516127</v>
      </c>
    </row>
    <row r="283" spans="1:4" x14ac:dyDescent="0.2">
      <c r="A283" s="10">
        <v>35125</v>
      </c>
      <c r="B283" s="20">
        <v>1.5549999999999999</v>
      </c>
      <c r="C283" s="9">
        <v>8.09</v>
      </c>
      <c r="D283" s="9">
        <f t="shared" si="4"/>
        <v>15.800316270096465</v>
      </c>
    </row>
    <row r="284" spans="1:4" x14ac:dyDescent="0.2">
      <c r="A284" s="10">
        <v>35156</v>
      </c>
      <c r="B284" s="20">
        <v>1.5609999999999999</v>
      </c>
      <c r="C284" s="9">
        <v>8.24</v>
      </c>
      <c r="D284" s="9">
        <f t="shared" si="4"/>
        <v>16.031418834080718</v>
      </c>
    </row>
    <row r="285" spans="1:4" x14ac:dyDescent="0.2">
      <c r="A285" s="10">
        <v>35186</v>
      </c>
      <c r="B285" s="20">
        <v>1.5640000000000001</v>
      </c>
      <c r="C285" s="9">
        <v>8.5399999999999991</v>
      </c>
      <c r="D285" s="9">
        <f t="shared" si="4"/>
        <v>16.583216624040919</v>
      </c>
    </row>
    <row r="286" spans="1:4" x14ac:dyDescent="0.2">
      <c r="A286" s="10">
        <v>35217</v>
      </c>
      <c r="B286" s="20">
        <v>1.5669999999999999</v>
      </c>
      <c r="C286" s="9">
        <v>8.65</v>
      </c>
      <c r="D286" s="9">
        <f t="shared" si="4"/>
        <v>16.764660497766435</v>
      </c>
    </row>
    <row r="287" spans="1:4" x14ac:dyDescent="0.2">
      <c r="A287" s="10">
        <v>35247</v>
      </c>
      <c r="B287" s="20">
        <v>1.57</v>
      </c>
      <c r="C287" s="9">
        <v>8.73</v>
      </c>
      <c r="D287" s="9">
        <f t="shared" si="4"/>
        <v>16.887378726114651</v>
      </c>
    </row>
    <row r="288" spans="1:4" x14ac:dyDescent="0.2">
      <c r="A288" s="10">
        <v>35278</v>
      </c>
      <c r="B288" s="20">
        <v>1.5720000000000001</v>
      </c>
      <c r="C288" s="9">
        <v>8.86</v>
      </c>
      <c r="D288" s="9">
        <f t="shared" si="4"/>
        <v>17.117046564885495</v>
      </c>
    </row>
    <row r="289" spans="1:4" x14ac:dyDescent="0.2">
      <c r="A289" s="10">
        <v>35309</v>
      </c>
      <c r="B289" s="20">
        <v>1.577</v>
      </c>
      <c r="C289" s="9">
        <v>8.7899999999999991</v>
      </c>
      <c r="D289" s="9">
        <f t="shared" si="4"/>
        <v>16.927968167406469</v>
      </c>
    </row>
    <row r="290" spans="1:4" x14ac:dyDescent="0.2">
      <c r="A290" s="10">
        <v>35339</v>
      </c>
      <c r="B290" s="20">
        <v>1.5820000000000001</v>
      </c>
      <c r="C290" s="9">
        <v>8.67</v>
      </c>
      <c r="D290" s="9">
        <f t="shared" si="4"/>
        <v>16.644098230088495</v>
      </c>
    </row>
    <row r="291" spans="1:4" x14ac:dyDescent="0.2">
      <c r="A291" s="10">
        <v>35370</v>
      </c>
      <c r="B291" s="20">
        <v>1.587</v>
      </c>
      <c r="C291" s="9">
        <v>8.25</v>
      </c>
      <c r="D291" s="9">
        <f t="shared" si="4"/>
        <v>15.787911153119094</v>
      </c>
    </row>
    <row r="292" spans="1:4" x14ac:dyDescent="0.2">
      <c r="A292" s="10">
        <v>35400</v>
      </c>
      <c r="B292" s="20">
        <v>1.591</v>
      </c>
      <c r="C292" s="9">
        <v>7.99</v>
      </c>
      <c r="D292" s="9">
        <f t="shared" si="4"/>
        <v>15.251910622250158</v>
      </c>
    </row>
    <row r="293" spans="1:4" x14ac:dyDescent="0.2">
      <c r="A293" s="10">
        <v>35431</v>
      </c>
      <c r="B293" s="20">
        <v>1.5940000000000001</v>
      </c>
      <c r="C293" s="9">
        <v>7.87</v>
      </c>
      <c r="D293" s="9">
        <f t="shared" si="4"/>
        <v>14.994571769134254</v>
      </c>
    </row>
    <row r="294" spans="1:4" x14ac:dyDescent="0.2">
      <c r="A294" s="10">
        <v>35462</v>
      </c>
      <c r="B294" s="20">
        <v>1.597</v>
      </c>
      <c r="C294" s="9">
        <v>7.98</v>
      </c>
      <c r="D294" s="9">
        <f t="shared" si="4"/>
        <v>15.175591484032561</v>
      </c>
    </row>
    <row r="295" spans="1:4" x14ac:dyDescent="0.2">
      <c r="A295" s="10">
        <v>35490</v>
      </c>
      <c r="B295" s="20">
        <v>1.5980000000000001</v>
      </c>
      <c r="C295" s="9">
        <v>8.24</v>
      </c>
      <c r="D295" s="9">
        <f t="shared" si="4"/>
        <v>15.660228285356695</v>
      </c>
    </row>
    <row r="296" spans="1:4" x14ac:dyDescent="0.2">
      <c r="A296" s="10">
        <v>35521</v>
      </c>
      <c r="B296" s="20">
        <v>1.599</v>
      </c>
      <c r="C296" s="9">
        <v>8.3800000000000008</v>
      </c>
      <c r="D296" s="9">
        <f t="shared" si="4"/>
        <v>15.916339962476549</v>
      </c>
    </row>
    <row r="297" spans="1:4" x14ac:dyDescent="0.2">
      <c r="A297" s="10">
        <v>35551</v>
      </c>
      <c r="B297" s="20">
        <v>1.599</v>
      </c>
      <c r="C297" s="9">
        <v>8.65</v>
      </c>
      <c r="D297" s="9">
        <f t="shared" si="4"/>
        <v>16.429157598499064</v>
      </c>
    </row>
    <row r="298" spans="1:4" x14ac:dyDescent="0.2">
      <c r="A298" s="10">
        <v>35582</v>
      </c>
      <c r="B298" s="20">
        <v>1.6020000000000001</v>
      </c>
      <c r="C298" s="9">
        <v>8.91</v>
      </c>
      <c r="D298" s="9">
        <f t="shared" si="4"/>
        <v>16.891291011235953</v>
      </c>
    </row>
    <row r="299" spans="1:4" x14ac:dyDescent="0.2">
      <c r="A299" s="10">
        <v>35612</v>
      </c>
      <c r="B299" s="20">
        <v>1.6040000000000001</v>
      </c>
      <c r="C299" s="9">
        <v>8.74</v>
      </c>
      <c r="D299" s="9">
        <f t="shared" si="4"/>
        <v>16.548350872817956</v>
      </c>
    </row>
    <row r="300" spans="1:4" x14ac:dyDescent="0.2">
      <c r="A300" s="10">
        <v>35643</v>
      </c>
      <c r="B300" s="20">
        <v>1.6080000000000001</v>
      </c>
      <c r="C300" s="9">
        <v>8.8000000000000007</v>
      </c>
      <c r="D300" s="9">
        <f t="shared" si="4"/>
        <v>16.620507462686568</v>
      </c>
    </row>
    <row r="301" spans="1:4" x14ac:dyDescent="0.2">
      <c r="A301" s="10">
        <v>35674</v>
      </c>
      <c r="B301" s="20">
        <v>1.6120000000000001</v>
      </c>
      <c r="C301" s="9">
        <v>8.75</v>
      </c>
      <c r="D301" s="9">
        <f t="shared" si="4"/>
        <v>16.485065136476425</v>
      </c>
    </row>
    <row r="302" spans="1:4" x14ac:dyDescent="0.2">
      <c r="A302" s="10">
        <v>35704</v>
      </c>
      <c r="B302" s="20">
        <v>1.615</v>
      </c>
      <c r="C302" s="9">
        <v>8.59</v>
      </c>
      <c r="D302" s="9">
        <f t="shared" si="4"/>
        <v>16.153561486068114</v>
      </c>
    </row>
    <row r="303" spans="1:4" x14ac:dyDescent="0.2">
      <c r="A303" s="10">
        <v>35735</v>
      </c>
      <c r="B303" s="20">
        <v>1.617</v>
      </c>
      <c r="C303" s="9">
        <v>8.25</v>
      </c>
      <c r="D303" s="9">
        <f t="shared" si="4"/>
        <v>15.494999999999999</v>
      </c>
    </row>
    <row r="304" spans="1:4" x14ac:dyDescent="0.2">
      <c r="A304" s="10">
        <v>35765</v>
      </c>
      <c r="B304" s="20">
        <v>1.6180000000000001</v>
      </c>
      <c r="C304" s="9">
        <v>8.0299999999999994</v>
      </c>
      <c r="D304" s="9">
        <f t="shared" si="4"/>
        <v>15.072478739184175</v>
      </c>
    </row>
    <row r="305" spans="1:4" x14ac:dyDescent="0.2">
      <c r="A305" s="10">
        <v>35796</v>
      </c>
      <c r="B305" s="20">
        <v>1.62</v>
      </c>
      <c r="C305" s="9">
        <v>7.87</v>
      </c>
      <c r="D305" s="9">
        <f t="shared" si="4"/>
        <v>14.753918148148149</v>
      </c>
    </row>
    <row r="306" spans="1:4" x14ac:dyDescent="0.2">
      <c r="A306" s="10">
        <v>35827</v>
      </c>
      <c r="B306" s="20">
        <v>1.62</v>
      </c>
      <c r="C306" s="9">
        <v>7.97</v>
      </c>
      <c r="D306" s="9">
        <f t="shared" si="4"/>
        <v>14.941388518518517</v>
      </c>
    </row>
    <row r="307" spans="1:4" x14ac:dyDescent="0.2">
      <c r="A307" s="10">
        <v>35855</v>
      </c>
      <c r="B307" s="20">
        <v>1.62</v>
      </c>
      <c r="C307" s="9">
        <v>8.01</v>
      </c>
      <c r="D307" s="9">
        <f t="shared" si="4"/>
        <v>15.016376666666666</v>
      </c>
    </row>
    <row r="308" spans="1:4" x14ac:dyDescent="0.2">
      <c r="A308" s="10">
        <v>35886</v>
      </c>
      <c r="B308" s="20">
        <v>1.6220000000000001</v>
      </c>
      <c r="C308" s="9">
        <v>8.23</v>
      </c>
      <c r="D308" s="9">
        <f t="shared" si="4"/>
        <v>15.409787053020963</v>
      </c>
    </row>
    <row r="309" spans="1:4" x14ac:dyDescent="0.2">
      <c r="A309" s="10">
        <v>35916</v>
      </c>
      <c r="B309" s="20">
        <v>1.6259999999999999</v>
      </c>
      <c r="C309" s="9">
        <v>8.49</v>
      </c>
      <c r="D309" s="9">
        <f t="shared" ref="D309:D372" si="5">C309*$B$629/B309</f>
        <v>15.85750295202952</v>
      </c>
    </row>
    <row r="310" spans="1:4" x14ac:dyDescent="0.2">
      <c r="A310" s="10">
        <v>35947</v>
      </c>
      <c r="B310" s="20">
        <v>1.6279999999999999</v>
      </c>
      <c r="C310" s="9">
        <v>8.5299999999999994</v>
      </c>
      <c r="D310" s="9">
        <f t="shared" si="5"/>
        <v>15.912641646191647</v>
      </c>
    </row>
    <row r="311" spans="1:4" x14ac:dyDescent="0.2">
      <c r="A311" s="10">
        <v>35977</v>
      </c>
      <c r="B311" s="20">
        <v>1.6319999999999999</v>
      </c>
      <c r="C311" s="9">
        <v>8.58</v>
      </c>
      <c r="D311" s="9">
        <f t="shared" si="5"/>
        <v>15.966686029411767</v>
      </c>
    </row>
    <row r="312" spans="1:4" x14ac:dyDescent="0.2">
      <c r="A312" s="10">
        <v>36008</v>
      </c>
      <c r="B312" s="20">
        <v>1.6339999999999999</v>
      </c>
      <c r="C312" s="9">
        <v>8.57</v>
      </c>
      <c r="D312" s="9">
        <f t="shared" si="5"/>
        <v>15.928556548347615</v>
      </c>
    </row>
    <row r="313" spans="1:4" x14ac:dyDescent="0.2">
      <c r="A313" s="10">
        <v>36039</v>
      </c>
      <c r="B313" s="20">
        <v>1.635</v>
      </c>
      <c r="C313" s="9">
        <v>8.43</v>
      </c>
      <c r="D313" s="9">
        <f t="shared" si="5"/>
        <v>15.65876366972477</v>
      </c>
    </row>
    <row r="314" spans="1:4" x14ac:dyDescent="0.2">
      <c r="A314" s="10">
        <v>36069</v>
      </c>
      <c r="B314" s="20">
        <v>1.639</v>
      </c>
      <c r="C314" s="9">
        <v>8.25</v>
      </c>
      <c r="D314" s="9">
        <f t="shared" si="5"/>
        <v>15.287013422818791</v>
      </c>
    </row>
    <row r="315" spans="1:4" x14ac:dyDescent="0.2">
      <c r="A315" s="10">
        <v>36100</v>
      </c>
      <c r="B315" s="20">
        <v>1.641</v>
      </c>
      <c r="C315" s="9">
        <v>8.0399999999999991</v>
      </c>
      <c r="D315" s="9">
        <f t="shared" si="5"/>
        <v>14.879732358318098</v>
      </c>
    </row>
    <row r="316" spans="1:4" x14ac:dyDescent="0.2">
      <c r="A316" s="10">
        <v>36130</v>
      </c>
      <c r="B316" s="20">
        <v>1.6439999999999999</v>
      </c>
      <c r="C316" s="9">
        <v>7.92</v>
      </c>
      <c r="D316" s="9">
        <f t="shared" si="5"/>
        <v>14.630899270072993</v>
      </c>
    </row>
    <row r="317" spans="1:4" x14ac:dyDescent="0.2">
      <c r="A317" s="10">
        <v>36161</v>
      </c>
      <c r="B317" s="20">
        <v>1.647</v>
      </c>
      <c r="C317" s="9">
        <v>7.58</v>
      </c>
      <c r="D317" s="9">
        <f t="shared" si="5"/>
        <v>13.977299089253188</v>
      </c>
    </row>
    <row r="318" spans="1:4" x14ac:dyDescent="0.2">
      <c r="A318" s="10">
        <v>36192</v>
      </c>
      <c r="B318" s="20">
        <v>1.647</v>
      </c>
      <c r="C318" s="9">
        <v>7.92</v>
      </c>
      <c r="D318" s="9">
        <f t="shared" si="5"/>
        <v>14.604249180327868</v>
      </c>
    </row>
    <row r="319" spans="1:4" x14ac:dyDescent="0.2">
      <c r="A319" s="10">
        <v>36220</v>
      </c>
      <c r="B319" s="20">
        <v>1.6479999999999999</v>
      </c>
      <c r="C319" s="9">
        <v>7.9</v>
      </c>
      <c r="D319" s="9">
        <f t="shared" si="5"/>
        <v>14.558530339805827</v>
      </c>
    </row>
    <row r="320" spans="1:4" x14ac:dyDescent="0.2">
      <c r="A320" s="10">
        <v>36251</v>
      </c>
      <c r="B320" s="20">
        <v>1.659</v>
      </c>
      <c r="C320" s="9">
        <v>8.09</v>
      </c>
      <c r="D320" s="9">
        <f t="shared" si="5"/>
        <v>14.809820253164558</v>
      </c>
    </row>
    <row r="321" spans="1:4" x14ac:dyDescent="0.2">
      <c r="A321" s="10">
        <v>36281</v>
      </c>
      <c r="B321" s="20">
        <v>1.66</v>
      </c>
      <c r="C321" s="9">
        <v>8.27</v>
      </c>
      <c r="D321" s="9">
        <f t="shared" si="5"/>
        <v>15.130214096385544</v>
      </c>
    </row>
    <row r="322" spans="1:4" x14ac:dyDescent="0.2">
      <c r="A322" s="10">
        <v>36312</v>
      </c>
      <c r="B322" s="20">
        <v>1.66</v>
      </c>
      <c r="C322" s="9">
        <v>8.43</v>
      </c>
      <c r="D322" s="9">
        <f t="shared" si="5"/>
        <v>15.42293891566265</v>
      </c>
    </row>
    <row r="323" spans="1:4" x14ac:dyDescent="0.2">
      <c r="A323" s="10">
        <v>36342</v>
      </c>
      <c r="B323" s="20">
        <v>1.667</v>
      </c>
      <c r="C323" s="9">
        <v>8.49</v>
      </c>
      <c r="D323" s="9">
        <f t="shared" si="5"/>
        <v>15.467486382723454</v>
      </c>
    </row>
    <row r="324" spans="1:4" x14ac:dyDescent="0.2">
      <c r="A324" s="10">
        <v>36373</v>
      </c>
      <c r="B324" s="20">
        <v>1.671</v>
      </c>
      <c r="C324" s="9">
        <v>8.42</v>
      </c>
      <c r="D324" s="9">
        <f t="shared" si="5"/>
        <v>15.303236624775582</v>
      </c>
    </row>
    <row r="325" spans="1:4" x14ac:dyDescent="0.2">
      <c r="A325" s="10">
        <v>36404</v>
      </c>
      <c r="B325" s="20">
        <v>1.6779999999999999</v>
      </c>
      <c r="C325" s="9">
        <v>8.36</v>
      </c>
      <c r="D325" s="9">
        <f t="shared" si="5"/>
        <v>15.130802860548272</v>
      </c>
    </row>
    <row r="326" spans="1:4" x14ac:dyDescent="0.2">
      <c r="A326" s="10">
        <v>36434</v>
      </c>
      <c r="B326" s="20">
        <v>1.681</v>
      </c>
      <c r="C326" s="9">
        <v>8.3699999999999992</v>
      </c>
      <c r="D326" s="9">
        <f t="shared" si="5"/>
        <v>15.121866389054134</v>
      </c>
    </row>
    <row r="327" spans="1:4" x14ac:dyDescent="0.2">
      <c r="A327" s="10">
        <v>36465</v>
      </c>
      <c r="B327" s="20">
        <v>1.6839999999999999</v>
      </c>
      <c r="C327" s="9">
        <v>8.09</v>
      </c>
      <c r="D327" s="9">
        <f t="shared" si="5"/>
        <v>14.58995950118765</v>
      </c>
    </row>
    <row r="328" spans="1:4" x14ac:dyDescent="0.2">
      <c r="A328" s="10">
        <v>36495</v>
      </c>
      <c r="B328" s="20">
        <v>1.6879999999999999</v>
      </c>
      <c r="C328" s="9">
        <v>7.94</v>
      </c>
      <c r="D328" s="9">
        <f t="shared" si="5"/>
        <v>14.285508767772514</v>
      </c>
    </row>
    <row r="329" spans="1:4" x14ac:dyDescent="0.2">
      <c r="A329" s="10">
        <v>36526</v>
      </c>
      <c r="B329" s="20">
        <v>1.6930000000000001</v>
      </c>
      <c r="C329" s="9">
        <v>7.66</v>
      </c>
      <c r="D329" s="9">
        <f t="shared" si="5"/>
        <v>13.741035558180744</v>
      </c>
    </row>
    <row r="330" spans="1:4" x14ac:dyDescent="0.2">
      <c r="A330" s="10">
        <v>36557</v>
      </c>
      <c r="B330" s="20">
        <v>1.7</v>
      </c>
      <c r="C330" s="9">
        <v>7.71</v>
      </c>
      <c r="D330" s="9">
        <f t="shared" si="5"/>
        <v>13.773778941176472</v>
      </c>
    </row>
    <row r="331" spans="1:4" x14ac:dyDescent="0.2">
      <c r="A331" s="10">
        <v>36586</v>
      </c>
      <c r="B331" s="20">
        <v>1.71</v>
      </c>
      <c r="C331" s="9">
        <v>8.09</v>
      </c>
      <c r="D331" s="9">
        <f t="shared" si="5"/>
        <v>14.368123859649124</v>
      </c>
    </row>
    <row r="332" spans="1:4" x14ac:dyDescent="0.2">
      <c r="A332" s="10">
        <v>36617</v>
      </c>
      <c r="B332" s="20">
        <v>1.7090000000000001</v>
      </c>
      <c r="C332" s="9">
        <v>8.15</v>
      </c>
      <c r="D332" s="9">
        <f t="shared" si="5"/>
        <v>14.483155646576947</v>
      </c>
    </row>
    <row r="333" spans="1:4" x14ac:dyDescent="0.2">
      <c r="A333" s="10">
        <v>36647</v>
      </c>
      <c r="B333" s="20">
        <v>1.712</v>
      </c>
      <c r="C333" s="9">
        <v>8.34</v>
      </c>
      <c r="D333" s="9">
        <f t="shared" si="5"/>
        <v>14.794828738317758</v>
      </c>
    </row>
    <row r="334" spans="1:4" x14ac:dyDescent="0.2">
      <c r="A334" s="10">
        <v>36678</v>
      </c>
      <c r="B334" s="20">
        <v>1.722</v>
      </c>
      <c r="C334" s="9">
        <v>8.56</v>
      </c>
      <c r="D334" s="9">
        <f t="shared" si="5"/>
        <v>15.096917073170733</v>
      </c>
    </row>
    <row r="335" spans="1:4" x14ac:dyDescent="0.2">
      <c r="A335" s="10">
        <v>36708</v>
      </c>
      <c r="B335" s="20">
        <v>1.7270000000000001</v>
      </c>
      <c r="C335" s="9">
        <v>8.61</v>
      </c>
      <c r="D335" s="9">
        <f t="shared" si="5"/>
        <v>15.141136189924723</v>
      </c>
    </row>
    <row r="336" spans="1:4" x14ac:dyDescent="0.2">
      <c r="A336" s="10">
        <v>36739</v>
      </c>
      <c r="B336" s="20">
        <v>1.7270000000000001</v>
      </c>
      <c r="C336" s="9">
        <v>8.6300000000000008</v>
      </c>
      <c r="D336" s="9">
        <f t="shared" si="5"/>
        <v>15.176307237984945</v>
      </c>
    </row>
    <row r="337" spans="1:4" x14ac:dyDescent="0.2">
      <c r="A337" s="10">
        <v>36770</v>
      </c>
      <c r="B337" s="20">
        <v>1.736</v>
      </c>
      <c r="C337" s="9">
        <v>8.51</v>
      </c>
      <c r="D337" s="9">
        <f t="shared" si="5"/>
        <v>14.887695967741935</v>
      </c>
    </row>
    <row r="338" spans="1:4" x14ac:dyDescent="0.2">
      <c r="A338" s="10">
        <v>36800</v>
      </c>
      <c r="B338" s="20">
        <v>1.7390000000000001</v>
      </c>
      <c r="C338" s="9">
        <v>8.49</v>
      </c>
      <c r="D338" s="9">
        <f t="shared" si="5"/>
        <v>14.827084416331223</v>
      </c>
    </row>
    <row r="339" spans="1:4" x14ac:dyDescent="0.2">
      <c r="A339" s="10">
        <v>36831</v>
      </c>
      <c r="B339" s="20">
        <v>1.742</v>
      </c>
      <c r="C339" s="9">
        <v>8.15</v>
      </c>
      <c r="D339" s="9">
        <f t="shared" si="5"/>
        <v>14.208790470723308</v>
      </c>
    </row>
    <row r="340" spans="1:4" x14ac:dyDescent="0.2">
      <c r="A340" s="10">
        <v>36861</v>
      </c>
      <c r="B340" s="20">
        <v>1.746</v>
      </c>
      <c r="C340" s="9">
        <v>7.82</v>
      </c>
      <c r="D340" s="9">
        <f t="shared" si="5"/>
        <v>13.602231615120276</v>
      </c>
    </row>
    <row r="341" spans="1:4" x14ac:dyDescent="0.2">
      <c r="A341" s="10">
        <v>36892</v>
      </c>
      <c r="B341" s="20">
        <v>1.756</v>
      </c>
      <c r="C341" s="9">
        <v>7.73</v>
      </c>
      <c r="D341" s="9">
        <f t="shared" si="5"/>
        <v>13.36911423690205</v>
      </c>
    </row>
    <row r="342" spans="1:4" x14ac:dyDescent="0.2">
      <c r="A342" s="10">
        <v>36923</v>
      </c>
      <c r="B342" s="20">
        <v>1.76</v>
      </c>
      <c r="C342" s="9">
        <v>8.0399999999999991</v>
      </c>
      <c r="D342" s="9">
        <f t="shared" si="5"/>
        <v>13.873659545454544</v>
      </c>
    </row>
    <row r="343" spans="1:4" x14ac:dyDescent="0.2">
      <c r="A343" s="10">
        <v>36951</v>
      </c>
      <c r="B343" s="20">
        <v>1.7609999999999999</v>
      </c>
      <c r="C343" s="9">
        <v>8.32</v>
      </c>
      <c r="D343" s="9">
        <f t="shared" si="5"/>
        <v>14.348669165247021</v>
      </c>
    </row>
    <row r="344" spans="1:4" x14ac:dyDescent="0.2">
      <c r="A344" s="10">
        <v>36982</v>
      </c>
      <c r="B344" s="20">
        <v>1.764</v>
      </c>
      <c r="C344" s="9">
        <v>8.4600000000000009</v>
      </c>
      <c r="D344" s="9">
        <f t="shared" si="5"/>
        <v>14.565300000000001</v>
      </c>
    </row>
    <row r="345" spans="1:4" x14ac:dyDescent="0.2">
      <c r="A345" s="10">
        <v>37012</v>
      </c>
      <c r="B345" s="20">
        <v>1.7729999999999999</v>
      </c>
      <c r="C345" s="9">
        <v>8.83</v>
      </c>
      <c r="D345" s="9">
        <f t="shared" si="5"/>
        <v>15.125147546531304</v>
      </c>
    </row>
    <row r="346" spans="1:4" x14ac:dyDescent="0.2">
      <c r="A346" s="10">
        <v>37043</v>
      </c>
      <c r="B346" s="20">
        <v>1.7769999999999999</v>
      </c>
      <c r="C346" s="9">
        <v>9.07</v>
      </c>
      <c r="D346" s="9">
        <f t="shared" si="5"/>
        <v>15.501278221722004</v>
      </c>
    </row>
    <row r="347" spans="1:4" x14ac:dyDescent="0.2">
      <c r="A347" s="10">
        <v>37073</v>
      </c>
      <c r="B347" s="20">
        <v>1.774</v>
      </c>
      <c r="C347" s="9">
        <v>9.0299999999999994</v>
      </c>
      <c r="D347" s="9">
        <f t="shared" si="5"/>
        <v>15.459013866967306</v>
      </c>
    </row>
    <row r="348" spans="1:4" x14ac:dyDescent="0.2">
      <c r="A348" s="10">
        <v>37104</v>
      </c>
      <c r="B348" s="20">
        <v>1.774</v>
      </c>
      <c r="C348" s="9">
        <v>9.01</v>
      </c>
      <c r="D348" s="9">
        <f t="shared" si="5"/>
        <v>15.424774633596391</v>
      </c>
    </row>
    <row r="349" spans="1:4" x14ac:dyDescent="0.2">
      <c r="A349" s="10">
        <v>37135</v>
      </c>
      <c r="B349" s="20">
        <v>1.7809999999999999</v>
      </c>
      <c r="C349" s="9">
        <v>8.92</v>
      </c>
      <c r="D349" s="9">
        <f t="shared" si="5"/>
        <v>15.210678495227402</v>
      </c>
    </row>
    <row r="350" spans="1:4" x14ac:dyDescent="0.2">
      <c r="A350" s="10">
        <v>37165</v>
      </c>
      <c r="B350" s="20">
        <v>1.776</v>
      </c>
      <c r="C350" s="9">
        <v>8.84</v>
      </c>
      <c r="D350" s="9">
        <f t="shared" si="5"/>
        <v>15.116698648648649</v>
      </c>
    </row>
    <row r="351" spans="1:4" x14ac:dyDescent="0.2">
      <c r="A351" s="10">
        <v>37196</v>
      </c>
      <c r="B351" s="20">
        <v>1.7749999999999999</v>
      </c>
      <c r="C351" s="9">
        <v>8.48</v>
      </c>
      <c r="D351" s="9">
        <f t="shared" si="5"/>
        <v>14.509256112676059</v>
      </c>
    </row>
    <row r="352" spans="1:4" x14ac:dyDescent="0.2">
      <c r="A352" s="10">
        <v>37226</v>
      </c>
      <c r="B352" s="20">
        <v>1.774</v>
      </c>
      <c r="C352" s="9">
        <v>8.2899999999999991</v>
      </c>
      <c r="D352" s="9">
        <f t="shared" si="5"/>
        <v>14.192162232243515</v>
      </c>
    </row>
    <row r="353" spans="1:4" x14ac:dyDescent="0.2">
      <c r="A353" s="10">
        <v>37257</v>
      </c>
      <c r="B353" s="20">
        <v>1.7769999999999999</v>
      </c>
      <c r="C353" s="9">
        <v>8.07</v>
      </c>
      <c r="D353" s="9">
        <f t="shared" si="5"/>
        <v>13.792206752954419</v>
      </c>
    </row>
    <row r="354" spans="1:4" x14ac:dyDescent="0.2">
      <c r="A354" s="10">
        <v>37288</v>
      </c>
      <c r="B354" s="20">
        <v>1.78</v>
      </c>
      <c r="C354" s="9">
        <v>8.19</v>
      </c>
      <c r="D354" s="9">
        <f t="shared" si="5"/>
        <v>13.973704382022472</v>
      </c>
    </row>
    <row r="355" spans="1:4" x14ac:dyDescent="0.2">
      <c r="A355" s="10">
        <v>37316</v>
      </c>
      <c r="B355" s="20">
        <v>1.7849999999999999</v>
      </c>
      <c r="C355" s="9">
        <v>8.17</v>
      </c>
      <c r="D355" s="9">
        <f t="shared" si="5"/>
        <v>13.900534117647059</v>
      </c>
    </row>
    <row r="356" spans="1:4" x14ac:dyDescent="0.2">
      <c r="A356" s="10">
        <v>37347</v>
      </c>
      <c r="B356" s="20">
        <v>1.7929999999999999</v>
      </c>
      <c r="C356" s="9">
        <v>8.3699999999999992</v>
      </c>
      <c r="D356" s="9">
        <f t="shared" si="5"/>
        <v>14.177276854433909</v>
      </c>
    </row>
    <row r="357" spans="1:4" x14ac:dyDescent="0.2">
      <c r="A357" s="10">
        <v>37377</v>
      </c>
      <c r="B357" s="20">
        <v>1.7949999999999999</v>
      </c>
      <c r="C357" s="9">
        <v>8.64</v>
      </c>
      <c r="D357" s="9">
        <f t="shared" si="5"/>
        <v>14.618302395543177</v>
      </c>
    </row>
    <row r="358" spans="1:4" x14ac:dyDescent="0.2">
      <c r="A358" s="10">
        <v>37408</v>
      </c>
      <c r="B358" s="20">
        <v>1.796</v>
      </c>
      <c r="C358" s="9">
        <v>8.73</v>
      </c>
      <c r="D358" s="9">
        <f t="shared" si="5"/>
        <v>14.762352227171494</v>
      </c>
    </row>
    <row r="359" spans="1:4" x14ac:dyDescent="0.2">
      <c r="A359" s="10">
        <v>37438</v>
      </c>
      <c r="B359" s="20">
        <v>1.8</v>
      </c>
      <c r="C359" s="9">
        <v>8.82</v>
      </c>
      <c r="D359" s="9">
        <f t="shared" si="5"/>
        <v>14.881397999999999</v>
      </c>
    </row>
    <row r="360" spans="1:4" x14ac:dyDescent="0.2">
      <c r="A360" s="10">
        <v>37469</v>
      </c>
      <c r="B360" s="20">
        <v>1.8049999999999999</v>
      </c>
      <c r="C360" s="9">
        <v>8.7200000000000006</v>
      </c>
      <c r="D360" s="9">
        <f t="shared" si="5"/>
        <v>14.671919335180057</v>
      </c>
    </row>
    <row r="361" spans="1:4" x14ac:dyDescent="0.2">
      <c r="A361" s="10">
        <v>37500</v>
      </c>
      <c r="B361" s="20">
        <v>1.8080000000000001</v>
      </c>
      <c r="C361" s="9">
        <v>8.59</v>
      </c>
      <c r="D361" s="9">
        <f t="shared" si="5"/>
        <v>14.429204535398229</v>
      </c>
    </row>
    <row r="362" spans="1:4" x14ac:dyDescent="0.2">
      <c r="A362" s="10">
        <v>37530</v>
      </c>
      <c r="B362" s="20">
        <v>1.8120000000000001</v>
      </c>
      <c r="C362" s="9">
        <v>8.4700000000000006</v>
      </c>
      <c r="D362" s="9">
        <f t="shared" si="5"/>
        <v>14.196224834437087</v>
      </c>
    </row>
    <row r="363" spans="1:4" x14ac:dyDescent="0.2">
      <c r="A363" s="10">
        <v>37561</v>
      </c>
      <c r="B363" s="20">
        <v>1.8149999999999999</v>
      </c>
      <c r="C363" s="9">
        <v>8.31</v>
      </c>
      <c r="D363" s="9">
        <f t="shared" si="5"/>
        <v>13.905033719008266</v>
      </c>
    </row>
    <row r="364" spans="1:4" x14ac:dyDescent="0.2">
      <c r="A364" s="10">
        <v>37591</v>
      </c>
      <c r="B364" s="20">
        <v>1.8180000000000001</v>
      </c>
      <c r="C364" s="9">
        <v>8.08</v>
      </c>
      <c r="D364" s="9">
        <f t="shared" si="5"/>
        <v>13.497866666666667</v>
      </c>
    </row>
    <row r="365" spans="1:4" x14ac:dyDescent="0.2">
      <c r="A365" s="10">
        <v>37622</v>
      </c>
      <c r="B365" s="20">
        <v>1.8260000000000001</v>
      </c>
      <c r="C365" s="9">
        <v>8</v>
      </c>
      <c r="D365" s="9">
        <f t="shared" si="5"/>
        <v>13.305673603504928</v>
      </c>
    </row>
    <row r="366" spans="1:4" x14ac:dyDescent="0.2">
      <c r="A366" s="10">
        <v>37653</v>
      </c>
      <c r="B366" s="20">
        <v>1.8360000000000001</v>
      </c>
      <c r="C366" s="9">
        <v>8.02</v>
      </c>
      <c r="D366" s="9">
        <f t="shared" si="5"/>
        <v>13.266285620915033</v>
      </c>
    </row>
    <row r="367" spans="1:4" x14ac:dyDescent="0.2">
      <c r="A367" s="10">
        <v>37681</v>
      </c>
      <c r="B367" s="20">
        <v>1.839</v>
      </c>
      <c r="C367" s="9">
        <v>8.35</v>
      </c>
      <c r="D367" s="9">
        <f t="shared" si="5"/>
        <v>13.789623164763457</v>
      </c>
    </row>
    <row r="368" spans="1:4" x14ac:dyDescent="0.2">
      <c r="A368" s="10">
        <v>37712</v>
      </c>
      <c r="B368" s="20">
        <v>1.8320000000000001</v>
      </c>
      <c r="C368" s="9">
        <v>8.82</v>
      </c>
      <c r="D368" s="9">
        <f t="shared" si="5"/>
        <v>14.621460917030568</v>
      </c>
    </row>
    <row r="369" spans="1:4" x14ac:dyDescent="0.2">
      <c r="A369" s="10">
        <v>37742</v>
      </c>
      <c r="B369" s="20">
        <v>1.829</v>
      </c>
      <c r="C369" s="9">
        <v>8.99</v>
      </c>
      <c r="D369" s="9">
        <f t="shared" si="5"/>
        <v>14.927725423728814</v>
      </c>
    </row>
    <row r="370" spans="1:4" x14ac:dyDescent="0.2">
      <c r="A370" s="10">
        <v>37773</v>
      </c>
      <c r="B370" s="20">
        <v>1.831</v>
      </c>
      <c r="C370" s="9">
        <v>9.25</v>
      </c>
      <c r="D370" s="9">
        <f t="shared" si="5"/>
        <v>15.34267340251229</v>
      </c>
    </row>
    <row r="371" spans="1:4" x14ac:dyDescent="0.2">
      <c r="A371" s="10">
        <v>37803</v>
      </c>
      <c r="B371" s="20">
        <v>1.837</v>
      </c>
      <c r="C371" s="9">
        <v>9.2100000000000009</v>
      </c>
      <c r="D371" s="9">
        <f t="shared" si="5"/>
        <v>15.226431246597715</v>
      </c>
    </row>
    <row r="372" spans="1:4" x14ac:dyDescent="0.2">
      <c r="A372" s="10">
        <v>37834</v>
      </c>
      <c r="B372" s="20">
        <v>1.845</v>
      </c>
      <c r="C372" s="9">
        <v>9.2200000000000006</v>
      </c>
      <c r="D372" s="9">
        <f t="shared" si="5"/>
        <v>15.176869593495937</v>
      </c>
    </row>
    <row r="373" spans="1:4" x14ac:dyDescent="0.2">
      <c r="A373" s="10">
        <v>37865</v>
      </c>
      <c r="B373" s="20">
        <v>1.851</v>
      </c>
      <c r="C373" s="9">
        <v>8.92</v>
      </c>
      <c r="D373" s="9">
        <f t="shared" ref="D373:D436" si="6">C373*$B$629/B373</f>
        <v>14.635450243111832</v>
      </c>
    </row>
    <row r="374" spans="1:4" x14ac:dyDescent="0.2">
      <c r="A374" s="10">
        <v>37895</v>
      </c>
      <c r="B374" s="20">
        <v>1.849</v>
      </c>
      <c r="C374" s="9">
        <v>8.85</v>
      </c>
      <c r="D374" s="9">
        <f t="shared" si="6"/>
        <v>14.536304488912926</v>
      </c>
    </row>
    <row r="375" spans="1:4" x14ac:dyDescent="0.2">
      <c r="A375" s="10">
        <v>37926</v>
      </c>
      <c r="B375" s="20">
        <v>1.85</v>
      </c>
      <c r="C375" s="9">
        <v>8.7200000000000006</v>
      </c>
      <c r="D375" s="9">
        <f t="shared" si="6"/>
        <v>14.315034810810811</v>
      </c>
    </row>
    <row r="376" spans="1:4" x14ac:dyDescent="0.2">
      <c r="A376" s="10">
        <v>37956</v>
      </c>
      <c r="B376" s="20">
        <v>1.855</v>
      </c>
      <c r="C376" s="9">
        <v>8.3000000000000007</v>
      </c>
      <c r="D376" s="9">
        <f t="shared" si="6"/>
        <v>13.588822641509436</v>
      </c>
    </row>
    <row r="377" spans="1:4" x14ac:dyDescent="0.2">
      <c r="A377" s="10">
        <v>37987</v>
      </c>
      <c r="B377" s="20">
        <v>1.863</v>
      </c>
      <c r="C377" s="9">
        <v>8.24</v>
      </c>
      <c r="D377" s="9">
        <f t="shared" si="6"/>
        <v>13.432659581320451</v>
      </c>
    </row>
    <row r="378" spans="1:4" x14ac:dyDescent="0.2">
      <c r="A378" s="10">
        <v>38018</v>
      </c>
      <c r="B378" s="20">
        <v>1.867</v>
      </c>
      <c r="C378" s="9">
        <v>8.33</v>
      </c>
      <c r="D378" s="9">
        <f t="shared" si="6"/>
        <v>13.550282056775576</v>
      </c>
    </row>
    <row r="379" spans="1:4" x14ac:dyDescent="0.2">
      <c r="A379" s="10">
        <v>38047</v>
      </c>
      <c r="B379" s="20">
        <v>1.871</v>
      </c>
      <c r="C379" s="9">
        <v>8.6199999999999992</v>
      </c>
      <c r="D379" s="9">
        <f t="shared" si="6"/>
        <v>13.9920429716729</v>
      </c>
    </row>
    <row r="380" spans="1:4" x14ac:dyDescent="0.2">
      <c r="A380" s="10">
        <v>38078</v>
      </c>
      <c r="B380" s="20">
        <v>1.8740000000000001</v>
      </c>
      <c r="C380" s="9">
        <v>8.93</v>
      </c>
      <c r="D380" s="9">
        <f t="shared" si="6"/>
        <v>14.472032337246532</v>
      </c>
    </row>
    <row r="381" spans="1:4" x14ac:dyDescent="0.2">
      <c r="A381" s="10">
        <v>38108</v>
      </c>
      <c r="B381" s="20">
        <v>1.8819999999999999</v>
      </c>
      <c r="C381" s="9">
        <v>9.07</v>
      </c>
      <c r="D381" s="9">
        <f t="shared" si="6"/>
        <v>14.636435387885228</v>
      </c>
    </row>
    <row r="382" spans="1:4" x14ac:dyDescent="0.2">
      <c r="A382" s="10">
        <v>38139</v>
      </c>
      <c r="B382" s="20">
        <v>1.889</v>
      </c>
      <c r="C382" s="9">
        <v>9.2899999999999991</v>
      </c>
      <c r="D382" s="9">
        <f t="shared" si="6"/>
        <v>14.935900370566436</v>
      </c>
    </row>
    <row r="383" spans="1:4" x14ac:dyDescent="0.2">
      <c r="A383" s="10">
        <v>38169</v>
      </c>
      <c r="B383" s="20">
        <v>1.891</v>
      </c>
      <c r="C383" s="9">
        <v>9.36</v>
      </c>
      <c r="D383" s="9">
        <f t="shared" si="6"/>
        <v>15.03252628239027</v>
      </c>
    </row>
    <row r="384" spans="1:4" x14ac:dyDescent="0.2">
      <c r="A384" s="10">
        <v>38200</v>
      </c>
      <c r="B384" s="20">
        <v>1.8919999999999999</v>
      </c>
      <c r="C384" s="9">
        <v>9.5</v>
      </c>
      <c r="D384" s="9">
        <f t="shared" si="6"/>
        <v>15.249307610993659</v>
      </c>
    </row>
    <row r="385" spans="1:4" x14ac:dyDescent="0.2">
      <c r="A385" s="10">
        <v>38231</v>
      </c>
      <c r="B385" s="20">
        <v>1.8979999999999999</v>
      </c>
      <c r="C385" s="9">
        <v>9.39</v>
      </c>
      <c r="D385" s="9">
        <f t="shared" si="6"/>
        <v>15.025088408851426</v>
      </c>
    </row>
    <row r="386" spans="1:4" x14ac:dyDescent="0.2">
      <c r="A386" s="10">
        <v>38261</v>
      </c>
      <c r="B386" s="20">
        <v>1.9079999999999999</v>
      </c>
      <c r="C386" s="9">
        <v>9.0500000000000007</v>
      </c>
      <c r="D386" s="9">
        <f t="shared" si="6"/>
        <v>14.405152515723273</v>
      </c>
    </row>
    <row r="387" spans="1:4" x14ac:dyDescent="0.2">
      <c r="A387" s="10">
        <v>38292</v>
      </c>
      <c r="B387" s="20">
        <v>1.917</v>
      </c>
      <c r="C387" s="9">
        <v>8.9600000000000009</v>
      </c>
      <c r="D387" s="9">
        <f t="shared" si="6"/>
        <v>14.194939593114242</v>
      </c>
    </row>
    <row r="388" spans="1:4" x14ac:dyDescent="0.2">
      <c r="A388" s="10">
        <v>38322</v>
      </c>
      <c r="B388" s="20">
        <v>1.917</v>
      </c>
      <c r="C388" s="9">
        <v>8.58</v>
      </c>
      <c r="D388" s="9">
        <f t="shared" si="6"/>
        <v>13.5929220657277</v>
      </c>
    </row>
    <row r="389" spans="1:4" x14ac:dyDescent="0.2">
      <c r="A389" s="10">
        <v>38353</v>
      </c>
      <c r="B389" s="20">
        <v>1.9159999999999999</v>
      </c>
      <c r="C389" s="9">
        <v>8.5</v>
      </c>
      <c r="D389" s="9">
        <f t="shared" si="6"/>
        <v>13.473209812108561</v>
      </c>
    </row>
    <row r="390" spans="1:4" x14ac:dyDescent="0.2">
      <c r="A390" s="10">
        <v>38384</v>
      </c>
      <c r="B390" s="20">
        <v>1.9239999999999999</v>
      </c>
      <c r="C390" s="9">
        <v>8.74</v>
      </c>
      <c r="D390" s="9">
        <f t="shared" si="6"/>
        <v>13.796026403326405</v>
      </c>
    </row>
    <row r="391" spans="1:4" x14ac:dyDescent="0.2">
      <c r="A391" s="10">
        <v>38412</v>
      </c>
      <c r="B391" s="20">
        <v>1.931</v>
      </c>
      <c r="C391" s="9">
        <v>8.86</v>
      </c>
      <c r="D391" s="9">
        <f t="shared" si="6"/>
        <v>13.934747384774727</v>
      </c>
    </row>
    <row r="392" spans="1:4" x14ac:dyDescent="0.2">
      <c r="A392" s="10">
        <v>38443</v>
      </c>
      <c r="B392" s="20">
        <v>1.9370000000000001</v>
      </c>
      <c r="C392" s="9">
        <v>9.2100000000000009</v>
      </c>
      <c r="D392" s="9">
        <f t="shared" si="6"/>
        <v>14.44034806401652</v>
      </c>
    </row>
    <row r="393" spans="1:4" x14ac:dyDescent="0.2">
      <c r="A393" s="10">
        <v>38473</v>
      </c>
      <c r="B393" s="20">
        <v>1.9359999999999999</v>
      </c>
      <c r="C393" s="9">
        <v>9.5500000000000007</v>
      </c>
      <c r="D393" s="9">
        <f t="shared" si="6"/>
        <v>14.981167871900828</v>
      </c>
    </row>
    <row r="394" spans="1:4" x14ac:dyDescent="0.2">
      <c r="A394" s="10">
        <v>38504</v>
      </c>
      <c r="B394" s="20">
        <v>1.9370000000000001</v>
      </c>
      <c r="C394" s="9">
        <v>9.77</v>
      </c>
      <c r="D394" s="9">
        <f t="shared" si="6"/>
        <v>15.318371399070726</v>
      </c>
    </row>
    <row r="395" spans="1:4" x14ac:dyDescent="0.2">
      <c r="A395" s="10">
        <v>38534</v>
      </c>
      <c r="B395" s="20">
        <v>1.9490000000000001</v>
      </c>
      <c r="C395" s="9">
        <v>9.75</v>
      </c>
      <c r="D395" s="9">
        <f t="shared" si="6"/>
        <v>15.192891226269882</v>
      </c>
    </row>
    <row r="396" spans="1:4" x14ac:dyDescent="0.2">
      <c r="A396" s="10">
        <v>38565</v>
      </c>
      <c r="B396" s="20">
        <v>1.9610000000000001</v>
      </c>
      <c r="C396" s="9">
        <v>9.91</v>
      </c>
      <c r="D396" s="9">
        <f t="shared" si="6"/>
        <v>15.347714533401325</v>
      </c>
    </row>
    <row r="397" spans="1:4" x14ac:dyDescent="0.2">
      <c r="A397" s="10">
        <v>38596</v>
      </c>
      <c r="B397" s="20">
        <v>1.988</v>
      </c>
      <c r="C397" s="9">
        <v>9.91</v>
      </c>
      <c r="D397" s="9">
        <f t="shared" si="6"/>
        <v>15.139269718309858</v>
      </c>
    </row>
    <row r="398" spans="1:4" x14ac:dyDescent="0.2">
      <c r="A398" s="10">
        <v>38626</v>
      </c>
      <c r="B398" s="20">
        <v>1.9910000000000001</v>
      </c>
      <c r="C398" s="9">
        <v>9.73</v>
      </c>
      <c r="D398" s="9">
        <f t="shared" si="6"/>
        <v>14.841890808638874</v>
      </c>
    </row>
    <row r="399" spans="1:4" x14ac:dyDescent="0.2">
      <c r="A399" s="10">
        <v>38657</v>
      </c>
      <c r="B399" s="20">
        <v>1.9810000000000001</v>
      </c>
      <c r="C399" s="9">
        <v>9.74</v>
      </c>
      <c r="D399" s="9">
        <f t="shared" si="6"/>
        <v>14.932142756183746</v>
      </c>
    </row>
    <row r="400" spans="1:4" x14ac:dyDescent="0.2">
      <c r="A400" s="10">
        <v>38687</v>
      </c>
      <c r="B400" s="20">
        <v>1.9810000000000001</v>
      </c>
      <c r="C400" s="9">
        <v>9.25</v>
      </c>
      <c r="D400" s="9">
        <f t="shared" si="6"/>
        <v>14.180936395759717</v>
      </c>
    </row>
    <row r="401" spans="1:4" x14ac:dyDescent="0.2">
      <c r="A401" s="10">
        <v>38718</v>
      </c>
      <c r="B401" s="20">
        <v>1.9930000000000001</v>
      </c>
      <c r="C401" s="9">
        <v>9.5500000000000007</v>
      </c>
      <c r="D401" s="9">
        <f t="shared" si="6"/>
        <v>14.55270496738585</v>
      </c>
    </row>
    <row r="402" spans="1:4" x14ac:dyDescent="0.2">
      <c r="A402" s="10">
        <v>38749</v>
      </c>
      <c r="B402" s="20">
        <v>1.994</v>
      </c>
      <c r="C402" s="9">
        <v>9.8000000000000007</v>
      </c>
      <c r="D402" s="9">
        <f t="shared" si="6"/>
        <v>14.926176529588767</v>
      </c>
    </row>
    <row r="403" spans="1:4" x14ac:dyDescent="0.2">
      <c r="A403" s="10">
        <v>38777</v>
      </c>
      <c r="B403" s="20">
        <v>1.9970000000000001</v>
      </c>
      <c r="C403" s="9">
        <v>9.8699999999999992</v>
      </c>
      <c r="D403" s="9">
        <f t="shared" si="6"/>
        <v>15.01020901352028</v>
      </c>
    </row>
    <row r="404" spans="1:4" x14ac:dyDescent="0.2">
      <c r="A404" s="10">
        <v>38808</v>
      </c>
      <c r="B404" s="20">
        <v>2.0070000000000001</v>
      </c>
      <c r="C404" s="9">
        <v>10.32</v>
      </c>
      <c r="D404" s="9">
        <f t="shared" si="6"/>
        <v>15.616365919282511</v>
      </c>
    </row>
    <row r="405" spans="1:4" x14ac:dyDescent="0.2">
      <c r="A405" s="10">
        <v>38838</v>
      </c>
      <c r="B405" s="20">
        <v>2.0129999999999999</v>
      </c>
      <c r="C405" s="9">
        <v>10.61</v>
      </c>
      <c r="D405" s="9">
        <f t="shared" si="6"/>
        <v>16.007343368107303</v>
      </c>
    </row>
    <row r="406" spans="1:4" x14ac:dyDescent="0.2">
      <c r="A406" s="10">
        <v>38869</v>
      </c>
      <c r="B406" s="20">
        <v>2.0179999999999998</v>
      </c>
      <c r="C406" s="9">
        <v>10.85</v>
      </c>
      <c r="D406" s="9">
        <f t="shared" si="6"/>
        <v>16.328873637264621</v>
      </c>
    </row>
    <row r="407" spans="1:4" x14ac:dyDescent="0.2">
      <c r="A407" s="10">
        <v>38899</v>
      </c>
      <c r="B407" s="20">
        <v>2.0289999999999999</v>
      </c>
      <c r="C407" s="9">
        <v>10.96</v>
      </c>
      <c r="D407" s="9">
        <f t="shared" si="6"/>
        <v>16.404997141448991</v>
      </c>
    </row>
    <row r="408" spans="1:4" x14ac:dyDescent="0.2">
      <c r="A408" s="10">
        <v>38930</v>
      </c>
      <c r="B408" s="20">
        <v>2.0379999999999998</v>
      </c>
      <c r="C408" s="9">
        <v>10.94</v>
      </c>
      <c r="D408" s="9">
        <f t="shared" si="6"/>
        <v>16.302747203140335</v>
      </c>
    </row>
    <row r="409" spans="1:4" x14ac:dyDescent="0.2">
      <c r="A409" s="10">
        <v>38961</v>
      </c>
      <c r="B409" s="20">
        <v>2.028</v>
      </c>
      <c r="C409" s="9">
        <v>10.94</v>
      </c>
      <c r="D409" s="9">
        <f t="shared" si="6"/>
        <v>16.383135502958581</v>
      </c>
    </row>
    <row r="410" spans="1:4" x14ac:dyDescent="0.2">
      <c r="A410" s="10">
        <v>38991</v>
      </c>
      <c r="B410" s="20">
        <v>2.0190000000000001</v>
      </c>
      <c r="C410" s="9">
        <v>10.58</v>
      </c>
      <c r="D410" s="9">
        <f t="shared" si="6"/>
        <v>15.914646656760773</v>
      </c>
    </row>
    <row r="411" spans="1:4" x14ac:dyDescent="0.2">
      <c r="A411" s="10">
        <v>39022</v>
      </c>
      <c r="B411" s="20">
        <v>2.02</v>
      </c>
      <c r="C411" s="9">
        <v>10.18</v>
      </c>
      <c r="D411" s="9">
        <f t="shared" si="6"/>
        <v>15.30537801980198</v>
      </c>
    </row>
    <row r="412" spans="1:4" x14ac:dyDescent="0.2">
      <c r="A412" s="10">
        <v>39052</v>
      </c>
      <c r="B412" s="20">
        <v>2.0310000000000001</v>
      </c>
      <c r="C412" s="9">
        <v>9.84</v>
      </c>
      <c r="D412" s="9">
        <f t="shared" si="6"/>
        <v>14.714070310192023</v>
      </c>
    </row>
    <row r="413" spans="1:4" x14ac:dyDescent="0.2">
      <c r="A413" s="10">
        <v>39083</v>
      </c>
      <c r="B413" s="20">
        <v>2.03437</v>
      </c>
      <c r="C413" s="9">
        <v>10.06</v>
      </c>
      <c r="D413" s="9">
        <f t="shared" si="6"/>
        <v>15.018124136710629</v>
      </c>
    </row>
    <row r="414" spans="1:4" x14ac:dyDescent="0.2">
      <c r="A414" s="10">
        <v>39114</v>
      </c>
      <c r="B414" s="20">
        <v>2.0422600000000002</v>
      </c>
      <c r="C414" s="9">
        <v>9.89</v>
      </c>
      <c r="D414" s="9">
        <f t="shared" si="6"/>
        <v>14.707298678914535</v>
      </c>
    </row>
    <row r="415" spans="1:4" x14ac:dyDescent="0.2">
      <c r="A415" s="10">
        <v>39142</v>
      </c>
      <c r="B415" s="20">
        <v>2.05288</v>
      </c>
      <c r="C415" s="9">
        <v>10.27</v>
      </c>
      <c r="D415" s="9">
        <f t="shared" si="6"/>
        <v>15.193384610888119</v>
      </c>
    </row>
    <row r="416" spans="1:4" x14ac:dyDescent="0.2">
      <c r="A416" s="10">
        <v>39173</v>
      </c>
      <c r="B416" s="20">
        <v>2.05904</v>
      </c>
      <c r="C416" s="9">
        <v>10.63</v>
      </c>
      <c r="D416" s="9">
        <f t="shared" si="6"/>
        <v>15.678919593597019</v>
      </c>
    </row>
    <row r="417" spans="1:4" x14ac:dyDescent="0.2">
      <c r="A417" s="10">
        <v>39203</v>
      </c>
      <c r="B417" s="20">
        <v>2.0675500000000002</v>
      </c>
      <c r="C417" s="9">
        <v>10.77</v>
      </c>
      <c r="D417" s="9">
        <f t="shared" si="6"/>
        <v>15.820031147977073</v>
      </c>
    </row>
    <row r="418" spans="1:4" x14ac:dyDescent="0.2">
      <c r="A418" s="10">
        <v>39234</v>
      </c>
      <c r="B418" s="20">
        <v>2.0723400000000001</v>
      </c>
      <c r="C418" s="9">
        <v>11.09</v>
      </c>
      <c r="D418" s="9">
        <f t="shared" si="6"/>
        <v>16.252425663742436</v>
      </c>
    </row>
    <row r="419" spans="1:4" x14ac:dyDescent="0.2">
      <c r="A419" s="10">
        <v>39264</v>
      </c>
      <c r="B419" s="20">
        <v>2.0760299999999998</v>
      </c>
      <c r="C419" s="9">
        <v>11.07</v>
      </c>
      <c r="D419" s="9">
        <f t="shared" si="6"/>
        <v>16.1942801404604</v>
      </c>
    </row>
    <row r="420" spans="1:4" x14ac:dyDescent="0.2">
      <c r="A420" s="10">
        <v>39295</v>
      </c>
      <c r="B420" s="20">
        <v>2.07667</v>
      </c>
      <c r="C420" s="9">
        <v>11.07</v>
      </c>
      <c r="D420" s="9">
        <f t="shared" si="6"/>
        <v>16.189289294880748</v>
      </c>
    </row>
    <row r="421" spans="1:4" x14ac:dyDescent="0.2">
      <c r="A421" s="10">
        <v>39326</v>
      </c>
      <c r="B421" s="20">
        <v>2.0854699999999999</v>
      </c>
      <c r="C421" s="9">
        <v>10.96</v>
      </c>
      <c r="D421" s="9">
        <f t="shared" si="6"/>
        <v>15.960785434458421</v>
      </c>
    </row>
    <row r="422" spans="1:4" x14ac:dyDescent="0.2">
      <c r="A422" s="10">
        <v>39356</v>
      </c>
      <c r="B422" s="20">
        <v>2.0918999999999999</v>
      </c>
      <c r="C422" s="9">
        <v>10.82</v>
      </c>
      <c r="D422" s="9">
        <f t="shared" si="6"/>
        <v>15.708473827620825</v>
      </c>
    </row>
    <row r="423" spans="1:4" x14ac:dyDescent="0.2">
      <c r="A423" s="10">
        <v>39387</v>
      </c>
      <c r="B423" s="20">
        <v>2.1083400000000001</v>
      </c>
      <c r="C423" s="9">
        <v>10.7</v>
      </c>
      <c r="D423" s="9">
        <f t="shared" si="6"/>
        <v>15.413127863627308</v>
      </c>
    </row>
    <row r="424" spans="1:4" x14ac:dyDescent="0.2">
      <c r="A424" s="10">
        <v>39417</v>
      </c>
      <c r="B424" s="20">
        <v>2.1144500000000002</v>
      </c>
      <c r="C424" s="9">
        <v>10.33</v>
      </c>
      <c r="D424" s="9">
        <f t="shared" si="6"/>
        <v>14.837152261817494</v>
      </c>
    </row>
    <row r="425" spans="1:4" x14ac:dyDescent="0.2">
      <c r="A425" s="10">
        <v>39448</v>
      </c>
      <c r="B425" s="20">
        <v>2.12174</v>
      </c>
      <c r="C425" s="9">
        <v>10.14</v>
      </c>
      <c r="D425" s="9">
        <f t="shared" si="6"/>
        <v>14.514211354831414</v>
      </c>
    </row>
    <row r="426" spans="1:4" x14ac:dyDescent="0.2">
      <c r="A426" s="10">
        <v>39479</v>
      </c>
      <c r="B426" s="20">
        <v>2.1268699999999998</v>
      </c>
      <c r="C426" s="9">
        <v>10.16</v>
      </c>
      <c r="D426" s="9">
        <f t="shared" si="6"/>
        <v>14.507761734379631</v>
      </c>
    </row>
    <row r="427" spans="1:4" x14ac:dyDescent="0.2">
      <c r="A427" s="10">
        <v>39508</v>
      </c>
      <c r="B427" s="20">
        <v>2.1344799999999999</v>
      </c>
      <c r="C427" s="9">
        <v>10.45</v>
      </c>
      <c r="D427" s="9">
        <f t="shared" si="6"/>
        <v>14.868660751096286</v>
      </c>
    </row>
    <row r="428" spans="1:4" x14ac:dyDescent="0.2">
      <c r="A428" s="10">
        <v>39539</v>
      </c>
      <c r="B428" s="20">
        <v>2.1394199999999999</v>
      </c>
      <c r="C428" s="9">
        <v>10.93</v>
      </c>
      <c r="D428" s="9">
        <f t="shared" si="6"/>
        <v>15.515713885071657</v>
      </c>
    </row>
    <row r="429" spans="1:4" x14ac:dyDescent="0.2">
      <c r="A429" s="10">
        <v>39569</v>
      </c>
      <c r="B429" s="20">
        <v>2.1520800000000002</v>
      </c>
      <c r="C429" s="9">
        <v>11.4</v>
      </c>
      <c r="D429" s="9">
        <f t="shared" si="6"/>
        <v>16.087704918032784</v>
      </c>
    </row>
    <row r="430" spans="1:4" x14ac:dyDescent="0.2">
      <c r="A430" s="10">
        <v>39600</v>
      </c>
      <c r="B430" s="20">
        <v>2.1746300000000001</v>
      </c>
      <c r="C430" s="9">
        <v>11.77</v>
      </c>
      <c r="D430" s="9">
        <f t="shared" si="6"/>
        <v>16.437612559377914</v>
      </c>
    </row>
    <row r="431" spans="1:4" x14ac:dyDescent="0.2">
      <c r="A431" s="10">
        <v>39630</v>
      </c>
      <c r="B431" s="20">
        <v>2.1901600000000001</v>
      </c>
      <c r="C431" s="9">
        <v>12.07</v>
      </c>
      <c r="D431" s="9">
        <f t="shared" si="6"/>
        <v>16.737056379442599</v>
      </c>
    </row>
    <row r="432" spans="1:4" x14ac:dyDescent="0.2">
      <c r="A432" s="10">
        <v>39661</v>
      </c>
      <c r="B432" s="20">
        <v>2.1869000000000001</v>
      </c>
      <c r="C432" s="9">
        <v>12.09</v>
      </c>
      <c r="D432" s="9">
        <f t="shared" si="6"/>
        <v>16.78978087704056</v>
      </c>
    </row>
    <row r="433" spans="1:4" x14ac:dyDescent="0.2">
      <c r="A433" s="10">
        <v>39692</v>
      </c>
      <c r="B433" s="20">
        <v>2.1887699999999999</v>
      </c>
      <c r="C433" s="9">
        <v>11.92</v>
      </c>
      <c r="D433" s="9">
        <f t="shared" si="6"/>
        <v>16.539553447826862</v>
      </c>
    </row>
    <row r="434" spans="1:4" x14ac:dyDescent="0.2">
      <c r="A434" s="10">
        <v>39722</v>
      </c>
      <c r="B434" s="20">
        <v>2.16995</v>
      </c>
      <c r="C434" s="9">
        <v>11.81</v>
      </c>
      <c r="D434" s="9">
        <f t="shared" si="6"/>
        <v>16.529047305237452</v>
      </c>
    </row>
    <row r="435" spans="1:4" x14ac:dyDescent="0.2">
      <c r="A435" s="10">
        <v>39753</v>
      </c>
      <c r="B435" s="20">
        <v>2.1315300000000001</v>
      </c>
      <c r="C435" s="9">
        <v>11.42</v>
      </c>
      <c r="D435" s="9">
        <f t="shared" si="6"/>
        <v>16.271302022490886</v>
      </c>
    </row>
    <row r="436" spans="1:4" x14ac:dyDescent="0.2">
      <c r="A436" s="10">
        <v>39783</v>
      </c>
      <c r="B436" s="20">
        <v>2.1139800000000002</v>
      </c>
      <c r="C436" s="9">
        <v>10.86</v>
      </c>
      <c r="D436" s="9">
        <f t="shared" si="6"/>
        <v>15.601868134987084</v>
      </c>
    </row>
    <row r="437" spans="1:4" x14ac:dyDescent="0.2">
      <c r="A437" s="10">
        <v>39814</v>
      </c>
      <c r="B437" s="20">
        <v>2.1193300000000002</v>
      </c>
      <c r="C437" s="9">
        <v>10.98</v>
      </c>
      <c r="D437" s="9">
        <f t="shared" ref="D437:D628" si="7">C437*$B$629/B437</f>
        <v>15.734444187549839</v>
      </c>
    </row>
    <row r="438" spans="1:4" x14ac:dyDescent="0.2">
      <c r="A438" s="10">
        <v>39845</v>
      </c>
      <c r="B438" s="20">
        <v>2.1270500000000001</v>
      </c>
      <c r="C438" s="9">
        <v>11.18</v>
      </c>
      <c r="D438" s="9">
        <f t="shared" si="7"/>
        <v>15.962898662466795</v>
      </c>
    </row>
    <row r="439" spans="1:4" x14ac:dyDescent="0.2">
      <c r="A439" s="10">
        <v>39873</v>
      </c>
      <c r="B439" s="20">
        <v>2.1249500000000001</v>
      </c>
      <c r="C439" s="9">
        <v>11.28</v>
      </c>
      <c r="D439" s="9">
        <f t="shared" si="7"/>
        <v>16.121596084613753</v>
      </c>
    </row>
    <row r="440" spans="1:4" x14ac:dyDescent="0.2">
      <c r="A440" s="10">
        <v>39904</v>
      </c>
      <c r="B440" s="20">
        <v>2.1270899999999999</v>
      </c>
      <c r="C440" s="9">
        <v>11.5</v>
      </c>
      <c r="D440" s="9">
        <f t="shared" si="7"/>
        <v>16.419488597097445</v>
      </c>
    </row>
    <row r="441" spans="1:4" x14ac:dyDescent="0.2">
      <c r="A441" s="10">
        <v>39934</v>
      </c>
      <c r="B441" s="20">
        <v>2.13022</v>
      </c>
      <c r="C441" s="9">
        <v>11.78</v>
      </c>
      <c r="D441" s="9">
        <f t="shared" si="7"/>
        <v>16.794554365276824</v>
      </c>
    </row>
    <row r="442" spans="1:4" x14ac:dyDescent="0.2">
      <c r="A442" s="10">
        <v>39965</v>
      </c>
      <c r="B442" s="20">
        <v>2.1478999999999999</v>
      </c>
      <c r="C442" s="9">
        <v>11.81</v>
      </c>
      <c r="D442" s="9">
        <f t="shared" si="7"/>
        <v>16.698731877647937</v>
      </c>
    </row>
    <row r="443" spans="1:4" x14ac:dyDescent="0.2">
      <c r="A443" s="10">
        <v>39995</v>
      </c>
      <c r="B443" s="20">
        <v>2.1472600000000002</v>
      </c>
      <c r="C443" s="9">
        <v>11.85</v>
      </c>
      <c r="D443" s="9">
        <f t="shared" si="7"/>
        <v>16.760283803544979</v>
      </c>
    </row>
    <row r="444" spans="1:4" x14ac:dyDescent="0.2">
      <c r="A444" s="10">
        <v>40026</v>
      </c>
      <c r="B444" s="20">
        <v>2.1544500000000002</v>
      </c>
      <c r="C444" s="9">
        <v>11.94</v>
      </c>
      <c r="D444" s="9">
        <f t="shared" si="7"/>
        <v>16.831218547657173</v>
      </c>
    </row>
    <row r="445" spans="1:4" x14ac:dyDescent="0.2">
      <c r="A445" s="10">
        <v>40057</v>
      </c>
      <c r="B445" s="20">
        <v>2.1586099999999999</v>
      </c>
      <c r="C445" s="9">
        <v>11.96</v>
      </c>
      <c r="D445" s="9">
        <f t="shared" si="7"/>
        <v>16.826920657274822</v>
      </c>
    </row>
    <row r="446" spans="1:4" x14ac:dyDescent="0.2">
      <c r="A446" s="10">
        <v>40087</v>
      </c>
      <c r="B446" s="20">
        <v>2.1650900000000002</v>
      </c>
      <c r="C446" s="9">
        <v>11.65</v>
      </c>
      <c r="D446" s="9">
        <f t="shared" si="7"/>
        <v>16.341714663131786</v>
      </c>
    </row>
    <row r="447" spans="1:4" x14ac:dyDescent="0.2">
      <c r="A447" s="10">
        <v>40118</v>
      </c>
      <c r="B447" s="20">
        <v>2.1723400000000002</v>
      </c>
      <c r="C447" s="9">
        <v>11.26</v>
      </c>
      <c r="D447" s="9">
        <f t="shared" si="7"/>
        <v>15.741939659537639</v>
      </c>
    </row>
    <row r="448" spans="1:4" x14ac:dyDescent="0.2">
      <c r="A448" s="10">
        <v>40148</v>
      </c>
      <c r="B448" s="20">
        <v>2.17347</v>
      </c>
      <c r="C448" s="9">
        <v>10.9</v>
      </c>
      <c r="D448" s="9">
        <f t="shared" si="7"/>
        <v>15.230722301204986</v>
      </c>
    </row>
    <row r="449" spans="1:4" x14ac:dyDescent="0.2">
      <c r="A449" s="10">
        <v>40179</v>
      </c>
      <c r="B449" s="20">
        <v>2.1748799999999999</v>
      </c>
      <c r="C449" s="9">
        <v>10.49</v>
      </c>
      <c r="D449" s="9">
        <f t="shared" si="7"/>
        <v>14.6483207349371</v>
      </c>
    </row>
    <row r="450" spans="1:4" x14ac:dyDescent="0.2">
      <c r="A450" s="10">
        <v>40210</v>
      </c>
      <c r="B450" s="20">
        <v>2.1728100000000001</v>
      </c>
      <c r="C450" s="9">
        <v>10.89</v>
      </c>
      <c r="D450" s="9">
        <f t="shared" si="7"/>
        <v>15.221371311803608</v>
      </c>
    </row>
    <row r="451" spans="1:4" x14ac:dyDescent="0.2">
      <c r="A451" s="10">
        <v>40238</v>
      </c>
      <c r="B451" s="20">
        <v>2.17353</v>
      </c>
      <c r="C451" s="9">
        <v>11.11</v>
      </c>
      <c r="D451" s="9">
        <f t="shared" si="7"/>
        <v>15.523729693171935</v>
      </c>
    </row>
    <row r="452" spans="1:4" x14ac:dyDescent="0.2">
      <c r="A452" s="10">
        <v>40269</v>
      </c>
      <c r="B452" s="20">
        <v>2.1740300000000001</v>
      </c>
      <c r="C452" s="9">
        <v>11.71</v>
      </c>
      <c r="D452" s="9">
        <f t="shared" si="7"/>
        <v>16.358331853746268</v>
      </c>
    </row>
    <row r="453" spans="1:4" x14ac:dyDescent="0.2">
      <c r="A453" s="10">
        <v>40299</v>
      </c>
      <c r="B453" s="20">
        <v>2.1728999999999998</v>
      </c>
      <c r="C453" s="9">
        <v>11.91</v>
      </c>
      <c r="D453" s="9">
        <f t="shared" si="7"/>
        <v>16.64637498274196</v>
      </c>
    </row>
    <row r="454" spans="1:4" x14ac:dyDescent="0.2">
      <c r="A454" s="10">
        <v>40330</v>
      </c>
      <c r="B454" s="20">
        <v>2.1719900000000001</v>
      </c>
      <c r="C454" s="9">
        <v>11.91</v>
      </c>
      <c r="D454" s="9">
        <f t="shared" si="7"/>
        <v>16.65334932481273</v>
      </c>
    </row>
    <row r="455" spans="1:4" x14ac:dyDescent="0.2">
      <c r="A455" s="10">
        <v>40360</v>
      </c>
      <c r="B455" s="20">
        <v>2.17605</v>
      </c>
      <c r="C455" s="9">
        <v>12.04</v>
      </c>
      <c r="D455" s="9">
        <f t="shared" si="7"/>
        <v>16.803713517612188</v>
      </c>
    </row>
    <row r="456" spans="1:4" x14ac:dyDescent="0.2">
      <c r="A456" s="10">
        <v>40391</v>
      </c>
      <c r="B456" s="20">
        <v>2.17923</v>
      </c>
      <c r="C456" s="9">
        <v>12.03</v>
      </c>
      <c r="D456" s="9">
        <f t="shared" si="7"/>
        <v>16.76525681089192</v>
      </c>
    </row>
    <row r="457" spans="1:4" x14ac:dyDescent="0.2">
      <c r="A457" s="10">
        <v>40422</v>
      </c>
      <c r="B457" s="20">
        <v>2.18275</v>
      </c>
      <c r="C457" s="9">
        <v>11.95</v>
      </c>
      <c r="D457" s="9">
        <f t="shared" si="7"/>
        <v>16.626910548619861</v>
      </c>
    </row>
    <row r="458" spans="1:4" x14ac:dyDescent="0.2">
      <c r="A458" s="10">
        <v>40452</v>
      </c>
      <c r="B458" s="20">
        <v>2.19035</v>
      </c>
      <c r="C458" s="9">
        <v>11.86</v>
      </c>
      <c r="D458" s="9">
        <f t="shared" si="7"/>
        <v>16.444429976944324</v>
      </c>
    </row>
    <row r="459" spans="1:4" x14ac:dyDescent="0.2">
      <c r="A459" s="10">
        <v>40483</v>
      </c>
      <c r="B459" s="20">
        <v>2.1959</v>
      </c>
      <c r="C459" s="9">
        <v>11.62</v>
      </c>
      <c r="D459" s="9">
        <f t="shared" si="7"/>
        <v>16.070937838699393</v>
      </c>
    </row>
    <row r="460" spans="1:4" x14ac:dyDescent="0.2">
      <c r="A460" s="10">
        <v>40513</v>
      </c>
      <c r="B460" s="20">
        <v>2.20472</v>
      </c>
      <c r="C460" s="9">
        <v>11.06</v>
      </c>
      <c r="D460" s="9">
        <f t="shared" si="7"/>
        <v>15.235241300482603</v>
      </c>
    </row>
    <row r="461" spans="1:4" x14ac:dyDescent="0.2">
      <c r="A461" s="10">
        <v>40544</v>
      </c>
      <c r="B461" s="20">
        <v>2.2118699999999998</v>
      </c>
      <c r="C461" s="9">
        <v>10.87</v>
      </c>
      <c r="D461" s="9">
        <f t="shared" si="7"/>
        <v>14.925111964084691</v>
      </c>
    </row>
    <row r="462" spans="1:4" x14ac:dyDescent="0.2">
      <c r="A462" s="10">
        <v>40575</v>
      </c>
      <c r="B462" s="20">
        <v>2.2189800000000002</v>
      </c>
      <c r="C462" s="9">
        <v>11.06</v>
      </c>
      <c r="D462" s="9">
        <f t="shared" si="7"/>
        <v>15.137333910174945</v>
      </c>
    </row>
    <row r="463" spans="1:4" x14ac:dyDescent="0.2">
      <c r="A463" s="10">
        <v>40603</v>
      </c>
      <c r="B463" s="20">
        <v>2.2304599999999999</v>
      </c>
      <c r="C463" s="9">
        <v>11.52</v>
      </c>
      <c r="D463" s="9">
        <f t="shared" si="7"/>
        <v>15.685764550810148</v>
      </c>
    </row>
    <row r="464" spans="1:4" x14ac:dyDescent="0.2">
      <c r="A464" s="10">
        <v>40634</v>
      </c>
      <c r="B464" s="20">
        <v>2.2409300000000001</v>
      </c>
      <c r="C464" s="9">
        <v>11.67</v>
      </c>
      <c r="D464" s="9">
        <f t="shared" si="7"/>
        <v>15.815765508070312</v>
      </c>
    </row>
    <row r="465" spans="1:4" x14ac:dyDescent="0.2">
      <c r="A465" s="10">
        <v>40664</v>
      </c>
      <c r="B465" s="20">
        <v>2.2480600000000002</v>
      </c>
      <c r="C465" s="9">
        <v>11.93</v>
      </c>
      <c r="D465" s="9">
        <f t="shared" si="7"/>
        <v>16.116851240625248</v>
      </c>
    </row>
    <row r="466" spans="1:4" x14ac:dyDescent="0.2">
      <c r="A466" s="10">
        <v>40695</v>
      </c>
      <c r="B466" s="20">
        <v>2.2480600000000002</v>
      </c>
      <c r="C466" s="9">
        <v>11.97</v>
      </c>
      <c r="D466" s="9">
        <f t="shared" si="7"/>
        <v>16.170889300107646</v>
      </c>
    </row>
    <row r="467" spans="1:4" x14ac:dyDescent="0.2">
      <c r="A467" s="10">
        <v>40725</v>
      </c>
      <c r="B467" s="20">
        <v>2.2539500000000001</v>
      </c>
      <c r="C467" s="9">
        <v>12.09</v>
      </c>
      <c r="D467" s="9">
        <f t="shared" si="7"/>
        <v>16.290322234299786</v>
      </c>
    </row>
    <row r="468" spans="1:4" x14ac:dyDescent="0.2">
      <c r="A468" s="10">
        <v>40756</v>
      </c>
      <c r="B468" s="20">
        <v>2.2610600000000001</v>
      </c>
      <c r="C468" s="9">
        <v>12.09</v>
      </c>
      <c r="D468" s="9">
        <f t="shared" si="7"/>
        <v>16.239096618400218</v>
      </c>
    </row>
    <row r="469" spans="1:4" x14ac:dyDescent="0.2">
      <c r="A469" s="10">
        <v>40787</v>
      </c>
      <c r="B469" s="20">
        <v>2.2659699999999998</v>
      </c>
      <c r="C469" s="9">
        <v>12.17</v>
      </c>
      <c r="D469" s="9">
        <f t="shared" si="7"/>
        <v>16.311130950542154</v>
      </c>
    </row>
    <row r="470" spans="1:4" x14ac:dyDescent="0.2">
      <c r="A470" s="10">
        <v>40817</v>
      </c>
      <c r="B470" s="20">
        <v>2.2675000000000001</v>
      </c>
      <c r="C470" s="9">
        <v>12.08</v>
      </c>
      <c r="D470" s="9">
        <f t="shared" si="7"/>
        <v>16.179581742006615</v>
      </c>
    </row>
    <row r="471" spans="1:4" x14ac:dyDescent="0.2">
      <c r="A471" s="10">
        <v>40848</v>
      </c>
      <c r="B471" s="20">
        <v>2.27169</v>
      </c>
      <c r="C471" s="9">
        <v>11.78</v>
      </c>
      <c r="D471" s="9">
        <f t="shared" si="7"/>
        <v>15.748669756877037</v>
      </c>
    </row>
    <row r="472" spans="1:4" x14ac:dyDescent="0.2">
      <c r="A472" s="10">
        <v>40878</v>
      </c>
      <c r="B472" s="20">
        <v>2.27223</v>
      </c>
      <c r="C472" s="9">
        <v>11.4</v>
      </c>
      <c r="D472" s="9">
        <f t="shared" si="7"/>
        <v>15.237026181328474</v>
      </c>
    </row>
    <row r="473" spans="1:4" x14ac:dyDescent="0.2">
      <c r="A473" s="10">
        <v>40909</v>
      </c>
      <c r="B473" s="20">
        <v>2.2784200000000001</v>
      </c>
      <c r="C473" s="9">
        <v>11.41</v>
      </c>
      <c r="D473" s="9">
        <f t="shared" ref="D473:D536" si="8">C473*$B$629/B473</f>
        <v>15.208959805479235</v>
      </c>
    </row>
    <row r="474" spans="1:4" x14ac:dyDescent="0.2">
      <c r="A474" s="10">
        <v>40940</v>
      </c>
      <c r="B474" s="20">
        <v>2.28329</v>
      </c>
      <c r="C474" s="9">
        <v>11.51</v>
      </c>
      <c r="D474" s="9">
        <f t="shared" si="8"/>
        <v>15.309531509357113</v>
      </c>
    </row>
    <row r="475" spans="1:4" x14ac:dyDescent="0.2">
      <c r="A475" s="10">
        <v>40969</v>
      </c>
      <c r="B475" s="20">
        <v>2.2880699999999998</v>
      </c>
      <c r="C475" s="9">
        <v>11.7</v>
      </c>
      <c r="D475" s="9">
        <f t="shared" si="8"/>
        <v>15.529740785902529</v>
      </c>
    </row>
    <row r="476" spans="1:4" x14ac:dyDescent="0.2">
      <c r="A476" s="10">
        <v>41000</v>
      </c>
      <c r="B476" s="20">
        <v>2.2918699999999999</v>
      </c>
      <c r="C476" s="9">
        <v>11.92</v>
      </c>
      <c r="D476" s="9">
        <f t="shared" si="8"/>
        <v>15.795519990226323</v>
      </c>
    </row>
    <row r="477" spans="1:4" x14ac:dyDescent="0.2">
      <c r="A477" s="10">
        <v>41030</v>
      </c>
      <c r="B477" s="20">
        <v>2.2871299999999999</v>
      </c>
      <c r="C477" s="9">
        <v>11.9</v>
      </c>
      <c r="D477" s="9">
        <f t="shared" si="8"/>
        <v>15.801698198178503</v>
      </c>
    </row>
    <row r="478" spans="1:4" x14ac:dyDescent="0.2">
      <c r="A478" s="10">
        <v>41061</v>
      </c>
      <c r="B478" s="20">
        <v>2.2852399999999999</v>
      </c>
      <c r="C478" s="9">
        <v>12.09</v>
      </c>
      <c r="D478" s="9">
        <f t="shared" si="8"/>
        <v>16.067271621361435</v>
      </c>
    </row>
    <row r="479" spans="1:4" x14ac:dyDescent="0.2">
      <c r="A479" s="10">
        <v>41091</v>
      </c>
      <c r="B479" s="20">
        <v>2.2858999999999998</v>
      </c>
      <c r="C479" s="9">
        <v>12</v>
      </c>
      <c r="D479" s="9">
        <f t="shared" si="8"/>
        <v>15.943059626405356</v>
      </c>
    </row>
    <row r="480" spans="1:4" x14ac:dyDescent="0.2">
      <c r="A480" s="10">
        <v>41122</v>
      </c>
      <c r="B480" s="20">
        <v>2.2991799999999998</v>
      </c>
      <c r="C480" s="9">
        <v>12.17</v>
      </c>
      <c r="D480" s="9">
        <f t="shared" si="8"/>
        <v>16.075528405779455</v>
      </c>
    </row>
    <row r="481" spans="1:4" x14ac:dyDescent="0.2">
      <c r="A481" s="10">
        <v>41153</v>
      </c>
      <c r="B481" s="20">
        <v>2.3101500000000001</v>
      </c>
      <c r="C481" s="9">
        <v>12.3</v>
      </c>
      <c r="D481" s="9">
        <f t="shared" si="8"/>
        <v>16.17009544834751</v>
      </c>
    </row>
    <row r="482" spans="1:4" x14ac:dyDescent="0.2">
      <c r="A482" s="10">
        <v>41183</v>
      </c>
      <c r="B482" s="20">
        <v>2.3163800000000001</v>
      </c>
      <c r="C482" s="9">
        <v>12.03</v>
      </c>
      <c r="D482" s="9">
        <f t="shared" si="8"/>
        <v>15.772606653485179</v>
      </c>
    </row>
    <row r="483" spans="1:4" x14ac:dyDescent="0.2">
      <c r="A483" s="10">
        <v>41214</v>
      </c>
      <c r="B483" s="20">
        <v>2.3124899999999999</v>
      </c>
      <c r="C483" s="9">
        <v>11.75</v>
      </c>
      <c r="D483" s="9">
        <f t="shared" si="8"/>
        <v>15.431411595293385</v>
      </c>
    </row>
    <row r="484" spans="1:4" x14ac:dyDescent="0.2">
      <c r="A484" s="10">
        <v>41244</v>
      </c>
      <c r="B484" s="20">
        <v>2.3122099999999999</v>
      </c>
      <c r="C484" s="9">
        <v>11.62</v>
      </c>
      <c r="D484" s="9">
        <f t="shared" si="8"/>
        <v>15.262529095540629</v>
      </c>
    </row>
    <row r="485" spans="1:4" x14ac:dyDescent="0.2">
      <c r="A485" s="10">
        <v>41275</v>
      </c>
      <c r="B485" s="20">
        <v>2.3167900000000001</v>
      </c>
      <c r="C485" s="9">
        <v>11.46</v>
      </c>
      <c r="D485" s="9">
        <f t="shared" si="8"/>
        <v>15.022617155633441</v>
      </c>
    </row>
    <row r="486" spans="1:4" x14ac:dyDescent="0.2">
      <c r="A486" s="10">
        <v>41306</v>
      </c>
      <c r="B486" s="20">
        <v>2.3293699999999999</v>
      </c>
      <c r="C486" s="9">
        <v>11.63</v>
      </c>
      <c r="D486" s="9">
        <f t="shared" si="8"/>
        <v>15.163131061188221</v>
      </c>
    </row>
    <row r="487" spans="1:4" x14ac:dyDescent="0.2">
      <c r="A487" s="10">
        <v>41334</v>
      </c>
      <c r="B487" s="20">
        <v>2.3228200000000001</v>
      </c>
      <c r="C487" s="9">
        <v>11.61</v>
      </c>
      <c r="D487" s="9">
        <f t="shared" si="8"/>
        <v>15.179739368526185</v>
      </c>
    </row>
    <row r="488" spans="1:4" x14ac:dyDescent="0.2">
      <c r="A488" s="10">
        <v>41365</v>
      </c>
      <c r="B488" s="20">
        <v>2.3179699999999999</v>
      </c>
      <c r="C488" s="9">
        <v>11.93</v>
      </c>
      <c r="D488" s="9">
        <f t="shared" si="8"/>
        <v>15.630766834773532</v>
      </c>
    </row>
    <row r="489" spans="1:4" x14ac:dyDescent="0.2">
      <c r="A489" s="10">
        <v>41395</v>
      </c>
      <c r="B489" s="20">
        <v>2.3189299999999999</v>
      </c>
      <c r="C489" s="9">
        <v>12.4</v>
      </c>
      <c r="D489" s="9">
        <f t="shared" si="8"/>
        <v>16.239838201239365</v>
      </c>
    </row>
    <row r="490" spans="1:4" x14ac:dyDescent="0.2">
      <c r="A490" s="10">
        <v>41426</v>
      </c>
      <c r="B490" s="20">
        <v>2.3244500000000001</v>
      </c>
      <c r="C490" s="9">
        <v>12.54</v>
      </c>
      <c r="D490" s="9">
        <f t="shared" si="8"/>
        <v>16.384190152509195</v>
      </c>
    </row>
    <row r="491" spans="1:4" x14ac:dyDescent="0.2">
      <c r="A491" s="10">
        <v>41456</v>
      </c>
      <c r="B491" s="20">
        <v>2.3290000000000002</v>
      </c>
      <c r="C491" s="9">
        <v>12.65</v>
      </c>
      <c r="D491" s="9">
        <f t="shared" si="8"/>
        <v>16.495621726062687</v>
      </c>
    </row>
    <row r="492" spans="1:4" x14ac:dyDescent="0.2">
      <c r="A492" s="10">
        <v>41487</v>
      </c>
      <c r="B492" s="20">
        <v>2.3345600000000002</v>
      </c>
      <c r="C492" s="9">
        <v>12.53</v>
      </c>
      <c r="D492" s="9">
        <f t="shared" si="8"/>
        <v>16.300228137207867</v>
      </c>
    </row>
    <row r="493" spans="1:4" x14ac:dyDescent="0.2">
      <c r="A493" s="10">
        <v>41518</v>
      </c>
      <c r="B493" s="20">
        <v>2.3354400000000002</v>
      </c>
      <c r="C493" s="9">
        <v>12.51</v>
      </c>
      <c r="D493" s="9">
        <f t="shared" si="8"/>
        <v>16.26807804953242</v>
      </c>
    </row>
    <row r="494" spans="1:4" x14ac:dyDescent="0.2">
      <c r="A494" s="10">
        <v>41548</v>
      </c>
      <c r="B494" s="20">
        <v>2.3366899999999999</v>
      </c>
      <c r="C494" s="9">
        <v>12.36</v>
      </c>
      <c r="D494" s="9">
        <f t="shared" si="8"/>
        <v>16.064418985830383</v>
      </c>
    </row>
    <row r="495" spans="1:4" x14ac:dyDescent="0.2">
      <c r="A495" s="10">
        <v>41579</v>
      </c>
      <c r="B495" s="20">
        <v>2.3410000000000002</v>
      </c>
      <c r="C495" s="9">
        <v>12.1</v>
      </c>
      <c r="D495" s="9">
        <f t="shared" si="8"/>
        <v>15.697540367364374</v>
      </c>
    </row>
    <row r="496" spans="1:4" x14ac:dyDescent="0.2">
      <c r="A496" s="10">
        <v>41609</v>
      </c>
      <c r="B496" s="20">
        <v>2.3471899999999999</v>
      </c>
      <c r="C496" s="9">
        <v>11.72</v>
      </c>
      <c r="D496" s="9">
        <f t="shared" si="8"/>
        <v>15.164462357116385</v>
      </c>
    </row>
    <row r="497" spans="1:4" x14ac:dyDescent="0.2">
      <c r="A497" s="10">
        <v>41640</v>
      </c>
      <c r="B497" s="20">
        <v>2.3528799999999999</v>
      </c>
      <c r="C497" s="9">
        <v>11.65</v>
      </c>
      <c r="D497" s="9">
        <f t="shared" si="8"/>
        <v>15.037436248342459</v>
      </c>
    </row>
    <row r="498" spans="1:4" x14ac:dyDescent="0.2">
      <c r="A498" s="10">
        <v>41671</v>
      </c>
      <c r="B498" s="20">
        <v>2.35547</v>
      </c>
      <c r="C498" s="9">
        <v>11.94</v>
      </c>
      <c r="D498" s="9">
        <f t="shared" si="8"/>
        <v>15.394812415356595</v>
      </c>
    </row>
    <row r="499" spans="1:4" x14ac:dyDescent="0.2">
      <c r="A499" s="10">
        <v>41699</v>
      </c>
      <c r="B499" s="20">
        <v>2.3602799999999999</v>
      </c>
      <c r="C499" s="9">
        <v>12.25</v>
      </c>
      <c r="D499" s="9">
        <f t="shared" si="8"/>
        <v>15.762322690528244</v>
      </c>
    </row>
    <row r="500" spans="1:4" x14ac:dyDescent="0.2">
      <c r="A500" s="10">
        <v>41730</v>
      </c>
      <c r="B500" s="20">
        <v>2.3646799999999999</v>
      </c>
      <c r="C500" s="9">
        <v>12.31</v>
      </c>
      <c r="D500" s="9">
        <f t="shared" si="8"/>
        <v>15.810053030431181</v>
      </c>
    </row>
    <row r="501" spans="1:4" x14ac:dyDescent="0.2">
      <c r="A501" s="10">
        <v>41760</v>
      </c>
      <c r="B501" s="20">
        <v>2.3691800000000001</v>
      </c>
      <c r="C501" s="9">
        <v>12.85</v>
      </c>
      <c r="D501" s="9">
        <f t="shared" si="8"/>
        <v>16.47224229480242</v>
      </c>
    </row>
    <row r="502" spans="1:4" x14ac:dyDescent="0.2">
      <c r="A502" s="10">
        <v>41791</v>
      </c>
      <c r="B502" s="20">
        <v>2.3723100000000001</v>
      </c>
      <c r="C502" s="9">
        <v>12.99</v>
      </c>
      <c r="D502" s="9">
        <f t="shared" si="8"/>
        <v>16.629736332941309</v>
      </c>
    </row>
    <row r="503" spans="1:4" x14ac:dyDescent="0.2">
      <c r="A503" s="10">
        <v>41821</v>
      </c>
      <c r="B503" s="20">
        <v>2.3749799999999999</v>
      </c>
      <c r="C503" s="9">
        <v>13.09</v>
      </c>
      <c r="D503" s="9">
        <f t="shared" si="8"/>
        <v>16.738916454033298</v>
      </c>
    </row>
    <row r="504" spans="1:4" x14ac:dyDescent="0.2">
      <c r="A504" s="10">
        <v>41852</v>
      </c>
      <c r="B504" s="20">
        <v>2.3746</v>
      </c>
      <c r="C504" s="9">
        <v>13.04</v>
      </c>
      <c r="D504" s="9">
        <f t="shared" si="8"/>
        <v>16.677647098458689</v>
      </c>
    </row>
    <row r="505" spans="1:4" x14ac:dyDescent="0.2">
      <c r="A505" s="10">
        <v>41883</v>
      </c>
      <c r="B505" s="20">
        <v>2.3747699999999998</v>
      </c>
      <c r="C505" s="9">
        <v>12.95</v>
      </c>
      <c r="D505" s="9">
        <f t="shared" si="8"/>
        <v>16.561354994378405</v>
      </c>
    </row>
    <row r="506" spans="1:4" x14ac:dyDescent="0.2">
      <c r="A506" s="10">
        <v>41913</v>
      </c>
      <c r="B506" s="20">
        <v>2.3742999999999999</v>
      </c>
      <c r="C506" s="9">
        <v>12.6</v>
      </c>
      <c r="D506" s="9">
        <f t="shared" si="8"/>
        <v>16.116940571958054</v>
      </c>
    </row>
    <row r="507" spans="1:4" x14ac:dyDescent="0.2">
      <c r="A507" s="10">
        <v>41944</v>
      </c>
      <c r="B507" s="20">
        <v>2.3698299999999999</v>
      </c>
      <c r="C507" s="9">
        <v>12.48</v>
      </c>
      <c r="D507" s="9">
        <f t="shared" si="8"/>
        <v>15.993556331044843</v>
      </c>
    </row>
    <row r="508" spans="1:4" x14ac:dyDescent="0.2">
      <c r="A508" s="10">
        <v>41974</v>
      </c>
      <c r="B508" s="20">
        <v>2.36252</v>
      </c>
      <c r="C508" s="9">
        <v>12.17</v>
      </c>
      <c r="D508" s="9">
        <f t="shared" si="8"/>
        <v>15.644537781690738</v>
      </c>
    </row>
    <row r="509" spans="1:4" x14ac:dyDescent="0.2">
      <c r="A509" s="10">
        <v>42005</v>
      </c>
      <c r="B509" s="20">
        <v>2.3474699999999999</v>
      </c>
      <c r="C509" s="9">
        <v>12.1</v>
      </c>
      <c r="D509" s="9">
        <f t="shared" si="8"/>
        <v>15.654275453999412</v>
      </c>
    </row>
    <row r="510" spans="1:4" x14ac:dyDescent="0.2">
      <c r="A510" s="10">
        <v>42036</v>
      </c>
      <c r="B510" s="20">
        <v>2.3534199999999998</v>
      </c>
      <c r="C510" s="9">
        <v>12.29</v>
      </c>
      <c r="D510" s="9">
        <f t="shared" si="8"/>
        <v>15.859887227949113</v>
      </c>
    </row>
    <row r="511" spans="1:4" x14ac:dyDescent="0.2">
      <c r="A511" s="10">
        <v>42064</v>
      </c>
      <c r="B511" s="20">
        <v>2.3597600000000001</v>
      </c>
      <c r="C511" s="9">
        <v>12.33</v>
      </c>
      <c r="D511" s="9">
        <f t="shared" si="8"/>
        <v>15.868756398955824</v>
      </c>
    </row>
    <row r="512" spans="1:4" x14ac:dyDescent="0.2">
      <c r="A512" s="10">
        <v>42095</v>
      </c>
      <c r="B512" s="20">
        <v>2.3622200000000002</v>
      </c>
      <c r="C512" s="9">
        <v>12.62</v>
      </c>
      <c r="D512" s="9">
        <f t="shared" si="8"/>
        <v>16.225073193860013</v>
      </c>
    </row>
    <row r="513" spans="1:4" x14ac:dyDescent="0.2">
      <c r="A513" s="10">
        <v>42125</v>
      </c>
      <c r="B513" s="20">
        <v>2.3700100000000002</v>
      </c>
      <c r="C513" s="9">
        <v>12.93</v>
      </c>
      <c r="D513" s="9">
        <f t="shared" si="8"/>
        <v>16.56898856966848</v>
      </c>
    </row>
    <row r="514" spans="1:4" x14ac:dyDescent="0.2">
      <c r="A514" s="10">
        <v>42156</v>
      </c>
      <c r="B514" s="20">
        <v>2.3765700000000001</v>
      </c>
      <c r="C514" s="9">
        <v>12.92</v>
      </c>
      <c r="D514" s="9">
        <f t="shared" si="8"/>
        <v>16.51047450737828</v>
      </c>
    </row>
    <row r="515" spans="1:4" x14ac:dyDescent="0.2">
      <c r="A515" s="10">
        <v>42186</v>
      </c>
      <c r="B515" s="20">
        <v>2.3803399999999999</v>
      </c>
      <c r="C515" s="9">
        <v>12.94</v>
      </c>
      <c r="D515" s="9">
        <f t="shared" si="8"/>
        <v>16.509842627523799</v>
      </c>
    </row>
    <row r="516" spans="1:4" x14ac:dyDescent="0.2">
      <c r="A516" s="10">
        <v>42217</v>
      </c>
      <c r="B516" s="20">
        <v>2.3803299999999998</v>
      </c>
      <c r="C516" s="9">
        <v>12.91</v>
      </c>
      <c r="D516" s="9">
        <f t="shared" si="8"/>
        <v>16.471635529527418</v>
      </c>
    </row>
    <row r="517" spans="1:4" x14ac:dyDescent="0.2">
      <c r="A517" s="10">
        <v>42248</v>
      </c>
      <c r="B517" s="20">
        <v>2.3749799999999999</v>
      </c>
      <c r="C517" s="9">
        <v>13.03</v>
      </c>
      <c r="D517" s="9">
        <f t="shared" si="8"/>
        <v>16.662191092135512</v>
      </c>
    </row>
    <row r="518" spans="1:4" x14ac:dyDescent="0.2">
      <c r="A518" s="10">
        <v>42278</v>
      </c>
      <c r="B518" s="20">
        <v>2.3773300000000002</v>
      </c>
      <c r="C518" s="9">
        <v>12.72</v>
      </c>
      <c r="D518" s="9">
        <f t="shared" si="8"/>
        <v>16.249697938443546</v>
      </c>
    </row>
    <row r="519" spans="1:4" x14ac:dyDescent="0.2">
      <c r="A519" s="10">
        <v>42309</v>
      </c>
      <c r="B519" s="20">
        <v>2.3801700000000001</v>
      </c>
      <c r="C519" s="9">
        <v>12.71</v>
      </c>
      <c r="D519" s="9">
        <f t="shared" si="8"/>
        <v>16.217549250683774</v>
      </c>
    </row>
    <row r="520" spans="1:4" x14ac:dyDescent="0.2">
      <c r="A520" s="10">
        <v>42339</v>
      </c>
      <c r="B520" s="20">
        <v>2.3776099999999998</v>
      </c>
      <c r="C520" s="9">
        <v>12.32</v>
      </c>
      <c r="D520" s="9">
        <f t="shared" si="8"/>
        <v>15.736847674765841</v>
      </c>
    </row>
    <row r="521" spans="1:4" x14ac:dyDescent="0.2">
      <c r="A521" s="10">
        <v>42370</v>
      </c>
      <c r="B521" s="20">
        <v>2.3765200000000002</v>
      </c>
      <c r="C521" s="9">
        <v>11.99</v>
      </c>
      <c r="D521" s="9">
        <f t="shared" si="8"/>
        <v>15.322349401646104</v>
      </c>
    </row>
    <row r="522" spans="1:4" x14ac:dyDescent="0.2">
      <c r="A522" s="10">
        <v>42401</v>
      </c>
      <c r="B522" s="20">
        <v>2.3733599999999999</v>
      </c>
      <c r="C522" s="9">
        <v>12.14</v>
      </c>
      <c r="D522" s="9">
        <f t="shared" si="8"/>
        <v>15.53469461017292</v>
      </c>
    </row>
    <row r="523" spans="1:4" x14ac:dyDescent="0.2">
      <c r="A523" s="10">
        <v>42430</v>
      </c>
      <c r="B523" s="20">
        <v>2.3807999999999998</v>
      </c>
      <c r="C523" s="9">
        <v>12.56</v>
      </c>
      <c r="D523" s="9">
        <f t="shared" si="8"/>
        <v>16.021913306451616</v>
      </c>
    </row>
    <row r="524" spans="1:4" x14ac:dyDescent="0.2">
      <c r="A524" s="10">
        <v>42461</v>
      </c>
      <c r="B524" s="20">
        <v>2.38992</v>
      </c>
      <c r="C524" s="9">
        <v>12.43</v>
      </c>
      <c r="D524" s="9">
        <f t="shared" si="8"/>
        <v>15.795574161478207</v>
      </c>
    </row>
    <row r="525" spans="1:4" x14ac:dyDescent="0.2">
      <c r="A525" s="10">
        <v>42491</v>
      </c>
      <c r="B525" s="20">
        <v>2.3955700000000002</v>
      </c>
      <c r="C525" s="9">
        <v>12.79</v>
      </c>
      <c r="D525" s="9">
        <f t="shared" si="8"/>
        <v>16.214715412198345</v>
      </c>
    </row>
    <row r="526" spans="1:4" x14ac:dyDescent="0.2">
      <c r="A526" s="10">
        <v>42522</v>
      </c>
      <c r="B526" s="20">
        <v>2.4022199999999998</v>
      </c>
      <c r="C526" s="9">
        <v>12.73</v>
      </c>
      <c r="D526" s="9">
        <f t="shared" si="8"/>
        <v>16.093973324674678</v>
      </c>
    </row>
    <row r="527" spans="1:4" x14ac:dyDescent="0.2">
      <c r="A527" s="10">
        <v>42552</v>
      </c>
      <c r="B527" s="20">
        <v>2.4010099999999999</v>
      </c>
      <c r="C527" s="9">
        <v>12.68</v>
      </c>
      <c r="D527" s="9">
        <f t="shared" si="8"/>
        <v>16.038839321785417</v>
      </c>
    </row>
    <row r="528" spans="1:4" x14ac:dyDescent="0.2">
      <c r="A528" s="10">
        <v>42583</v>
      </c>
      <c r="B528" s="20">
        <v>2.4054500000000001</v>
      </c>
      <c r="C528" s="9">
        <v>12.88</v>
      </c>
      <c r="D528" s="9">
        <f t="shared" si="8"/>
        <v>16.261746284478996</v>
      </c>
    </row>
    <row r="529" spans="1:4" x14ac:dyDescent="0.2">
      <c r="A529" s="10">
        <v>42614</v>
      </c>
      <c r="B529" s="20">
        <v>2.4117600000000001</v>
      </c>
      <c r="C529" s="9">
        <v>12.87</v>
      </c>
      <c r="D529" s="9">
        <f t="shared" si="8"/>
        <v>16.206607373868046</v>
      </c>
    </row>
    <row r="530" spans="1:4" x14ac:dyDescent="0.2">
      <c r="A530" s="10">
        <v>42644</v>
      </c>
      <c r="B530" s="20">
        <v>2.4174099999999998</v>
      </c>
      <c r="C530" s="9">
        <v>12.46</v>
      </c>
      <c r="D530" s="9">
        <f t="shared" si="8"/>
        <v>15.653641376514537</v>
      </c>
    </row>
    <row r="531" spans="1:4" x14ac:dyDescent="0.2">
      <c r="A531" s="10">
        <v>42675</v>
      </c>
      <c r="B531" s="20">
        <v>2.4202599999999999</v>
      </c>
      <c r="C531" s="9">
        <v>12.75</v>
      </c>
      <c r="D531" s="9">
        <f t="shared" si="8"/>
        <v>15.999109599795066</v>
      </c>
    </row>
    <row r="532" spans="1:4" x14ac:dyDescent="0.2">
      <c r="A532" s="10">
        <v>42705</v>
      </c>
      <c r="B532" s="20">
        <v>2.4263699999999999</v>
      </c>
      <c r="C532" s="9">
        <v>12.23</v>
      </c>
      <c r="D532" s="9">
        <f t="shared" si="8"/>
        <v>15.307951631449452</v>
      </c>
    </row>
    <row r="533" spans="1:4" x14ac:dyDescent="0.2">
      <c r="A533" s="10">
        <v>42736</v>
      </c>
      <c r="B533" s="20">
        <v>2.4361799999999998</v>
      </c>
      <c r="C533" s="9">
        <v>12.21</v>
      </c>
      <c r="D533" s="9">
        <f t="shared" si="8"/>
        <v>15.221376991847896</v>
      </c>
    </row>
    <row r="534" spans="1:4" x14ac:dyDescent="0.2">
      <c r="A534" s="10">
        <v>42767</v>
      </c>
      <c r="B534" s="20">
        <v>2.4400599999999999</v>
      </c>
      <c r="C534" s="9">
        <v>12.79</v>
      </c>
      <c r="D534" s="9">
        <f t="shared" si="8"/>
        <v>15.919069940903091</v>
      </c>
    </row>
    <row r="535" spans="1:4" x14ac:dyDescent="0.2">
      <c r="A535" s="10">
        <v>42795</v>
      </c>
      <c r="B535" s="20">
        <v>2.43892</v>
      </c>
      <c r="C535" s="9">
        <v>12.89</v>
      </c>
      <c r="D535" s="9">
        <f t="shared" si="8"/>
        <v>16.051033982254442</v>
      </c>
    </row>
    <row r="536" spans="1:4" x14ac:dyDescent="0.2">
      <c r="A536" s="10">
        <v>42826</v>
      </c>
      <c r="B536" s="20">
        <v>2.4419300000000002</v>
      </c>
      <c r="C536" s="9">
        <v>12.72</v>
      </c>
      <c r="D536" s="9">
        <f t="shared" si="8"/>
        <v>15.819820551776669</v>
      </c>
    </row>
    <row r="537" spans="1:4" x14ac:dyDescent="0.2">
      <c r="A537" s="10">
        <v>42856</v>
      </c>
      <c r="B537" s="20">
        <v>2.4400400000000002</v>
      </c>
      <c r="C537" s="9">
        <v>13.07</v>
      </c>
      <c r="D537" s="9">
        <f t="shared" ref="D537:D580" si="9">C537*$B$629/B537</f>
        <v>16.267705201554072</v>
      </c>
    </row>
    <row r="538" spans="1:4" x14ac:dyDescent="0.2">
      <c r="A538" s="10">
        <v>42887</v>
      </c>
      <c r="B538" s="20">
        <v>2.44163</v>
      </c>
      <c r="C538" s="9">
        <v>13.2</v>
      </c>
      <c r="D538" s="9">
        <f t="shared" si="9"/>
        <v>16.418812023115706</v>
      </c>
    </row>
    <row r="539" spans="1:4" x14ac:dyDescent="0.2">
      <c r="A539" s="10">
        <v>42917</v>
      </c>
      <c r="B539" s="20">
        <v>2.4424299999999999</v>
      </c>
      <c r="C539" s="9">
        <v>13.08</v>
      </c>
      <c r="D539" s="9">
        <f t="shared" si="9"/>
        <v>16.264221124044496</v>
      </c>
    </row>
    <row r="540" spans="1:4" x14ac:dyDescent="0.2">
      <c r="A540" s="10">
        <v>42948</v>
      </c>
      <c r="B540" s="20">
        <v>2.4518300000000002</v>
      </c>
      <c r="C540" s="9">
        <v>13.15</v>
      </c>
      <c r="D540" s="9">
        <f t="shared" si="9"/>
        <v>16.288573432905217</v>
      </c>
    </row>
    <row r="541" spans="1:4" x14ac:dyDescent="0.2">
      <c r="A541" s="10">
        <v>42979</v>
      </c>
      <c r="B541" s="20">
        <v>2.46435</v>
      </c>
      <c r="C541" s="9">
        <v>13.28</v>
      </c>
      <c r="D541" s="9">
        <f t="shared" si="9"/>
        <v>16.366029825308903</v>
      </c>
    </row>
    <row r="542" spans="1:4" x14ac:dyDescent="0.2">
      <c r="A542" s="10">
        <v>43009</v>
      </c>
      <c r="B542" s="20">
        <v>2.4662600000000001</v>
      </c>
      <c r="C542" s="9">
        <v>12.8</v>
      </c>
      <c r="D542" s="9">
        <f t="shared" si="9"/>
        <v>15.762269995864184</v>
      </c>
    </row>
    <row r="543" spans="1:4" x14ac:dyDescent="0.2">
      <c r="A543" s="10">
        <v>43040</v>
      </c>
      <c r="B543" s="20">
        <v>2.4728400000000001</v>
      </c>
      <c r="C543" s="9">
        <v>12.94</v>
      </c>
      <c r="D543" s="9">
        <f t="shared" si="9"/>
        <v>15.8922691318484</v>
      </c>
    </row>
    <row r="544" spans="1:4" x14ac:dyDescent="0.2">
      <c r="A544" s="10">
        <v>43070</v>
      </c>
      <c r="B544" s="20">
        <v>2.4780500000000001</v>
      </c>
      <c r="C544" s="9">
        <v>12.45</v>
      </c>
      <c r="D544" s="9">
        <f t="shared" si="9"/>
        <v>15.258327717358405</v>
      </c>
    </row>
    <row r="545" spans="1:4" x14ac:dyDescent="0.2">
      <c r="A545" s="10">
        <v>43101</v>
      </c>
      <c r="B545" s="20">
        <v>2.4885899999999999</v>
      </c>
      <c r="C545" s="9">
        <v>12.22</v>
      </c>
      <c r="D545" s="9">
        <f t="shared" si="9"/>
        <v>14.91301676853158</v>
      </c>
    </row>
    <row r="546" spans="1:4" x14ac:dyDescent="0.2">
      <c r="A546" s="10">
        <v>43132</v>
      </c>
      <c r="B546" s="20">
        <v>2.4952899999999998</v>
      </c>
      <c r="C546" s="9">
        <v>12.63</v>
      </c>
      <c r="D546" s="9">
        <f t="shared" si="9"/>
        <v>15.371985861362809</v>
      </c>
    </row>
    <row r="547" spans="1:4" x14ac:dyDescent="0.2">
      <c r="A547" s="10">
        <v>43160</v>
      </c>
      <c r="B547" s="20">
        <v>2.4957699999999998</v>
      </c>
      <c r="C547" s="9">
        <v>12.97</v>
      </c>
      <c r="D547" s="9">
        <f t="shared" si="9"/>
        <v>15.782764197021363</v>
      </c>
    </row>
    <row r="548" spans="1:4" x14ac:dyDescent="0.2">
      <c r="A548" s="10">
        <v>43191</v>
      </c>
      <c r="B548" s="20">
        <v>2.5022700000000002</v>
      </c>
      <c r="C548" s="9">
        <v>12.88</v>
      </c>
      <c r="D548" s="9">
        <f t="shared" si="9"/>
        <v>15.63253270030812</v>
      </c>
    </row>
    <row r="549" spans="1:4" x14ac:dyDescent="0.2">
      <c r="A549" s="10">
        <v>43221</v>
      </c>
      <c r="B549" s="20">
        <v>2.5079199999999999</v>
      </c>
      <c r="C549" s="9">
        <v>13.12</v>
      </c>
      <c r="D549" s="9">
        <f t="shared" si="9"/>
        <v>15.887947940923157</v>
      </c>
    </row>
    <row r="550" spans="1:4" x14ac:dyDescent="0.2">
      <c r="A550" s="10">
        <v>43252</v>
      </c>
      <c r="B550" s="20">
        <v>2.5101800000000001</v>
      </c>
      <c r="C550" s="9">
        <v>13.03</v>
      </c>
      <c r="D550" s="9">
        <f t="shared" si="9"/>
        <v>15.764754161056178</v>
      </c>
    </row>
    <row r="551" spans="1:4" x14ac:dyDescent="0.2">
      <c r="A551" s="10">
        <v>43282</v>
      </c>
      <c r="B551" s="20">
        <v>2.51214</v>
      </c>
      <c r="C551" s="9">
        <v>13.13</v>
      </c>
      <c r="D551" s="9">
        <f t="shared" si="9"/>
        <v>15.873348061811841</v>
      </c>
    </row>
    <row r="552" spans="1:4" x14ac:dyDescent="0.2">
      <c r="A552" s="10">
        <v>43313</v>
      </c>
      <c r="B552" s="20">
        <v>2.5166300000000001</v>
      </c>
      <c r="C552" s="9">
        <v>13.26</v>
      </c>
      <c r="D552" s="9">
        <f t="shared" si="9"/>
        <v>16.00190937881214</v>
      </c>
    </row>
    <row r="553" spans="1:4" x14ac:dyDescent="0.2">
      <c r="A553" s="10">
        <v>43344</v>
      </c>
      <c r="B553" s="20">
        <v>2.52182</v>
      </c>
      <c r="C553" s="9">
        <v>13.01</v>
      </c>
      <c r="D553" s="9">
        <f t="shared" si="9"/>
        <v>15.667902625881307</v>
      </c>
    </row>
    <row r="554" spans="1:4" x14ac:dyDescent="0.2">
      <c r="A554" s="10">
        <v>43374</v>
      </c>
      <c r="B554" s="20">
        <v>2.52772</v>
      </c>
      <c r="C554" s="9">
        <v>12.85</v>
      </c>
      <c r="D554" s="9">
        <f t="shared" si="9"/>
        <v>15.439094124349214</v>
      </c>
    </row>
    <row r="555" spans="1:4" x14ac:dyDescent="0.2">
      <c r="A555" s="10">
        <v>43405</v>
      </c>
      <c r="B555" s="20">
        <v>2.5259399999999999</v>
      </c>
      <c r="C555" s="9">
        <v>12.9</v>
      </c>
      <c r="D555" s="9">
        <f t="shared" si="9"/>
        <v>15.51009050096202</v>
      </c>
    </row>
    <row r="556" spans="1:4" x14ac:dyDescent="0.2">
      <c r="A556" s="10">
        <v>43435</v>
      </c>
      <c r="B556" s="20">
        <v>2.5276700000000001</v>
      </c>
      <c r="C556" s="9">
        <v>12.43</v>
      </c>
      <c r="D556" s="9">
        <f t="shared" si="9"/>
        <v>14.934765455933725</v>
      </c>
    </row>
    <row r="557" spans="1:4" x14ac:dyDescent="0.2">
      <c r="A557" s="10">
        <v>43466</v>
      </c>
      <c r="B557" s="20">
        <v>2.52718</v>
      </c>
      <c r="C557" s="9">
        <v>12.47</v>
      </c>
      <c r="D557" s="9">
        <f t="shared" si="9"/>
        <v>14.985730893723439</v>
      </c>
    </row>
    <row r="558" spans="1:4" x14ac:dyDescent="0.2">
      <c r="A558" s="10">
        <v>43497</v>
      </c>
      <c r="B558" s="20">
        <v>2.53322</v>
      </c>
      <c r="C558" s="9">
        <v>12.72</v>
      </c>
      <c r="D558" s="9">
        <f t="shared" si="9"/>
        <v>15.249719487450756</v>
      </c>
    </row>
    <row r="559" spans="1:4" x14ac:dyDescent="0.2">
      <c r="A559" s="10">
        <v>43525</v>
      </c>
      <c r="B559" s="20">
        <v>2.5420199999999999</v>
      </c>
      <c r="C559" s="9">
        <v>12.84</v>
      </c>
      <c r="D559" s="9">
        <f t="shared" si="9"/>
        <v>15.340295040951684</v>
      </c>
    </row>
    <row r="560" spans="1:4" x14ac:dyDescent="0.2">
      <c r="A560" s="10">
        <v>43556</v>
      </c>
      <c r="B560" s="20">
        <v>2.5521099999999999</v>
      </c>
      <c r="C560" s="9">
        <v>13.25</v>
      </c>
      <c r="D560" s="9">
        <f t="shared" si="9"/>
        <v>15.767547245220623</v>
      </c>
    </row>
    <row r="561" spans="1:4" x14ac:dyDescent="0.2">
      <c r="A561" s="10">
        <v>43586</v>
      </c>
      <c r="B561" s="20">
        <v>2.5529000000000002</v>
      </c>
      <c r="C561" s="9">
        <v>13.31</v>
      </c>
      <c r="D561" s="9">
        <f t="shared" si="9"/>
        <v>15.834046065259118</v>
      </c>
    </row>
    <row r="562" spans="1:4" x14ac:dyDescent="0.2">
      <c r="A562" s="10">
        <v>43617</v>
      </c>
      <c r="B562" s="20">
        <v>2.55159</v>
      </c>
      <c r="C562" s="9">
        <v>13.32</v>
      </c>
      <c r="D562" s="9">
        <f t="shared" si="9"/>
        <v>15.854077810306515</v>
      </c>
    </row>
    <row r="563" spans="1:4" x14ac:dyDescent="0.2">
      <c r="A563" s="10">
        <v>43647</v>
      </c>
      <c r="B563" s="20">
        <v>2.5568499999999998</v>
      </c>
      <c r="C563" s="9">
        <v>13.26</v>
      </c>
      <c r="D563" s="9">
        <f t="shared" si="9"/>
        <v>15.750194653577646</v>
      </c>
    </row>
    <row r="564" spans="1:4" x14ac:dyDescent="0.2">
      <c r="A564" s="10">
        <v>43678</v>
      </c>
      <c r="B564" s="20">
        <v>2.5605899999999999</v>
      </c>
      <c r="C564" s="9">
        <v>13.3</v>
      </c>
      <c r="D564" s="9">
        <f t="shared" si="9"/>
        <v>15.774632408937004</v>
      </c>
    </row>
    <row r="565" spans="1:4" x14ac:dyDescent="0.2">
      <c r="A565" s="10">
        <v>43709</v>
      </c>
      <c r="B565" s="20">
        <v>2.5651099999999998</v>
      </c>
      <c r="C565" s="9">
        <v>13.16</v>
      </c>
      <c r="D565" s="9">
        <f t="shared" si="9"/>
        <v>15.581079641808735</v>
      </c>
    </row>
    <row r="566" spans="1:4" x14ac:dyDescent="0.2">
      <c r="A566" s="10">
        <v>43739</v>
      </c>
      <c r="B566" s="20">
        <v>2.5724399999999998</v>
      </c>
      <c r="C566" s="9">
        <v>12.81</v>
      </c>
      <c r="D566" s="9">
        <f t="shared" si="9"/>
        <v>15.123472734057939</v>
      </c>
    </row>
    <row r="567" spans="1:4" x14ac:dyDescent="0.2">
      <c r="A567" s="10">
        <v>43770</v>
      </c>
      <c r="B567" s="20">
        <v>2.57803</v>
      </c>
      <c r="C567" s="9">
        <v>13.03</v>
      </c>
      <c r="D567" s="9">
        <f t="shared" si="9"/>
        <v>15.349848760487658</v>
      </c>
    </row>
    <row r="568" spans="1:4" x14ac:dyDescent="0.2">
      <c r="A568" s="10">
        <v>43800</v>
      </c>
      <c r="B568" s="20">
        <v>2.58616</v>
      </c>
      <c r="C568" s="9">
        <v>12.68</v>
      </c>
      <c r="D568" s="9">
        <f t="shared" si="9"/>
        <v>14.890576607789155</v>
      </c>
    </row>
    <row r="569" spans="1:4" x14ac:dyDescent="0.2">
      <c r="A569" s="10">
        <v>43831</v>
      </c>
      <c r="B569" s="20">
        <v>2.5903700000000001</v>
      </c>
      <c r="C569" s="9">
        <v>12.76</v>
      </c>
      <c r="D569" s="9">
        <f t="shared" si="9"/>
        <v>14.960169859904184</v>
      </c>
    </row>
    <row r="570" spans="1:4" x14ac:dyDescent="0.2">
      <c r="A570" s="10">
        <v>43862</v>
      </c>
      <c r="B570" s="20">
        <v>2.5924800000000001</v>
      </c>
      <c r="C570" s="9">
        <v>12.82</v>
      </c>
      <c r="D570" s="9">
        <f t="shared" si="9"/>
        <v>15.018282262543973</v>
      </c>
    </row>
    <row r="571" spans="1:4" x14ac:dyDescent="0.2">
      <c r="A571" s="10">
        <v>43891</v>
      </c>
      <c r="B571" s="20">
        <v>2.5812400000000002</v>
      </c>
      <c r="C571" s="9">
        <v>13.04</v>
      </c>
      <c r="D571" s="9">
        <f t="shared" si="9"/>
        <v>15.34252560784739</v>
      </c>
    </row>
    <row r="572" spans="1:4" x14ac:dyDescent="0.2">
      <c r="A572" s="10">
        <v>43922</v>
      </c>
      <c r="B572" s="20">
        <v>2.5609199999999999</v>
      </c>
      <c r="C572" s="9">
        <v>13.24</v>
      </c>
      <c r="D572" s="9">
        <f t="shared" si="9"/>
        <v>15.701445105665153</v>
      </c>
    </row>
    <row r="573" spans="1:4" x14ac:dyDescent="0.2">
      <c r="A573" s="10">
        <v>43952</v>
      </c>
      <c r="B573" s="20">
        <v>2.5586799999999998</v>
      </c>
      <c r="C573" s="9">
        <v>13.1</v>
      </c>
      <c r="D573" s="9">
        <f t="shared" si="9"/>
        <v>15.549018243781951</v>
      </c>
    </row>
    <row r="574" spans="1:4" x14ac:dyDescent="0.2">
      <c r="A574" s="10">
        <v>43983</v>
      </c>
      <c r="B574" s="20">
        <v>2.5698599999999998</v>
      </c>
      <c r="C574" s="9">
        <v>13.22</v>
      </c>
      <c r="D574" s="9">
        <f t="shared" si="9"/>
        <v>15.62318741098737</v>
      </c>
    </row>
    <row r="575" spans="1:4" x14ac:dyDescent="0.2">
      <c r="A575" s="10">
        <v>44013</v>
      </c>
      <c r="B575" s="20">
        <v>2.5827800000000001</v>
      </c>
      <c r="C575" s="9">
        <v>13.21</v>
      </c>
      <c r="D575" s="9">
        <f t="shared" si="9"/>
        <v>15.533275850053045</v>
      </c>
    </row>
    <row r="576" spans="1:4" x14ac:dyDescent="0.2">
      <c r="A576" s="10">
        <v>44044</v>
      </c>
      <c r="B576" s="20">
        <v>2.5941100000000001</v>
      </c>
      <c r="C576" s="9">
        <v>13.26</v>
      </c>
      <c r="D576" s="9">
        <f t="shared" si="9"/>
        <v>15.523969762269141</v>
      </c>
    </row>
    <row r="577" spans="1:4" x14ac:dyDescent="0.2">
      <c r="A577" s="10">
        <v>44075</v>
      </c>
      <c r="B577" s="20">
        <v>2.6002900000000002</v>
      </c>
      <c r="C577" s="9">
        <v>13.49</v>
      </c>
      <c r="D577" s="9">
        <f t="shared" si="9"/>
        <v>15.755704094543299</v>
      </c>
    </row>
    <row r="578" spans="1:4" x14ac:dyDescent="0.2">
      <c r="A578" s="10">
        <v>44105</v>
      </c>
      <c r="B578" s="20">
        <v>2.6028600000000002</v>
      </c>
      <c r="C578" s="9">
        <v>13.66</v>
      </c>
      <c r="D578" s="9">
        <f t="shared" si="9"/>
        <v>15.938503492312302</v>
      </c>
    </row>
    <row r="579" spans="1:4" x14ac:dyDescent="0.2">
      <c r="A579" s="10">
        <v>44136</v>
      </c>
      <c r="B579" s="20">
        <v>2.6081300000000001</v>
      </c>
      <c r="C579" s="9">
        <v>13.31</v>
      </c>
      <c r="D579" s="9">
        <f t="shared" si="9"/>
        <v>15.498742854075527</v>
      </c>
    </row>
    <row r="580" spans="1:4" x14ac:dyDescent="0.2">
      <c r="A580" s="10">
        <v>44166</v>
      </c>
      <c r="B580" s="20">
        <v>2.6203500000000002</v>
      </c>
      <c r="C580" s="9">
        <v>12.78</v>
      </c>
      <c r="D580" s="9">
        <f t="shared" si="9"/>
        <v>14.812187532199895</v>
      </c>
    </row>
    <row r="581" spans="1:4" x14ac:dyDescent="0.2">
      <c r="A581" s="10">
        <v>44197</v>
      </c>
      <c r="B581" s="20">
        <v>2.6265000000000001</v>
      </c>
      <c r="C581" s="9">
        <v>12.62</v>
      </c>
      <c r="D581" s="9">
        <f t="shared" ref="D581:D616" si="10">C581*$B$629/B581</f>
        <v>14.592496630496859</v>
      </c>
    </row>
    <row r="582" spans="1:4" x14ac:dyDescent="0.2">
      <c r="A582" s="10">
        <v>44228</v>
      </c>
      <c r="B582" s="20">
        <v>2.6363799999999999</v>
      </c>
      <c r="C582" s="9">
        <v>13.01</v>
      </c>
      <c r="D582" s="9">
        <f t="shared" si="10"/>
        <v>14.987077052625191</v>
      </c>
    </row>
    <row r="583" spans="1:4" x14ac:dyDescent="0.2">
      <c r="A583" s="10">
        <v>44256</v>
      </c>
      <c r="B583" s="20">
        <v>2.6491400000000001</v>
      </c>
      <c r="C583" s="9">
        <v>13.24</v>
      </c>
      <c r="D583" s="9">
        <f t="shared" si="10"/>
        <v>15.178565421231042</v>
      </c>
    </row>
    <row r="584" spans="1:4" x14ac:dyDescent="0.2">
      <c r="A584" s="10">
        <v>44287</v>
      </c>
      <c r="B584" s="20">
        <v>2.6667000000000001</v>
      </c>
      <c r="C584" s="9">
        <v>13.73</v>
      </c>
      <c r="D584" s="9">
        <f t="shared" si="10"/>
        <v>15.636661266734166</v>
      </c>
    </row>
    <row r="585" spans="1:4" x14ac:dyDescent="0.2">
      <c r="A585" s="10">
        <v>44317</v>
      </c>
      <c r="B585" s="20">
        <v>2.6844399999999999</v>
      </c>
      <c r="C585" s="9">
        <v>13.86</v>
      </c>
      <c r="D585" s="9">
        <f t="shared" si="10"/>
        <v>15.68040157351254</v>
      </c>
    </row>
    <row r="586" spans="1:4" x14ac:dyDescent="0.2">
      <c r="A586" s="10">
        <v>44348</v>
      </c>
      <c r="B586" s="20">
        <v>2.7055899999999999</v>
      </c>
      <c r="C586" s="9">
        <v>13.83</v>
      </c>
      <c r="D586" s="9">
        <f t="shared" si="10"/>
        <v>15.52415059192265</v>
      </c>
    </row>
    <row r="587" spans="1:4" x14ac:dyDescent="0.2">
      <c r="A587" s="10">
        <v>44378</v>
      </c>
      <c r="B587" s="20">
        <v>2.7176399999999998</v>
      </c>
      <c r="C587" s="9">
        <v>13.83</v>
      </c>
      <c r="D587" s="9">
        <f t="shared" si="10"/>
        <v>15.455316598224933</v>
      </c>
    </row>
    <row r="588" spans="1:4" x14ac:dyDescent="0.2">
      <c r="A588" s="10">
        <v>44409</v>
      </c>
      <c r="B588" s="20">
        <v>2.7286999999999999</v>
      </c>
      <c r="C588" s="9">
        <v>13.92</v>
      </c>
      <c r="D588" s="9">
        <f t="shared" si="10"/>
        <v>15.492842159269983</v>
      </c>
    </row>
    <row r="589" spans="1:4" x14ac:dyDescent="0.2">
      <c r="A589" s="10">
        <v>44440</v>
      </c>
      <c r="B589" s="20">
        <v>2.7402799999999998</v>
      </c>
      <c r="C589" s="9">
        <v>14.14</v>
      </c>
      <c r="D589" s="9">
        <f t="shared" si="10"/>
        <v>15.671195206329282</v>
      </c>
    </row>
    <row r="590" spans="1:4" x14ac:dyDescent="0.2">
      <c r="A590" s="10">
        <v>44470</v>
      </c>
      <c r="B590" s="20">
        <v>2.7652199999999998</v>
      </c>
      <c r="C590" s="9">
        <v>14.06</v>
      </c>
      <c r="D590" s="9">
        <f t="shared" si="10"/>
        <v>15.441990583027755</v>
      </c>
    </row>
    <row r="591" spans="1:4" x14ac:dyDescent="0.2">
      <c r="A591" s="10">
        <v>44501</v>
      </c>
      <c r="B591" s="20">
        <v>2.7871100000000002</v>
      </c>
      <c r="C591" s="9">
        <v>14.07</v>
      </c>
      <c r="D591" s="9">
        <f t="shared" si="10"/>
        <v>15.33160564168619</v>
      </c>
    </row>
    <row r="592" spans="1:4" x14ac:dyDescent="0.2">
      <c r="A592" s="10">
        <v>44531</v>
      </c>
      <c r="B592" s="20">
        <v>2.8088700000000002</v>
      </c>
      <c r="C592" s="9">
        <v>13.72</v>
      </c>
      <c r="D592" s="9">
        <f t="shared" si="10"/>
        <v>14.834404725031774</v>
      </c>
    </row>
    <row r="593" spans="1:5" x14ac:dyDescent="0.2">
      <c r="A593" s="10">
        <v>44562</v>
      </c>
      <c r="B593" s="20">
        <v>2.82599</v>
      </c>
      <c r="C593" s="9">
        <v>13.72</v>
      </c>
      <c r="D593" s="9">
        <f t="shared" si="10"/>
        <v>14.744537100272826</v>
      </c>
    </row>
    <row r="594" spans="1:5" x14ac:dyDescent="0.2">
      <c r="A594" s="10">
        <v>44593</v>
      </c>
      <c r="B594" s="20">
        <v>2.8460999999999999</v>
      </c>
      <c r="C594" s="9">
        <v>13.83</v>
      </c>
      <c r="D594" s="9">
        <f t="shared" si="10"/>
        <v>14.757733951723413</v>
      </c>
    </row>
    <row r="595" spans="1:5" x14ac:dyDescent="0.2">
      <c r="A595" s="10">
        <v>44621</v>
      </c>
      <c r="B595" s="20">
        <v>2.8747199999999999</v>
      </c>
      <c r="C595" s="9">
        <v>14.48</v>
      </c>
      <c r="D595" s="9">
        <f t="shared" si="10"/>
        <v>15.297507096343297</v>
      </c>
    </row>
    <row r="596" spans="1:5" x14ac:dyDescent="0.2">
      <c r="A596" s="10">
        <v>44652</v>
      </c>
      <c r="B596" s="20">
        <v>2.88611</v>
      </c>
      <c r="C596" s="9">
        <v>14.71</v>
      </c>
      <c r="D596" s="9">
        <f t="shared" si="10"/>
        <v>15.479161986202884</v>
      </c>
    </row>
    <row r="597" spans="1:5" x14ac:dyDescent="0.2">
      <c r="A597" s="10">
        <v>44682</v>
      </c>
      <c r="B597" s="20">
        <v>2.9126799999999999</v>
      </c>
      <c r="C597" s="9">
        <v>14.97</v>
      </c>
      <c r="D597" s="9">
        <f t="shared" si="10"/>
        <v>15.609057431643711</v>
      </c>
    </row>
    <row r="598" spans="1:5" x14ac:dyDescent="0.2">
      <c r="A598" s="10">
        <v>44713</v>
      </c>
      <c r="B598" s="20">
        <v>2.9472800000000001</v>
      </c>
      <c r="C598" s="9">
        <v>15.4</v>
      </c>
      <c r="D598" s="9">
        <f t="shared" si="10"/>
        <v>15.868905567167015</v>
      </c>
    </row>
    <row r="599" spans="1:5" x14ac:dyDescent="0.2">
      <c r="A599" s="10">
        <v>44743</v>
      </c>
      <c r="B599" s="20">
        <v>2.9462799999999998</v>
      </c>
      <c r="C599" s="9">
        <v>15.41</v>
      </c>
      <c r="D599" s="9">
        <f t="shared" si="10"/>
        <v>15.884599630720775</v>
      </c>
    </row>
    <row r="600" spans="1:5" x14ac:dyDescent="0.2">
      <c r="A600" s="10">
        <v>44774</v>
      </c>
      <c r="B600" s="20">
        <v>2.9531999999999998</v>
      </c>
      <c r="C600" s="9">
        <v>15.93</v>
      </c>
      <c r="D600" s="9">
        <f t="shared" si="10"/>
        <v>16.382137545713125</v>
      </c>
    </row>
    <row r="601" spans="1:5" x14ac:dyDescent="0.2">
      <c r="A601" s="10">
        <v>44805</v>
      </c>
      <c r="B601" s="20">
        <v>2.9653900000000002</v>
      </c>
      <c r="C601" s="9">
        <v>16.309999999999999</v>
      </c>
      <c r="D601" s="9">
        <f t="shared" si="10"/>
        <v>16.703973575145259</v>
      </c>
    </row>
    <row r="602" spans="1:5" x14ac:dyDescent="0.2">
      <c r="A602" s="10">
        <v>44835</v>
      </c>
      <c r="B602" s="20">
        <v>2.97987</v>
      </c>
      <c r="C602" s="9">
        <v>16.010000000000002</v>
      </c>
      <c r="D602" s="9">
        <f t="shared" si="10"/>
        <v>16.317050810941421</v>
      </c>
    </row>
    <row r="603" spans="1:5" x14ac:dyDescent="0.2">
      <c r="A603" s="10">
        <v>44866</v>
      </c>
      <c r="B603" s="20">
        <v>2.9859800000000001</v>
      </c>
      <c r="C603" s="9">
        <v>15.64</v>
      </c>
      <c r="D603" s="9">
        <f t="shared" si="10"/>
        <v>15.90733789241723</v>
      </c>
      <c r="E603" s="8" t="s">
        <v>182</v>
      </c>
    </row>
    <row r="604" spans="1:5" x14ac:dyDescent="0.2">
      <c r="A604" s="10">
        <v>44896</v>
      </c>
      <c r="B604" s="20">
        <v>2.9899</v>
      </c>
      <c r="C604" s="9">
        <v>14.96</v>
      </c>
      <c r="D604" s="9">
        <f t="shared" si="10"/>
        <v>15.195765477106258</v>
      </c>
      <c r="E604" s="8" t="s">
        <v>183</v>
      </c>
    </row>
    <row r="605" spans="1:5" x14ac:dyDescent="0.2">
      <c r="A605" s="10">
        <v>44927</v>
      </c>
      <c r="B605" s="20">
        <v>3.00536</v>
      </c>
      <c r="C605" s="9">
        <v>15.47</v>
      </c>
      <c r="D605" s="9">
        <f t="shared" si="10"/>
        <v>15.632968895573242</v>
      </c>
      <c r="E605">
        <f t="shared" ref="E605:E628" si="11">IF($A605&gt;=DATE(YEAR($C$1),MONTH($C$1)-2,1),1,0)</f>
        <v>0</v>
      </c>
    </row>
    <row r="606" spans="1:5" x14ac:dyDescent="0.2">
      <c r="A606" s="10">
        <v>44958</v>
      </c>
      <c r="B606" s="20">
        <v>3.0164800000000001</v>
      </c>
      <c r="C606" s="9">
        <v>15.96</v>
      </c>
      <c r="D606" s="9">
        <f t="shared" si="10"/>
        <v>16.068675807563782</v>
      </c>
      <c r="E606">
        <f t="shared" si="11"/>
        <v>0</v>
      </c>
    </row>
    <row r="607" spans="1:5" x14ac:dyDescent="0.2">
      <c r="A607" s="10">
        <v>44986</v>
      </c>
      <c r="B607" s="20">
        <v>3.0180799999999999</v>
      </c>
      <c r="C607" s="9">
        <v>15.85</v>
      </c>
      <c r="D607" s="9">
        <f t="shared" si="10"/>
        <v>15.949466879605577</v>
      </c>
      <c r="E607">
        <f t="shared" si="11"/>
        <v>0</v>
      </c>
    </row>
    <row r="608" spans="1:5" x14ac:dyDescent="0.2">
      <c r="A608" s="10">
        <v>45017</v>
      </c>
      <c r="B608" s="20">
        <v>3.0291800000000002</v>
      </c>
      <c r="C608" s="9">
        <v>15.84313</v>
      </c>
      <c r="D608" s="9">
        <f t="shared" si="10"/>
        <v>15.884134542219346</v>
      </c>
      <c r="E608">
        <f t="shared" si="11"/>
        <v>1</v>
      </c>
    </row>
    <row r="609" spans="1:5" x14ac:dyDescent="0.2">
      <c r="A609" s="10">
        <v>45047</v>
      </c>
      <c r="B609" s="20">
        <v>3.0320395679000001</v>
      </c>
      <c r="C609" s="9">
        <v>15.83944</v>
      </c>
      <c r="D609" s="9">
        <f t="shared" si="10"/>
        <v>15.865457884547814</v>
      </c>
      <c r="E609">
        <f t="shared" si="11"/>
        <v>1</v>
      </c>
    </row>
    <row r="610" spans="1:5" x14ac:dyDescent="0.2">
      <c r="A610" s="10">
        <v>45078</v>
      </c>
      <c r="B610" s="20">
        <v>3.0370200000000001</v>
      </c>
      <c r="C610" s="9">
        <v>15.99766</v>
      </c>
      <c r="D610" s="9">
        <f t="shared" si="10"/>
        <v>15.99766</v>
      </c>
      <c r="E610">
        <f t="shared" si="11"/>
        <v>1</v>
      </c>
    </row>
    <row r="611" spans="1:5" x14ac:dyDescent="0.2">
      <c r="A611" s="10">
        <v>45108</v>
      </c>
      <c r="B611" s="20">
        <v>3.039838</v>
      </c>
      <c r="C611" s="9">
        <v>15.70429</v>
      </c>
      <c r="D611" s="9">
        <f t="shared" si="10"/>
        <v>15.689731760639877</v>
      </c>
      <c r="E611">
        <f t="shared" si="11"/>
        <v>1</v>
      </c>
    </row>
    <row r="612" spans="1:5" x14ac:dyDescent="0.2">
      <c r="A612" s="10">
        <v>45139</v>
      </c>
      <c r="B612" s="20">
        <v>3.044794</v>
      </c>
      <c r="C612" s="9">
        <v>15.929639999999999</v>
      </c>
      <c r="D612" s="9">
        <f t="shared" si="10"/>
        <v>15.888968275949045</v>
      </c>
      <c r="E612">
        <f t="shared" si="11"/>
        <v>1</v>
      </c>
    </row>
    <row r="613" spans="1:5" x14ac:dyDescent="0.2">
      <c r="A613" s="10">
        <v>45170</v>
      </c>
      <c r="B613" s="20">
        <v>3.0503230000000001</v>
      </c>
      <c r="C613" s="9">
        <v>16.132090000000002</v>
      </c>
      <c r="D613" s="9">
        <f t="shared" si="10"/>
        <v>16.061735092250888</v>
      </c>
      <c r="E613">
        <f t="shared" si="11"/>
        <v>1</v>
      </c>
    </row>
    <row r="614" spans="1:5" x14ac:dyDescent="0.2">
      <c r="A614" s="10">
        <v>45200</v>
      </c>
      <c r="B614" s="20">
        <v>3.057048</v>
      </c>
      <c r="C614" s="9">
        <v>15.741759999999999</v>
      </c>
      <c r="D614" s="9">
        <f t="shared" si="10"/>
        <v>15.638629146549221</v>
      </c>
      <c r="E614">
        <f t="shared" si="11"/>
        <v>1</v>
      </c>
    </row>
    <row r="615" spans="1:5" x14ac:dyDescent="0.2">
      <c r="A615" s="10">
        <v>45231</v>
      </c>
      <c r="B615" s="20">
        <v>3.0632570000000001</v>
      </c>
      <c r="C615" s="9">
        <v>15.4123</v>
      </c>
      <c r="D615" s="9">
        <f t="shared" si="10"/>
        <v>15.28029262513723</v>
      </c>
      <c r="E615">
        <f t="shared" si="11"/>
        <v>1</v>
      </c>
    </row>
    <row r="616" spans="1:5" x14ac:dyDescent="0.2">
      <c r="A616" s="10">
        <v>45261</v>
      </c>
      <c r="B616" s="20">
        <v>3.0695739999999998</v>
      </c>
      <c r="C616" s="9">
        <v>14.68501</v>
      </c>
      <c r="D616" s="9">
        <f t="shared" si="10"/>
        <v>14.529269882465778</v>
      </c>
      <c r="E616">
        <f t="shared" si="11"/>
        <v>1</v>
      </c>
    </row>
    <row r="617" spans="1:5" x14ac:dyDescent="0.2">
      <c r="A617" s="10">
        <v>45292</v>
      </c>
      <c r="B617" s="20">
        <v>3.0770270000000002</v>
      </c>
      <c r="C617" s="9">
        <v>15.029780000000001</v>
      </c>
      <c r="D617" s="9">
        <f t="shared" si="7"/>
        <v>14.834365267383093</v>
      </c>
      <c r="E617">
        <f t="shared" si="11"/>
        <v>1</v>
      </c>
    </row>
    <row r="618" spans="1:5" x14ac:dyDescent="0.2">
      <c r="A618" s="10">
        <v>45323</v>
      </c>
      <c r="B618" s="20">
        <v>3.082786</v>
      </c>
      <c r="C618" s="9">
        <v>15.48901</v>
      </c>
      <c r="D618" s="9">
        <f t="shared" si="7"/>
        <v>15.259065387672061</v>
      </c>
      <c r="E618">
        <f t="shared" si="11"/>
        <v>1</v>
      </c>
    </row>
    <row r="619" spans="1:5" x14ac:dyDescent="0.2">
      <c r="A619" s="10">
        <v>45352</v>
      </c>
      <c r="B619" s="20">
        <v>3.087879</v>
      </c>
      <c r="C619" s="9">
        <v>15.54364</v>
      </c>
      <c r="D619" s="9">
        <f t="shared" si="7"/>
        <v>15.287628029725258</v>
      </c>
      <c r="E619">
        <f t="shared" si="11"/>
        <v>1</v>
      </c>
    </row>
    <row r="620" spans="1:5" x14ac:dyDescent="0.2">
      <c r="A620" s="10">
        <v>45383</v>
      </c>
      <c r="B620" s="20">
        <v>3.0908739999999999</v>
      </c>
      <c r="C620" s="9">
        <v>15.735239999999999</v>
      </c>
      <c r="D620" s="9">
        <f t="shared" si="7"/>
        <v>15.461076247300925</v>
      </c>
      <c r="E620">
        <f t="shared" si="11"/>
        <v>1</v>
      </c>
    </row>
    <row r="621" spans="1:5" x14ac:dyDescent="0.2">
      <c r="A621" s="10">
        <v>45413</v>
      </c>
      <c r="B621" s="20">
        <v>3.0957110000000001</v>
      </c>
      <c r="C621" s="9">
        <v>15.70105</v>
      </c>
      <c r="D621" s="9">
        <f t="shared" si="7"/>
        <v>15.403376759329278</v>
      </c>
      <c r="E621">
        <f t="shared" si="11"/>
        <v>1</v>
      </c>
    </row>
    <row r="622" spans="1:5" x14ac:dyDescent="0.2">
      <c r="A622" s="10">
        <v>45444</v>
      </c>
      <c r="B622" s="20">
        <v>3.1009570000000002</v>
      </c>
      <c r="C622" s="9">
        <v>15.89467</v>
      </c>
      <c r="D622" s="9">
        <f t="shared" si="7"/>
        <v>15.566946166425398</v>
      </c>
      <c r="E622">
        <f t="shared" si="11"/>
        <v>1</v>
      </c>
    </row>
    <row r="623" spans="1:5" x14ac:dyDescent="0.2">
      <c r="A623" s="10">
        <v>45474</v>
      </c>
      <c r="B623" s="20">
        <v>3.1073219999999999</v>
      </c>
      <c r="C623" s="9">
        <v>15.69595</v>
      </c>
      <c r="D623" s="9">
        <f t="shared" si="7"/>
        <v>15.340834991996324</v>
      </c>
      <c r="E623">
        <f t="shared" si="11"/>
        <v>1</v>
      </c>
    </row>
    <row r="624" spans="1:5" x14ac:dyDescent="0.2">
      <c r="A624" s="10">
        <v>45505</v>
      </c>
      <c r="B624" s="20">
        <v>3.112854</v>
      </c>
      <c r="C624" s="9">
        <v>15.98968</v>
      </c>
      <c r="D624" s="9">
        <f t="shared" si="7"/>
        <v>15.600146345957761</v>
      </c>
      <c r="E624">
        <f t="shared" si="11"/>
        <v>1</v>
      </c>
    </row>
    <row r="625" spans="1:5" x14ac:dyDescent="0.2">
      <c r="A625" s="10">
        <v>45536</v>
      </c>
      <c r="B625" s="20">
        <v>3.1182629999999998</v>
      </c>
      <c r="C625" s="9">
        <v>16.23875</v>
      </c>
      <c r="D625" s="9">
        <f t="shared" si="7"/>
        <v>15.815666775060347</v>
      </c>
      <c r="E625">
        <f t="shared" si="11"/>
        <v>1</v>
      </c>
    </row>
    <row r="626" spans="1:5" x14ac:dyDescent="0.2">
      <c r="A626" s="10">
        <v>45566</v>
      </c>
      <c r="B626" s="20">
        <v>3.1243050000000001</v>
      </c>
      <c r="C626" s="9">
        <v>15.80599</v>
      </c>
      <c r="D626" s="9">
        <f t="shared" si="7"/>
        <v>15.364411525059174</v>
      </c>
      <c r="E626">
        <f t="shared" si="11"/>
        <v>1</v>
      </c>
    </row>
    <row r="627" spans="1:5" x14ac:dyDescent="0.2">
      <c r="A627" s="10">
        <v>45597</v>
      </c>
      <c r="B627" s="20">
        <v>3.1288999999999998</v>
      </c>
      <c r="C627" s="9">
        <v>15.56409</v>
      </c>
      <c r="D627" s="9">
        <f t="shared" si="7"/>
        <v>15.107051235833682</v>
      </c>
      <c r="E627">
        <f t="shared" si="11"/>
        <v>1</v>
      </c>
    </row>
    <row r="628" spans="1:5" x14ac:dyDescent="0.2">
      <c r="A628" s="10">
        <v>45627</v>
      </c>
      <c r="B628" s="20">
        <v>3.1328049999999998</v>
      </c>
      <c r="C628" s="9">
        <v>14.8704</v>
      </c>
      <c r="D628" s="9">
        <f t="shared" si="7"/>
        <v>14.415739954449768</v>
      </c>
      <c r="E628">
        <f t="shared" si="11"/>
        <v>1</v>
      </c>
    </row>
    <row r="629" spans="1:5" x14ac:dyDescent="0.2">
      <c r="A629" s="12" t="str">
        <f>"Base CPI ("&amp;TEXT('Notes and Sources'!$G$7,"m/yyyy")&amp;")"</f>
        <v>Base CPI (6/2023)</v>
      </c>
      <c r="B629" s="22">
        <v>3.0370200000000001</v>
      </c>
      <c r="C629" s="13"/>
      <c r="D629" s="13"/>
      <c r="E629" s="15"/>
    </row>
    <row r="630" spans="1:5" x14ac:dyDescent="0.2">
      <c r="A630" s="34" t="str">
        <f>A1&amp;" "&amp;TEXT(C1,"Mmmm yyyy")</f>
        <v>EIA Short-Term Energy Outlook, June 2023</v>
      </c>
      <c r="B630" s="34"/>
      <c r="C630" s="34"/>
      <c r="D630" s="34"/>
      <c r="E630" s="34"/>
    </row>
    <row r="631" spans="1:5" x14ac:dyDescent="0.2">
      <c r="A631" s="29" t="s">
        <v>184</v>
      </c>
      <c r="B631" s="29"/>
      <c r="C631" s="29"/>
      <c r="D631" s="29"/>
      <c r="E631" s="29"/>
    </row>
    <row r="632" spans="1:5" x14ac:dyDescent="0.2">
      <c r="A632" s="29" t="s">
        <v>207</v>
      </c>
      <c r="B632" s="29"/>
      <c r="C632" s="29"/>
      <c r="D632" s="29"/>
      <c r="E632" s="29"/>
    </row>
    <row r="633" spans="1:5" x14ac:dyDescent="0.2">
      <c r="A633" s="24" t="str">
        <f>"Real Price ("&amp;TEXT($C$1,"mmm yyyy")&amp;" $)"</f>
        <v>Real Price (Jun 2023 $)</v>
      </c>
      <c r="B633" s="24"/>
      <c r="C633" s="24"/>
      <c r="D633" s="24"/>
      <c r="E633" s="24"/>
    </row>
    <row r="634" spans="1:5" x14ac:dyDescent="0.2">
      <c r="A634" s="30" t="s">
        <v>167</v>
      </c>
      <c r="B634" s="30"/>
      <c r="C634" s="30"/>
      <c r="D634" s="30"/>
      <c r="E634" s="30"/>
    </row>
  </sheetData>
  <mergeCells count="7">
    <mergeCell ref="A632:E632"/>
    <mergeCell ref="A634:E634"/>
    <mergeCell ref="C39:D39"/>
    <mergeCell ref="A1:B1"/>
    <mergeCell ref="C1:D1"/>
    <mergeCell ref="A630:E630"/>
    <mergeCell ref="A631:E631"/>
  </mergeCells>
  <phoneticPr fontId="3" type="noConversion"/>
  <conditionalFormatting sqref="B461:D470 B473:D481 B485:D494 B497:D506 B509:D518 B545:D554 B557:D566 B569:D578 B581:D590 B617:D628 B593:D602">
    <cfRule type="expression" dxfId="14" priority="6" stopIfTrue="1">
      <formula>$E461=1</formula>
    </cfRule>
  </conditionalFormatting>
  <conditionalFormatting sqref="B471:D472 B483:D484 B495:D496">
    <cfRule type="expression" dxfId="13" priority="7" stopIfTrue="1">
      <formula>#REF!=1</formula>
    </cfRule>
  </conditionalFormatting>
  <conditionalFormatting sqref="B482:D482">
    <cfRule type="expression" dxfId="12" priority="13" stopIfTrue="1">
      <formula>#REF!=1</formula>
    </cfRule>
  </conditionalFormatting>
  <conditionalFormatting sqref="B495:D496">
    <cfRule type="expression" dxfId="11" priority="28" stopIfTrue="1">
      <formula>#REF!=1</formula>
    </cfRule>
  </conditionalFormatting>
  <conditionalFormatting sqref="B507:D508">
    <cfRule type="expression" dxfId="10" priority="52" stopIfTrue="1">
      <formula>#REF!=1</formula>
    </cfRule>
  </conditionalFormatting>
  <conditionalFormatting sqref="B519:D520">
    <cfRule type="expression" dxfId="9" priority="76" stopIfTrue="1">
      <formula>#REF!=1</formula>
    </cfRule>
  </conditionalFormatting>
  <conditionalFormatting sqref="B530:D532">
    <cfRule type="expression" dxfId="8" priority="98" stopIfTrue="1">
      <formula>#REF!=1</formula>
    </cfRule>
  </conditionalFormatting>
  <conditionalFormatting sqref="B521:D529">
    <cfRule type="expression" dxfId="7" priority="125" stopIfTrue="1">
      <formula>$E533=1</formula>
    </cfRule>
  </conditionalFormatting>
  <conditionalFormatting sqref="B533:D544">
    <cfRule type="expression" dxfId="6" priority="126" stopIfTrue="1">
      <formula>#REF!=1</formula>
    </cfRule>
  </conditionalFormatting>
  <conditionalFormatting sqref="B555:D556">
    <cfRule type="expression" dxfId="5" priority="153" stopIfTrue="1">
      <formula>#REF!=1</formula>
    </cfRule>
  </conditionalFormatting>
  <conditionalFormatting sqref="B567:D568">
    <cfRule type="expression" dxfId="4" priority="175" stopIfTrue="1">
      <formula>#REF!=1</formula>
    </cfRule>
  </conditionalFormatting>
  <conditionalFormatting sqref="B579:D580">
    <cfRule type="expression" dxfId="3" priority="181" stopIfTrue="1">
      <formula>#REF!=1</formula>
    </cfRule>
  </conditionalFormatting>
  <conditionalFormatting sqref="B591:D592">
    <cfRule type="expression" dxfId="2" priority="205" stopIfTrue="1">
      <formula>#REF!=1</formula>
    </cfRule>
  </conditionalFormatting>
  <conditionalFormatting sqref="B605:D616">
    <cfRule type="expression" dxfId="1" priority="1" stopIfTrue="1">
      <formula>$E605=1</formula>
    </cfRule>
  </conditionalFormatting>
  <conditionalFormatting sqref="B603:D604">
    <cfRule type="expression" dxfId="0" priority="248" stopIfTrue="1">
      <formula>#REF!=1</formula>
    </cfRule>
  </conditionalFormatting>
  <hyperlinks>
    <hyperlink ref="A3" location="Contents!B4" display="Return to Contents" xr:uid="{00000000-0004-0000-1200-000000000000}"/>
    <hyperlink ref="A634" location="'Notes and Sources'!A7" display="See Notes and Sources for more information" xr:uid="{00000000-0004-0000-12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169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170</v>
      </c>
      <c r="D39" s="3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1">
        <v>1968</v>
      </c>
      <c r="B41" s="20">
        <v>0.34799999999999998</v>
      </c>
      <c r="C41" s="9">
        <v>2.9</v>
      </c>
      <c r="D41" s="9">
        <f t="shared" ref="D41:D56" si="0">C41*$B$98/B41</f>
        <v>25.308500000000002</v>
      </c>
    </row>
    <row r="42" spans="1:4" x14ac:dyDescent="0.2">
      <c r="A42" s="11">
        <v>1969</v>
      </c>
      <c r="B42" s="20">
        <v>0.36699999999999999</v>
      </c>
      <c r="C42" s="9">
        <v>2.8</v>
      </c>
      <c r="D42" s="9">
        <f t="shared" ref="D42" si="1">C42*$B$98/B42</f>
        <v>23.170724795640325</v>
      </c>
    </row>
    <row r="43" spans="1:4" x14ac:dyDescent="0.2">
      <c r="A43" s="11">
        <v>1970</v>
      </c>
      <c r="B43" s="20">
        <v>0.38800000000000001</v>
      </c>
      <c r="C43" s="9">
        <v>2.96</v>
      </c>
      <c r="D43" s="9">
        <f t="shared" si="0"/>
        <v>23.16901855670103</v>
      </c>
    </row>
    <row r="44" spans="1:4" x14ac:dyDescent="0.2">
      <c r="A44" s="11">
        <v>1971</v>
      </c>
      <c r="B44" s="20">
        <v>0.40500000000000003</v>
      </c>
      <c r="C44" s="9">
        <v>3.17</v>
      </c>
      <c r="D44" s="9">
        <f t="shared" si="0"/>
        <v>23.771242962962962</v>
      </c>
    </row>
    <row r="45" spans="1:4" x14ac:dyDescent="0.2">
      <c r="A45" s="11">
        <v>1972</v>
      </c>
      <c r="B45" s="20">
        <v>0.41799999999999998</v>
      </c>
      <c r="C45" s="9">
        <v>3.22</v>
      </c>
      <c r="D45" s="9">
        <f t="shared" si="0"/>
        <v>23.395225837320577</v>
      </c>
    </row>
    <row r="46" spans="1:4" x14ac:dyDescent="0.2">
      <c r="A46" s="11">
        <v>1973</v>
      </c>
      <c r="B46" s="20">
        <v>0.44400000000000001</v>
      </c>
      <c r="C46" s="9">
        <v>4.08</v>
      </c>
      <c r="D46" s="9">
        <f t="shared" si="0"/>
        <v>27.907751351351354</v>
      </c>
    </row>
    <row r="47" spans="1:4" x14ac:dyDescent="0.2">
      <c r="A47" s="11">
        <v>1974</v>
      </c>
      <c r="B47" s="20">
        <v>0.49299999999999999</v>
      </c>
      <c r="C47" s="9">
        <v>12.52</v>
      </c>
      <c r="D47" s="9">
        <f t="shared" si="0"/>
        <v>77.126755375253552</v>
      </c>
    </row>
    <row r="48" spans="1:4" x14ac:dyDescent="0.2">
      <c r="A48" s="11">
        <v>1975</v>
      </c>
      <c r="B48" s="20">
        <v>0.53825000000000001</v>
      </c>
      <c r="C48" s="9">
        <v>13.946718203</v>
      </c>
      <c r="D48" s="9">
        <f t="shared" si="0"/>
        <v>78.692916148397686</v>
      </c>
    </row>
    <row r="49" spans="1:4" x14ac:dyDescent="0.2">
      <c r="A49" s="11">
        <v>1976</v>
      </c>
      <c r="B49" s="20">
        <v>0.56933333333000002</v>
      </c>
      <c r="C49" s="9">
        <v>13.483572863999999</v>
      </c>
      <c r="D49" s="9">
        <f t="shared" si="0"/>
        <v>71.92601954273718</v>
      </c>
    </row>
    <row r="50" spans="1:4" x14ac:dyDescent="0.2">
      <c r="A50" s="11">
        <v>1977</v>
      </c>
      <c r="B50" s="20">
        <v>0.60616666666999997</v>
      </c>
      <c r="C50" s="9">
        <v>14.525864502999999</v>
      </c>
      <c r="D50" s="9">
        <f t="shared" si="0"/>
        <v>72.777576594982349</v>
      </c>
    </row>
    <row r="51" spans="1:4" x14ac:dyDescent="0.2">
      <c r="A51" s="11">
        <v>1978</v>
      </c>
      <c r="B51" s="20">
        <v>0.65241666666999998</v>
      </c>
      <c r="C51" s="9">
        <v>14.56930006</v>
      </c>
      <c r="D51" s="9">
        <f t="shared" si="0"/>
        <v>67.820547709278529</v>
      </c>
    </row>
    <row r="52" spans="1:4" x14ac:dyDescent="0.2">
      <c r="A52" s="11">
        <v>1979</v>
      </c>
      <c r="B52" s="20">
        <v>0.72583333333</v>
      </c>
      <c r="C52" s="9">
        <v>21.573135913000002</v>
      </c>
      <c r="D52" s="9">
        <f t="shared" si="0"/>
        <v>90.265963578599525</v>
      </c>
    </row>
    <row r="53" spans="1:4" x14ac:dyDescent="0.2">
      <c r="A53" s="11">
        <v>1980</v>
      </c>
      <c r="B53" s="20">
        <v>0.82383333332999997</v>
      </c>
      <c r="C53" s="9">
        <v>33.858791771</v>
      </c>
      <c r="D53" s="9">
        <f t="shared" si="0"/>
        <v>124.81872682756847</v>
      </c>
    </row>
    <row r="54" spans="1:4" x14ac:dyDescent="0.2">
      <c r="A54" s="11">
        <v>1981</v>
      </c>
      <c r="B54" s="20">
        <v>0.90933333332999999</v>
      </c>
      <c r="C54" s="9">
        <v>37.099725198999998</v>
      </c>
      <c r="D54" s="9">
        <f t="shared" si="0"/>
        <v>123.90682634634898</v>
      </c>
    </row>
    <row r="55" spans="1:4" x14ac:dyDescent="0.2">
      <c r="A55" s="11">
        <v>1982</v>
      </c>
      <c r="B55" s="20">
        <v>0.96533333333000004</v>
      </c>
      <c r="C55" s="9">
        <v>33.568900286999998</v>
      </c>
      <c r="D55" s="9">
        <f t="shared" si="0"/>
        <v>105.6105886222135</v>
      </c>
    </row>
    <row r="56" spans="1:4" x14ac:dyDescent="0.2">
      <c r="A56" s="11">
        <v>1983</v>
      </c>
      <c r="B56" s="20">
        <v>0.99583333333000001</v>
      </c>
      <c r="C56" s="9">
        <v>29.314416294000001</v>
      </c>
      <c r="D56" s="9">
        <f t="shared" si="0"/>
        <v>89.400972626110672</v>
      </c>
    </row>
    <row r="57" spans="1:4" x14ac:dyDescent="0.2">
      <c r="A57" s="11">
        <v>1984</v>
      </c>
      <c r="B57" s="20">
        <v>1.0393333333000001</v>
      </c>
      <c r="C57" s="9">
        <v>28.876823650999999</v>
      </c>
      <c r="D57" s="9">
        <f t="shared" ref="D57:D86" si="2">C57*$B$98/B57</f>
        <v>84.380523701769746</v>
      </c>
    </row>
    <row r="58" spans="1:4" x14ac:dyDescent="0.2">
      <c r="A58" s="11">
        <v>1985</v>
      </c>
      <c r="B58" s="20">
        <v>1.0760000000000001</v>
      </c>
      <c r="C58" s="9">
        <v>26.991316866999998</v>
      </c>
      <c r="D58" s="9">
        <f t="shared" si="2"/>
        <v>76.183242705777261</v>
      </c>
    </row>
    <row r="59" spans="1:4" x14ac:dyDescent="0.2">
      <c r="A59" s="11">
        <v>1986</v>
      </c>
      <c r="B59" s="20">
        <v>1.0969166667000001</v>
      </c>
      <c r="C59" s="9">
        <v>13.934331794</v>
      </c>
      <c r="D59" s="9">
        <f t="shared" si="2"/>
        <v>38.579817072455718</v>
      </c>
    </row>
    <row r="60" spans="1:4" x14ac:dyDescent="0.2">
      <c r="A60" s="11">
        <v>1987</v>
      </c>
      <c r="B60" s="20">
        <v>1.1361666667000001</v>
      </c>
      <c r="C60" s="9">
        <v>18.138013121</v>
      </c>
      <c r="D60" s="9">
        <f t="shared" si="2"/>
        <v>48.483651407179082</v>
      </c>
    </row>
    <row r="61" spans="1:4" x14ac:dyDescent="0.2">
      <c r="A61" s="11">
        <v>1988</v>
      </c>
      <c r="B61" s="20">
        <v>1.18275</v>
      </c>
      <c r="C61" s="9">
        <v>14.602182092</v>
      </c>
      <c r="D61" s="9">
        <f t="shared" si="2"/>
        <v>37.494922052036216</v>
      </c>
    </row>
    <row r="62" spans="1:4" x14ac:dyDescent="0.2">
      <c r="A62" s="11">
        <v>1989</v>
      </c>
      <c r="B62" s="20">
        <v>1.2394166666999999</v>
      </c>
      <c r="C62" s="9">
        <v>18.071612658999999</v>
      </c>
      <c r="D62" s="9">
        <f t="shared" si="2"/>
        <v>44.282000195920219</v>
      </c>
    </row>
    <row r="63" spans="1:4" x14ac:dyDescent="0.2">
      <c r="A63" s="11">
        <v>1990</v>
      </c>
      <c r="B63" s="20">
        <v>1.3065833333000001</v>
      </c>
      <c r="C63" s="9">
        <v>21.733567231999999</v>
      </c>
      <c r="D63" s="9">
        <f t="shared" si="2"/>
        <v>50.517465417395911</v>
      </c>
    </row>
    <row r="64" spans="1:4" x14ac:dyDescent="0.2">
      <c r="A64" s="11">
        <v>1991</v>
      </c>
      <c r="B64" s="20">
        <v>1.3616666666999999</v>
      </c>
      <c r="C64" s="9">
        <v>18.725637669000001</v>
      </c>
      <c r="D64" s="9">
        <f t="shared" si="2"/>
        <v>41.765093839985958</v>
      </c>
    </row>
    <row r="65" spans="1:4" x14ac:dyDescent="0.2">
      <c r="A65" s="11">
        <v>1992</v>
      </c>
      <c r="B65" s="20">
        <v>1.4030833332999999</v>
      </c>
      <c r="C65" s="9">
        <v>18.208122711000001</v>
      </c>
      <c r="D65" s="9">
        <f t="shared" si="2"/>
        <v>39.412080183221455</v>
      </c>
    </row>
    <row r="66" spans="1:4" x14ac:dyDescent="0.2">
      <c r="A66" s="11">
        <v>1993</v>
      </c>
      <c r="B66" s="20">
        <v>1.44475</v>
      </c>
      <c r="C66" s="9">
        <v>16.133509063000002</v>
      </c>
      <c r="D66" s="9">
        <f t="shared" si="2"/>
        <v>33.914372517399038</v>
      </c>
    </row>
    <row r="67" spans="1:4" x14ac:dyDescent="0.2">
      <c r="A67" s="11">
        <v>1994</v>
      </c>
      <c r="B67" s="20">
        <v>1.4822500000000001</v>
      </c>
      <c r="C67" s="9">
        <v>15.538111376</v>
      </c>
      <c r="D67" s="9">
        <f t="shared" si="2"/>
        <v>31.836434482131569</v>
      </c>
    </row>
    <row r="68" spans="1:4" x14ac:dyDescent="0.2">
      <c r="A68" s="11">
        <v>1995</v>
      </c>
      <c r="B68" s="20">
        <v>1.5238333333</v>
      </c>
      <c r="C68" s="9">
        <v>17.141829372</v>
      </c>
      <c r="D68" s="9">
        <f t="shared" si="2"/>
        <v>34.163892796996763</v>
      </c>
    </row>
    <row r="69" spans="1:4" x14ac:dyDescent="0.2">
      <c r="A69" s="11">
        <v>1996</v>
      </c>
      <c r="B69" s="20">
        <v>1.5685833333000001</v>
      </c>
      <c r="C69" s="9">
        <v>20.618924849999999</v>
      </c>
      <c r="D69" s="9">
        <f t="shared" si="2"/>
        <v>39.921428347836823</v>
      </c>
    </row>
    <row r="70" spans="1:4" x14ac:dyDescent="0.2">
      <c r="A70" s="11">
        <v>1997</v>
      </c>
      <c r="B70" s="20">
        <v>1.6052500000000001</v>
      </c>
      <c r="C70" s="9">
        <v>18.488877165000002</v>
      </c>
      <c r="D70" s="9">
        <f t="shared" si="2"/>
        <v>34.979654089798039</v>
      </c>
    </row>
    <row r="71" spans="1:4" x14ac:dyDescent="0.2">
      <c r="A71" s="11">
        <v>1998</v>
      </c>
      <c r="B71" s="20">
        <v>1.6300833333</v>
      </c>
      <c r="C71" s="9">
        <v>12.066664086999999</v>
      </c>
      <c r="D71" s="9">
        <f t="shared" si="2"/>
        <v>22.481488778436759</v>
      </c>
    </row>
    <row r="72" spans="1:4" x14ac:dyDescent="0.2">
      <c r="A72" s="11">
        <v>1999</v>
      </c>
      <c r="B72" s="20">
        <v>1.6658333332999999</v>
      </c>
      <c r="C72" s="9">
        <v>17.271496745</v>
      </c>
      <c r="D72" s="9">
        <f t="shared" si="2"/>
        <v>31.488072663661534</v>
      </c>
    </row>
    <row r="73" spans="1:4" x14ac:dyDescent="0.2">
      <c r="A73" s="11">
        <v>2000</v>
      </c>
      <c r="B73" s="20">
        <v>1.7219166667000001</v>
      </c>
      <c r="C73" s="9">
        <v>27.721609297000001</v>
      </c>
      <c r="D73" s="9">
        <f t="shared" si="2"/>
        <v>48.893819018852142</v>
      </c>
    </row>
    <row r="74" spans="1:4" x14ac:dyDescent="0.2">
      <c r="A74" s="11">
        <v>2001</v>
      </c>
      <c r="B74" s="20">
        <v>1.7704166667000001</v>
      </c>
      <c r="C74" s="9">
        <v>21.993048731999998</v>
      </c>
      <c r="D74" s="9">
        <f t="shared" si="2"/>
        <v>37.727462758560257</v>
      </c>
    </row>
    <row r="75" spans="1:4" x14ac:dyDescent="0.2">
      <c r="A75" s="11">
        <v>2002</v>
      </c>
      <c r="B75" s="20">
        <v>1.7986666667</v>
      </c>
      <c r="C75" s="9">
        <v>23.712193128999999</v>
      </c>
      <c r="D75" s="9">
        <f t="shared" si="2"/>
        <v>40.03766017900351</v>
      </c>
    </row>
    <row r="76" spans="1:4" x14ac:dyDescent="0.2">
      <c r="A76" s="11">
        <v>2003</v>
      </c>
      <c r="B76" s="20">
        <v>1.84</v>
      </c>
      <c r="C76" s="9">
        <v>27.727315847</v>
      </c>
      <c r="D76" s="9">
        <f t="shared" si="2"/>
        <v>45.765441724813009</v>
      </c>
    </row>
    <row r="77" spans="1:4" x14ac:dyDescent="0.2">
      <c r="A77" s="11">
        <v>2004</v>
      </c>
      <c r="B77" s="20">
        <v>1.8890833332999999</v>
      </c>
      <c r="C77" s="9">
        <v>35.892836543999998</v>
      </c>
      <c r="D77" s="9">
        <f t="shared" si="2"/>
        <v>57.703787079861847</v>
      </c>
    </row>
    <row r="78" spans="1:4" x14ac:dyDescent="0.2">
      <c r="A78" s="11">
        <v>2005</v>
      </c>
      <c r="B78" s="20">
        <v>1.9526666667000001</v>
      </c>
      <c r="C78" s="9">
        <v>48.887001327</v>
      </c>
      <c r="D78" s="9">
        <f t="shared" si="2"/>
        <v>76.034892847861585</v>
      </c>
    </row>
    <row r="79" spans="1:4" x14ac:dyDescent="0.2">
      <c r="A79" s="11">
        <v>2006</v>
      </c>
      <c r="B79" s="20">
        <v>2.0155833332999999</v>
      </c>
      <c r="C79" s="9">
        <v>59.048347649999997</v>
      </c>
      <c r="D79" s="9">
        <f t="shared" si="2"/>
        <v>88.972264166520233</v>
      </c>
    </row>
    <row r="80" spans="1:4" x14ac:dyDescent="0.2">
      <c r="A80" s="11">
        <v>2007</v>
      </c>
      <c r="B80" s="20">
        <v>2.0734416667</v>
      </c>
      <c r="C80" s="9">
        <v>67.185930995000007</v>
      </c>
      <c r="D80" s="9">
        <f t="shared" si="2"/>
        <v>98.408852984605133</v>
      </c>
    </row>
    <row r="81" spans="1:5" x14ac:dyDescent="0.2">
      <c r="A81" s="11">
        <v>2008</v>
      </c>
      <c r="B81" s="20">
        <v>2.1525425</v>
      </c>
      <c r="C81" s="9">
        <v>92.573664398000005</v>
      </c>
      <c r="D81" s="9">
        <f t="shared" si="2"/>
        <v>130.61208791464696</v>
      </c>
    </row>
    <row r="82" spans="1:5" x14ac:dyDescent="0.2">
      <c r="A82" s="11">
        <v>2009</v>
      </c>
      <c r="B82" s="20">
        <v>2.1456466666999998</v>
      </c>
      <c r="C82" s="9">
        <v>59.036944044999998</v>
      </c>
      <c r="D82" s="9">
        <f t="shared" si="2"/>
        <v>83.562863628103017</v>
      </c>
    </row>
    <row r="83" spans="1:5" x14ac:dyDescent="0.2">
      <c r="A83" s="11">
        <v>2010</v>
      </c>
      <c r="B83" s="20">
        <v>2.1807616667</v>
      </c>
      <c r="C83" s="9">
        <v>75.825637925999999</v>
      </c>
      <c r="D83" s="9">
        <f t="shared" si="2"/>
        <v>105.59795800267059</v>
      </c>
    </row>
    <row r="84" spans="1:5" x14ac:dyDescent="0.2">
      <c r="A84" s="11">
        <v>2011</v>
      </c>
      <c r="B84" s="20">
        <v>2.2492299999999998</v>
      </c>
      <c r="C84" s="9">
        <v>102.58033188</v>
      </c>
      <c r="D84" s="9">
        <f t="shared" si="2"/>
        <v>138.50896507969287</v>
      </c>
    </row>
    <row r="85" spans="1:5" x14ac:dyDescent="0.2">
      <c r="A85" s="11">
        <v>2012</v>
      </c>
      <c r="B85" s="20">
        <v>2.2958608332999999</v>
      </c>
      <c r="C85" s="9">
        <v>101.08643607</v>
      </c>
      <c r="D85" s="9">
        <f>C85*$B$98/B85</f>
        <v>133.71957203174063</v>
      </c>
    </row>
    <row r="86" spans="1:5" x14ac:dyDescent="0.2">
      <c r="A86" s="11">
        <v>2013</v>
      </c>
      <c r="B86" s="20">
        <v>2.3295175000000001</v>
      </c>
      <c r="C86" s="9">
        <v>98.121134243</v>
      </c>
      <c r="D86" s="9">
        <f t="shared" si="2"/>
        <v>127.9217035796794</v>
      </c>
    </row>
    <row r="87" spans="1:5" x14ac:dyDescent="0.2">
      <c r="A87" s="11">
        <v>2014</v>
      </c>
      <c r="B87" s="20">
        <v>2.3671500000000001</v>
      </c>
      <c r="C87" s="9">
        <v>89.634869330000001</v>
      </c>
      <c r="D87" s="9">
        <f t="shared" ref="D87:D97" si="3">C87*$B$98/B87</f>
        <v>115.00027072749788</v>
      </c>
    </row>
    <row r="88" spans="1:5" x14ac:dyDescent="0.2">
      <c r="A88" s="11">
        <v>2015</v>
      </c>
      <c r="B88" s="20">
        <v>2.3700174999999999</v>
      </c>
      <c r="C88" s="9">
        <v>46.342751346</v>
      </c>
      <c r="D88" s="9">
        <f t="shared" si="3"/>
        <v>59.385157574924627</v>
      </c>
    </row>
    <row r="89" spans="1:5" x14ac:dyDescent="0.2">
      <c r="A89" s="11">
        <v>2016</v>
      </c>
      <c r="B89" s="20">
        <v>2.4000541666999999</v>
      </c>
      <c r="C89" s="9">
        <v>38.702707109999999</v>
      </c>
      <c r="D89" s="9">
        <f t="shared" si="3"/>
        <v>48.974267821974742</v>
      </c>
    </row>
    <row r="90" spans="1:5" x14ac:dyDescent="0.2">
      <c r="A90" s="11">
        <v>2017</v>
      </c>
      <c r="B90" s="20">
        <v>2.4512100000000001</v>
      </c>
      <c r="C90" s="9">
        <v>48.982184339</v>
      </c>
      <c r="D90" s="9">
        <f t="shared" si="3"/>
        <v>60.688343096360484</v>
      </c>
    </row>
    <row r="91" spans="1:5" x14ac:dyDescent="0.2">
      <c r="A91" s="11">
        <v>2018</v>
      </c>
      <c r="B91" s="20">
        <v>2.5109949999999999</v>
      </c>
      <c r="C91" s="9">
        <v>61.340983965</v>
      </c>
      <c r="D91" s="9">
        <f t="shared" si="3"/>
        <v>74.191225040824179</v>
      </c>
    </row>
    <row r="92" spans="1:5" x14ac:dyDescent="0.2">
      <c r="A92" s="11">
        <v>2019</v>
      </c>
      <c r="B92" s="20">
        <v>2.5565166666999999</v>
      </c>
      <c r="C92" s="9">
        <v>57.952591071999997</v>
      </c>
      <c r="D92" s="9">
        <f t="shared" ref="D92:D94" si="4">C92*$B$98/B92</f>
        <v>68.844917160142614</v>
      </c>
    </row>
    <row r="93" spans="1:5" x14ac:dyDescent="0.2">
      <c r="A93" s="11">
        <v>2020</v>
      </c>
      <c r="B93" s="20">
        <v>2.5885058333000002</v>
      </c>
      <c r="C93" s="9">
        <v>37.219147436999997</v>
      </c>
      <c r="D93" s="9">
        <f t="shared" si="4"/>
        <v>43.668163190891008</v>
      </c>
    </row>
    <row r="94" spans="1:5" x14ac:dyDescent="0.2">
      <c r="A94" s="11">
        <v>2021</v>
      </c>
      <c r="B94" s="20">
        <v>2.7097141667</v>
      </c>
      <c r="C94" s="9">
        <v>65.921221713999998</v>
      </c>
      <c r="D94" s="9">
        <f t="shared" si="4"/>
        <v>73.883832926064272</v>
      </c>
      <c r="E94" s="8" t="s">
        <v>182</v>
      </c>
    </row>
    <row r="95" spans="1:5" x14ac:dyDescent="0.2">
      <c r="A95" s="11">
        <v>2022</v>
      </c>
      <c r="B95" s="20">
        <v>2.9261249999999999</v>
      </c>
      <c r="C95" s="9">
        <v>92.556815220000004</v>
      </c>
      <c r="D95" s="9">
        <f t="shared" ref="D95:D96" si="5">C95*$B$98/B95</f>
        <v>96.064556011600487</v>
      </c>
      <c r="E95" s="8" t="s">
        <v>183</v>
      </c>
    </row>
    <row r="96" spans="1:5" x14ac:dyDescent="0.2">
      <c r="A96" s="11">
        <v>2023</v>
      </c>
      <c r="B96" s="21">
        <v>3.0385827973000001</v>
      </c>
      <c r="C96" s="16">
        <v>70.874314389999995</v>
      </c>
      <c r="D96" s="16">
        <f t="shared" si="5"/>
        <v>70.837862466667033</v>
      </c>
      <c r="E96">
        <v>1</v>
      </c>
    </row>
    <row r="97" spans="1:5" x14ac:dyDescent="0.2">
      <c r="A97" s="11">
        <v>2024</v>
      </c>
      <c r="B97" s="21">
        <v>3.1049735833000001</v>
      </c>
      <c r="C97" s="16">
        <v>75.729792575000005</v>
      </c>
      <c r="D97" s="16">
        <f t="shared" si="3"/>
        <v>74.072415908185462</v>
      </c>
      <c r="E97">
        <v>1</v>
      </c>
    </row>
    <row r="98" spans="1:5" x14ac:dyDescent="0.2">
      <c r="A98" s="12" t="str">
        <f>"Base CPI ("&amp;TEXT('Notes and Sources'!$G$7,"m/yyyy")&amp;")"</f>
        <v>Base CPI (6/2023)</v>
      </c>
      <c r="B98" s="22">
        <v>3.0370200000000001</v>
      </c>
      <c r="C98" s="13"/>
      <c r="D98" s="13"/>
      <c r="E98" s="15"/>
    </row>
    <row r="99" spans="1:5" x14ac:dyDescent="0.2">
      <c r="A99" s="34" t="str">
        <f>A1&amp;" "&amp;TEXT(C1,"Mmmm yyyy")</f>
        <v>EIA Short-Term Energy Outlook, June 2023</v>
      </c>
      <c r="B99" s="34"/>
      <c r="C99" s="34"/>
      <c r="D99" s="34"/>
      <c r="E99" s="34"/>
    </row>
    <row r="100" spans="1:5" x14ac:dyDescent="0.2">
      <c r="A100" s="29" t="s">
        <v>184</v>
      </c>
      <c r="B100" s="29"/>
      <c r="C100" s="29"/>
      <c r="D100" s="29"/>
      <c r="E100" s="29"/>
    </row>
    <row r="101" spans="1:5" x14ac:dyDescent="0.2">
      <c r="A101" s="29" t="str">
        <f>"Real Price ("&amp;TEXT($C$1,"mmm yyyy")&amp;" $)"</f>
        <v>Real Price (Jun 2023 $)</v>
      </c>
      <c r="B101" s="29"/>
      <c r="C101" s="29"/>
      <c r="D101" s="29"/>
      <c r="E101" s="29"/>
    </row>
    <row r="102" spans="1:5" x14ac:dyDescent="0.2">
      <c r="A102" s="30" t="s">
        <v>167</v>
      </c>
      <c r="B102" s="30"/>
      <c r="C102" s="30"/>
      <c r="D102" s="30"/>
      <c r="E102" s="30"/>
    </row>
  </sheetData>
  <mergeCells count="7">
    <mergeCell ref="A101:E101"/>
    <mergeCell ref="A102:E102"/>
    <mergeCell ref="C39:D39"/>
    <mergeCell ref="A1:B1"/>
    <mergeCell ref="C1:D1"/>
    <mergeCell ref="A99:E99"/>
    <mergeCell ref="A100:E100"/>
  </mergeCells>
  <phoneticPr fontId="3" type="noConversion"/>
  <hyperlinks>
    <hyperlink ref="A3" location="Contents!B4" display="Return to Contents" xr:uid="{00000000-0004-0000-0100-000000000000}"/>
    <hyperlink ref="A102" location="'Notes and Sources'!A7" display="See Notes and Sources for more information" xr:uid="{00000000-0004-0000-01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"/>
  <sheetViews>
    <sheetView workbookViewId="0"/>
  </sheetViews>
  <sheetFormatPr defaultRowHeight="12.75" x14ac:dyDescent="0.2"/>
  <sheetData>
    <row r="1" spans="1:2" x14ac:dyDescent="0.2">
      <c r="A1" t="s">
        <v>283</v>
      </c>
      <c r="B1" s="28">
        <v>43844.587777777779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7:O47"/>
  <sheetViews>
    <sheetView showGridLines="0" tabSelected="1" workbookViewId="0"/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42578125" customWidth="1"/>
  </cols>
  <sheetData>
    <row r="7" spans="1:7" ht="18" x14ac:dyDescent="0.25">
      <c r="C7" s="37" t="s">
        <v>199</v>
      </c>
      <c r="D7" s="37"/>
      <c r="E7" s="37"/>
      <c r="F7" s="37"/>
      <c r="G7" s="7">
        <v>45083</v>
      </c>
    </row>
    <row r="9" spans="1:7" ht="15.75" x14ac:dyDescent="0.25">
      <c r="A9" s="38" t="s">
        <v>206</v>
      </c>
      <c r="B9" s="38"/>
      <c r="C9" s="38"/>
      <c r="D9" s="38"/>
    </row>
    <row r="11" spans="1:7" ht="15.75" x14ac:dyDescent="0.25">
      <c r="A11" s="32" t="s">
        <v>13</v>
      </c>
      <c r="B11" s="32"/>
      <c r="C11" s="32"/>
      <c r="D11" s="32"/>
    </row>
    <row r="12" spans="1:7" x14ac:dyDescent="0.2">
      <c r="A12" s="6" t="str">
        <f>"- Real price in period A = Nominal price in period A x (Consumer price index in "&amp;TEXT(G7,"mmmm yyyy")&amp;" / Consumer price index in period A)."</f>
        <v>- Real price in period A = Nominal price in period A x (Consumer price index in June 2023 / Consumer price index in period A).</v>
      </c>
    </row>
    <row r="13" spans="1:7" x14ac:dyDescent="0.2">
      <c r="A13" s="6" t="s">
        <v>14</v>
      </c>
    </row>
    <row r="14" spans="1:7" x14ac:dyDescent="0.2">
      <c r="B14" s="6" t="s">
        <v>15</v>
      </c>
    </row>
    <row r="15" spans="1:7" x14ac:dyDescent="0.2">
      <c r="B15" s="6" t="s">
        <v>223</v>
      </c>
    </row>
    <row r="16" spans="1:7" x14ac:dyDescent="0.2">
      <c r="B16" s="6" t="s">
        <v>238</v>
      </c>
    </row>
    <row r="17" spans="1:15" x14ac:dyDescent="0.2">
      <c r="B17" s="6" t="s">
        <v>16</v>
      </c>
    </row>
    <row r="18" spans="1:15" x14ac:dyDescent="0.2">
      <c r="B18" s="6" t="s">
        <v>237</v>
      </c>
    </row>
    <row r="19" spans="1:15" x14ac:dyDescent="0.2">
      <c r="B19" s="6" t="s">
        <v>224</v>
      </c>
    </row>
    <row r="21" spans="1:15" ht="15.75" x14ac:dyDescent="0.25">
      <c r="A21" s="32" t="s">
        <v>8</v>
      </c>
      <c r="B21" s="32"/>
      <c r="C21" s="32"/>
      <c r="D21" s="32"/>
    </row>
    <row r="22" spans="1:15" ht="15.75" x14ac:dyDescent="0.25">
      <c r="A22" s="5" t="s">
        <v>9</v>
      </c>
    </row>
    <row r="23" spans="1:15" x14ac:dyDescent="0.2">
      <c r="A23" s="3" t="s">
        <v>5</v>
      </c>
    </row>
    <row r="24" spans="1:15" x14ac:dyDescent="0.2">
      <c r="B24" s="36" t="s">
        <v>208</v>
      </c>
      <c r="C24" s="36"/>
      <c r="D24" s="36"/>
      <c r="E24" s="36"/>
      <c r="F24" s="36"/>
      <c r="G24" s="36"/>
    </row>
    <row r="25" spans="1:15" x14ac:dyDescent="0.2">
      <c r="A25" s="3" t="s">
        <v>7</v>
      </c>
    </row>
    <row r="26" spans="1:15" x14ac:dyDescent="0.2">
      <c r="B26" s="36" t="s">
        <v>209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1:15" x14ac:dyDescent="0.2">
      <c r="A27" s="3" t="s">
        <v>6</v>
      </c>
    </row>
    <row r="28" spans="1:15" x14ac:dyDescent="0.2">
      <c r="B28" s="25" t="s">
        <v>210</v>
      </c>
      <c r="C28" s="26"/>
      <c r="D28" s="26"/>
      <c r="E28" s="26"/>
      <c r="F28" s="26"/>
      <c r="G28" s="26"/>
      <c r="H28" s="26"/>
      <c r="I28" s="26"/>
      <c r="J28" s="24"/>
    </row>
    <row r="29" spans="1:15" x14ac:dyDescent="0.2">
      <c r="B29" s="25" t="s">
        <v>211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2">
      <c r="A30" s="3" t="s">
        <v>239</v>
      </c>
    </row>
    <row r="31" spans="1:15" x14ac:dyDescent="0.2">
      <c r="B31" s="36" t="s">
        <v>203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B32" s="36" t="s">
        <v>200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x14ac:dyDescent="0.2">
      <c r="A33" s="27" t="s">
        <v>240</v>
      </c>
    </row>
    <row r="34" spans="1:15" x14ac:dyDescent="0.2">
      <c r="B34" s="25" t="s">
        <v>212</v>
      </c>
      <c r="C34" s="26"/>
      <c r="D34" s="26"/>
      <c r="E34" s="26"/>
      <c r="F34" s="26"/>
      <c r="G34" s="26"/>
      <c r="H34" s="26"/>
      <c r="I34" s="26"/>
      <c r="J34" s="24"/>
      <c r="K34" s="24"/>
      <c r="L34" s="24"/>
      <c r="M34" s="24"/>
      <c r="N34" s="24"/>
      <c r="O34" s="24"/>
    </row>
    <row r="35" spans="1:15" x14ac:dyDescent="0.2">
      <c r="A35" s="3" t="s">
        <v>241</v>
      </c>
    </row>
    <row r="36" spans="1:15" x14ac:dyDescent="0.2">
      <c r="B36" s="36" t="s">
        <v>201</v>
      </c>
      <c r="C36" s="36"/>
      <c r="D36" s="36"/>
      <c r="E36" s="36"/>
      <c r="F36" s="36"/>
      <c r="G36" s="36"/>
      <c r="H36" s="36"/>
      <c r="I36" s="36"/>
    </row>
    <row r="37" spans="1:15" x14ac:dyDescent="0.2">
      <c r="B37" s="36" t="s">
        <v>202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5" x14ac:dyDescent="0.2">
      <c r="A38" s="3" t="s">
        <v>242</v>
      </c>
    </row>
    <row r="39" spans="1:15" x14ac:dyDescent="0.2">
      <c r="B39" s="36" t="s">
        <v>204</v>
      </c>
      <c r="C39" s="36"/>
      <c r="D39" s="36"/>
      <c r="E39" s="36"/>
      <c r="F39" s="36"/>
      <c r="G39" s="36"/>
      <c r="H39" s="36"/>
      <c r="I39" s="36"/>
    </row>
    <row r="40" spans="1:15" x14ac:dyDescent="0.2">
      <c r="B40" s="36" t="s">
        <v>205</v>
      </c>
      <c r="C40" s="36"/>
      <c r="D40" s="36"/>
      <c r="E40" s="36"/>
      <c r="F40" s="36"/>
      <c r="G40" s="36"/>
      <c r="H40" s="36"/>
      <c r="I40" s="36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35" t="s">
        <v>197</v>
      </c>
      <c r="C44" s="35"/>
      <c r="D44" s="35"/>
      <c r="E44" s="35"/>
      <c r="F44" s="35"/>
      <c r="G44" s="35"/>
      <c r="H44" s="35"/>
    </row>
    <row r="45" spans="1:15" x14ac:dyDescent="0.2">
      <c r="A45" s="3" t="s">
        <v>12</v>
      </c>
      <c r="B45" s="3"/>
    </row>
    <row r="46" spans="1:15" x14ac:dyDescent="0.2">
      <c r="B46" s="35" t="s">
        <v>198</v>
      </c>
      <c r="C46" s="35"/>
      <c r="D46" s="35"/>
      <c r="E46" s="35"/>
      <c r="F46" s="35"/>
      <c r="G46" s="35"/>
    </row>
    <row r="47" spans="1:15" x14ac:dyDescent="0.2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 xr:uid="{00000000-0004-0000-1400-000000000000}"/>
    <hyperlink ref="B24" r:id="rId2" display="U.S. Bureau of Labor Statistics (BLS) &lt;http://www.bls.gov/cpi/&gt;" xr:uid="{00000000-0004-0000-1400-000001000000}"/>
    <hyperlink ref="B26" r:id="rId3" display="1968 - Present: EIA Petroleum Marketing Monthly, Table 1A &lt;http://www.eia.gov/oil_gas/petroleum/data_publications/petroleum_marketing_monthly/pmm.html&gt;" xr:uid="{00000000-0004-0000-1400-000002000000}"/>
    <hyperlink ref="B28" r:id="rId4" display="1980 - 1995: EIA Monthly Energy Review Table 9.4 &lt;http://www.eia.doe.gov/emeu/mer/prices.html&gt;" xr:uid="{00000000-0004-0000-1400-000003000000}"/>
    <hyperlink ref="B29" r:id="rId5" display="1995 - Present: EIA Weekly Petroleum Status Report, Table 14 &lt;http://www.eia.gov/oil_gas/petroleum/data_publications/weekly_petroleum_status_report/wpsr.html&gt;" xr:uid="{00000000-0004-0000-1400-000004000000}"/>
    <hyperlink ref="B32:O32" r:id="rId6" display="1994 - Present: EIA Weekly Petroleum Status Report, Table 14 &lt;http://www.eia.gov/oil_gas/petroleum/data_publications/weekly_petroleum_status_report/wpsr.html&gt;" xr:uid="{00000000-0004-0000-1400-000005000000}"/>
    <hyperlink ref="B37" r:id="rId7" display="1981 - Present: EIA Natural Gas Monthly, Table 1 &lt;http://www.eia.gov/oil_gas/natural_gas/data_publications/natural_gas_monthly/ngm.html&gt;" xr:uid="{00000000-0004-0000-1400-000006000000}"/>
    <hyperlink ref="B36" r:id="rId8" display="1967 - 1980: EIA Annual Energy Review, Table 6.8 &lt;http://www.eia.doe.gov/emeu/aer/natgas.html&gt;" xr:uid="{00000000-0004-0000-1400-000007000000}"/>
    <hyperlink ref="B40" r:id="rId9" display="1976 - Present: EIA Monthly Energy Review, Table 9.9 &lt;http://www.eia.doe.gov/emeu/mer/prices.html&gt;" xr:uid="{00000000-0004-0000-1400-000008000000}"/>
    <hyperlink ref="B39" r:id="rId10" display="1960 - 1975: EIA Annual Energy Review, Table 8.10 &lt;http://www.eia.doe.gov/emeu/aer/elect.html&gt;" xr:uid="{00000000-0004-0000-1400-000009000000}"/>
    <hyperlink ref="B31" r:id="rId11" display="Pre-1993: EIA estimates based on refiner end-use diesel fuel price (excluding taxes) from EIA Monthly Energy Review &lt;http://www.eia.doe.gov/emeu/mer/prices.html&gt;" xr:uid="{00000000-0004-0000-1400-00000A000000}"/>
    <hyperlink ref="B34" r:id="rId12" display="1975 - 1982: EIA Historical Monthly Energy Review &lt;http://www.eia.gov/FTPROOT/multifuel/00357392.pdf&gt;" xr:uid="{00000000-0004-0000-1400-00000B000000}"/>
    <hyperlink ref="B44:H44" r:id="rId13" display="EIA Short-Term Energy Outlook model &lt;http://www.eia.doe.gov/emeu/steo/pub/contents.html&gt;" xr:uid="{00000000-0004-0000-1400-00000C000000}"/>
    <hyperlink ref="B46:G46" r:id="rId14" display="IHS Global Insight macroeconomic model &lt;http://www.ihsglobalinsight.com/&gt;" xr:uid="{00000000-0004-0000-1400-00000D000000}"/>
    <hyperlink ref="A9:D9" location="Contents!A1" display="Return to Contents" xr:uid="{00000000-0004-0000-1400-00000E000000}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172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170</v>
      </c>
      <c r="D39" s="3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0">
        <v>0.47299999999999998</v>
      </c>
      <c r="C41" s="9">
        <v>11.53313138</v>
      </c>
      <c r="D41" s="9">
        <f t="shared" ref="D41:D72" si="0">C41*$B$245/B41</f>
        <v>74.051481318578439</v>
      </c>
    </row>
    <row r="42" spans="1:4" x14ac:dyDescent="0.2">
      <c r="A42" s="2" t="s">
        <v>256</v>
      </c>
      <c r="B42" s="20">
        <v>0.48566666667000002</v>
      </c>
      <c r="C42" s="9">
        <v>12.94757147</v>
      </c>
      <c r="D42" s="9">
        <f t="shared" si="0"/>
        <v>80.965065557068314</v>
      </c>
    </row>
    <row r="43" spans="1:4" x14ac:dyDescent="0.2">
      <c r="A43" s="2" t="s">
        <v>257</v>
      </c>
      <c r="B43" s="20">
        <v>0.49933333333000002</v>
      </c>
      <c r="C43" s="9">
        <v>12.65865513</v>
      </c>
      <c r="D43" s="9">
        <f t="shared" si="0"/>
        <v>76.991833384184048</v>
      </c>
    </row>
    <row r="44" spans="1:4" x14ac:dyDescent="0.2">
      <c r="A44" s="2" t="s">
        <v>258</v>
      </c>
      <c r="B44" s="20">
        <v>0.51466666667000005</v>
      </c>
      <c r="C44" s="9">
        <v>12.59843491</v>
      </c>
      <c r="D44" s="9">
        <f t="shared" si="0"/>
        <v>74.3426789963479</v>
      </c>
    </row>
    <row r="45" spans="1:4" x14ac:dyDescent="0.2">
      <c r="A45" s="2" t="s">
        <v>19</v>
      </c>
      <c r="B45" s="20">
        <v>0.52566666666999995</v>
      </c>
      <c r="C45" s="9">
        <v>13.024515604999999</v>
      </c>
      <c r="D45" s="9">
        <f t="shared" si="0"/>
        <v>75.248664012263035</v>
      </c>
    </row>
    <row r="46" spans="1:4" x14ac:dyDescent="0.2">
      <c r="A46" s="2" t="s">
        <v>20</v>
      </c>
      <c r="B46" s="20">
        <v>0.53200000000000003</v>
      </c>
      <c r="C46" s="9">
        <v>13.582592479000001</v>
      </c>
      <c r="D46" s="9">
        <f t="shared" si="0"/>
        <v>77.538731222880799</v>
      </c>
    </row>
    <row r="47" spans="1:4" x14ac:dyDescent="0.2">
      <c r="A47" s="2" t="s">
        <v>21</v>
      </c>
      <c r="B47" s="20">
        <v>0.54266666666999996</v>
      </c>
      <c r="C47" s="9">
        <v>14.109122048</v>
      </c>
      <c r="D47" s="9">
        <f t="shared" si="0"/>
        <v>78.961337546597832</v>
      </c>
    </row>
    <row r="48" spans="1:4" x14ac:dyDescent="0.2">
      <c r="A48" s="2" t="s">
        <v>22</v>
      </c>
      <c r="B48" s="20">
        <v>0.55266666666999997</v>
      </c>
      <c r="C48" s="9">
        <v>14.837788635000001</v>
      </c>
      <c r="D48" s="9">
        <f t="shared" si="0"/>
        <v>81.536780772007091</v>
      </c>
    </row>
    <row r="49" spans="1:4" x14ac:dyDescent="0.2">
      <c r="A49" s="11" t="s">
        <v>23</v>
      </c>
      <c r="B49" s="20">
        <v>0.55900000000000005</v>
      </c>
      <c r="C49" s="9">
        <v>13.352714812</v>
      </c>
      <c r="D49" s="9">
        <f t="shared" si="0"/>
        <v>72.544654630304549</v>
      </c>
    </row>
    <row r="50" spans="1:4" x14ac:dyDescent="0.2">
      <c r="A50" s="11" t="s">
        <v>24</v>
      </c>
      <c r="B50" s="20">
        <v>0.56399999999999995</v>
      </c>
      <c r="C50" s="9">
        <v>13.429560935</v>
      </c>
      <c r="D50" s="9">
        <f t="shared" si="0"/>
        <v>72.315328281584584</v>
      </c>
    </row>
    <row r="51" spans="1:4" x14ac:dyDescent="0.2">
      <c r="A51" s="11" t="s">
        <v>25</v>
      </c>
      <c r="B51" s="20">
        <v>0.57299999999999995</v>
      </c>
      <c r="C51" s="9">
        <v>13.51943749</v>
      </c>
      <c r="D51" s="9">
        <f t="shared" si="0"/>
        <v>71.655849992809436</v>
      </c>
    </row>
    <row r="52" spans="1:4" x14ac:dyDescent="0.2">
      <c r="A52" s="11" t="s">
        <v>26</v>
      </c>
      <c r="B52" s="20">
        <v>0.58133333333000003</v>
      </c>
      <c r="C52" s="9">
        <v>13.594780811</v>
      </c>
      <c r="D52" s="9">
        <f t="shared" si="0"/>
        <v>71.02228420675452</v>
      </c>
    </row>
    <row r="53" spans="1:4" x14ac:dyDescent="0.2">
      <c r="A53" s="11" t="s">
        <v>27</v>
      </c>
      <c r="B53" s="20">
        <v>0.59199999999999997</v>
      </c>
      <c r="C53" s="9">
        <v>14.384747919</v>
      </c>
      <c r="D53" s="9">
        <f t="shared" si="0"/>
        <v>73.795214738110445</v>
      </c>
    </row>
    <row r="54" spans="1:4" x14ac:dyDescent="0.2">
      <c r="A54" s="11" t="s">
        <v>28</v>
      </c>
      <c r="B54" s="20">
        <v>0.60233333333000005</v>
      </c>
      <c r="C54" s="9">
        <v>14.538393927</v>
      </c>
      <c r="D54" s="9">
        <f t="shared" si="0"/>
        <v>73.303917749455252</v>
      </c>
    </row>
    <row r="55" spans="1:4" x14ac:dyDescent="0.2">
      <c r="A55" s="11" t="s">
        <v>29</v>
      </c>
      <c r="B55" s="20">
        <v>0.61066666667000002</v>
      </c>
      <c r="C55" s="9">
        <v>14.537092471999999</v>
      </c>
      <c r="D55" s="9">
        <f t="shared" si="0"/>
        <v>72.297118852192881</v>
      </c>
    </row>
    <row r="56" spans="1:4" x14ac:dyDescent="0.2">
      <c r="A56" s="11" t="s">
        <v>30</v>
      </c>
      <c r="B56" s="20">
        <v>0.61966666667000003</v>
      </c>
      <c r="C56" s="9">
        <v>14.642956174</v>
      </c>
      <c r="D56" s="9">
        <f t="shared" si="0"/>
        <v>71.765923764371593</v>
      </c>
    </row>
    <row r="57" spans="1:4" x14ac:dyDescent="0.2">
      <c r="A57" s="11" t="s">
        <v>31</v>
      </c>
      <c r="B57" s="20">
        <v>0.63033333332999997</v>
      </c>
      <c r="C57" s="9">
        <v>14.504710196</v>
      </c>
      <c r="D57" s="9">
        <f t="shared" si="0"/>
        <v>69.88539655159525</v>
      </c>
    </row>
    <row r="58" spans="1:4" x14ac:dyDescent="0.2">
      <c r="A58" s="11" t="s">
        <v>32</v>
      </c>
      <c r="B58" s="20">
        <v>0.64466666667000005</v>
      </c>
      <c r="C58" s="9">
        <v>14.486095718</v>
      </c>
      <c r="D58" s="9">
        <f t="shared" si="0"/>
        <v>68.243892063991012</v>
      </c>
    </row>
    <row r="59" spans="1:4" x14ac:dyDescent="0.2">
      <c r="A59" s="11" t="s">
        <v>33</v>
      </c>
      <c r="B59" s="20">
        <v>0.65966666666999996</v>
      </c>
      <c r="C59" s="9">
        <v>14.493979951</v>
      </c>
      <c r="D59" s="9">
        <f t="shared" si="0"/>
        <v>66.728408778014554</v>
      </c>
    </row>
    <row r="60" spans="1:4" x14ac:dyDescent="0.2">
      <c r="A60" s="11" t="s">
        <v>34</v>
      </c>
      <c r="B60" s="20">
        <v>0.67500000000000004</v>
      </c>
      <c r="C60" s="9">
        <v>14.773566659</v>
      </c>
      <c r="D60" s="9">
        <f t="shared" si="0"/>
        <v>66.470544318098035</v>
      </c>
    </row>
    <row r="61" spans="1:4" x14ac:dyDescent="0.2">
      <c r="A61" s="11" t="s">
        <v>35</v>
      </c>
      <c r="B61" s="20">
        <v>0.69199999999999995</v>
      </c>
      <c r="C61" s="9">
        <v>15.913621966999999</v>
      </c>
      <c r="D61" s="9">
        <f t="shared" si="0"/>
        <v>69.841023390488928</v>
      </c>
    </row>
    <row r="62" spans="1:4" x14ac:dyDescent="0.2">
      <c r="A62" s="11" t="s">
        <v>36</v>
      </c>
      <c r="B62" s="20">
        <v>0.71399999999999997</v>
      </c>
      <c r="C62" s="9">
        <v>19.244762049999999</v>
      </c>
      <c r="D62" s="9">
        <f t="shared" si="0"/>
        <v>81.858161402088228</v>
      </c>
    </row>
    <row r="63" spans="1:4" x14ac:dyDescent="0.2">
      <c r="A63" s="11" t="s">
        <v>37</v>
      </c>
      <c r="B63" s="20">
        <v>0.73699999999999999</v>
      </c>
      <c r="C63" s="9">
        <v>24.026100183</v>
      </c>
      <c r="D63" s="9">
        <f t="shared" si="0"/>
        <v>99.006440675406608</v>
      </c>
    </row>
    <row r="64" spans="1:4" x14ac:dyDescent="0.2">
      <c r="A64" s="11" t="s">
        <v>38</v>
      </c>
      <c r="B64" s="20">
        <v>0.76033333332999997</v>
      </c>
      <c r="C64" s="9">
        <v>26.929249971000001</v>
      </c>
      <c r="D64" s="9">
        <f t="shared" si="0"/>
        <v>107.5642315834524</v>
      </c>
    </row>
    <row r="65" spans="1:4" x14ac:dyDescent="0.2">
      <c r="A65" s="11" t="s">
        <v>39</v>
      </c>
      <c r="B65" s="20">
        <v>0.79033333333</v>
      </c>
      <c r="C65" s="9">
        <v>32.127674781000003</v>
      </c>
      <c r="D65" s="9">
        <f t="shared" si="0"/>
        <v>123.45726385129163</v>
      </c>
    </row>
    <row r="66" spans="1:4" x14ac:dyDescent="0.2">
      <c r="A66" s="11" t="s">
        <v>40</v>
      </c>
      <c r="B66" s="20">
        <v>0.81699999999999995</v>
      </c>
      <c r="C66" s="9">
        <v>34.103416156999998</v>
      </c>
      <c r="D66" s="9">
        <f t="shared" si="0"/>
        <v>126.77204031472723</v>
      </c>
    </row>
    <row r="67" spans="1:4" x14ac:dyDescent="0.2">
      <c r="A67" s="11" t="s">
        <v>41</v>
      </c>
      <c r="B67" s="20">
        <v>0.83233333333000004</v>
      </c>
      <c r="C67" s="9">
        <v>34.470002162</v>
      </c>
      <c r="D67" s="9">
        <f t="shared" si="0"/>
        <v>125.7742322384339</v>
      </c>
    </row>
    <row r="68" spans="1:4" x14ac:dyDescent="0.2">
      <c r="A68" s="11" t="s">
        <v>42</v>
      </c>
      <c r="B68" s="20">
        <v>0.85566666667000002</v>
      </c>
      <c r="C68" s="9">
        <v>35.127800526999998</v>
      </c>
      <c r="D68" s="9">
        <f t="shared" si="0"/>
        <v>124.6791968322095</v>
      </c>
    </row>
    <row r="69" spans="1:4" x14ac:dyDescent="0.2">
      <c r="A69" s="11" t="s">
        <v>43</v>
      </c>
      <c r="B69" s="20">
        <v>0.87933333332999997</v>
      </c>
      <c r="C69" s="9">
        <v>38.720920339999999</v>
      </c>
      <c r="D69" s="9">
        <f t="shared" si="0"/>
        <v>133.73336939889981</v>
      </c>
    </row>
    <row r="70" spans="1:4" x14ac:dyDescent="0.2">
      <c r="A70" s="11" t="s">
        <v>44</v>
      </c>
      <c r="B70" s="20">
        <v>0.89766666666999995</v>
      </c>
      <c r="C70" s="9">
        <v>37.771952669000001</v>
      </c>
      <c r="D70" s="9">
        <f t="shared" si="0"/>
        <v>127.79150652920211</v>
      </c>
    </row>
    <row r="71" spans="1:4" x14ac:dyDescent="0.2">
      <c r="A71" s="11" t="s">
        <v>45</v>
      </c>
      <c r="B71" s="20">
        <v>0.92266666666999997</v>
      </c>
      <c r="C71" s="9">
        <v>35.932543031000002</v>
      </c>
      <c r="D71" s="9">
        <f t="shared" si="0"/>
        <v>118.27440589119946</v>
      </c>
    </row>
    <row r="72" spans="1:4" x14ac:dyDescent="0.2">
      <c r="A72" s="11" t="s">
        <v>46</v>
      </c>
      <c r="B72" s="20">
        <v>0.93766666666999998</v>
      </c>
      <c r="C72" s="9">
        <v>35.846812133999997</v>
      </c>
      <c r="D72" s="9">
        <f t="shared" si="0"/>
        <v>116.10467691448311</v>
      </c>
    </row>
    <row r="73" spans="1:4" x14ac:dyDescent="0.2">
      <c r="A73" s="11" t="s">
        <v>47</v>
      </c>
      <c r="B73" s="20">
        <v>0.94599999999999995</v>
      </c>
      <c r="C73" s="9">
        <v>35.077678802999998</v>
      </c>
      <c r="D73" s="9">
        <f t="shared" ref="D73:D104" si="1">C73*$B$245/B73</f>
        <v>112.61269775717449</v>
      </c>
    </row>
    <row r="74" spans="1:4" x14ac:dyDescent="0.2">
      <c r="A74" s="11" t="s">
        <v>48</v>
      </c>
      <c r="B74" s="20">
        <v>0.95966666667</v>
      </c>
      <c r="C74" s="9">
        <v>33.186329563999998</v>
      </c>
      <c r="D74" s="9">
        <f t="shared" si="1"/>
        <v>105.02349421199291</v>
      </c>
    </row>
    <row r="75" spans="1:4" x14ac:dyDescent="0.2">
      <c r="A75" s="11" t="s">
        <v>49</v>
      </c>
      <c r="B75" s="20">
        <v>0.97633333333000005</v>
      </c>
      <c r="C75" s="9">
        <v>33.155041365000002</v>
      </c>
      <c r="D75" s="9">
        <f t="shared" si="1"/>
        <v>103.13334625470408</v>
      </c>
    </row>
    <row r="76" spans="1:4" x14ac:dyDescent="0.2">
      <c r="A76" s="11" t="s">
        <v>50</v>
      </c>
      <c r="B76" s="20">
        <v>0.97933333333000006</v>
      </c>
      <c r="C76" s="9">
        <v>33.08711855</v>
      </c>
      <c r="D76" s="9">
        <f t="shared" si="1"/>
        <v>102.60678091803575</v>
      </c>
    </row>
    <row r="77" spans="1:4" x14ac:dyDescent="0.2">
      <c r="A77" s="11" t="s">
        <v>51</v>
      </c>
      <c r="B77" s="20">
        <v>0.98</v>
      </c>
      <c r="C77" s="9">
        <v>30.301096788999999</v>
      </c>
      <c r="D77" s="9">
        <f t="shared" si="1"/>
        <v>93.903098949110998</v>
      </c>
    </row>
    <row r="78" spans="1:4" x14ac:dyDescent="0.2">
      <c r="A78" s="11" t="s">
        <v>52</v>
      </c>
      <c r="B78" s="20">
        <v>0.99133333332999996</v>
      </c>
      <c r="C78" s="9">
        <v>28.596928039000002</v>
      </c>
      <c r="D78" s="9">
        <f t="shared" si="1"/>
        <v>87.608717948852544</v>
      </c>
    </row>
    <row r="79" spans="1:4" x14ac:dyDescent="0.2">
      <c r="A79" s="11" t="s">
        <v>53</v>
      </c>
      <c r="B79" s="20">
        <v>1.0009999999999999</v>
      </c>
      <c r="C79" s="9">
        <v>29.277370873999999</v>
      </c>
      <c r="D79" s="9">
        <f t="shared" si="1"/>
        <v>88.827133757997487</v>
      </c>
    </row>
    <row r="80" spans="1:4" x14ac:dyDescent="0.2">
      <c r="A80" s="11" t="s">
        <v>54</v>
      </c>
      <c r="B80" s="20">
        <v>1.0109999999999999</v>
      </c>
      <c r="C80" s="9">
        <v>29.361518290999999</v>
      </c>
      <c r="D80" s="9">
        <f t="shared" si="1"/>
        <v>88.201303936827713</v>
      </c>
    </row>
    <row r="81" spans="1:4" x14ac:dyDescent="0.2">
      <c r="A81" s="11" t="s">
        <v>55</v>
      </c>
      <c r="B81" s="20">
        <v>1.0253333333000001</v>
      </c>
      <c r="C81" s="9">
        <v>28.888234530999998</v>
      </c>
      <c r="D81" s="9">
        <f t="shared" si="1"/>
        <v>85.566462325932861</v>
      </c>
    </row>
    <row r="82" spans="1:4" x14ac:dyDescent="0.2">
      <c r="A82" s="11" t="s">
        <v>56</v>
      </c>
      <c r="B82" s="20">
        <v>1.0349999999999999</v>
      </c>
      <c r="C82" s="9">
        <v>29.190927175999999</v>
      </c>
      <c r="D82" s="9">
        <f t="shared" si="1"/>
        <v>85.655487586527087</v>
      </c>
    </row>
    <row r="83" spans="1:4" x14ac:dyDescent="0.2">
      <c r="A83" s="11" t="s">
        <v>57</v>
      </c>
      <c r="B83" s="20">
        <v>1.044</v>
      </c>
      <c r="C83" s="9">
        <v>28.879266493999999</v>
      </c>
      <c r="D83" s="9">
        <f t="shared" si="1"/>
        <v>84.01045012222977</v>
      </c>
    </row>
    <row r="84" spans="1:4" x14ac:dyDescent="0.2">
      <c r="A84" s="11" t="s">
        <v>58</v>
      </c>
      <c r="B84" s="20">
        <v>1.0529999999999999</v>
      </c>
      <c r="C84" s="9">
        <v>28.542271559</v>
      </c>
      <c r="D84" s="9">
        <f t="shared" si="1"/>
        <v>82.320464928883368</v>
      </c>
    </row>
    <row r="85" spans="1:4" x14ac:dyDescent="0.2">
      <c r="A85" s="11" t="s">
        <v>59</v>
      </c>
      <c r="B85" s="20">
        <v>1.0626666667</v>
      </c>
      <c r="C85" s="9">
        <v>27.256454618999999</v>
      </c>
      <c r="D85" s="9">
        <f t="shared" si="1"/>
        <v>77.896861171015203</v>
      </c>
    </row>
    <row r="86" spans="1:4" x14ac:dyDescent="0.2">
      <c r="A86" s="11" t="s">
        <v>60</v>
      </c>
      <c r="B86" s="20">
        <v>1.0723333333</v>
      </c>
      <c r="C86" s="9">
        <v>27.490118548000002</v>
      </c>
      <c r="D86" s="9">
        <f t="shared" si="1"/>
        <v>77.856425087263446</v>
      </c>
    </row>
    <row r="87" spans="1:4" x14ac:dyDescent="0.2">
      <c r="A87" s="11" t="s">
        <v>61</v>
      </c>
      <c r="B87" s="20">
        <v>1.079</v>
      </c>
      <c r="C87" s="9">
        <v>26.579805106999999</v>
      </c>
      <c r="D87" s="9">
        <f t="shared" si="1"/>
        <v>74.813160061224409</v>
      </c>
    </row>
    <row r="88" spans="1:4" x14ac:dyDescent="0.2">
      <c r="A88" s="11" t="s">
        <v>62</v>
      </c>
      <c r="B88" s="20">
        <v>1.0900000000000001</v>
      </c>
      <c r="C88" s="9">
        <v>26.707332783999998</v>
      </c>
      <c r="D88" s="9">
        <f t="shared" si="1"/>
        <v>74.413489735471259</v>
      </c>
    </row>
    <row r="89" spans="1:4" x14ac:dyDescent="0.2">
      <c r="A89" s="11" t="s">
        <v>63</v>
      </c>
      <c r="B89" s="20">
        <v>1.0956666666999999</v>
      </c>
      <c r="C89" s="9">
        <v>19.477832635999999</v>
      </c>
      <c r="D89" s="9">
        <f t="shared" si="1"/>
        <v>53.989565503850073</v>
      </c>
    </row>
    <row r="90" spans="1:4" x14ac:dyDescent="0.2">
      <c r="A90" s="11" t="s">
        <v>64</v>
      </c>
      <c r="B90" s="20">
        <v>1.0903333333</v>
      </c>
      <c r="C90" s="9">
        <v>12.834752808999999</v>
      </c>
      <c r="D90" s="9">
        <f t="shared" si="1"/>
        <v>35.749985610376804</v>
      </c>
    </row>
    <row r="91" spans="1:4" x14ac:dyDescent="0.2">
      <c r="A91" s="11" t="s">
        <v>65</v>
      </c>
      <c r="B91" s="20">
        <v>1.097</v>
      </c>
      <c r="C91" s="9">
        <v>11.880283272</v>
      </c>
      <c r="D91" s="9">
        <f t="shared" si="1"/>
        <v>32.890298908595661</v>
      </c>
    </row>
    <row r="92" spans="1:4" x14ac:dyDescent="0.2">
      <c r="A92" s="11" t="s">
        <v>66</v>
      </c>
      <c r="B92" s="20">
        <v>1.1046666667</v>
      </c>
      <c r="C92" s="9">
        <v>13.469154788999999</v>
      </c>
      <c r="D92" s="9">
        <f t="shared" si="1"/>
        <v>37.030258729077644</v>
      </c>
    </row>
    <row r="93" spans="1:4" x14ac:dyDescent="0.2">
      <c r="A93" s="11" t="s">
        <v>67</v>
      </c>
      <c r="B93" s="20">
        <v>1.1180000000000001</v>
      </c>
      <c r="C93" s="9">
        <v>16.866851237999999</v>
      </c>
      <c r="D93" s="9">
        <f t="shared" si="1"/>
        <v>45.818394049043604</v>
      </c>
    </row>
    <row r="94" spans="1:4" x14ac:dyDescent="0.2">
      <c r="A94" s="11" t="s">
        <v>68</v>
      </c>
      <c r="B94" s="20">
        <v>1.1306666667</v>
      </c>
      <c r="C94" s="9">
        <v>18.308442803999998</v>
      </c>
      <c r="D94" s="9">
        <f t="shared" si="1"/>
        <v>49.177276205452387</v>
      </c>
    </row>
    <row r="95" spans="1:4" x14ac:dyDescent="0.2">
      <c r="A95" s="11" t="s">
        <v>69</v>
      </c>
      <c r="B95" s="20">
        <v>1.1426666667000001</v>
      </c>
      <c r="C95" s="9">
        <v>19.063685935999999</v>
      </c>
      <c r="D95" s="9">
        <f t="shared" si="1"/>
        <v>50.66814071732361</v>
      </c>
    </row>
    <row r="96" spans="1:4" x14ac:dyDescent="0.2">
      <c r="A96" s="11" t="s">
        <v>70</v>
      </c>
      <c r="B96" s="20">
        <v>1.1533333333</v>
      </c>
      <c r="C96" s="9">
        <v>17.986016751000001</v>
      </c>
      <c r="D96" s="9">
        <f t="shared" si="1"/>
        <v>47.361756585000649</v>
      </c>
    </row>
    <row r="97" spans="1:4" x14ac:dyDescent="0.2">
      <c r="A97" s="11" t="s">
        <v>71</v>
      </c>
      <c r="B97" s="20">
        <v>1.1623333333000001</v>
      </c>
      <c r="C97" s="9">
        <v>15.192126931000001</v>
      </c>
      <c r="D97" s="9">
        <f t="shared" si="1"/>
        <v>39.694975623724218</v>
      </c>
    </row>
    <row r="98" spans="1:4" x14ac:dyDescent="0.2">
      <c r="A98" s="11" t="s">
        <v>72</v>
      </c>
      <c r="B98" s="20">
        <v>1.1756666667</v>
      </c>
      <c r="C98" s="9">
        <v>15.686863566</v>
      </c>
      <c r="D98" s="9">
        <f t="shared" si="1"/>
        <v>40.522811215647202</v>
      </c>
    </row>
    <row r="99" spans="1:4" x14ac:dyDescent="0.2">
      <c r="A99" s="11" t="s">
        <v>73</v>
      </c>
      <c r="B99" s="20">
        <v>1.19</v>
      </c>
      <c r="C99" s="9">
        <v>14.322856016999999</v>
      </c>
      <c r="D99" s="9">
        <f t="shared" si="1"/>
        <v>36.55361359726836</v>
      </c>
    </row>
    <row r="100" spans="1:4" x14ac:dyDescent="0.2">
      <c r="A100" s="11" t="s">
        <v>74</v>
      </c>
      <c r="B100" s="20">
        <v>1.2030000000000001</v>
      </c>
      <c r="C100" s="9">
        <v>13.282751711</v>
      </c>
      <c r="D100" s="9">
        <f t="shared" si="1"/>
        <v>33.532820117490623</v>
      </c>
    </row>
    <row r="101" spans="1:4" x14ac:dyDescent="0.2">
      <c r="A101" s="11" t="s">
        <v>75</v>
      </c>
      <c r="B101" s="20">
        <v>1.2166666666999999</v>
      </c>
      <c r="C101" s="9">
        <v>16.777307107999999</v>
      </c>
      <c r="D101" s="9">
        <f t="shared" si="1"/>
        <v>41.879192245267554</v>
      </c>
    </row>
    <row r="102" spans="1:4" x14ac:dyDescent="0.2">
      <c r="A102" s="11" t="s">
        <v>76</v>
      </c>
      <c r="B102" s="20">
        <v>1.2363333332999999</v>
      </c>
      <c r="C102" s="9">
        <v>18.965834148999999</v>
      </c>
      <c r="D102" s="9">
        <f t="shared" si="1"/>
        <v>46.58906791217224</v>
      </c>
    </row>
    <row r="103" spans="1:4" x14ac:dyDescent="0.2">
      <c r="A103" s="11" t="s">
        <v>77</v>
      </c>
      <c r="B103" s="20">
        <v>1.246</v>
      </c>
      <c r="C103" s="9">
        <v>17.607800889</v>
      </c>
      <c r="D103" s="9">
        <f t="shared" si="1"/>
        <v>42.917530863491798</v>
      </c>
    </row>
    <row r="104" spans="1:4" x14ac:dyDescent="0.2">
      <c r="A104" s="11" t="s">
        <v>78</v>
      </c>
      <c r="B104" s="20">
        <v>1.2586666666999999</v>
      </c>
      <c r="C104" s="9">
        <v>18.834051189</v>
      </c>
      <c r="D104" s="9">
        <f t="shared" si="1"/>
        <v>45.444430726034405</v>
      </c>
    </row>
    <row r="105" spans="1:4" x14ac:dyDescent="0.2">
      <c r="A105" s="11" t="s">
        <v>79</v>
      </c>
      <c r="B105" s="20">
        <v>1.2803333333</v>
      </c>
      <c r="C105" s="9">
        <v>19.745981473000001</v>
      </c>
      <c r="D105" s="9">
        <f t="shared" ref="D105:D136" si="2">C105*$B$245/B105</f>
        <v>46.838537350709515</v>
      </c>
    </row>
    <row r="106" spans="1:4" x14ac:dyDescent="0.2">
      <c r="A106" s="11" t="s">
        <v>80</v>
      </c>
      <c r="B106" s="20">
        <v>1.2929999999999999</v>
      </c>
      <c r="C106" s="9">
        <v>15.937427387</v>
      </c>
      <c r="D106" s="9">
        <f t="shared" si="2"/>
        <v>37.434095686671881</v>
      </c>
    </row>
    <row r="107" spans="1:4" x14ac:dyDescent="0.2">
      <c r="A107" s="11" t="s">
        <v>81</v>
      </c>
      <c r="B107" s="20">
        <v>1.3153333332999999</v>
      </c>
      <c r="C107" s="9">
        <v>23.085735657000001</v>
      </c>
      <c r="D107" s="9">
        <f t="shared" si="2"/>
        <v>53.303477628078255</v>
      </c>
    </row>
    <row r="108" spans="1:4" x14ac:dyDescent="0.2">
      <c r="A108" s="11" t="s">
        <v>82</v>
      </c>
      <c r="B108" s="20">
        <v>1.3376666666999999</v>
      </c>
      <c r="C108" s="9">
        <v>29.693996114000001</v>
      </c>
      <c r="D108" s="9">
        <f t="shared" si="2"/>
        <v>67.416840325860747</v>
      </c>
    </row>
    <row r="109" spans="1:4" x14ac:dyDescent="0.2">
      <c r="A109" s="11" t="s">
        <v>83</v>
      </c>
      <c r="B109" s="20">
        <v>1.3476666666999999</v>
      </c>
      <c r="C109" s="9">
        <v>19.450286092999999</v>
      </c>
      <c r="D109" s="9">
        <f t="shared" si="2"/>
        <v>43.83198704083734</v>
      </c>
    </row>
    <row r="110" spans="1:4" x14ac:dyDescent="0.2">
      <c r="A110" s="11" t="s">
        <v>84</v>
      </c>
      <c r="B110" s="20">
        <v>1.3556666666999999</v>
      </c>
      <c r="C110" s="9">
        <v>18.146832230000001</v>
      </c>
      <c r="D110" s="9">
        <f t="shared" si="2"/>
        <v>40.653276924858247</v>
      </c>
    </row>
    <row r="111" spans="1:4" x14ac:dyDescent="0.2">
      <c r="A111" s="11" t="s">
        <v>85</v>
      </c>
      <c r="B111" s="20">
        <v>1.3660000000000001</v>
      </c>
      <c r="C111" s="9">
        <v>18.614335636</v>
      </c>
      <c r="D111" s="9">
        <f t="shared" si="2"/>
        <v>41.385146129754553</v>
      </c>
    </row>
    <row r="112" spans="1:4" x14ac:dyDescent="0.2">
      <c r="A112" s="11" t="s">
        <v>86</v>
      </c>
      <c r="B112" s="20">
        <v>1.3773333333</v>
      </c>
      <c r="C112" s="9">
        <v>18.796819836000001</v>
      </c>
      <c r="D112" s="9">
        <f t="shared" si="2"/>
        <v>41.446987739383083</v>
      </c>
    </row>
    <row r="113" spans="1:4" x14ac:dyDescent="0.2">
      <c r="A113" s="11" t="s">
        <v>87</v>
      </c>
      <c r="B113" s="20">
        <v>1.3866666667000001</v>
      </c>
      <c r="C113" s="9">
        <v>16.155946175</v>
      </c>
      <c r="D113" s="9">
        <f t="shared" si="2"/>
        <v>35.384085325398338</v>
      </c>
    </row>
    <row r="114" spans="1:4" x14ac:dyDescent="0.2">
      <c r="A114" s="11" t="s">
        <v>88</v>
      </c>
      <c r="B114" s="20">
        <v>1.3973333333</v>
      </c>
      <c r="C114" s="9">
        <v>18.661184422000002</v>
      </c>
      <c r="D114" s="9">
        <f t="shared" si="2"/>
        <v>40.558962534342378</v>
      </c>
    </row>
    <row r="115" spans="1:4" x14ac:dyDescent="0.2">
      <c r="A115" s="11" t="s">
        <v>89</v>
      </c>
      <c r="B115" s="20">
        <v>1.4079999999999999</v>
      </c>
      <c r="C115" s="9">
        <v>19.426844710000001</v>
      </c>
      <c r="D115" s="9">
        <f t="shared" si="2"/>
        <v>41.903207330372304</v>
      </c>
    </row>
    <row r="116" spans="1:4" x14ac:dyDescent="0.2">
      <c r="A116" s="11" t="s">
        <v>90</v>
      </c>
      <c r="B116" s="20">
        <v>1.4203333332999999</v>
      </c>
      <c r="C116" s="9">
        <v>18.272901335</v>
      </c>
      <c r="D116" s="9">
        <f t="shared" si="2"/>
        <v>39.071931575022838</v>
      </c>
    </row>
    <row r="117" spans="1:4" x14ac:dyDescent="0.2">
      <c r="A117" s="11" t="s">
        <v>91</v>
      </c>
      <c r="B117" s="20">
        <v>1.4306666667000001</v>
      </c>
      <c r="C117" s="9">
        <v>17.345451849</v>
      </c>
      <c r="D117" s="9">
        <f t="shared" si="2"/>
        <v>36.820934883426801</v>
      </c>
    </row>
    <row r="118" spans="1:4" x14ac:dyDescent="0.2">
      <c r="A118" s="11" t="s">
        <v>92</v>
      </c>
      <c r="B118" s="20">
        <v>1.4410000000000001</v>
      </c>
      <c r="C118" s="9">
        <v>17.672368208000002</v>
      </c>
      <c r="D118" s="9">
        <f t="shared" si="2"/>
        <v>37.245895694004275</v>
      </c>
    </row>
    <row r="119" spans="1:4" x14ac:dyDescent="0.2">
      <c r="A119" s="11" t="s">
        <v>93</v>
      </c>
      <c r="B119" s="20">
        <v>1.4476666667</v>
      </c>
      <c r="C119" s="9">
        <v>15.601326465</v>
      </c>
      <c r="D119" s="9">
        <f t="shared" si="2"/>
        <v>32.729592792753849</v>
      </c>
    </row>
    <row r="120" spans="1:4" x14ac:dyDescent="0.2">
      <c r="A120" s="11" t="s">
        <v>94</v>
      </c>
      <c r="B120" s="20">
        <v>1.4596666667</v>
      </c>
      <c r="C120" s="9">
        <v>14.092182586</v>
      </c>
      <c r="D120" s="9">
        <f t="shared" si="2"/>
        <v>29.320557448976729</v>
      </c>
    </row>
    <row r="121" spans="1:4" x14ac:dyDescent="0.2">
      <c r="A121" s="11" t="s">
        <v>95</v>
      </c>
      <c r="B121" s="20">
        <v>1.4670000000000001</v>
      </c>
      <c r="C121" s="9">
        <v>13.009649579</v>
      </c>
      <c r="D121" s="9">
        <f t="shared" si="2"/>
        <v>26.932901134570265</v>
      </c>
    </row>
    <row r="122" spans="1:4" x14ac:dyDescent="0.2">
      <c r="A122" s="11" t="s">
        <v>96</v>
      </c>
      <c r="B122" s="20">
        <v>1.4753333333</v>
      </c>
      <c r="C122" s="9">
        <v>15.797116303999999</v>
      </c>
      <c r="D122" s="9">
        <f t="shared" si="2"/>
        <v>32.518860026202915</v>
      </c>
    </row>
    <row r="123" spans="1:4" x14ac:dyDescent="0.2">
      <c r="A123" s="11" t="s">
        <v>97</v>
      </c>
      <c r="B123" s="20">
        <v>1.4890000000000001</v>
      </c>
      <c r="C123" s="9">
        <v>16.704784961000001</v>
      </c>
      <c r="D123" s="9">
        <f t="shared" si="2"/>
        <v>34.071703171427956</v>
      </c>
    </row>
    <row r="124" spans="1:4" x14ac:dyDescent="0.2">
      <c r="A124" s="11" t="s">
        <v>98</v>
      </c>
      <c r="B124" s="20">
        <v>1.4976666667</v>
      </c>
      <c r="C124" s="9">
        <v>16.164525796</v>
      </c>
      <c r="D124" s="9">
        <f t="shared" si="2"/>
        <v>32.778981614873324</v>
      </c>
    </row>
    <row r="125" spans="1:4" x14ac:dyDescent="0.2">
      <c r="A125" s="11" t="s">
        <v>99</v>
      </c>
      <c r="B125" s="20">
        <v>1.5086666666999999</v>
      </c>
      <c r="C125" s="9">
        <v>16.997386593000002</v>
      </c>
      <c r="D125" s="9">
        <f t="shared" si="2"/>
        <v>34.216572931638744</v>
      </c>
    </row>
    <row r="126" spans="1:4" x14ac:dyDescent="0.2">
      <c r="A126" s="11" t="s">
        <v>100</v>
      </c>
      <c r="B126" s="20">
        <v>1.5209999999999999</v>
      </c>
      <c r="C126" s="9">
        <v>18.205092413999999</v>
      </c>
      <c r="D126" s="9">
        <f t="shared" si="2"/>
        <v>36.350578411023193</v>
      </c>
    </row>
    <row r="127" spans="1:4" x14ac:dyDescent="0.2">
      <c r="A127" s="11" t="s">
        <v>101</v>
      </c>
      <c r="B127" s="20">
        <v>1.5286666667</v>
      </c>
      <c r="C127" s="9">
        <v>16.585850179000001</v>
      </c>
      <c r="D127" s="9">
        <f t="shared" si="2"/>
        <v>32.951303124418807</v>
      </c>
    </row>
    <row r="128" spans="1:4" x14ac:dyDescent="0.2">
      <c r="A128" s="11" t="s">
        <v>102</v>
      </c>
      <c r="B128" s="20">
        <v>1.5369999999999999</v>
      </c>
      <c r="C128" s="9">
        <v>16.772395676999999</v>
      </c>
      <c r="D128" s="9">
        <f t="shared" si="2"/>
        <v>33.141249914744655</v>
      </c>
    </row>
    <row r="129" spans="1:4" x14ac:dyDescent="0.2">
      <c r="A129" s="11" t="s">
        <v>103</v>
      </c>
      <c r="B129" s="20">
        <v>1.5506666667</v>
      </c>
      <c r="C129" s="9">
        <v>18.409872046</v>
      </c>
      <c r="D129" s="9">
        <f t="shared" si="2"/>
        <v>36.056201375714352</v>
      </c>
    </row>
    <row r="130" spans="1:4" x14ac:dyDescent="0.2">
      <c r="A130" s="11" t="s">
        <v>104</v>
      </c>
      <c r="B130" s="20">
        <v>1.5640000000000001</v>
      </c>
      <c r="C130" s="9">
        <v>20.226256256999999</v>
      </c>
      <c r="D130" s="9">
        <f t="shared" si="2"/>
        <v>39.275923770865816</v>
      </c>
    </row>
    <row r="131" spans="1:4" x14ac:dyDescent="0.2">
      <c r="A131" s="11" t="s">
        <v>105</v>
      </c>
      <c r="B131" s="20">
        <v>1.573</v>
      </c>
      <c r="C131" s="9">
        <v>20.680479678000001</v>
      </c>
      <c r="D131" s="9">
        <f t="shared" si="2"/>
        <v>39.92818206718345</v>
      </c>
    </row>
    <row r="132" spans="1:4" x14ac:dyDescent="0.2">
      <c r="A132" s="11" t="s">
        <v>106</v>
      </c>
      <c r="B132" s="20">
        <v>1.5866666667</v>
      </c>
      <c r="C132" s="9">
        <v>23.041041135</v>
      </c>
      <c r="D132" s="9">
        <f t="shared" si="2"/>
        <v>44.102585764504802</v>
      </c>
    </row>
    <row r="133" spans="1:4" x14ac:dyDescent="0.2">
      <c r="A133" s="11" t="s">
        <v>107</v>
      </c>
      <c r="B133" s="20">
        <v>1.5963333333</v>
      </c>
      <c r="C133" s="9">
        <v>21.002378033999999</v>
      </c>
      <c r="D133" s="9">
        <f t="shared" si="2"/>
        <v>39.956969391198946</v>
      </c>
    </row>
    <row r="134" spans="1:4" x14ac:dyDescent="0.2">
      <c r="A134" s="11" t="s">
        <v>108</v>
      </c>
      <c r="B134" s="20">
        <v>1.6</v>
      </c>
      <c r="C134" s="9">
        <v>17.917867885</v>
      </c>
      <c r="D134" s="9">
        <f t="shared" si="2"/>
        <v>34.010576952564186</v>
      </c>
    </row>
    <row r="135" spans="1:4" x14ac:dyDescent="0.2">
      <c r="A135" s="11" t="s">
        <v>109</v>
      </c>
      <c r="B135" s="20">
        <v>1.6080000000000001</v>
      </c>
      <c r="C135" s="9">
        <v>17.770865468</v>
      </c>
      <c r="D135" s="9">
        <f t="shared" si="2"/>
        <v>33.563727514692388</v>
      </c>
    </row>
    <row r="136" spans="1:4" x14ac:dyDescent="0.2">
      <c r="A136" s="11" t="s">
        <v>110</v>
      </c>
      <c r="B136" s="20">
        <v>1.6166666667</v>
      </c>
      <c r="C136" s="9">
        <v>17.590243921999999</v>
      </c>
      <c r="D136" s="9">
        <f t="shared" si="2"/>
        <v>33.044488203025331</v>
      </c>
    </row>
    <row r="137" spans="1:4" x14ac:dyDescent="0.2">
      <c r="A137" s="11" t="s">
        <v>111</v>
      </c>
      <c r="B137" s="20">
        <v>1.62</v>
      </c>
      <c r="C137" s="9">
        <v>13.334003499</v>
      </c>
      <c r="D137" s="9">
        <f t="shared" ref="D137:D168" si="3">C137*$B$245/B137</f>
        <v>24.997305744773445</v>
      </c>
    </row>
    <row r="138" spans="1:4" x14ac:dyDescent="0.2">
      <c r="A138" s="11" t="s">
        <v>112</v>
      </c>
      <c r="B138" s="20">
        <v>1.6253333333</v>
      </c>
      <c r="C138" s="9">
        <v>12.348954818999999</v>
      </c>
      <c r="D138" s="9">
        <f t="shared" si="3"/>
        <v>23.074665360029861</v>
      </c>
    </row>
    <row r="139" spans="1:4" x14ac:dyDescent="0.2">
      <c r="A139" s="11" t="s">
        <v>113</v>
      </c>
      <c r="B139" s="20">
        <v>1.6336666666999999</v>
      </c>
      <c r="C139" s="9">
        <v>11.852316719999999</v>
      </c>
      <c r="D139" s="9">
        <f t="shared" si="3"/>
        <v>22.033701035037716</v>
      </c>
    </row>
    <row r="140" spans="1:4" x14ac:dyDescent="0.2">
      <c r="A140" s="11" t="s">
        <v>114</v>
      </c>
      <c r="B140" s="20">
        <v>1.6413333333</v>
      </c>
      <c r="C140" s="9">
        <v>10.848078783</v>
      </c>
      <c r="D140" s="9">
        <f t="shared" si="3"/>
        <v>20.072602899806508</v>
      </c>
    </row>
    <row r="141" spans="1:4" x14ac:dyDescent="0.2">
      <c r="A141" s="11" t="s">
        <v>115</v>
      </c>
      <c r="B141" s="20">
        <v>1.6473333333</v>
      </c>
      <c r="C141" s="9">
        <v>10.897660669</v>
      </c>
      <c r="D141" s="9">
        <f t="shared" si="3"/>
        <v>20.090902512526963</v>
      </c>
    </row>
    <row r="142" spans="1:4" x14ac:dyDescent="0.2">
      <c r="A142" s="11" t="s">
        <v>116</v>
      </c>
      <c r="B142" s="20">
        <v>1.6596666667</v>
      </c>
      <c r="C142" s="9">
        <v>15.432487755</v>
      </c>
      <c r="D142" s="9">
        <f t="shared" si="3"/>
        <v>28.239871838169577</v>
      </c>
    </row>
    <row r="143" spans="1:4" x14ac:dyDescent="0.2">
      <c r="A143" s="11" t="s">
        <v>117</v>
      </c>
      <c r="B143" s="20">
        <v>1.6719999999999999</v>
      </c>
      <c r="C143" s="9">
        <v>19.678383428</v>
      </c>
      <c r="D143" s="9">
        <f t="shared" si="3"/>
        <v>35.743806243124737</v>
      </c>
    </row>
    <row r="144" spans="1:4" x14ac:dyDescent="0.2">
      <c r="A144" s="11" t="s">
        <v>118</v>
      </c>
      <c r="B144" s="20">
        <v>1.6843333332999999</v>
      </c>
      <c r="C144" s="9">
        <v>23.009409563999998</v>
      </c>
      <c r="D144" s="9">
        <f t="shared" si="3"/>
        <v>41.488246805130942</v>
      </c>
    </row>
    <row r="145" spans="1:4" x14ac:dyDescent="0.2">
      <c r="A145" s="11" t="s">
        <v>119</v>
      </c>
      <c r="B145" s="20">
        <v>1.7010000000000001</v>
      </c>
      <c r="C145" s="9">
        <v>26.833256582000001</v>
      </c>
      <c r="D145" s="9">
        <f t="shared" si="3"/>
        <v>47.908957615911611</v>
      </c>
    </row>
    <row r="146" spans="1:4" x14ac:dyDescent="0.2">
      <c r="A146" s="11" t="s">
        <v>120</v>
      </c>
      <c r="B146" s="20">
        <v>1.7143333332999999</v>
      </c>
      <c r="C146" s="9">
        <v>26.541945937000001</v>
      </c>
      <c r="D146" s="9">
        <f t="shared" si="3"/>
        <v>47.020272594490621</v>
      </c>
    </row>
    <row r="147" spans="1:4" x14ac:dyDescent="0.2">
      <c r="A147" s="11" t="s">
        <v>121</v>
      </c>
      <c r="B147" s="20">
        <v>1.73</v>
      </c>
      <c r="C147" s="9">
        <v>29.102452459999999</v>
      </c>
      <c r="D147" s="9">
        <f t="shared" si="3"/>
        <v>51.089439404664269</v>
      </c>
    </row>
    <row r="148" spans="1:4" x14ac:dyDescent="0.2">
      <c r="A148" s="11" t="s">
        <v>122</v>
      </c>
      <c r="B148" s="20">
        <v>1.7423333333</v>
      </c>
      <c r="C148" s="9">
        <v>28.249284781</v>
      </c>
      <c r="D148" s="9">
        <f t="shared" si="3"/>
        <v>49.240659766922121</v>
      </c>
    </row>
    <row r="149" spans="1:4" x14ac:dyDescent="0.2">
      <c r="A149" s="11" t="s">
        <v>123</v>
      </c>
      <c r="B149" s="20">
        <v>1.7589999999999999</v>
      </c>
      <c r="C149" s="9">
        <v>24.092230287</v>
      </c>
      <c r="D149" s="9">
        <f t="shared" si="3"/>
        <v>41.596694273010087</v>
      </c>
    </row>
    <row r="150" spans="1:4" x14ac:dyDescent="0.2">
      <c r="A150" s="11" t="s">
        <v>124</v>
      </c>
      <c r="B150" s="20">
        <v>1.7713333333000001</v>
      </c>
      <c r="C150" s="9">
        <v>23.854549228</v>
      </c>
      <c r="D150" s="9">
        <f t="shared" si="3"/>
        <v>40.8995538753014</v>
      </c>
    </row>
    <row r="151" spans="1:4" x14ac:dyDescent="0.2">
      <c r="A151" s="11" t="s">
        <v>125</v>
      </c>
      <c r="B151" s="20">
        <v>1.7763333333</v>
      </c>
      <c r="C151" s="9">
        <v>23.017495379</v>
      </c>
      <c r="D151" s="9">
        <f t="shared" si="3"/>
        <v>39.353308585424486</v>
      </c>
    </row>
    <row r="152" spans="1:4" x14ac:dyDescent="0.2">
      <c r="A152" s="11" t="s">
        <v>126</v>
      </c>
      <c r="B152" s="20">
        <v>1.7749999999999999</v>
      </c>
      <c r="C152" s="9">
        <v>16.942789949000002</v>
      </c>
      <c r="D152" s="9">
        <f t="shared" si="3"/>
        <v>28.989065876570134</v>
      </c>
    </row>
    <row r="153" spans="1:4" x14ac:dyDescent="0.2">
      <c r="A153" s="11" t="s">
        <v>127</v>
      </c>
      <c r="B153" s="20">
        <v>1.7806666667</v>
      </c>
      <c r="C153" s="9">
        <v>19.231111881</v>
      </c>
      <c r="D153" s="9">
        <f t="shared" si="3"/>
        <v>32.799665707829263</v>
      </c>
    </row>
    <row r="154" spans="1:4" x14ac:dyDescent="0.2">
      <c r="A154" s="11" t="s">
        <v>128</v>
      </c>
      <c r="B154" s="20">
        <v>1.7946666667</v>
      </c>
      <c r="C154" s="9">
        <v>23.961912050999999</v>
      </c>
      <c r="D154" s="9">
        <f t="shared" si="3"/>
        <v>40.549483359459344</v>
      </c>
    </row>
    <row r="155" spans="1:4" x14ac:dyDescent="0.2">
      <c r="A155" s="11" t="s">
        <v>129</v>
      </c>
      <c r="B155" s="20">
        <v>1.8043333333</v>
      </c>
      <c r="C155" s="9">
        <v>25.904497494000001</v>
      </c>
      <c r="D155" s="9">
        <f t="shared" si="3"/>
        <v>43.601963964907412</v>
      </c>
    </row>
    <row r="156" spans="1:4" x14ac:dyDescent="0.2">
      <c r="A156" s="11" t="s">
        <v>130</v>
      </c>
      <c r="B156" s="20">
        <v>1.8149999999999999</v>
      </c>
      <c r="C156" s="9">
        <v>25.427344384000001</v>
      </c>
      <c r="D156" s="9">
        <f t="shared" si="3"/>
        <v>42.547302171402578</v>
      </c>
    </row>
    <row r="157" spans="1:4" x14ac:dyDescent="0.2">
      <c r="A157" s="11" t="s">
        <v>131</v>
      </c>
      <c r="B157" s="20">
        <v>1.8336666666999999</v>
      </c>
      <c r="C157" s="9">
        <v>30.492312831</v>
      </c>
      <c r="D157" s="9">
        <f t="shared" si="3"/>
        <v>50.503052488085906</v>
      </c>
    </row>
    <row r="158" spans="1:4" x14ac:dyDescent="0.2">
      <c r="A158" s="11" t="s">
        <v>132</v>
      </c>
      <c r="B158" s="20">
        <v>1.8306666667</v>
      </c>
      <c r="C158" s="9">
        <v>25.612100706</v>
      </c>
      <c r="D158" s="9">
        <f t="shared" si="3"/>
        <v>42.489691597625523</v>
      </c>
    </row>
    <row r="159" spans="1:4" x14ac:dyDescent="0.2">
      <c r="A159" s="11" t="s">
        <v>133</v>
      </c>
      <c r="B159" s="20">
        <v>1.8443333333</v>
      </c>
      <c r="C159" s="9">
        <v>27.373963701000001</v>
      </c>
      <c r="D159" s="9">
        <f t="shared" si="3"/>
        <v>45.076057423123203</v>
      </c>
    </row>
    <row r="160" spans="1:4" x14ac:dyDescent="0.2">
      <c r="A160" s="11" t="s">
        <v>134</v>
      </c>
      <c r="B160" s="20">
        <v>1.8513333332999999</v>
      </c>
      <c r="C160" s="9">
        <v>27.808042948000001</v>
      </c>
      <c r="D160" s="9">
        <f t="shared" si="3"/>
        <v>45.617707559662705</v>
      </c>
    </row>
    <row r="161" spans="1:4" x14ac:dyDescent="0.2">
      <c r="A161" s="11" t="s">
        <v>135</v>
      </c>
      <c r="B161" s="20">
        <v>1.867</v>
      </c>
      <c r="C161" s="9">
        <v>31.023718684999999</v>
      </c>
      <c r="D161" s="9">
        <f t="shared" si="3"/>
        <v>50.465802956999838</v>
      </c>
    </row>
    <row r="162" spans="1:4" x14ac:dyDescent="0.2">
      <c r="A162" s="11" t="s">
        <v>136</v>
      </c>
      <c r="B162" s="20">
        <v>1.8816666666999999</v>
      </c>
      <c r="C162" s="9">
        <v>33.860517655999999</v>
      </c>
      <c r="D162" s="9">
        <f t="shared" si="3"/>
        <v>54.651055445422543</v>
      </c>
    </row>
    <row r="163" spans="1:4" x14ac:dyDescent="0.2">
      <c r="A163" s="11" t="s">
        <v>137</v>
      </c>
      <c r="B163" s="20">
        <v>1.8936666666999999</v>
      </c>
      <c r="C163" s="9">
        <v>38.538237131000002</v>
      </c>
      <c r="D163" s="9">
        <f t="shared" si="3"/>
        <v>61.806757751907803</v>
      </c>
    </row>
    <row r="164" spans="1:4" x14ac:dyDescent="0.2">
      <c r="A164" s="11" t="s">
        <v>138</v>
      </c>
      <c r="B164" s="20">
        <v>1.9139999999999999</v>
      </c>
      <c r="C164" s="9">
        <v>39.821653400000002</v>
      </c>
      <c r="D164" s="9">
        <f t="shared" si="3"/>
        <v>63.186602825949848</v>
      </c>
    </row>
    <row r="165" spans="1:4" x14ac:dyDescent="0.2">
      <c r="A165" s="11" t="s">
        <v>139</v>
      </c>
      <c r="B165" s="20">
        <v>1.9236666667</v>
      </c>
      <c r="C165" s="9">
        <v>41.075950562999999</v>
      </c>
      <c r="D165" s="9">
        <f t="shared" si="3"/>
        <v>64.849324229776798</v>
      </c>
    </row>
    <row r="166" spans="1:4" x14ac:dyDescent="0.2">
      <c r="A166" s="11" t="s">
        <v>140</v>
      </c>
      <c r="B166" s="20">
        <v>1.9366666667000001</v>
      </c>
      <c r="C166" s="9">
        <v>45.920110061000003</v>
      </c>
      <c r="D166" s="9">
        <f t="shared" si="3"/>
        <v>72.010478135141767</v>
      </c>
    </row>
    <row r="167" spans="1:4" x14ac:dyDescent="0.2">
      <c r="A167" s="11" t="s">
        <v>141</v>
      </c>
      <c r="B167" s="20">
        <v>1.966</v>
      </c>
      <c r="C167" s="9">
        <v>56.648864310999997</v>
      </c>
      <c r="D167" s="9">
        <f t="shared" si="3"/>
        <v>87.509528936822591</v>
      </c>
    </row>
    <row r="168" spans="1:4" x14ac:dyDescent="0.2">
      <c r="A168" s="11" t="s">
        <v>142</v>
      </c>
      <c r="B168" s="20">
        <v>1.9843333332999999</v>
      </c>
      <c r="C168" s="9">
        <v>51.988706776000001</v>
      </c>
      <c r="D168" s="9">
        <f t="shared" si="3"/>
        <v>79.568658956240469</v>
      </c>
    </row>
    <row r="169" spans="1:4" x14ac:dyDescent="0.2">
      <c r="A169" s="11" t="s">
        <v>143</v>
      </c>
      <c r="B169" s="20">
        <v>1.9946666666999999</v>
      </c>
      <c r="C169" s="9">
        <v>54.700790972</v>
      </c>
      <c r="D169" s="9">
        <f t="shared" ref="D169:D200" si="4">C169*$B$245/B169</f>
        <v>83.285793546962196</v>
      </c>
    </row>
    <row r="170" spans="1:4" x14ac:dyDescent="0.2">
      <c r="A170" s="11" t="s">
        <v>144</v>
      </c>
      <c r="B170" s="20">
        <v>2.0126666666999999</v>
      </c>
      <c r="C170" s="9">
        <v>63.558795298</v>
      </c>
      <c r="D170" s="9">
        <f t="shared" si="4"/>
        <v>95.907253639980979</v>
      </c>
    </row>
    <row r="171" spans="1:4" x14ac:dyDescent="0.2">
      <c r="A171" s="11" t="s">
        <v>145</v>
      </c>
      <c r="B171" s="20">
        <v>2.0316666667000001</v>
      </c>
      <c r="C171" s="9">
        <v>63.909904509999997</v>
      </c>
      <c r="D171" s="9">
        <f t="shared" si="4"/>
        <v>95.535188609569659</v>
      </c>
    </row>
    <row r="172" spans="1:4" x14ac:dyDescent="0.2">
      <c r="A172" s="11" t="s">
        <v>146</v>
      </c>
      <c r="B172" s="20">
        <v>2.0233333333000001</v>
      </c>
      <c r="C172" s="9">
        <v>53.442199226</v>
      </c>
      <c r="D172" s="9">
        <f t="shared" si="4"/>
        <v>80.216652996385704</v>
      </c>
    </row>
    <row r="173" spans="1:4" x14ac:dyDescent="0.2">
      <c r="A173" s="11" t="s">
        <v>147</v>
      </c>
      <c r="B173" s="20">
        <v>2.0431699999999999</v>
      </c>
      <c r="C173" s="9">
        <v>53.192000055999998</v>
      </c>
      <c r="D173" s="9">
        <f t="shared" si="4"/>
        <v>79.065945569910056</v>
      </c>
    </row>
    <row r="174" spans="1:4" x14ac:dyDescent="0.2">
      <c r="A174" s="11" t="s">
        <v>148</v>
      </c>
      <c r="B174" s="20">
        <v>2.0663100000000001</v>
      </c>
      <c r="C174" s="9">
        <v>62.383008576999998</v>
      </c>
      <c r="D174" s="9">
        <f t="shared" si="4"/>
        <v>91.689264780463986</v>
      </c>
    </row>
    <row r="175" spans="1:4" x14ac:dyDescent="0.2">
      <c r="A175" s="11" t="s">
        <v>149</v>
      </c>
      <c r="B175" s="20">
        <v>2.0793900000000001</v>
      </c>
      <c r="C175" s="9">
        <v>70.432358805000007</v>
      </c>
      <c r="D175" s="9">
        <f t="shared" si="4"/>
        <v>102.86886170365402</v>
      </c>
    </row>
    <row r="176" spans="1:4" x14ac:dyDescent="0.2">
      <c r="A176" s="11" t="s">
        <v>150</v>
      </c>
      <c r="B176" s="20">
        <v>2.1048966667000002</v>
      </c>
      <c r="C176" s="9">
        <v>82.439279330999994</v>
      </c>
      <c r="D176" s="9">
        <f t="shared" si="4"/>
        <v>118.94633312634605</v>
      </c>
    </row>
    <row r="177" spans="1:4" x14ac:dyDescent="0.2">
      <c r="A177" s="11" t="s">
        <v>151</v>
      </c>
      <c r="B177" s="20">
        <v>2.1276966666999999</v>
      </c>
      <c r="C177" s="9">
        <v>89.700056185999998</v>
      </c>
      <c r="D177" s="9">
        <f t="shared" si="4"/>
        <v>128.03557429101164</v>
      </c>
    </row>
    <row r="178" spans="1:4" x14ac:dyDescent="0.2">
      <c r="A178" s="11" t="s">
        <v>152</v>
      </c>
      <c r="B178" s="20">
        <v>2.1553766667000001</v>
      </c>
      <c r="C178" s="9">
        <v>115.84063838</v>
      </c>
      <c r="D178" s="9">
        <f t="shared" si="4"/>
        <v>163.22452637082156</v>
      </c>
    </row>
    <row r="179" spans="1:4" x14ac:dyDescent="0.2">
      <c r="A179" s="11" t="s">
        <v>153</v>
      </c>
      <c r="B179" s="20">
        <v>2.1886100000000002</v>
      </c>
      <c r="C179" s="9">
        <v>112.83819320000001</v>
      </c>
      <c r="D179" s="9">
        <f t="shared" si="4"/>
        <v>156.579678203181</v>
      </c>
    </row>
    <row r="180" spans="1:4" x14ac:dyDescent="0.2">
      <c r="A180" s="11" t="s">
        <v>154</v>
      </c>
      <c r="B180" s="20">
        <v>2.1384866667</v>
      </c>
      <c r="C180" s="9">
        <v>52.261450775</v>
      </c>
      <c r="D180" s="9">
        <f t="shared" si="4"/>
        <v>74.220276284264813</v>
      </c>
    </row>
    <row r="181" spans="1:4" x14ac:dyDescent="0.2">
      <c r="A181" s="11" t="s">
        <v>155</v>
      </c>
      <c r="B181" s="20">
        <v>2.1237766667</v>
      </c>
      <c r="C181" s="9">
        <v>40.482948493999999</v>
      </c>
      <c r="D181" s="9">
        <f t="shared" si="4"/>
        <v>57.890985508513069</v>
      </c>
    </row>
    <row r="182" spans="1:4" x14ac:dyDescent="0.2">
      <c r="A182" s="11" t="s">
        <v>156</v>
      </c>
      <c r="B182" s="20">
        <v>2.1350699999999998</v>
      </c>
      <c r="C182" s="9">
        <v>57.496338532000003</v>
      </c>
      <c r="D182" s="9">
        <f t="shared" si="4"/>
        <v>81.785388792149519</v>
      </c>
    </row>
    <row r="183" spans="1:4" x14ac:dyDescent="0.2">
      <c r="A183" s="11" t="s">
        <v>157</v>
      </c>
      <c r="B183" s="20">
        <v>2.1534399999999998</v>
      </c>
      <c r="C183" s="9">
        <v>66.375164515999998</v>
      </c>
      <c r="D183" s="9">
        <f t="shared" si="4"/>
        <v>93.60962094991379</v>
      </c>
    </row>
    <row r="184" spans="1:4" x14ac:dyDescent="0.2">
      <c r="A184" s="11" t="s">
        <v>158</v>
      </c>
      <c r="B184" s="20">
        <v>2.1703000000000001</v>
      </c>
      <c r="C184" s="9">
        <v>73.044835156999994</v>
      </c>
      <c r="D184" s="9">
        <f t="shared" si="4"/>
        <v>102.21565003387187</v>
      </c>
    </row>
    <row r="185" spans="1:4" x14ac:dyDescent="0.2">
      <c r="A185" s="11" t="s">
        <v>159</v>
      </c>
      <c r="B185" s="20">
        <v>2.17374</v>
      </c>
      <c r="C185" s="9">
        <v>75.275746893000004</v>
      </c>
      <c r="D185" s="9">
        <f t="shared" si="4"/>
        <v>105.17078805605955</v>
      </c>
    </row>
    <row r="186" spans="1:4" x14ac:dyDescent="0.2">
      <c r="A186" s="11" t="s">
        <v>160</v>
      </c>
      <c r="B186" s="20">
        <v>2.1729733332999999</v>
      </c>
      <c r="C186" s="9">
        <v>74.318890726999996</v>
      </c>
      <c r="D186" s="9">
        <f t="shared" si="4"/>
        <v>103.87056023966051</v>
      </c>
    </row>
    <row r="187" spans="1:4" x14ac:dyDescent="0.2">
      <c r="A187" s="11" t="s">
        <v>161</v>
      </c>
      <c r="B187" s="20">
        <v>2.1793433332999999</v>
      </c>
      <c r="C187" s="9">
        <v>73.316462611000006</v>
      </c>
      <c r="D187" s="9">
        <f t="shared" si="4"/>
        <v>102.1700251982317</v>
      </c>
    </row>
    <row r="188" spans="1:4" x14ac:dyDescent="0.2">
      <c r="A188" s="11" t="s">
        <v>162</v>
      </c>
      <c r="B188" s="20">
        <v>2.19699</v>
      </c>
      <c r="C188" s="9">
        <v>80.833789906999996</v>
      </c>
      <c r="D188" s="9">
        <f t="shared" si="4"/>
        <v>111.74098954631434</v>
      </c>
    </row>
    <row r="189" spans="1:4" x14ac:dyDescent="0.2">
      <c r="A189" s="11" t="s">
        <v>163</v>
      </c>
      <c r="B189" s="20">
        <v>2.2204366667</v>
      </c>
      <c r="C189" s="9">
        <v>93.995566655999994</v>
      </c>
      <c r="D189" s="9">
        <f t="shared" si="4"/>
        <v>128.56318764987054</v>
      </c>
    </row>
    <row r="190" spans="1:4" x14ac:dyDescent="0.2">
      <c r="A190" s="11" t="s">
        <v>164</v>
      </c>
      <c r="B190" s="20">
        <v>2.2456833333000001</v>
      </c>
      <c r="C190" s="9">
        <v>108.72754415</v>
      </c>
      <c r="D190" s="9">
        <f t="shared" si="4"/>
        <v>147.04109045027172</v>
      </c>
    </row>
    <row r="191" spans="1:4" x14ac:dyDescent="0.2">
      <c r="A191" s="11" t="s">
        <v>165</v>
      </c>
      <c r="B191" s="20">
        <v>2.2603266667000002</v>
      </c>
      <c r="C191" s="9">
        <v>102.05216806</v>
      </c>
      <c r="D191" s="9">
        <f t="shared" si="4"/>
        <v>137.1193288154561</v>
      </c>
    </row>
    <row r="192" spans="1:4" x14ac:dyDescent="0.2">
      <c r="A192" s="11" t="s">
        <v>166</v>
      </c>
      <c r="B192" s="20">
        <v>2.2704733333</v>
      </c>
      <c r="C192" s="9">
        <v>105.34282897999999</v>
      </c>
      <c r="D192" s="9">
        <f t="shared" si="4"/>
        <v>140.90818587322607</v>
      </c>
    </row>
    <row r="193" spans="1:4" x14ac:dyDescent="0.2">
      <c r="A193" s="11" t="s">
        <v>213</v>
      </c>
      <c r="B193" s="20">
        <v>2.2832599999999998</v>
      </c>
      <c r="C193" s="9">
        <v>108.1394748</v>
      </c>
      <c r="D193" s="9">
        <f t="shared" si="4"/>
        <v>143.83896172888589</v>
      </c>
    </row>
    <row r="194" spans="1:4" x14ac:dyDescent="0.2">
      <c r="A194" s="11" t="s">
        <v>214</v>
      </c>
      <c r="B194" s="20">
        <v>2.2880799999999999</v>
      </c>
      <c r="C194" s="9">
        <v>101.18306376</v>
      </c>
      <c r="D194" s="9">
        <f t="shared" si="4"/>
        <v>134.30255423778678</v>
      </c>
    </row>
    <row r="195" spans="1:4" x14ac:dyDescent="0.2">
      <c r="A195" s="11" t="s">
        <v>215</v>
      </c>
      <c r="B195" s="20">
        <v>2.2984100000000001</v>
      </c>
      <c r="C195" s="9">
        <v>97.177817390000001</v>
      </c>
      <c r="D195" s="9">
        <f t="shared" si="4"/>
        <v>128.40658323353006</v>
      </c>
    </row>
    <row r="196" spans="1:4" x14ac:dyDescent="0.2">
      <c r="A196" s="11" t="s">
        <v>216</v>
      </c>
      <c r="B196" s="20">
        <v>2.3136933332999998</v>
      </c>
      <c r="C196" s="9">
        <v>97.642869512000004</v>
      </c>
      <c r="D196" s="9">
        <f t="shared" si="4"/>
        <v>128.16882138065253</v>
      </c>
    </row>
    <row r="197" spans="1:4" x14ac:dyDescent="0.2">
      <c r="A197" s="11" t="s">
        <v>243</v>
      </c>
      <c r="B197" s="20">
        <v>2.3229933332999999</v>
      </c>
      <c r="C197" s="9">
        <v>98.711920653999996</v>
      </c>
      <c r="D197" s="9">
        <f t="shared" si="4"/>
        <v>129.05335239973979</v>
      </c>
    </row>
    <row r="198" spans="1:4" x14ac:dyDescent="0.2">
      <c r="A198" s="11" t="s">
        <v>244</v>
      </c>
      <c r="B198" s="20">
        <v>2.3204500000000001</v>
      </c>
      <c r="C198" s="9">
        <v>97.385304552999997</v>
      </c>
      <c r="D198" s="9">
        <f t="shared" si="4"/>
        <v>127.45851780195738</v>
      </c>
    </row>
    <row r="199" spans="1:4" x14ac:dyDescent="0.2">
      <c r="A199" s="11" t="s">
        <v>245</v>
      </c>
      <c r="B199" s="20">
        <v>2.3330000000000002</v>
      </c>
      <c r="C199" s="9">
        <v>103.06653350000001</v>
      </c>
      <c r="D199" s="9">
        <f t="shared" si="4"/>
        <v>134.16850560230176</v>
      </c>
    </row>
    <row r="200" spans="1:4" x14ac:dyDescent="0.2">
      <c r="A200" s="11" t="s">
        <v>246</v>
      </c>
      <c r="B200" s="20">
        <v>2.3416266666999999</v>
      </c>
      <c r="C200" s="9">
        <v>92.953698277000001</v>
      </c>
      <c r="D200" s="9">
        <f t="shared" si="4"/>
        <v>120.5581763975453</v>
      </c>
    </row>
    <row r="201" spans="1:4" x14ac:dyDescent="0.2">
      <c r="A201" s="11" t="s">
        <v>247</v>
      </c>
      <c r="B201" s="20">
        <v>2.3562099999999999</v>
      </c>
      <c r="C201" s="9">
        <v>94.177982764000006</v>
      </c>
      <c r="D201" s="9">
        <f t="shared" ref="D201:D224" si="5">C201*$B$245/B201</f>
        <v>121.39003620811528</v>
      </c>
    </row>
    <row r="202" spans="1:4" x14ac:dyDescent="0.2">
      <c r="A202" s="11" t="s">
        <v>248</v>
      </c>
      <c r="B202" s="20">
        <v>2.3687233333000002</v>
      </c>
      <c r="C202" s="9">
        <v>98.640333173000002</v>
      </c>
      <c r="D202" s="9">
        <f t="shared" si="5"/>
        <v>126.47009485726352</v>
      </c>
    </row>
    <row r="203" spans="1:4" x14ac:dyDescent="0.2">
      <c r="A203" s="11" t="s">
        <v>249</v>
      </c>
      <c r="B203" s="20">
        <v>2.3747833332999999</v>
      </c>
      <c r="C203" s="9">
        <v>93.851153397000004</v>
      </c>
      <c r="D203" s="9">
        <f t="shared" si="5"/>
        <v>120.02266728631709</v>
      </c>
    </row>
    <row r="204" spans="1:4" x14ac:dyDescent="0.2">
      <c r="A204" s="11" t="s">
        <v>250</v>
      </c>
      <c r="B204" s="20">
        <v>2.3688833332999999</v>
      </c>
      <c r="C204" s="9">
        <v>71.430436717000006</v>
      </c>
      <c r="D204" s="9">
        <f t="shared" si="5"/>
        <v>91.577184012713147</v>
      </c>
    </row>
    <row r="205" spans="1:4" x14ac:dyDescent="0.2">
      <c r="A205" s="11" t="s">
        <v>251</v>
      </c>
      <c r="B205" s="20">
        <v>2.3535499999999998</v>
      </c>
      <c r="C205" s="9">
        <v>46.373521259</v>
      </c>
      <c r="D205" s="9">
        <f t="shared" si="5"/>
        <v>59.84037370525725</v>
      </c>
    </row>
    <row r="206" spans="1:4" x14ac:dyDescent="0.2">
      <c r="A206" s="11" t="s">
        <v>252</v>
      </c>
      <c r="B206" s="20">
        <v>2.3696000000000002</v>
      </c>
      <c r="C206" s="9">
        <v>56.068872196000001</v>
      </c>
      <c r="D206" s="9">
        <f t="shared" si="5"/>
        <v>71.86119439428424</v>
      </c>
    </row>
    <row r="207" spans="1:4" x14ac:dyDescent="0.2">
      <c r="A207" s="11" t="s">
        <v>253</v>
      </c>
      <c r="B207" s="20">
        <v>2.3785500000000002</v>
      </c>
      <c r="C207" s="9">
        <v>45.586301094</v>
      </c>
      <c r="D207" s="9">
        <f t="shared" si="5"/>
        <v>58.206263542284105</v>
      </c>
    </row>
    <row r="208" spans="1:4" x14ac:dyDescent="0.2">
      <c r="A208" s="11" t="s">
        <v>254</v>
      </c>
      <c r="B208" s="20">
        <v>2.3783699999999999</v>
      </c>
      <c r="C208" s="9">
        <v>37.876982722999998</v>
      </c>
      <c r="D208" s="9">
        <f t="shared" si="5"/>
        <v>48.36638288803065</v>
      </c>
    </row>
    <row r="209" spans="1:4" x14ac:dyDescent="0.2">
      <c r="A209" s="11" t="s">
        <v>259</v>
      </c>
      <c r="B209" s="20">
        <v>2.3768933333</v>
      </c>
      <c r="C209" s="9">
        <v>28.854523986</v>
      </c>
      <c r="D209" s="9">
        <f t="shared" si="5"/>
        <v>36.86819480211873</v>
      </c>
    </row>
    <row r="210" spans="1:4" x14ac:dyDescent="0.2">
      <c r="A210" s="11" t="s">
        <v>260</v>
      </c>
      <c r="B210" s="20">
        <v>2.3959033333000002</v>
      </c>
      <c r="C210" s="9">
        <v>40.321342733999998</v>
      </c>
      <c r="D210" s="9">
        <f t="shared" si="5"/>
        <v>51.11087856009064</v>
      </c>
    </row>
    <row r="211" spans="1:4" x14ac:dyDescent="0.2">
      <c r="A211" s="11" t="s">
        <v>261</v>
      </c>
      <c r="B211" s="20">
        <v>2.4060733333000002</v>
      </c>
      <c r="C211" s="9">
        <v>41.190826319000003</v>
      </c>
      <c r="D211" s="9">
        <f t="shared" si="5"/>
        <v>51.992331911078821</v>
      </c>
    </row>
    <row r="212" spans="1:4" x14ac:dyDescent="0.2">
      <c r="A212" s="11" t="s">
        <v>262</v>
      </c>
      <c r="B212" s="20">
        <v>2.4213466666999999</v>
      </c>
      <c r="C212" s="9">
        <v>44.443114246999997</v>
      </c>
      <c r="D212" s="9">
        <f t="shared" si="5"/>
        <v>55.743619320061221</v>
      </c>
    </row>
    <row r="213" spans="1:4" x14ac:dyDescent="0.2">
      <c r="A213" s="11" t="s">
        <v>263</v>
      </c>
      <c r="B213" s="20">
        <v>2.4383866667</v>
      </c>
      <c r="C213" s="9">
        <v>47.937687216999997</v>
      </c>
      <c r="D213" s="9">
        <f t="shared" si="5"/>
        <v>59.706574359186853</v>
      </c>
    </row>
    <row r="214" spans="1:4" x14ac:dyDescent="0.2">
      <c r="A214" s="11" t="s">
        <v>264</v>
      </c>
      <c r="B214" s="20">
        <v>2.4411999999999998</v>
      </c>
      <c r="C214" s="9">
        <v>46.246610787000002</v>
      </c>
      <c r="D214" s="9">
        <f t="shared" si="5"/>
        <v>57.533951291305407</v>
      </c>
    </row>
    <row r="215" spans="1:4" x14ac:dyDescent="0.2">
      <c r="A215" s="11" t="s">
        <v>265</v>
      </c>
      <c r="B215" s="20">
        <v>2.4528699999999999</v>
      </c>
      <c r="C215" s="9">
        <v>47.427646611999997</v>
      </c>
      <c r="D215" s="9">
        <f t="shared" si="5"/>
        <v>58.72252150076288</v>
      </c>
    </row>
    <row r="216" spans="1:4" x14ac:dyDescent="0.2">
      <c r="A216" s="11" t="s">
        <v>266</v>
      </c>
      <c r="B216" s="20">
        <v>2.4723833332999998</v>
      </c>
      <c r="C216" s="9">
        <v>55.084180402999998</v>
      </c>
      <c r="D216" s="9">
        <f t="shared" si="5"/>
        <v>67.664166520742285</v>
      </c>
    </row>
    <row r="217" spans="1:4" x14ac:dyDescent="0.2">
      <c r="A217" s="11" t="s">
        <v>267</v>
      </c>
      <c r="B217" s="20">
        <v>2.4932166667</v>
      </c>
      <c r="C217" s="9">
        <v>58.278107853999998</v>
      </c>
      <c r="D217" s="9">
        <f t="shared" si="5"/>
        <v>70.989329358615223</v>
      </c>
    </row>
    <row r="218" spans="1:4" x14ac:dyDescent="0.2">
      <c r="A218" s="11" t="s">
        <v>268</v>
      </c>
      <c r="B218" s="20">
        <v>2.5067900000000001</v>
      </c>
      <c r="C218" s="9">
        <v>64.610132794999998</v>
      </c>
      <c r="D218" s="9">
        <f t="shared" si="5"/>
        <v>78.276307748583207</v>
      </c>
    </row>
    <row r="219" spans="1:4" x14ac:dyDescent="0.2">
      <c r="A219" s="11" t="s">
        <v>269</v>
      </c>
      <c r="B219" s="20">
        <v>2.5168633332999999</v>
      </c>
      <c r="C219" s="9">
        <v>66.237859911000001</v>
      </c>
      <c r="D219" s="9">
        <f t="shared" si="5"/>
        <v>79.927146875768443</v>
      </c>
    </row>
    <row r="220" spans="1:4" x14ac:dyDescent="0.2">
      <c r="A220" s="11" t="s">
        <v>270</v>
      </c>
      <c r="B220" s="20">
        <v>2.52711</v>
      </c>
      <c r="C220" s="9">
        <v>55.324543616</v>
      </c>
      <c r="D220" s="9">
        <f t="shared" si="5"/>
        <v>66.487705502595588</v>
      </c>
    </row>
    <row r="221" spans="1:4" x14ac:dyDescent="0.2">
      <c r="A221" s="11" t="s">
        <v>271</v>
      </c>
      <c r="B221" s="20">
        <v>2.5341399999999998</v>
      </c>
      <c r="C221" s="9">
        <v>55.391700964999998</v>
      </c>
      <c r="D221" s="9">
        <f t="shared" si="5"/>
        <v>66.383745043574677</v>
      </c>
    </row>
    <row r="222" spans="1:4" x14ac:dyDescent="0.2">
      <c r="A222" s="11" t="s">
        <v>272</v>
      </c>
      <c r="B222" s="20">
        <v>2.5522</v>
      </c>
      <c r="C222" s="9">
        <v>62.926211160999998</v>
      </c>
      <c r="D222" s="9">
        <f t="shared" si="5"/>
        <v>74.879775025538834</v>
      </c>
    </row>
    <row r="223" spans="1:4" x14ac:dyDescent="0.2">
      <c r="A223" s="11" t="s">
        <v>273</v>
      </c>
      <c r="B223" s="20">
        <v>2.5608499999999998</v>
      </c>
      <c r="C223" s="9">
        <v>57.306131593000003</v>
      </c>
      <c r="D223" s="9">
        <f t="shared" si="5"/>
        <v>67.961757920445507</v>
      </c>
    </row>
    <row r="224" spans="1:4" x14ac:dyDescent="0.2">
      <c r="A224" s="11" t="s">
        <v>274</v>
      </c>
      <c r="B224" s="20">
        <v>2.5788766666999998</v>
      </c>
      <c r="C224" s="9">
        <v>55.595875098999997</v>
      </c>
      <c r="D224" s="9">
        <f t="shared" si="5"/>
        <v>65.472609362596856</v>
      </c>
    </row>
    <row r="225" spans="1:5" x14ac:dyDescent="0.2">
      <c r="A225" s="11" t="s">
        <v>275</v>
      </c>
      <c r="B225" s="20">
        <v>2.5880299999999998</v>
      </c>
      <c r="C225" s="9">
        <v>43.752120582000003</v>
      </c>
      <c r="D225" s="9">
        <f t="shared" ref="D225:D228" si="6">C225*$B$245/B225</f>
        <v>51.342552153547544</v>
      </c>
    </row>
    <row r="226" spans="1:5" x14ac:dyDescent="0.2">
      <c r="A226" s="11" t="s">
        <v>276</v>
      </c>
      <c r="B226" s="20">
        <v>2.5631533332999998</v>
      </c>
      <c r="C226" s="9">
        <v>26.237424243</v>
      </c>
      <c r="D226" s="9">
        <f t="shared" si="6"/>
        <v>31.088105865241044</v>
      </c>
    </row>
    <row r="227" spans="1:5" x14ac:dyDescent="0.2">
      <c r="A227" s="11" t="s">
        <v>277</v>
      </c>
      <c r="B227" s="20">
        <v>2.5923933333</v>
      </c>
      <c r="C227" s="9">
        <v>39.866757456000002</v>
      </c>
      <c r="D227" s="9">
        <f t="shared" si="6"/>
        <v>46.704386318914288</v>
      </c>
    </row>
    <row r="228" spans="1:5" x14ac:dyDescent="0.2">
      <c r="A228" s="11" t="s">
        <v>278</v>
      </c>
      <c r="B228" s="20">
        <v>2.6104466667000001</v>
      </c>
      <c r="C228" s="9">
        <v>40.693649250999997</v>
      </c>
      <c r="D228" s="9">
        <f t="shared" si="6"/>
        <v>47.343402270886166</v>
      </c>
    </row>
    <row r="229" spans="1:5" x14ac:dyDescent="0.2">
      <c r="A229" s="11" t="s">
        <v>279</v>
      </c>
      <c r="B229" s="20">
        <v>2.63734</v>
      </c>
      <c r="C229" s="9">
        <v>55.286814864</v>
      </c>
      <c r="D229" s="9">
        <f t="shared" ref="D229:D244" si="7">C229*$B$245/B229</f>
        <v>63.665345567225039</v>
      </c>
    </row>
    <row r="230" spans="1:5" x14ac:dyDescent="0.2">
      <c r="A230" s="11" t="s">
        <v>280</v>
      </c>
      <c r="B230" s="20">
        <v>2.6855766666999998</v>
      </c>
      <c r="C230" s="9">
        <v>64.748218919999999</v>
      </c>
      <c r="D230" s="9">
        <f t="shared" si="7"/>
        <v>73.221382305964468</v>
      </c>
    </row>
    <row r="231" spans="1:5" x14ac:dyDescent="0.2">
      <c r="A231" s="11" t="s">
        <v>281</v>
      </c>
      <c r="B231" s="20">
        <v>2.7288733333000001</v>
      </c>
      <c r="C231" s="9">
        <v>68.422612919000002</v>
      </c>
      <c r="D231" s="9">
        <f t="shared" si="7"/>
        <v>76.148951785889537</v>
      </c>
    </row>
    <row r="232" spans="1:5" x14ac:dyDescent="0.2">
      <c r="A232" s="11" t="s">
        <v>282</v>
      </c>
      <c r="B232" s="20">
        <v>2.7870666666999999</v>
      </c>
      <c r="C232" s="9">
        <v>73.659959708000002</v>
      </c>
      <c r="D232" s="9">
        <f t="shared" si="7"/>
        <v>80.266027901395006</v>
      </c>
    </row>
    <row r="233" spans="1:5" x14ac:dyDescent="0.2">
      <c r="A233" s="11" t="s">
        <v>284</v>
      </c>
      <c r="B233" s="20">
        <v>2.8489366666999998</v>
      </c>
      <c r="C233" s="9">
        <v>89.848957166999995</v>
      </c>
      <c r="D233" s="9">
        <f t="shared" ref="D233:D240" si="8">C233*$B$245/B233</f>
        <v>95.780676027241626</v>
      </c>
    </row>
    <row r="234" spans="1:5" x14ac:dyDescent="0.2">
      <c r="A234" s="11" t="s">
        <v>285</v>
      </c>
      <c r="B234" s="20">
        <v>2.9153566667000002</v>
      </c>
      <c r="C234" s="9">
        <v>107.22774024</v>
      </c>
      <c r="D234" s="9">
        <f t="shared" si="8"/>
        <v>111.70255611719139</v>
      </c>
    </row>
    <row r="235" spans="1:5" x14ac:dyDescent="0.2">
      <c r="A235" s="11" t="s">
        <v>286</v>
      </c>
      <c r="B235" s="20">
        <v>2.9549566666999998</v>
      </c>
      <c r="C235" s="9">
        <v>91.857883587000003</v>
      </c>
      <c r="D235" s="9">
        <f t="shared" si="8"/>
        <v>94.408907161044823</v>
      </c>
      <c r="E235" s="8" t="s">
        <v>182</v>
      </c>
    </row>
    <row r="236" spans="1:5" x14ac:dyDescent="0.2">
      <c r="A236" s="11" t="s">
        <v>287</v>
      </c>
      <c r="B236" s="20">
        <v>2.9852500000000002</v>
      </c>
      <c r="C236" s="9">
        <v>78.107199194000003</v>
      </c>
      <c r="D236" s="9">
        <f t="shared" si="8"/>
        <v>79.461728865643366</v>
      </c>
      <c r="E236" s="8" t="s">
        <v>183</v>
      </c>
    </row>
    <row r="237" spans="1:5" x14ac:dyDescent="0.2">
      <c r="A237" s="11" t="s">
        <v>288</v>
      </c>
      <c r="B237" s="20">
        <v>3.0133066667000001</v>
      </c>
      <c r="C237" s="9">
        <v>69.265284281000007</v>
      </c>
      <c r="D237" s="9">
        <f t="shared" si="8"/>
        <v>69.810370113260603</v>
      </c>
      <c r="E237">
        <f>MAX('Crude Oil-M'!E629:E631)</f>
        <v>0</v>
      </c>
    </row>
    <row r="238" spans="1:5" x14ac:dyDescent="0.2">
      <c r="A238" s="11" t="s">
        <v>289</v>
      </c>
      <c r="B238" s="20">
        <v>3.0327465226000001</v>
      </c>
      <c r="C238" s="9">
        <v>71.232905556999995</v>
      </c>
      <c r="D238" s="9">
        <f t="shared" si="8"/>
        <v>71.3332806492689</v>
      </c>
      <c r="E238">
        <f>MAX('Crude Oil-M'!E632:E634)</f>
        <v>1</v>
      </c>
    </row>
    <row r="239" spans="1:5" x14ac:dyDescent="0.2">
      <c r="A239" s="11" t="s">
        <v>290</v>
      </c>
      <c r="B239" s="20">
        <v>3.0449850000000001</v>
      </c>
      <c r="C239" s="9">
        <v>70.569281244999999</v>
      </c>
      <c r="D239" s="9">
        <f t="shared" si="8"/>
        <v>70.384687782268188</v>
      </c>
      <c r="E239">
        <f>MAX('Crude Oil-M'!E635:E637)</f>
        <v>1</v>
      </c>
    </row>
    <row r="240" spans="1:5" x14ac:dyDescent="0.2">
      <c r="A240" s="11" t="s">
        <v>291</v>
      </c>
      <c r="B240" s="20">
        <v>3.0632929999999998</v>
      </c>
      <c r="C240" s="9">
        <v>72.204855128000005</v>
      </c>
      <c r="D240" s="9">
        <f t="shared" si="8"/>
        <v>71.585574452342172</v>
      </c>
      <c r="E240">
        <f>MAX('Crude Oil-M'!E638:E640)</f>
        <v>1</v>
      </c>
    </row>
    <row r="241" spans="1:5" x14ac:dyDescent="0.2">
      <c r="A241" s="11" t="s">
        <v>292</v>
      </c>
      <c r="B241" s="20">
        <v>3.0825640000000001</v>
      </c>
      <c r="C241" s="9">
        <v>74.341122713000004</v>
      </c>
      <c r="D241" s="9">
        <f t="shared" si="7"/>
        <v>73.24275392233065</v>
      </c>
      <c r="E241">
        <f>MAX('Crude Oil-M'!E641:E643)</f>
        <v>1</v>
      </c>
    </row>
    <row r="242" spans="1:5" x14ac:dyDescent="0.2">
      <c r="A242" s="11" t="s">
        <v>293</v>
      </c>
      <c r="B242" s="20">
        <v>3.0958473333000001</v>
      </c>
      <c r="C242" s="9">
        <v>75.25</v>
      </c>
      <c r="D242" s="9">
        <f t="shared" si="7"/>
        <v>73.820098472489491</v>
      </c>
      <c r="E242">
        <f>MAX('Crude Oil-M'!E644:E646)</f>
        <v>1</v>
      </c>
    </row>
    <row r="243" spans="1:5" x14ac:dyDescent="0.2">
      <c r="A243" s="11" t="s">
        <v>294</v>
      </c>
      <c r="B243" s="20">
        <v>3.1128130000000001</v>
      </c>
      <c r="C243" s="9">
        <v>76.25</v>
      </c>
      <c r="D243" s="9">
        <f t="shared" si="7"/>
        <v>74.393410397604995</v>
      </c>
      <c r="E243">
        <f>MAX('Crude Oil-M'!E647:E649)</f>
        <v>1</v>
      </c>
    </row>
    <row r="244" spans="1:5" x14ac:dyDescent="0.2">
      <c r="A244" s="11" t="s">
        <v>295</v>
      </c>
      <c r="B244" s="20">
        <v>3.1286700000000001</v>
      </c>
      <c r="C244" s="9">
        <v>77.25</v>
      </c>
      <c r="D244" s="9">
        <f t="shared" si="7"/>
        <v>74.987069585478807</v>
      </c>
      <c r="E244">
        <f>MAX('Crude Oil-M'!E650:E652)</f>
        <v>1</v>
      </c>
    </row>
    <row r="245" spans="1:5" x14ac:dyDescent="0.2">
      <c r="A245" s="12" t="str">
        <f>"Base CPI ("&amp;TEXT('Notes and Sources'!$G$7,"m/yyyy")&amp;")"</f>
        <v>Base CPI (6/2023)</v>
      </c>
      <c r="B245" s="22">
        <v>3.0370200000000001</v>
      </c>
      <c r="C245" s="13"/>
      <c r="D245" s="13"/>
      <c r="E245" s="15"/>
    </row>
    <row r="246" spans="1:5" x14ac:dyDescent="0.2">
      <c r="A246" s="34" t="str">
        <f>A1&amp;" "&amp;TEXT(C1,"Mmmm yyyy")</f>
        <v>EIA Short-Term Energy Outlook, June 2023</v>
      </c>
      <c r="B246" s="34"/>
      <c r="C246" s="34"/>
      <c r="D246" s="34"/>
      <c r="E246" s="34"/>
    </row>
    <row r="247" spans="1:5" x14ac:dyDescent="0.2">
      <c r="A247" s="29" t="s">
        <v>184</v>
      </c>
      <c r="B247" s="29"/>
      <c r="C247" s="29"/>
      <c r="D247" s="29"/>
      <c r="E247" s="29"/>
    </row>
    <row r="248" spans="1:5" x14ac:dyDescent="0.2">
      <c r="A248" s="29" t="str">
        <f>"Real Price ("&amp;TEXT($C$1,"mmm yyyy")&amp;" $)"</f>
        <v>Real Price (Jun 2023 $)</v>
      </c>
      <c r="B248" s="29"/>
      <c r="C248" s="29"/>
      <c r="D248" s="29"/>
      <c r="E248" s="29"/>
    </row>
    <row r="249" spans="1:5" x14ac:dyDescent="0.2">
      <c r="A249" s="30" t="s">
        <v>167</v>
      </c>
      <c r="B249" s="30"/>
      <c r="C249" s="30"/>
      <c r="D249" s="30"/>
      <c r="E249" s="30"/>
    </row>
  </sheetData>
  <mergeCells count="7">
    <mergeCell ref="A248:E248"/>
    <mergeCell ref="A249:E249"/>
    <mergeCell ref="C39:D39"/>
    <mergeCell ref="A1:B1"/>
    <mergeCell ref="C1:D1"/>
    <mergeCell ref="A246:E246"/>
    <mergeCell ref="A247:E247"/>
  </mergeCells>
  <phoneticPr fontId="3" type="noConversion"/>
  <conditionalFormatting sqref="B189:D190 B193:D194 B197:D198 B201:D202 B205:D206 B225:D226 B241:D244 B229:D230">
    <cfRule type="expression" dxfId="172" priority="10" stopIfTrue="1">
      <formula>$E189=1</formula>
    </cfRule>
  </conditionalFormatting>
  <conditionalFormatting sqref="B191:D192 B195:D196 B199:D200">
    <cfRule type="expression" dxfId="171" priority="11" stopIfTrue="1">
      <formula>#REF!=1</formula>
    </cfRule>
  </conditionalFormatting>
  <conditionalFormatting sqref="B199:D200">
    <cfRule type="expression" dxfId="170" priority="21" stopIfTrue="1">
      <formula>#REF!=1</formula>
    </cfRule>
  </conditionalFormatting>
  <conditionalFormatting sqref="B203:D204">
    <cfRule type="expression" dxfId="169" priority="43" stopIfTrue="1">
      <formula>#REF!=1</formula>
    </cfRule>
  </conditionalFormatting>
  <conditionalFormatting sqref="B207:D208">
    <cfRule type="expression" dxfId="168" priority="66" stopIfTrue="1">
      <formula>#REF!=1</formula>
    </cfRule>
  </conditionalFormatting>
  <conditionalFormatting sqref="B211:D212">
    <cfRule type="expression" dxfId="167" priority="90" stopIfTrue="1">
      <formula>#REF!=1</formula>
    </cfRule>
  </conditionalFormatting>
  <conditionalFormatting sqref="B209:D210 B217:D218">
    <cfRule type="expression" dxfId="166" priority="105" stopIfTrue="1">
      <formula>$E213=1</formula>
    </cfRule>
  </conditionalFormatting>
  <conditionalFormatting sqref="B213:D216">
    <cfRule type="expression" dxfId="165" priority="107" stopIfTrue="1">
      <formula>#REF!=1</formula>
    </cfRule>
  </conditionalFormatting>
  <conditionalFormatting sqref="B219:D220">
    <cfRule type="expression" dxfId="164" priority="137" stopIfTrue="1">
      <formula>#REF!=1</formula>
    </cfRule>
  </conditionalFormatting>
  <conditionalFormatting sqref="B221:D224">
    <cfRule type="expression" dxfId="163" priority="161" stopIfTrue="1">
      <formula>#REF!=1</formula>
    </cfRule>
  </conditionalFormatting>
  <conditionalFormatting sqref="B227:D228">
    <cfRule type="expression" dxfId="162" priority="203" stopIfTrue="1">
      <formula>#REF!=1</formula>
    </cfRule>
  </conditionalFormatting>
  <conditionalFormatting sqref="B233:D233">
    <cfRule type="expression" dxfId="161" priority="5" stopIfTrue="1">
      <formula>$E233=1</formula>
    </cfRule>
  </conditionalFormatting>
  <conditionalFormatting sqref="B234:D234">
    <cfRule type="expression" dxfId="160" priority="4" stopIfTrue="1">
      <formula>$E234=1</formula>
    </cfRule>
  </conditionalFormatting>
  <conditionalFormatting sqref="B231:D232">
    <cfRule type="expression" dxfId="159" priority="227" stopIfTrue="1">
      <formula>#REF!=1</formula>
    </cfRule>
  </conditionalFormatting>
  <conditionalFormatting sqref="B237:D240">
    <cfRule type="expression" dxfId="158" priority="1" stopIfTrue="1">
      <formula>$E237=1</formula>
    </cfRule>
  </conditionalFormatting>
  <conditionalFormatting sqref="B235:D236">
    <cfRule type="expression" dxfId="157" priority="230" stopIfTrue="1">
      <formula>#REF!=1</formula>
    </cfRule>
  </conditionalFormatting>
  <hyperlinks>
    <hyperlink ref="A3" location="Contents!B4" display="Return to Contents" xr:uid="{00000000-0004-0000-0200-000000000000}"/>
    <hyperlink ref="A249" location="'Notes and Sources'!A7" display="See Notes and Sources for more information" xr:uid="{00000000-0004-0000-02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173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170</v>
      </c>
      <c r="D39" s="3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0">
        <v>27030</v>
      </c>
      <c r="B41" s="20">
        <v>0.46800000000000003</v>
      </c>
      <c r="C41" s="9">
        <v>9.59</v>
      </c>
      <c r="D41" s="9">
        <f t="shared" ref="D41:D104" si="0">C41*$B$653/B41</f>
        <v>62.232952564102561</v>
      </c>
    </row>
    <row r="42" spans="1:4" x14ac:dyDescent="0.2">
      <c r="A42" s="10">
        <v>27061</v>
      </c>
      <c r="B42" s="20">
        <v>0.47299999999999998</v>
      </c>
      <c r="C42" s="9">
        <v>12.45</v>
      </c>
      <c r="D42" s="9">
        <f t="shared" si="0"/>
        <v>79.93847568710359</v>
      </c>
    </row>
    <row r="43" spans="1:4" x14ac:dyDescent="0.2">
      <c r="A43" s="10">
        <v>27089</v>
      </c>
      <c r="B43" s="20">
        <v>0.47799999999999998</v>
      </c>
      <c r="C43" s="9">
        <v>12.73</v>
      </c>
      <c r="D43" s="9">
        <f t="shared" si="0"/>
        <v>80.881306694560678</v>
      </c>
    </row>
    <row r="44" spans="1:4" x14ac:dyDescent="0.2">
      <c r="A44" s="10">
        <v>27120</v>
      </c>
      <c r="B44" s="20">
        <v>0.48099999999999998</v>
      </c>
      <c r="C44" s="9">
        <v>12.72</v>
      </c>
      <c r="D44" s="9">
        <f t="shared" si="0"/>
        <v>80.313709771309775</v>
      </c>
    </row>
    <row r="45" spans="1:4" x14ac:dyDescent="0.2">
      <c r="A45" s="10">
        <v>27150</v>
      </c>
      <c r="B45" s="20">
        <v>0.48599999999999999</v>
      </c>
      <c r="C45" s="9">
        <v>13.02</v>
      </c>
      <c r="D45" s="9">
        <f t="shared" si="0"/>
        <v>81.362140740740742</v>
      </c>
    </row>
    <row r="46" spans="1:4" x14ac:dyDescent="0.2">
      <c r="A46" s="10">
        <v>27181</v>
      </c>
      <c r="B46" s="20">
        <v>0.49</v>
      </c>
      <c r="C46" s="9">
        <v>13.06</v>
      </c>
      <c r="D46" s="9">
        <f t="shared" si="0"/>
        <v>80.945880000000002</v>
      </c>
    </row>
    <row r="47" spans="1:4" x14ac:dyDescent="0.2">
      <c r="A47" s="10">
        <v>27211</v>
      </c>
      <c r="B47" s="20">
        <v>0.49299999999999999</v>
      </c>
      <c r="C47" s="9">
        <v>12.75</v>
      </c>
      <c r="D47" s="9">
        <f t="shared" si="0"/>
        <v>78.543620689655185</v>
      </c>
    </row>
    <row r="48" spans="1:4" x14ac:dyDescent="0.2">
      <c r="A48" s="10">
        <v>27242</v>
      </c>
      <c r="B48" s="20">
        <v>0.499</v>
      </c>
      <c r="C48" s="9">
        <v>12.68</v>
      </c>
      <c r="D48" s="9">
        <f t="shared" si="0"/>
        <v>77.173173547094194</v>
      </c>
    </row>
    <row r="49" spans="1:4" x14ac:dyDescent="0.2">
      <c r="A49" s="10">
        <v>27273</v>
      </c>
      <c r="B49" s="20">
        <v>0.50600000000000001</v>
      </c>
      <c r="C49" s="9">
        <v>12.53</v>
      </c>
      <c r="D49" s="9">
        <f t="shared" si="0"/>
        <v>75.205258102766791</v>
      </c>
    </row>
    <row r="50" spans="1:4" x14ac:dyDescent="0.2">
      <c r="A50" s="10">
        <v>27303</v>
      </c>
      <c r="B50" s="20">
        <v>0.51</v>
      </c>
      <c r="C50" s="9">
        <v>12.44</v>
      </c>
      <c r="D50" s="9">
        <f t="shared" si="0"/>
        <v>74.079468235294115</v>
      </c>
    </row>
    <row r="51" spans="1:4" x14ac:dyDescent="0.2">
      <c r="A51" s="10">
        <v>27334</v>
      </c>
      <c r="B51" s="20">
        <v>0.51500000000000001</v>
      </c>
      <c r="C51" s="9">
        <v>12.53</v>
      </c>
      <c r="D51" s="9">
        <f t="shared" si="0"/>
        <v>73.890991456310672</v>
      </c>
    </row>
    <row r="52" spans="1:4" x14ac:dyDescent="0.2">
      <c r="A52" s="10">
        <v>27364</v>
      </c>
      <c r="B52" s="20">
        <v>0.51900000000000002</v>
      </c>
      <c r="C52" s="9">
        <v>12.82</v>
      </c>
      <c r="D52" s="9">
        <f t="shared" si="0"/>
        <v>75.018490173410413</v>
      </c>
    </row>
    <row r="53" spans="1:4" x14ac:dyDescent="0.2">
      <c r="A53" s="10">
        <v>27395</v>
      </c>
      <c r="B53" s="20">
        <v>0.52300000000000002</v>
      </c>
      <c r="C53" s="9">
        <v>12.77</v>
      </c>
      <c r="D53" s="9">
        <f t="shared" si="0"/>
        <v>74.154388910133832</v>
      </c>
    </row>
    <row r="54" spans="1:4" x14ac:dyDescent="0.2">
      <c r="A54" s="10">
        <v>27426</v>
      </c>
      <c r="B54" s="20">
        <v>0.52600000000000002</v>
      </c>
      <c r="C54" s="9">
        <v>13.05</v>
      </c>
      <c r="D54" s="9">
        <f t="shared" si="0"/>
        <v>75.348119771863111</v>
      </c>
    </row>
    <row r="55" spans="1:4" x14ac:dyDescent="0.2">
      <c r="A55" s="10">
        <v>27454</v>
      </c>
      <c r="B55" s="20">
        <v>0.52800000000000002</v>
      </c>
      <c r="C55" s="9">
        <v>13.28</v>
      </c>
      <c r="D55" s="9">
        <f t="shared" si="0"/>
        <v>76.385654545454528</v>
      </c>
    </row>
    <row r="56" spans="1:4" x14ac:dyDescent="0.2">
      <c r="A56" s="10">
        <v>27485</v>
      </c>
      <c r="B56" s="20">
        <v>0.53</v>
      </c>
      <c r="C56" s="9">
        <v>13.26</v>
      </c>
      <c r="D56" s="9">
        <f t="shared" si="0"/>
        <v>75.982802264150948</v>
      </c>
    </row>
    <row r="57" spans="1:4" x14ac:dyDescent="0.2">
      <c r="A57" s="10">
        <v>27515</v>
      </c>
      <c r="B57" s="20">
        <v>0.53100000000000003</v>
      </c>
      <c r="C57" s="9">
        <v>13.27</v>
      </c>
      <c r="D57" s="9">
        <f t="shared" si="0"/>
        <v>75.896902824858756</v>
      </c>
    </row>
    <row r="58" spans="1:4" x14ac:dyDescent="0.2">
      <c r="A58" s="10">
        <v>27546</v>
      </c>
      <c r="B58" s="20">
        <v>0.53500000000000003</v>
      </c>
      <c r="C58" s="9">
        <v>14.15</v>
      </c>
      <c r="D58" s="9">
        <f t="shared" si="0"/>
        <v>80.324921495327089</v>
      </c>
    </row>
    <row r="59" spans="1:4" x14ac:dyDescent="0.2">
      <c r="A59" s="10">
        <v>27576</v>
      </c>
      <c r="B59" s="20">
        <v>0.54</v>
      </c>
      <c r="C59" s="9">
        <v>14.03</v>
      </c>
      <c r="D59" s="9">
        <f t="shared" si="0"/>
        <v>78.906278888888878</v>
      </c>
    </row>
    <row r="60" spans="1:4" x14ac:dyDescent="0.2">
      <c r="A60" s="10">
        <v>27607</v>
      </c>
      <c r="B60" s="20">
        <v>0.54200000000000004</v>
      </c>
      <c r="C60" s="9">
        <v>14.25</v>
      </c>
      <c r="D60" s="9">
        <f t="shared" si="0"/>
        <v>79.847850553505523</v>
      </c>
    </row>
    <row r="61" spans="1:4" x14ac:dyDescent="0.2">
      <c r="A61" s="10">
        <v>27638</v>
      </c>
      <c r="B61" s="20">
        <v>0.54600000000000004</v>
      </c>
      <c r="C61" s="9">
        <v>14.04</v>
      </c>
      <c r="D61" s="9">
        <f t="shared" si="0"/>
        <v>78.094799999999992</v>
      </c>
    </row>
    <row r="62" spans="1:4" x14ac:dyDescent="0.2">
      <c r="A62" s="10">
        <v>27668</v>
      </c>
      <c r="B62" s="20">
        <v>0.54900000000000004</v>
      </c>
      <c r="C62" s="9">
        <v>14.66</v>
      </c>
      <c r="D62" s="9">
        <f t="shared" si="0"/>
        <v>81.097838251366113</v>
      </c>
    </row>
    <row r="63" spans="1:4" x14ac:dyDescent="0.2">
      <c r="A63" s="10">
        <v>27699</v>
      </c>
      <c r="B63" s="20">
        <v>0.55300000000000005</v>
      </c>
      <c r="C63" s="9">
        <v>15.04</v>
      </c>
      <c r="D63" s="9">
        <f t="shared" si="0"/>
        <v>82.5981569620253</v>
      </c>
    </row>
    <row r="64" spans="1:4" x14ac:dyDescent="0.2">
      <c r="A64" s="10">
        <v>27729</v>
      </c>
      <c r="B64" s="20">
        <v>0.55600000000000005</v>
      </c>
      <c r="C64" s="9">
        <v>14.81</v>
      </c>
      <c r="D64" s="9">
        <f t="shared" si="0"/>
        <v>80.896162230215822</v>
      </c>
    </row>
    <row r="65" spans="1:4" x14ac:dyDescent="0.2">
      <c r="A65" s="10">
        <v>27760</v>
      </c>
      <c r="B65" s="20">
        <v>0.55800000000000005</v>
      </c>
      <c r="C65" s="9">
        <v>13.27</v>
      </c>
      <c r="D65" s="9">
        <f t="shared" si="0"/>
        <v>72.224472043010749</v>
      </c>
    </row>
    <row r="66" spans="1:4" x14ac:dyDescent="0.2">
      <c r="A66" s="10">
        <v>27791</v>
      </c>
      <c r="B66" s="20">
        <v>0.55900000000000005</v>
      </c>
      <c r="C66" s="9">
        <v>13.26</v>
      </c>
      <c r="D66" s="9">
        <f t="shared" si="0"/>
        <v>72.040939534883719</v>
      </c>
    </row>
    <row r="67" spans="1:4" x14ac:dyDescent="0.2">
      <c r="A67" s="10">
        <v>27820</v>
      </c>
      <c r="B67" s="20">
        <v>0.56000000000000005</v>
      </c>
      <c r="C67" s="9">
        <v>13.51</v>
      </c>
      <c r="D67" s="9">
        <f t="shared" si="0"/>
        <v>73.268107499999985</v>
      </c>
    </row>
    <row r="68" spans="1:4" x14ac:dyDescent="0.2">
      <c r="A68" s="10">
        <v>27851</v>
      </c>
      <c r="B68" s="20">
        <v>0.56100000000000005</v>
      </c>
      <c r="C68" s="9">
        <v>13.39</v>
      </c>
      <c r="D68" s="9">
        <f t="shared" si="0"/>
        <v>72.487874866310165</v>
      </c>
    </row>
    <row r="69" spans="1:4" x14ac:dyDescent="0.2">
      <c r="A69" s="10">
        <v>27881</v>
      </c>
      <c r="B69" s="20">
        <v>0.56399999999999995</v>
      </c>
      <c r="C69" s="9">
        <v>13.41</v>
      </c>
      <c r="D69" s="9">
        <f t="shared" si="0"/>
        <v>72.209996808510652</v>
      </c>
    </row>
    <row r="70" spans="1:4" x14ac:dyDescent="0.2">
      <c r="A70" s="10">
        <v>27912</v>
      </c>
      <c r="B70" s="20">
        <v>0.56699999999999995</v>
      </c>
      <c r="C70" s="9">
        <v>13.48</v>
      </c>
      <c r="D70" s="9">
        <f t="shared" si="0"/>
        <v>72.202874074074089</v>
      </c>
    </row>
    <row r="71" spans="1:4" x14ac:dyDescent="0.2">
      <c r="A71" s="10">
        <v>27942</v>
      </c>
      <c r="B71" s="20">
        <v>0.56999999999999995</v>
      </c>
      <c r="C71" s="9">
        <v>13.51</v>
      </c>
      <c r="D71" s="9">
        <f t="shared" si="0"/>
        <v>71.982702105263158</v>
      </c>
    </row>
    <row r="72" spans="1:4" x14ac:dyDescent="0.2">
      <c r="A72" s="10">
        <v>27973</v>
      </c>
      <c r="B72" s="20">
        <v>0.57299999999999995</v>
      </c>
      <c r="C72" s="9">
        <v>13.58</v>
      </c>
      <c r="D72" s="9">
        <f t="shared" si="0"/>
        <v>71.976843979057591</v>
      </c>
    </row>
    <row r="73" spans="1:4" x14ac:dyDescent="0.2">
      <c r="A73" s="10">
        <v>28004</v>
      </c>
      <c r="B73" s="20">
        <v>0.57599999999999996</v>
      </c>
      <c r="C73" s="9">
        <v>13.47</v>
      </c>
      <c r="D73" s="9">
        <f t="shared" si="0"/>
        <v>71.021978125000018</v>
      </c>
    </row>
    <row r="74" spans="1:4" x14ac:dyDescent="0.2">
      <c r="A74" s="10">
        <v>28034</v>
      </c>
      <c r="B74" s="20">
        <v>0.57899999999999996</v>
      </c>
      <c r="C74" s="9">
        <v>13.49</v>
      </c>
      <c r="D74" s="9">
        <f t="shared" si="0"/>
        <v>70.758894300518136</v>
      </c>
    </row>
    <row r="75" spans="1:4" x14ac:dyDescent="0.2">
      <c r="A75" s="10">
        <v>28065</v>
      </c>
      <c r="B75" s="20">
        <v>0.58099999999999996</v>
      </c>
      <c r="C75" s="9">
        <v>13.58</v>
      </c>
      <c r="D75" s="9">
        <f t="shared" si="0"/>
        <v>70.985768674698804</v>
      </c>
    </row>
    <row r="76" spans="1:4" x14ac:dyDescent="0.2">
      <c r="A76" s="10">
        <v>28095</v>
      </c>
      <c r="B76" s="20">
        <v>0.58399999999999996</v>
      </c>
      <c r="C76" s="9">
        <v>13.71</v>
      </c>
      <c r="D76" s="9">
        <f t="shared" si="0"/>
        <v>71.297164726027404</v>
      </c>
    </row>
    <row r="77" spans="1:4" x14ac:dyDescent="0.2">
      <c r="A77" s="10">
        <v>28126</v>
      </c>
      <c r="B77" s="20">
        <v>0.58699999999999997</v>
      </c>
      <c r="C77" s="9">
        <v>14.11</v>
      </c>
      <c r="D77" s="9">
        <f t="shared" si="0"/>
        <v>73.002303577512777</v>
      </c>
    </row>
    <row r="78" spans="1:4" x14ac:dyDescent="0.2">
      <c r="A78" s="10">
        <v>28157</v>
      </c>
      <c r="B78" s="20">
        <v>0.59299999999999997</v>
      </c>
      <c r="C78" s="9">
        <v>14.5</v>
      </c>
      <c r="D78" s="9">
        <f t="shared" si="0"/>
        <v>74.26102866779091</v>
      </c>
    </row>
    <row r="79" spans="1:4" x14ac:dyDescent="0.2">
      <c r="A79" s="10">
        <v>28185</v>
      </c>
      <c r="B79" s="20">
        <v>0.59599999999999997</v>
      </c>
      <c r="C79" s="9">
        <v>14.54</v>
      </c>
      <c r="D79" s="9">
        <f t="shared" si="0"/>
        <v>74.091058389261747</v>
      </c>
    </row>
    <row r="80" spans="1:4" x14ac:dyDescent="0.2">
      <c r="A80" s="10">
        <v>28216</v>
      </c>
      <c r="B80" s="20">
        <v>0.6</v>
      </c>
      <c r="C80" s="9">
        <v>14.36</v>
      </c>
      <c r="D80" s="9">
        <f t="shared" si="0"/>
        <v>72.686012000000005</v>
      </c>
    </row>
    <row r="81" spans="1:4" x14ac:dyDescent="0.2">
      <c r="A81" s="10">
        <v>28246</v>
      </c>
      <c r="B81" s="20">
        <v>0.60199999999999998</v>
      </c>
      <c r="C81" s="9">
        <v>14.62</v>
      </c>
      <c r="D81" s="9">
        <f t="shared" si="0"/>
        <v>73.756199999999993</v>
      </c>
    </row>
    <row r="82" spans="1:4" x14ac:dyDescent="0.2">
      <c r="A82" s="10">
        <v>28277</v>
      </c>
      <c r="B82" s="20">
        <v>0.60499999999999998</v>
      </c>
      <c r="C82" s="9">
        <v>14.63</v>
      </c>
      <c r="D82" s="9">
        <f t="shared" si="0"/>
        <v>73.440665454545467</v>
      </c>
    </row>
    <row r="83" spans="1:4" x14ac:dyDescent="0.2">
      <c r="A83" s="10">
        <v>28307</v>
      </c>
      <c r="B83" s="20">
        <v>0.60799999999999998</v>
      </c>
      <c r="C83" s="9">
        <v>14.44</v>
      </c>
      <c r="D83" s="9">
        <f t="shared" si="0"/>
        <v>72.129225000000005</v>
      </c>
    </row>
    <row r="84" spans="1:4" x14ac:dyDescent="0.2">
      <c r="A84" s="10">
        <v>28338</v>
      </c>
      <c r="B84" s="20">
        <v>0.61099999999999999</v>
      </c>
      <c r="C84" s="9">
        <v>14.68</v>
      </c>
      <c r="D84" s="9">
        <f t="shared" si="0"/>
        <v>72.968009165302774</v>
      </c>
    </row>
    <row r="85" spans="1:4" x14ac:dyDescent="0.2">
      <c r="A85" s="10">
        <v>28369</v>
      </c>
      <c r="B85" s="20">
        <v>0.61299999999999999</v>
      </c>
      <c r="C85" s="9">
        <v>14.5</v>
      </c>
      <c r="D85" s="9">
        <f t="shared" si="0"/>
        <v>71.838156606851555</v>
      </c>
    </row>
    <row r="86" spans="1:4" x14ac:dyDescent="0.2">
      <c r="A86" s="10">
        <v>28399</v>
      </c>
      <c r="B86" s="20">
        <v>0.61599999999999999</v>
      </c>
      <c r="C86" s="9">
        <v>14.56</v>
      </c>
      <c r="D86" s="9">
        <f t="shared" si="0"/>
        <v>71.784109090909098</v>
      </c>
    </row>
    <row r="87" spans="1:4" x14ac:dyDescent="0.2">
      <c r="A87" s="10">
        <v>28430</v>
      </c>
      <c r="B87" s="20">
        <v>0.62</v>
      </c>
      <c r="C87" s="9">
        <v>14.61</v>
      </c>
      <c r="D87" s="9">
        <f t="shared" si="0"/>
        <v>71.56590677419355</v>
      </c>
    </row>
    <row r="88" spans="1:4" x14ac:dyDescent="0.2">
      <c r="A88" s="10">
        <v>28460</v>
      </c>
      <c r="B88" s="20">
        <v>0.623</v>
      </c>
      <c r="C88" s="9">
        <v>14.76</v>
      </c>
      <c r="D88" s="9">
        <f t="shared" si="0"/>
        <v>71.952512359550568</v>
      </c>
    </row>
    <row r="89" spans="1:4" x14ac:dyDescent="0.2">
      <c r="A89" s="10">
        <v>28491</v>
      </c>
      <c r="B89" s="20">
        <v>0.627</v>
      </c>
      <c r="C89" s="9">
        <v>14.52</v>
      </c>
      <c r="D89" s="9">
        <f t="shared" si="0"/>
        <v>70.330989473684198</v>
      </c>
    </row>
    <row r="90" spans="1:4" x14ac:dyDescent="0.2">
      <c r="A90" s="10">
        <v>28522</v>
      </c>
      <c r="B90" s="20">
        <v>0.63</v>
      </c>
      <c r="C90" s="9">
        <v>14.41</v>
      </c>
      <c r="D90" s="9">
        <f t="shared" si="0"/>
        <v>69.465806666666666</v>
      </c>
    </row>
    <row r="91" spans="1:4" x14ac:dyDescent="0.2">
      <c r="A91" s="10">
        <v>28550</v>
      </c>
      <c r="B91" s="20">
        <v>0.63400000000000001</v>
      </c>
      <c r="C91" s="9">
        <v>14.57</v>
      </c>
      <c r="D91" s="9">
        <f t="shared" si="0"/>
        <v>69.793976971608842</v>
      </c>
    </row>
    <row r="92" spans="1:4" x14ac:dyDescent="0.2">
      <c r="A92" s="10">
        <v>28581</v>
      </c>
      <c r="B92" s="20">
        <v>0.63900000000000001</v>
      </c>
      <c r="C92" s="9">
        <v>14.4</v>
      </c>
      <c r="D92" s="9">
        <f t="shared" si="0"/>
        <v>68.439887323943665</v>
      </c>
    </row>
    <row r="93" spans="1:4" x14ac:dyDescent="0.2">
      <c r="A93" s="10">
        <v>28611</v>
      </c>
      <c r="B93" s="20">
        <v>0.64500000000000002</v>
      </c>
      <c r="C93" s="9">
        <v>14.51</v>
      </c>
      <c r="D93" s="9">
        <f t="shared" si="0"/>
        <v>68.321178604651166</v>
      </c>
    </row>
    <row r="94" spans="1:4" x14ac:dyDescent="0.2">
      <c r="A94" s="10">
        <v>28642</v>
      </c>
      <c r="B94" s="20">
        <v>0.65</v>
      </c>
      <c r="C94" s="9">
        <v>14.54</v>
      </c>
      <c r="D94" s="9">
        <f t="shared" si="0"/>
        <v>67.935801230769229</v>
      </c>
    </row>
    <row r="95" spans="1:4" x14ac:dyDescent="0.2">
      <c r="A95" s="10">
        <v>28672</v>
      </c>
      <c r="B95" s="20">
        <v>0.65500000000000003</v>
      </c>
      <c r="C95" s="9">
        <v>14.49</v>
      </c>
      <c r="D95" s="9">
        <f t="shared" si="0"/>
        <v>67.185373740458019</v>
      </c>
    </row>
    <row r="96" spans="1:4" x14ac:dyDescent="0.2">
      <c r="A96" s="10">
        <v>28703</v>
      </c>
      <c r="B96" s="20">
        <v>0.65900000000000003</v>
      </c>
      <c r="C96" s="9">
        <v>14.46</v>
      </c>
      <c r="D96" s="9">
        <f t="shared" si="0"/>
        <v>66.639315933232169</v>
      </c>
    </row>
    <row r="97" spans="1:4" x14ac:dyDescent="0.2">
      <c r="A97" s="10">
        <v>28734</v>
      </c>
      <c r="B97" s="20">
        <v>0.66500000000000004</v>
      </c>
      <c r="C97" s="9">
        <v>14.53</v>
      </c>
      <c r="D97" s="9">
        <f t="shared" si="0"/>
        <v>66.357745263157881</v>
      </c>
    </row>
    <row r="98" spans="1:4" x14ac:dyDescent="0.2">
      <c r="A98" s="10">
        <v>28764</v>
      </c>
      <c r="B98" s="20">
        <v>0.67100000000000004</v>
      </c>
      <c r="C98" s="9">
        <v>14.63</v>
      </c>
      <c r="D98" s="9">
        <f t="shared" si="0"/>
        <v>66.21699344262295</v>
      </c>
    </row>
    <row r="99" spans="1:4" x14ac:dyDescent="0.2">
      <c r="A99" s="10">
        <v>28795</v>
      </c>
      <c r="B99" s="20">
        <v>0.67500000000000004</v>
      </c>
      <c r="C99" s="9">
        <v>14.74</v>
      </c>
      <c r="D99" s="9">
        <f t="shared" si="0"/>
        <v>66.319518222222214</v>
      </c>
    </row>
    <row r="100" spans="1:4" x14ac:dyDescent="0.2">
      <c r="A100" s="10">
        <v>28825</v>
      </c>
      <c r="B100" s="20">
        <v>0.67900000000000005</v>
      </c>
      <c r="C100" s="9">
        <v>14.94</v>
      </c>
      <c r="D100" s="9">
        <f t="shared" si="0"/>
        <v>66.823385567010305</v>
      </c>
    </row>
    <row r="101" spans="1:4" x14ac:dyDescent="0.2">
      <c r="A101" s="10">
        <v>28856</v>
      </c>
      <c r="B101" s="20">
        <v>0.68500000000000005</v>
      </c>
      <c r="C101" s="9">
        <v>15.5</v>
      </c>
      <c r="D101" s="9">
        <f t="shared" si="0"/>
        <v>68.720890510948905</v>
      </c>
    </row>
    <row r="102" spans="1:4" x14ac:dyDescent="0.2">
      <c r="A102" s="10">
        <v>28887</v>
      </c>
      <c r="B102" s="20">
        <v>0.69199999999999995</v>
      </c>
      <c r="C102" s="9">
        <v>15.88</v>
      </c>
      <c r="D102" s="9">
        <f t="shared" si="0"/>
        <v>69.693464739884405</v>
      </c>
    </row>
    <row r="103" spans="1:4" x14ac:dyDescent="0.2">
      <c r="A103" s="10">
        <v>28915</v>
      </c>
      <c r="B103" s="20">
        <v>0.69899999999999995</v>
      </c>
      <c r="C103" s="9">
        <v>16.41</v>
      </c>
      <c r="D103" s="9">
        <f t="shared" si="0"/>
        <v>71.298280686695279</v>
      </c>
    </row>
    <row r="104" spans="1:4" x14ac:dyDescent="0.2">
      <c r="A104" s="10">
        <v>28946</v>
      </c>
      <c r="B104" s="20">
        <v>0.70599999999999996</v>
      </c>
      <c r="C104" s="9">
        <v>17.579999999999998</v>
      </c>
      <c r="D104" s="9">
        <f t="shared" si="0"/>
        <v>75.624379036827193</v>
      </c>
    </row>
    <row r="105" spans="1:4" x14ac:dyDescent="0.2">
      <c r="A105" s="10">
        <v>28976</v>
      </c>
      <c r="B105" s="20">
        <v>0.71399999999999997</v>
      </c>
      <c r="C105" s="9">
        <v>19</v>
      </c>
      <c r="D105" s="9">
        <f t="shared" ref="D105:D168" si="1">C105*$B$653/B105</f>
        <v>80.817058823529422</v>
      </c>
    </row>
    <row r="106" spans="1:4" x14ac:dyDescent="0.2">
      <c r="A106" s="10">
        <v>29007</v>
      </c>
      <c r="B106" s="20">
        <v>0.72199999999999998</v>
      </c>
      <c r="C106" s="9">
        <v>21.03</v>
      </c>
      <c r="D106" s="9">
        <f t="shared" si="1"/>
        <v>88.460568698060953</v>
      </c>
    </row>
    <row r="107" spans="1:4" x14ac:dyDescent="0.2">
      <c r="A107" s="10">
        <v>29037</v>
      </c>
      <c r="B107" s="20">
        <v>0.73</v>
      </c>
      <c r="C107" s="9">
        <v>23.09</v>
      </c>
      <c r="D107" s="9">
        <f t="shared" si="1"/>
        <v>96.061358630136979</v>
      </c>
    </row>
    <row r="108" spans="1:4" x14ac:dyDescent="0.2">
      <c r="A108" s="10">
        <v>29068</v>
      </c>
      <c r="B108" s="20">
        <v>0.73699999999999999</v>
      </c>
      <c r="C108" s="9">
        <v>23.98</v>
      </c>
      <c r="D108" s="9">
        <f t="shared" si="1"/>
        <v>98.816471641791054</v>
      </c>
    </row>
    <row r="109" spans="1:4" x14ac:dyDescent="0.2">
      <c r="A109" s="10">
        <v>29099</v>
      </c>
      <c r="B109" s="20">
        <v>0.74399999999999999</v>
      </c>
      <c r="C109" s="9">
        <v>25.06</v>
      </c>
      <c r="D109" s="9">
        <f t="shared" si="1"/>
        <v>102.29532419354838</v>
      </c>
    </row>
    <row r="110" spans="1:4" x14ac:dyDescent="0.2">
      <c r="A110" s="10">
        <v>29129</v>
      </c>
      <c r="B110" s="20">
        <v>0.752</v>
      </c>
      <c r="C110" s="9">
        <v>25.05</v>
      </c>
      <c r="D110" s="9">
        <f t="shared" si="1"/>
        <v>101.16669015957447</v>
      </c>
    </row>
    <row r="111" spans="1:4" x14ac:dyDescent="0.2">
      <c r="A111" s="10">
        <v>29160</v>
      </c>
      <c r="B111" s="20">
        <v>0.76</v>
      </c>
      <c r="C111" s="9">
        <v>27.02</v>
      </c>
      <c r="D111" s="9">
        <f t="shared" si="1"/>
        <v>107.97405315789473</v>
      </c>
    </row>
    <row r="112" spans="1:4" x14ac:dyDescent="0.2">
      <c r="A112" s="10">
        <v>29190</v>
      </c>
      <c r="B112" s="20">
        <v>0.76900000000000002</v>
      </c>
      <c r="C112" s="9">
        <v>28.91</v>
      </c>
      <c r="D112" s="9">
        <f t="shared" si="1"/>
        <v>114.17457503250975</v>
      </c>
    </row>
    <row r="113" spans="1:4" x14ac:dyDescent="0.2">
      <c r="A113" s="10">
        <v>29221</v>
      </c>
      <c r="B113" s="20">
        <v>0.78</v>
      </c>
      <c r="C113" s="9">
        <v>30.75</v>
      </c>
      <c r="D113" s="9">
        <f t="shared" si="1"/>
        <v>119.72867307692309</v>
      </c>
    </row>
    <row r="114" spans="1:4" x14ac:dyDescent="0.2">
      <c r="A114" s="10">
        <v>29252</v>
      </c>
      <c r="B114" s="20">
        <v>0.79</v>
      </c>
      <c r="C114" s="9">
        <v>32.4</v>
      </c>
      <c r="D114" s="9">
        <f t="shared" si="1"/>
        <v>124.55626329113923</v>
      </c>
    </row>
    <row r="115" spans="1:4" x14ac:dyDescent="0.2">
      <c r="A115" s="10">
        <v>29281</v>
      </c>
      <c r="B115" s="20">
        <v>0.80100000000000005</v>
      </c>
      <c r="C115" s="9">
        <v>33.42</v>
      </c>
      <c r="D115" s="9">
        <f t="shared" si="1"/>
        <v>126.7131191011236</v>
      </c>
    </row>
    <row r="116" spans="1:4" x14ac:dyDescent="0.2">
      <c r="A116" s="10">
        <v>29312</v>
      </c>
      <c r="B116" s="20">
        <v>0.80900000000000005</v>
      </c>
      <c r="C116" s="9">
        <v>33.54</v>
      </c>
      <c r="D116" s="9">
        <f t="shared" si="1"/>
        <v>125.91056959208898</v>
      </c>
    </row>
    <row r="117" spans="1:4" x14ac:dyDescent="0.2">
      <c r="A117" s="10">
        <v>29342</v>
      </c>
      <c r="B117" s="20">
        <v>0.81699999999999995</v>
      </c>
      <c r="C117" s="9">
        <v>34.33</v>
      </c>
      <c r="D117" s="9">
        <f t="shared" si="1"/>
        <v>127.61431652386781</v>
      </c>
    </row>
    <row r="118" spans="1:4" x14ac:dyDescent="0.2">
      <c r="A118" s="10">
        <v>29373</v>
      </c>
      <c r="B118" s="20">
        <v>0.82499999999999996</v>
      </c>
      <c r="C118" s="9">
        <v>34.479999999999997</v>
      </c>
      <c r="D118" s="9">
        <f t="shared" si="1"/>
        <v>126.92902981818182</v>
      </c>
    </row>
    <row r="119" spans="1:4" x14ac:dyDescent="0.2">
      <c r="A119" s="10">
        <v>29403</v>
      </c>
      <c r="B119" s="20">
        <v>0.82599999999999996</v>
      </c>
      <c r="C119" s="9">
        <v>34.51</v>
      </c>
      <c r="D119" s="9">
        <f t="shared" si="1"/>
        <v>126.88566610169492</v>
      </c>
    </row>
    <row r="120" spans="1:4" x14ac:dyDescent="0.2">
      <c r="A120" s="10">
        <v>29434</v>
      </c>
      <c r="B120" s="20">
        <v>0.83199999999999996</v>
      </c>
      <c r="C120" s="9">
        <v>34.44</v>
      </c>
      <c r="D120" s="9">
        <f t="shared" si="1"/>
        <v>125.71510673076922</v>
      </c>
    </row>
    <row r="121" spans="1:4" x14ac:dyDescent="0.2">
      <c r="A121" s="10">
        <v>29465</v>
      </c>
      <c r="B121" s="20">
        <v>0.83899999999999997</v>
      </c>
      <c r="C121" s="9">
        <v>34.46</v>
      </c>
      <c r="D121" s="9">
        <f t="shared" si="1"/>
        <v>124.7386283671037</v>
      </c>
    </row>
    <row r="122" spans="1:4" x14ac:dyDescent="0.2">
      <c r="A122" s="10">
        <v>29495</v>
      </c>
      <c r="B122" s="20">
        <v>0.84699999999999998</v>
      </c>
      <c r="C122" s="9">
        <v>34.630000000000003</v>
      </c>
      <c r="D122" s="9">
        <f t="shared" si="1"/>
        <v>124.17001487603308</v>
      </c>
    </row>
    <row r="123" spans="1:4" x14ac:dyDescent="0.2">
      <c r="A123" s="10">
        <v>29526</v>
      </c>
      <c r="B123" s="20">
        <v>0.85599999999999998</v>
      </c>
      <c r="C123" s="9">
        <v>35.090000000000003</v>
      </c>
      <c r="D123" s="9">
        <f t="shared" si="1"/>
        <v>124.49653247663554</v>
      </c>
    </row>
    <row r="124" spans="1:4" x14ac:dyDescent="0.2">
      <c r="A124" s="10">
        <v>29556</v>
      </c>
      <c r="B124" s="20">
        <v>0.86399999999999999</v>
      </c>
      <c r="C124" s="9">
        <v>35.630000000000003</v>
      </c>
      <c r="D124" s="9">
        <f t="shared" si="1"/>
        <v>125.24192430555557</v>
      </c>
    </row>
    <row r="125" spans="1:4" x14ac:dyDescent="0.2">
      <c r="A125" s="10">
        <v>29587</v>
      </c>
      <c r="B125" s="20">
        <v>0.872</v>
      </c>
      <c r="C125" s="9">
        <v>38.85</v>
      </c>
      <c r="D125" s="9">
        <f t="shared" si="1"/>
        <v>135.30759977064221</v>
      </c>
    </row>
    <row r="126" spans="1:4" x14ac:dyDescent="0.2">
      <c r="A126" s="10">
        <v>29618</v>
      </c>
      <c r="B126" s="20">
        <v>0.88</v>
      </c>
      <c r="C126" s="9">
        <v>39</v>
      </c>
      <c r="D126" s="9">
        <f t="shared" si="1"/>
        <v>134.59520454545455</v>
      </c>
    </row>
    <row r="127" spans="1:4" x14ac:dyDescent="0.2">
      <c r="A127" s="10">
        <v>29646</v>
      </c>
      <c r="B127" s="20">
        <v>0.88600000000000001</v>
      </c>
      <c r="C127" s="9">
        <v>38.31</v>
      </c>
      <c r="D127" s="9">
        <f t="shared" si="1"/>
        <v>131.31855101580135</v>
      </c>
    </row>
    <row r="128" spans="1:4" x14ac:dyDescent="0.2">
      <c r="A128" s="10">
        <v>29677</v>
      </c>
      <c r="B128" s="20">
        <v>0.89100000000000001</v>
      </c>
      <c r="C128" s="9">
        <v>38.409999999999997</v>
      </c>
      <c r="D128" s="9">
        <f t="shared" si="1"/>
        <v>130.92248956228954</v>
      </c>
    </row>
    <row r="129" spans="1:4" x14ac:dyDescent="0.2">
      <c r="A129" s="10">
        <v>29707</v>
      </c>
      <c r="B129" s="20">
        <v>0.89700000000000002</v>
      </c>
      <c r="C129" s="9">
        <v>37.840000000000003</v>
      </c>
      <c r="D129" s="9">
        <f t="shared" si="1"/>
        <v>128.11687491638799</v>
      </c>
    </row>
    <row r="130" spans="1:4" x14ac:dyDescent="0.2">
      <c r="A130" s="10">
        <v>29738</v>
      </c>
      <c r="B130" s="20">
        <v>0.90500000000000003</v>
      </c>
      <c r="C130" s="9">
        <v>37.03</v>
      </c>
      <c r="D130" s="9">
        <f t="shared" si="1"/>
        <v>124.26613325966851</v>
      </c>
    </row>
    <row r="131" spans="1:4" x14ac:dyDescent="0.2">
      <c r="A131" s="10">
        <v>29768</v>
      </c>
      <c r="B131" s="20">
        <v>0.91500000000000004</v>
      </c>
      <c r="C131" s="9">
        <v>36.58</v>
      </c>
      <c r="D131" s="9">
        <f t="shared" si="1"/>
        <v>121.41441704918033</v>
      </c>
    </row>
    <row r="132" spans="1:4" x14ac:dyDescent="0.2">
      <c r="A132" s="10">
        <v>29799</v>
      </c>
      <c r="B132" s="20">
        <v>0.92200000000000004</v>
      </c>
      <c r="C132" s="9">
        <v>35.82</v>
      </c>
      <c r="D132" s="9">
        <f t="shared" si="1"/>
        <v>117.98921518438178</v>
      </c>
    </row>
    <row r="133" spans="1:4" x14ac:dyDescent="0.2">
      <c r="A133" s="10">
        <v>29830</v>
      </c>
      <c r="B133" s="20">
        <v>0.93100000000000005</v>
      </c>
      <c r="C133" s="9">
        <v>35.44</v>
      </c>
      <c r="D133" s="9">
        <f t="shared" si="1"/>
        <v>115.60901052631579</v>
      </c>
    </row>
    <row r="134" spans="1:4" x14ac:dyDescent="0.2">
      <c r="A134" s="10">
        <v>29860</v>
      </c>
      <c r="B134" s="20">
        <v>0.93400000000000005</v>
      </c>
      <c r="C134" s="9">
        <v>35.43</v>
      </c>
      <c r="D134" s="9">
        <f t="shared" si="1"/>
        <v>115.20515910064239</v>
      </c>
    </row>
    <row r="135" spans="1:4" x14ac:dyDescent="0.2">
      <c r="A135" s="10">
        <v>29891</v>
      </c>
      <c r="B135" s="20">
        <v>0.93799999999999994</v>
      </c>
      <c r="C135" s="9">
        <v>36.21</v>
      </c>
      <c r="D135" s="9">
        <f t="shared" si="1"/>
        <v>117.2393328358209</v>
      </c>
    </row>
    <row r="136" spans="1:4" x14ac:dyDescent="0.2">
      <c r="A136" s="10">
        <v>29921</v>
      </c>
      <c r="B136" s="20">
        <v>0.94099999999999995</v>
      </c>
      <c r="C136" s="9">
        <v>35.950000000000003</v>
      </c>
      <c r="D136" s="9">
        <f t="shared" si="1"/>
        <v>116.02642826780024</v>
      </c>
    </row>
    <row r="137" spans="1:4" x14ac:dyDescent="0.2">
      <c r="A137" s="10">
        <v>29952</v>
      </c>
      <c r="B137" s="20">
        <v>0.94399999999999995</v>
      </c>
      <c r="C137" s="9">
        <v>35.54</v>
      </c>
      <c r="D137" s="9">
        <f t="shared" si="1"/>
        <v>114.33865550847459</v>
      </c>
    </row>
    <row r="138" spans="1:4" x14ac:dyDescent="0.2">
      <c r="A138" s="10">
        <v>29983</v>
      </c>
      <c r="B138" s="20">
        <v>0.94699999999999995</v>
      </c>
      <c r="C138" s="9">
        <v>35.479999999999997</v>
      </c>
      <c r="D138" s="9">
        <f t="shared" si="1"/>
        <v>113.78402280887011</v>
      </c>
    </row>
    <row r="139" spans="1:4" x14ac:dyDescent="0.2">
      <c r="A139" s="10">
        <v>30011</v>
      </c>
      <c r="B139" s="20">
        <v>0.94699999999999995</v>
      </c>
      <c r="C139" s="9">
        <v>34.07</v>
      </c>
      <c r="D139" s="9">
        <f t="shared" si="1"/>
        <v>109.26216620908131</v>
      </c>
    </row>
    <row r="140" spans="1:4" x14ac:dyDescent="0.2">
      <c r="A140" s="10">
        <v>30042</v>
      </c>
      <c r="B140" s="20">
        <v>0.95</v>
      </c>
      <c r="C140" s="9">
        <v>32.82</v>
      </c>
      <c r="D140" s="9">
        <f t="shared" si="1"/>
        <v>104.92104884210526</v>
      </c>
    </row>
    <row r="141" spans="1:4" x14ac:dyDescent="0.2">
      <c r="A141" s="10">
        <v>30072</v>
      </c>
      <c r="B141" s="20">
        <v>0.95899999999999996</v>
      </c>
      <c r="C141" s="9">
        <v>32.78</v>
      </c>
      <c r="D141" s="9">
        <f t="shared" si="1"/>
        <v>103.80971386861316</v>
      </c>
    </row>
    <row r="142" spans="1:4" x14ac:dyDescent="0.2">
      <c r="A142" s="10">
        <v>30103</v>
      </c>
      <c r="B142" s="20">
        <v>0.97</v>
      </c>
      <c r="C142" s="9">
        <v>33.79</v>
      </c>
      <c r="D142" s="9">
        <f t="shared" si="1"/>
        <v>105.79474824742269</v>
      </c>
    </row>
    <row r="143" spans="1:4" x14ac:dyDescent="0.2">
      <c r="A143" s="10">
        <v>30133</v>
      </c>
      <c r="B143" s="20">
        <v>0.97499999999999998</v>
      </c>
      <c r="C143" s="9">
        <v>33.44</v>
      </c>
      <c r="D143" s="9">
        <f t="shared" si="1"/>
        <v>104.16199876923076</v>
      </c>
    </row>
    <row r="144" spans="1:4" x14ac:dyDescent="0.2">
      <c r="A144" s="10">
        <v>30164</v>
      </c>
      <c r="B144" s="20">
        <v>0.97699999999999998</v>
      </c>
      <c r="C144" s="9">
        <v>32.950000000000003</v>
      </c>
      <c r="D144" s="9">
        <f t="shared" si="1"/>
        <v>102.42559774820882</v>
      </c>
    </row>
    <row r="145" spans="1:4" x14ac:dyDescent="0.2">
      <c r="A145" s="10">
        <v>30195</v>
      </c>
      <c r="B145" s="20">
        <v>0.97699999999999998</v>
      </c>
      <c r="C145" s="9">
        <v>33.03</v>
      </c>
      <c r="D145" s="9">
        <f t="shared" si="1"/>
        <v>102.67427901740021</v>
      </c>
    </row>
    <row r="146" spans="1:4" x14ac:dyDescent="0.2">
      <c r="A146" s="10">
        <v>30225</v>
      </c>
      <c r="B146" s="20">
        <v>0.98099999999999998</v>
      </c>
      <c r="C146" s="9">
        <v>33.28</v>
      </c>
      <c r="D146" s="9">
        <f t="shared" si="1"/>
        <v>103.0295877675841</v>
      </c>
    </row>
    <row r="147" spans="1:4" x14ac:dyDescent="0.2">
      <c r="A147" s="10">
        <v>30256</v>
      </c>
      <c r="B147" s="20">
        <v>0.98</v>
      </c>
      <c r="C147" s="9">
        <v>33.090000000000003</v>
      </c>
      <c r="D147" s="9">
        <f t="shared" si="1"/>
        <v>102.54591000000001</v>
      </c>
    </row>
    <row r="148" spans="1:4" x14ac:dyDescent="0.2">
      <c r="A148" s="10">
        <v>30286</v>
      </c>
      <c r="B148" s="20">
        <v>0.97699999999999998</v>
      </c>
      <c r="C148" s="9">
        <v>32.85</v>
      </c>
      <c r="D148" s="9">
        <f t="shared" si="1"/>
        <v>102.11474616171955</v>
      </c>
    </row>
    <row r="149" spans="1:4" x14ac:dyDescent="0.2">
      <c r="A149" s="10">
        <v>30317</v>
      </c>
      <c r="B149" s="20">
        <v>0.97899999999999998</v>
      </c>
      <c r="C149" s="9">
        <v>31.4</v>
      </c>
      <c r="D149" s="9">
        <f t="shared" si="1"/>
        <v>97.407995914198153</v>
      </c>
    </row>
    <row r="150" spans="1:4" x14ac:dyDescent="0.2">
      <c r="A150" s="10">
        <v>30348</v>
      </c>
      <c r="B150" s="20">
        <v>0.98</v>
      </c>
      <c r="C150" s="9">
        <v>30.76</v>
      </c>
      <c r="D150" s="9">
        <f t="shared" si="1"/>
        <v>95.325240000000008</v>
      </c>
    </row>
    <row r="151" spans="1:4" x14ac:dyDescent="0.2">
      <c r="A151" s="10">
        <v>30376</v>
      </c>
      <c r="B151" s="20">
        <v>0.98099999999999998</v>
      </c>
      <c r="C151" s="9">
        <v>28.43</v>
      </c>
      <c r="D151" s="9">
        <f t="shared" si="1"/>
        <v>88.014759021406732</v>
      </c>
    </row>
    <row r="152" spans="1:4" x14ac:dyDescent="0.2">
      <c r="A152" s="10">
        <v>30407</v>
      </c>
      <c r="B152" s="20">
        <v>0.98799999999999999</v>
      </c>
      <c r="C152" s="9">
        <v>27.95</v>
      </c>
      <c r="D152" s="9">
        <f t="shared" si="1"/>
        <v>85.91569736842105</v>
      </c>
    </row>
    <row r="153" spans="1:4" x14ac:dyDescent="0.2">
      <c r="A153" s="10">
        <v>30437</v>
      </c>
      <c r="B153" s="20">
        <v>0.99199999999999999</v>
      </c>
      <c r="C153" s="9">
        <v>28.53</v>
      </c>
      <c r="D153" s="9">
        <f t="shared" si="1"/>
        <v>87.344940120967749</v>
      </c>
    </row>
    <row r="154" spans="1:4" x14ac:dyDescent="0.2">
      <c r="A154" s="10">
        <v>30468</v>
      </c>
      <c r="B154" s="20">
        <v>0.99399999999999999</v>
      </c>
      <c r="C154" s="9">
        <v>29.23</v>
      </c>
      <c r="D154" s="9">
        <f t="shared" si="1"/>
        <v>89.307942253521134</v>
      </c>
    </row>
    <row r="155" spans="1:4" x14ac:dyDescent="0.2">
      <c r="A155" s="10">
        <v>30498</v>
      </c>
      <c r="B155" s="20">
        <v>0.998</v>
      </c>
      <c r="C155" s="9">
        <v>28.76</v>
      </c>
      <c r="D155" s="9">
        <f t="shared" si="1"/>
        <v>87.519734669338675</v>
      </c>
    </row>
    <row r="156" spans="1:4" x14ac:dyDescent="0.2">
      <c r="A156" s="10">
        <v>30529</v>
      </c>
      <c r="B156" s="20">
        <v>1.0009999999999999</v>
      </c>
      <c r="C156" s="9">
        <v>29.5</v>
      </c>
      <c r="D156" s="9">
        <f t="shared" si="1"/>
        <v>89.502587412587417</v>
      </c>
    </row>
    <row r="157" spans="1:4" x14ac:dyDescent="0.2">
      <c r="A157" s="10">
        <v>30560</v>
      </c>
      <c r="B157" s="20">
        <v>1.004</v>
      </c>
      <c r="C157" s="9">
        <v>29.54</v>
      </c>
      <c r="D157" s="9">
        <f t="shared" si="1"/>
        <v>89.356146215139447</v>
      </c>
    </row>
    <row r="158" spans="1:4" x14ac:dyDescent="0.2">
      <c r="A158" s="10">
        <v>30590</v>
      </c>
      <c r="B158" s="20">
        <v>1.008</v>
      </c>
      <c r="C158" s="9">
        <v>29.67</v>
      </c>
      <c r="D158" s="9">
        <f t="shared" si="1"/>
        <v>89.393237500000012</v>
      </c>
    </row>
    <row r="159" spans="1:4" x14ac:dyDescent="0.2">
      <c r="A159" s="10">
        <v>30621</v>
      </c>
      <c r="B159" s="20">
        <v>1.0109999999999999</v>
      </c>
      <c r="C159" s="9">
        <v>29.09</v>
      </c>
      <c r="D159" s="9">
        <f t="shared" si="1"/>
        <v>87.385669436201795</v>
      </c>
    </row>
    <row r="160" spans="1:4" x14ac:dyDescent="0.2">
      <c r="A160" s="10">
        <v>30651</v>
      </c>
      <c r="B160" s="20">
        <v>1.014</v>
      </c>
      <c r="C160" s="9">
        <v>29.3</v>
      </c>
      <c r="D160" s="9">
        <f t="shared" si="1"/>
        <v>87.756100591715992</v>
      </c>
    </row>
    <row r="161" spans="1:4" x14ac:dyDescent="0.2">
      <c r="A161" s="10">
        <v>30682</v>
      </c>
      <c r="B161" s="20">
        <v>1.0209999999999999</v>
      </c>
      <c r="C161" s="9">
        <v>28.8</v>
      </c>
      <c r="D161" s="9">
        <f t="shared" si="1"/>
        <v>85.66716552399609</v>
      </c>
    </row>
    <row r="162" spans="1:4" x14ac:dyDescent="0.2">
      <c r="A162" s="10">
        <v>30713</v>
      </c>
      <c r="B162" s="20">
        <v>1.026</v>
      </c>
      <c r="C162" s="9">
        <v>28.91</v>
      </c>
      <c r="D162" s="9">
        <f t="shared" si="1"/>
        <v>85.575290643274855</v>
      </c>
    </row>
    <row r="163" spans="1:4" x14ac:dyDescent="0.2">
      <c r="A163" s="10">
        <v>30742</v>
      </c>
      <c r="B163" s="20">
        <v>1.0289999999999999</v>
      </c>
      <c r="C163" s="9">
        <v>28.95</v>
      </c>
      <c r="D163" s="9">
        <f t="shared" si="1"/>
        <v>85.443857142857155</v>
      </c>
    </row>
    <row r="164" spans="1:4" x14ac:dyDescent="0.2">
      <c r="A164" s="10">
        <v>30773</v>
      </c>
      <c r="B164" s="20">
        <v>1.0329999999999999</v>
      </c>
      <c r="C164" s="9">
        <v>29.11</v>
      </c>
      <c r="D164" s="9">
        <f t="shared" si="1"/>
        <v>85.583400000000012</v>
      </c>
    </row>
    <row r="165" spans="1:4" x14ac:dyDescent="0.2">
      <c r="A165" s="10">
        <v>30803</v>
      </c>
      <c r="B165" s="20">
        <v>1.0349999999999999</v>
      </c>
      <c r="C165" s="9">
        <v>29.26</v>
      </c>
      <c r="D165" s="9">
        <f t="shared" si="1"/>
        <v>85.858169275362329</v>
      </c>
    </row>
    <row r="166" spans="1:4" x14ac:dyDescent="0.2">
      <c r="A166" s="10">
        <v>30834</v>
      </c>
      <c r="B166" s="20">
        <v>1.0369999999999999</v>
      </c>
      <c r="C166" s="9">
        <v>29.19</v>
      </c>
      <c r="D166" s="9">
        <f t="shared" si="1"/>
        <v>85.487573577627785</v>
      </c>
    </row>
    <row r="167" spans="1:4" x14ac:dyDescent="0.2">
      <c r="A167" s="10">
        <v>30864</v>
      </c>
      <c r="B167" s="20">
        <v>1.0409999999999999</v>
      </c>
      <c r="C167" s="9">
        <v>29</v>
      </c>
      <c r="D167" s="9">
        <f t="shared" si="1"/>
        <v>84.604783861671478</v>
      </c>
    </row>
    <row r="168" spans="1:4" x14ac:dyDescent="0.2">
      <c r="A168" s="10">
        <v>30895</v>
      </c>
      <c r="B168" s="20">
        <v>1.044</v>
      </c>
      <c r="C168" s="9">
        <v>28.92</v>
      </c>
      <c r="D168" s="9">
        <f t="shared" si="1"/>
        <v>84.12894482758621</v>
      </c>
    </row>
    <row r="169" spans="1:4" x14ac:dyDescent="0.2">
      <c r="A169" s="10">
        <v>30926</v>
      </c>
      <c r="B169" s="20">
        <v>1.0469999999999999</v>
      </c>
      <c r="C169" s="9">
        <v>28.7</v>
      </c>
      <c r="D169" s="9">
        <f t="shared" ref="D169:D232" si="2">C169*$B$653/B169</f>
        <v>83.249736389684827</v>
      </c>
    </row>
    <row r="170" spans="1:4" x14ac:dyDescent="0.2">
      <c r="A170" s="10">
        <v>30956</v>
      </c>
      <c r="B170" s="20">
        <v>1.0509999999999999</v>
      </c>
      <c r="C170" s="9">
        <v>28.79</v>
      </c>
      <c r="D170" s="9">
        <f t="shared" si="2"/>
        <v>83.192964605137973</v>
      </c>
    </row>
    <row r="171" spans="1:4" x14ac:dyDescent="0.2">
      <c r="A171" s="10">
        <v>30987</v>
      </c>
      <c r="B171" s="20">
        <v>1.0529999999999999</v>
      </c>
      <c r="C171" s="9">
        <v>28.74</v>
      </c>
      <c r="D171" s="9">
        <f t="shared" si="2"/>
        <v>82.890745299145308</v>
      </c>
    </row>
    <row r="172" spans="1:4" x14ac:dyDescent="0.2">
      <c r="A172" s="10">
        <v>31017</v>
      </c>
      <c r="B172" s="20">
        <v>1.0549999999999999</v>
      </c>
      <c r="C172" s="9">
        <v>28.02</v>
      </c>
      <c r="D172" s="9">
        <f t="shared" si="2"/>
        <v>80.6609482464455</v>
      </c>
    </row>
    <row r="173" spans="1:4" x14ac:dyDescent="0.2">
      <c r="A173" s="10">
        <v>31048</v>
      </c>
      <c r="B173" s="20">
        <v>1.0569999999999999</v>
      </c>
      <c r="C173" s="9">
        <v>27.49</v>
      </c>
      <c r="D173" s="9">
        <f t="shared" si="2"/>
        <v>78.985505960264902</v>
      </c>
    </row>
    <row r="174" spans="1:4" x14ac:dyDescent="0.2">
      <c r="A174" s="10">
        <v>31079</v>
      </c>
      <c r="B174" s="20">
        <v>1.0629999999999999</v>
      </c>
      <c r="C174" s="9">
        <v>26.99</v>
      </c>
      <c r="D174" s="9">
        <f t="shared" si="2"/>
        <v>77.111166321730963</v>
      </c>
    </row>
    <row r="175" spans="1:4" x14ac:dyDescent="0.2">
      <c r="A175" s="10">
        <v>31107</v>
      </c>
      <c r="B175" s="20">
        <v>1.0680000000000001</v>
      </c>
      <c r="C175" s="9">
        <v>27.2</v>
      </c>
      <c r="D175" s="9">
        <f t="shared" si="2"/>
        <v>77.34732584269662</v>
      </c>
    </row>
    <row r="176" spans="1:4" x14ac:dyDescent="0.2">
      <c r="A176" s="10">
        <v>31138</v>
      </c>
      <c r="B176" s="20">
        <v>1.07</v>
      </c>
      <c r="C176" s="9">
        <v>27.59</v>
      </c>
      <c r="D176" s="9">
        <f t="shared" si="2"/>
        <v>78.30970261682242</v>
      </c>
    </row>
    <row r="177" spans="1:4" x14ac:dyDescent="0.2">
      <c r="A177" s="10">
        <v>31168</v>
      </c>
      <c r="B177" s="20">
        <v>1.0720000000000001</v>
      </c>
      <c r="C177" s="9">
        <v>27.6</v>
      </c>
      <c r="D177" s="9">
        <f t="shared" si="2"/>
        <v>78.191932835820893</v>
      </c>
    </row>
    <row r="178" spans="1:4" x14ac:dyDescent="0.2">
      <c r="A178" s="10">
        <v>31199</v>
      </c>
      <c r="B178" s="20">
        <v>1.075</v>
      </c>
      <c r="C178" s="9">
        <v>27.25</v>
      </c>
      <c r="D178" s="9">
        <f t="shared" si="2"/>
        <v>76.984925581395359</v>
      </c>
    </row>
    <row r="179" spans="1:4" x14ac:dyDescent="0.2">
      <c r="A179" s="10">
        <v>31229</v>
      </c>
      <c r="B179" s="20">
        <v>1.077</v>
      </c>
      <c r="C179" s="9">
        <v>26.57</v>
      </c>
      <c r="D179" s="9">
        <f t="shared" si="2"/>
        <v>74.924439554317544</v>
      </c>
    </row>
    <row r="180" spans="1:4" x14ac:dyDescent="0.2">
      <c r="A180" s="10">
        <v>31260</v>
      </c>
      <c r="B180" s="20">
        <v>1.079</v>
      </c>
      <c r="C180" s="9">
        <v>26.61</v>
      </c>
      <c r="D180" s="9">
        <f t="shared" si="2"/>
        <v>74.898148470806305</v>
      </c>
    </row>
    <row r="181" spans="1:4" x14ac:dyDescent="0.2">
      <c r="A181" s="10">
        <v>31291</v>
      </c>
      <c r="B181" s="20">
        <v>1.081</v>
      </c>
      <c r="C181" s="9">
        <v>26.56</v>
      </c>
      <c r="D181" s="9">
        <f t="shared" si="2"/>
        <v>74.619103792784458</v>
      </c>
    </row>
    <row r="182" spans="1:4" x14ac:dyDescent="0.2">
      <c r="A182" s="10">
        <v>31321</v>
      </c>
      <c r="B182" s="20">
        <v>1.085</v>
      </c>
      <c r="C182" s="9">
        <v>26.79</v>
      </c>
      <c r="D182" s="9">
        <f t="shared" si="2"/>
        <v>74.987802580645166</v>
      </c>
    </row>
    <row r="183" spans="1:4" x14ac:dyDescent="0.2">
      <c r="A183" s="10">
        <v>31352</v>
      </c>
      <c r="B183" s="20">
        <v>1.0900000000000001</v>
      </c>
      <c r="C183" s="9">
        <v>27.12</v>
      </c>
      <c r="D183" s="9">
        <f t="shared" si="2"/>
        <v>75.563286605504572</v>
      </c>
    </row>
    <row r="184" spans="1:4" x14ac:dyDescent="0.2">
      <c r="A184" s="10">
        <v>31382</v>
      </c>
      <c r="B184" s="20">
        <v>1.095</v>
      </c>
      <c r="C184" s="9">
        <v>26.21</v>
      </c>
      <c r="D184" s="9">
        <f t="shared" si="2"/>
        <v>72.694332602739735</v>
      </c>
    </row>
    <row r="185" spans="1:4" x14ac:dyDescent="0.2">
      <c r="A185" s="10">
        <v>31413</v>
      </c>
      <c r="B185" s="20">
        <v>1.099</v>
      </c>
      <c r="C185" s="9">
        <v>24.93</v>
      </c>
      <c r="D185" s="9">
        <f t="shared" si="2"/>
        <v>68.892546496815299</v>
      </c>
    </row>
    <row r="186" spans="1:4" x14ac:dyDescent="0.2">
      <c r="A186" s="10">
        <v>31444</v>
      </c>
      <c r="B186" s="20">
        <v>1.097</v>
      </c>
      <c r="C186" s="9">
        <v>18.11</v>
      </c>
      <c r="D186" s="9">
        <f t="shared" si="2"/>
        <v>50.137130537830444</v>
      </c>
    </row>
    <row r="187" spans="1:4" x14ac:dyDescent="0.2">
      <c r="A187" s="10">
        <v>31472</v>
      </c>
      <c r="B187" s="20">
        <v>1.091</v>
      </c>
      <c r="C187" s="9">
        <v>14.22</v>
      </c>
      <c r="D187" s="9">
        <f t="shared" si="2"/>
        <v>39.584257011915675</v>
      </c>
    </row>
    <row r="188" spans="1:4" x14ac:dyDescent="0.2">
      <c r="A188" s="10">
        <v>31503</v>
      </c>
      <c r="B188" s="20">
        <v>1.087</v>
      </c>
      <c r="C188" s="9">
        <v>13.15</v>
      </c>
      <c r="D188" s="9">
        <f t="shared" si="2"/>
        <v>36.740398344066236</v>
      </c>
    </row>
    <row r="189" spans="1:4" x14ac:dyDescent="0.2">
      <c r="A189" s="10">
        <v>31533</v>
      </c>
      <c r="B189" s="20">
        <v>1.0900000000000001</v>
      </c>
      <c r="C189" s="9">
        <v>13.17</v>
      </c>
      <c r="D189" s="9">
        <f t="shared" si="2"/>
        <v>36.695003119266055</v>
      </c>
    </row>
    <row r="190" spans="1:4" x14ac:dyDescent="0.2">
      <c r="A190" s="10">
        <v>31564</v>
      </c>
      <c r="B190" s="20">
        <v>1.0940000000000001</v>
      </c>
      <c r="C190" s="9">
        <v>12.25</v>
      </c>
      <c r="D190" s="9">
        <f t="shared" si="2"/>
        <v>34.006851005484464</v>
      </c>
    </row>
    <row r="191" spans="1:4" x14ac:dyDescent="0.2">
      <c r="A191" s="10">
        <v>31594</v>
      </c>
      <c r="B191" s="20">
        <v>1.095</v>
      </c>
      <c r="C191" s="9">
        <v>10.91</v>
      </c>
      <c r="D191" s="9">
        <f t="shared" si="2"/>
        <v>30.259258630136987</v>
      </c>
    </row>
    <row r="192" spans="1:4" x14ac:dyDescent="0.2">
      <c r="A192" s="10">
        <v>31625</v>
      </c>
      <c r="B192" s="20">
        <v>1.0960000000000001</v>
      </c>
      <c r="C192" s="9">
        <v>11.87</v>
      </c>
      <c r="D192" s="9">
        <f t="shared" si="2"/>
        <v>32.891813321167881</v>
      </c>
    </row>
    <row r="193" spans="1:4" x14ac:dyDescent="0.2">
      <c r="A193" s="10">
        <v>31656</v>
      </c>
      <c r="B193" s="20">
        <v>1.1000000000000001</v>
      </c>
      <c r="C193" s="9">
        <v>12.85</v>
      </c>
      <c r="D193" s="9">
        <f t="shared" si="2"/>
        <v>35.477915454545446</v>
      </c>
    </row>
    <row r="194" spans="1:4" x14ac:dyDescent="0.2">
      <c r="A194" s="10">
        <v>31686</v>
      </c>
      <c r="B194" s="20">
        <v>1.1020000000000001</v>
      </c>
      <c r="C194" s="9">
        <v>12.78</v>
      </c>
      <c r="D194" s="9">
        <f t="shared" si="2"/>
        <v>35.22061306715063</v>
      </c>
    </row>
    <row r="195" spans="1:4" x14ac:dyDescent="0.2">
      <c r="A195" s="10">
        <v>31717</v>
      </c>
      <c r="B195" s="20">
        <v>1.1040000000000001</v>
      </c>
      <c r="C195" s="9">
        <v>13.46</v>
      </c>
      <c r="D195" s="9">
        <f t="shared" si="2"/>
        <v>37.027435869565217</v>
      </c>
    </row>
    <row r="196" spans="1:4" x14ac:dyDescent="0.2">
      <c r="A196" s="10">
        <v>31747</v>
      </c>
      <c r="B196" s="20">
        <v>1.1080000000000001</v>
      </c>
      <c r="C196" s="9">
        <v>14.17</v>
      </c>
      <c r="D196" s="9">
        <f t="shared" si="2"/>
        <v>38.839867689530685</v>
      </c>
    </row>
    <row r="197" spans="1:4" x14ac:dyDescent="0.2">
      <c r="A197" s="10">
        <v>31778</v>
      </c>
      <c r="B197" s="20">
        <v>1.1140000000000001</v>
      </c>
      <c r="C197" s="9">
        <v>16.45</v>
      </c>
      <c r="D197" s="9">
        <f t="shared" si="2"/>
        <v>44.846480251346492</v>
      </c>
    </row>
    <row r="198" spans="1:4" x14ac:dyDescent="0.2">
      <c r="A198" s="10">
        <v>31809</v>
      </c>
      <c r="B198" s="20">
        <v>1.1180000000000001</v>
      </c>
      <c r="C198" s="9">
        <v>16.98</v>
      </c>
      <c r="D198" s="9">
        <f t="shared" si="2"/>
        <v>46.125759928443642</v>
      </c>
    </row>
    <row r="199" spans="1:4" x14ac:dyDescent="0.2">
      <c r="A199" s="10">
        <v>31837</v>
      </c>
      <c r="B199" s="20">
        <v>1.1220000000000001</v>
      </c>
      <c r="C199" s="9">
        <v>17.260000000000002</v>
      </c>
      <c r="D199" s="9">
        <f t="shared" si="2"/>
        <v>46.719220320855612</v>
      </c>
    </row>
    <row r="200" spans="1:4" x14ac:dyDescent="0.2">
      <c r="A200" s="10">
        <v>31868</v>
      </c>
      <c r="B200" s="20">
        <v>1.127</v>
      </c>
      <c r="C200" s="9">
        <v>17.89</v>
      </c>
      <c r="D200" s="9">
        <f t="shared" si="2"/>
        <v>48.209660869565219</v>
      </c>
    </row>
    <row r="201" spans="1:4" x14ac:dyDescent="0.2">
      <c r="A201" s="10">
        <v>31898</v>
      </c>
      <c r="B201" s="20">
        <v>1.1299999999999999</v>
      </c>
      <c r="C201" s="9">
        <v>18.25</v>
      </c>
      <c r="D201" s="9">
        <f t="shared" si="2"/>
        <v>49.049216814159294</v>
      </c>
    </row>
    <row r="202" spans="1:4" x14ac:dyDescent="0.2">
      <c r="A202" s="10">
        <v>31929</v>
      </c>
      <c r="B202" s="20">
        <v>1.135</v>
      </c>
      <c r="C202" s="9">
        <v>18.71</v>
      </c>
      <c r="D202" s="9">
        <f t="shared" si="2"/>
        <v>50.064003700440537</v>
      </c>
    </row>
    <row r="203" spans="1:4" x14ac:dyDescent="0.2">
      <c r="A203" s="10">
        <v>31959</v>
      </c>
      <c r="B203" s="20">
        <v>1.1379999999999999</v>
      </c>
      <c r="C203" s="9">
        <v>19.260000000000002</v>
      </c>
      <c r="D203" s="9">
        <f t="shared" si="2"/>
        <v>51.399828822495614</v>
      </c>
    </row>
    <row r="204" spans="1:4" x14ac:dyDescent="0.2">
      <c r="A204" s="10">
        <v>31990</v>
      </c>
      <c r="B204" s="20">
        <v>1.143</v>
      </c>
      <c r="C204" s="9">
        <v>19.32</v>
      </c>
      <c r="D204" s="9">
        <f t="shared" si="2"/>
        <v>51.334406299212596</v>
      </c>
    </row>
    <row r="205" spans="1:4" x14ac:dyDescent="0.2">
      <c r="A205" s="10">
        <v>32021</v>
      </c>
      <c r="B205" s="20">
        <v>1.147</v>
      </c>
      <c r="C205" s="9">
        <v>18.57</v>
      </c>
      <c r="D205" s="9">
        <f t="shared" si="2"/>
        <v>49.169539145597213</v>
      </c>
    </row>
    <row r="206" spans="1:4" x14ac:dyDescent="0.2">
      <c r="A206" s="10">
        <v>32051</v>
      </c>
      <c r="B206" s="20">
        <v>1.1499999999999999</v>
      </c>
      <c r="C206" s="9">
        <v>18.53</v>
      </c>
      <c r="D206" s="9">
        <f t="shared" si="2"/>
        <v>48.935635304347834</v>
      </c>
    </row>
    <row r="207" spans="1:4" x14ac:dyDescent="0.2">
      <c r="A207" s="10">
        <v>32082</v>
      </c>
      <c r="B207" s="20">
        <v>1.1539999999999999</v>
      </c>
      <c r="C207" s="9">
        <v>18.14</v>
      </c>
      <c r="D207" s="9">
        <f t="shared" si="2"/>
        <v>47.73963847487002</v>
      </c>
    </row>
    <row r="208" spans="1:4" x14ac:dyDescent="0.2">
      <c r="A208" s="10">
        <v>32112</v>
      </c>
      <c r="B208" s="20">
        <v>1.1559999999999999</v>
      </c>
      <c r="C208" s="9">
        <v>17.2</v>
      </c>
      <c r="D208" s="9">
        <f t="shared" si="2"/>
        <v>45.187494809688587</v>
      </c>
    </row>
    <row r="209" spans="1:4" x14ac:dyDescent="0.2">
      <c r="A209" s="10">
        <v>32143</v>
      </c>
      <c r="B209" s="20">
        <v>1.1599999999999999</v>
      </c>
      <c r="C209" s="9">
        <v>15.45</v>
      </c>
      <c r="D209" s="9">
        <f t="shared" si="2"/>
        <v>40.449964655172415</v>
      </c>
    </row>
    <row r="210" spans="1:4" x14ac:dyDescent="0.2">
      <c r="A210" s="10">
        <v>32174</v>
      </c>
      <c r="B210" s="20">
        <v>1.1619999999999999</v>
      </c>
      <c r="C210" s="9">
        <v>15.43</v>
      </c>
      <c r="D210" s="9">
        <f t="shared" si="2"/>
        <v>40.328071084337353</v>
      </c>
    </row>
    <row r="211" spans="1:4" x14ac:dyDescent="0.2">
      <c r="A211" s="10">
        <v>32203</v>
      </c>
      <c r="B211" s="20">
        <v>1.165</v>
      </c>
      <c r="C211" s="9">
        <v>14.73</v>
      </c>
      <c r="D211" s="9">
        <f t="shared" si="2"/>
        <v>38.39940309012875</v>
      </c>
    </row>
    <row r="212" spans="1:4" x14ac:dyDescent="0.2">
      <c r="A212" s="10">
        <v>32234</v>
      </c>
      <c r="B212" s="20">
        <v>1.1719999999999999</v>
      </c>
      <c r="C212" s="9">
        <v>15.62</v>
      </c>
      <c r="D212" s="9">
        <f t="shared" si="2"/>
        <v>40.476324573378839</v>
      </c>
    </row>
    <row r="213" spans="1:4" x14ac:dyDescent="0.2">
      <c r="A213" s="10">
        <v>32264</v>
      </c>
      <c r="B213" s="20">
        <v>1.175</v>
      </c>
      <c r="C213" s="9">
        <v>15.93</v>
      </c>
      <c r="D213" s="9">
        <f t="shared" si="2"/>
        <v>41.174237106382975</v>
      </c>
    </row>
    <row r="214" spans="1:4" x14ac:dyDescent="0.2">
      <c r="A214" s="10">
        <v>32295</v>
      </c>
      <c r="B214" s="20">
        <v>1.18</v>
      </c>
      <c r="C214" s="9">
        <v>15.5</v>
      </c>
      <c r="D214" s="9">
        <f t="shared" si="2"/>
        <v>39.893059322033899</v>
      </c>
    </row>
    <row r="215" spans="1:4" x14ac:dyDescent="0.2">
      <c r="A215" s="10">
        <v>32325</v>
      </c>
      <c r="B215" s="20">
        <v>1.1850000000000001</v>
      </c>
      <c r="C215" s="9">
        <v>14.81</v>
      </c>
      <c r="D215" s="9">
        <f t="shared" si="2"/>
        <v>37.956342784810126</v>
      </c>
    </row>
    <row r="216" spans="1:4" x14ac:dyDescent="0.2">
      <c r="A216" s="10">
        <v>32356</v>
      </c>
      <c r="B216" s="20">
        <v>1.19</v>
      </c>
      <c r="C216" s="9">
        <v>14.32</v>
      </c>
      <c r="D216" s="9">
        <f t="shared" si="2"/>
        <v>36.546324705882355</v>
      </c>
    </row>
    <row r="217" spans="1:4" x14ac:dyDescent="0.2">
      <c r="A217" s="10">
        <v>32387</v>
      </c>
      <c r="B217" s="20">
        <v>1.1950000000000001</v>
      </c>
      <c r="C217" s="9">
        <v>13.84</v>
      </c>
      <c r="D217" s="9">
        <f t="shared" si="2"/>
        <v>35.173520334728032</v>
      </c>
    </row>
    <row r="218" spans="1:4" x14ac:dyDescent="0.2">
      <c r="A218" s="10">
        <v>32417</v>
      </c>
      <c r="B218" s="20">
        <v>1.1990000000000001</v>
      </c>
      <c r="C218" s="9">
        <v>13.05</v>
      </c>
      <c r="D218" s="9">
        <f t="shared" si="2"/>
        <v>33.055138448707254</v>
      </c>
    </row>
    <row r="219" spans="1:4" x14ac:dyDescent="0.2">
      <c r="A219" s="10">
        <v>32448</v>
      </c>
      <c r="B219" s="20">
        <v>1.2030000000000001</v>
      </c>
      <c r="C219" s="9">
        <v>12.66</v>
      </c>
      <c r="D219" s="9">
        <f t="shared" si="2"/>
        <v>31.960659351620947</v>
      </c>
    </row>
    <row r="220" spans="1:4" x14ac:dyDescent="0.2">
      <c r="A220" s="10">
        <v>32478</v>
      </c>
      <c r="B220" s="20">
        <v>1.2070000000000001</v>
      </c>
      <c r="C220" s="9">
        <v>14.11</v>
      </c>
      <c r="D220" s="9">
        <f t="shared" si="2"/>
        <v>35.503191549295771</v>
      </c>
    </row>
    <row r="221" spans="1:4" x14ac:dyDescent="0.2">
      <c r="A221" s="10">
        <v>32509</v>
      </c>
      <c r="B221" s="20">
        <v>1.212</v>
      </c>
      <c r="C221" s="9">
        <v>16.04</v>
      </c>
      <c r="D221" s="9">
        <f t="shared" si="2"/>
        <v>40.192904950495048</v>
      </c>
    </row>
    <row r="222" spans="1:4" x14ac:dyDescent="0.2">
      <c r="A222" s="10">
        <v>32540</v>
      </c>
      <c r="B222" s="20">
        <v>1.216</v>
      </c>
      <c r="C222" s="9">
        <v>16.61</v>
      </c>
      <c r="D222" s="9">
        <f t="shared" si="2"/>
        <v>41.484294572368427</v>
      </c>
    </row>
    <row r="223" spans="1:4" x14ac:dyDescent="0.2">
      <c r="A223" s="10">
        <v>32568</v>
      </c>
      <c r="B223" s="20">
        <v>1.222</v>
      </c>
      <c r="C223" s="9">
        <v>17.77</v>
      </c>
      <c r="D223" s="9">
        <f t="shared" si="2"/>
        <v>44.163539607201315</v>
      </c>
    </row>
    <row r="224" spans="1:4" x14ac:dyDescent="0.2">
      <c r="A224" s="10">
        <v>32599</v>
      </c>
      <c r="B224" s="20">
        <v>1.2310000000000001</v>
      </c>
      <c r="C224" s="9">
        <v>19.59</v>
      </c>
      <c r="D224" s="9">
        <f t="shared" si="2"/>
        <v>48.330805686433791</v>
      </c>
    </row>
    <row r="225" spans="1:4" x14ac:dyDescent="0.2">
      <c r="A225" s="10">
        <v>32629</v>
      </c>
      <c r="B225" s="20">
        <v>1.2370000000000001</v>
      </c>
      <c r="C225" s="9">
        <v>19.05</v>
      </c>
      <c r="D225" s="9">
        <f t="shared" si="2"/>
        <v>46.770599029911075</v>
      </c>
    </row>
    <row r="226" spans="1:4" x14ac:dyDescent="0.2">
      <c r="A226" s="10">
        <v>32660</v>
      </c>
      <c r="B226" s="20">
        <v>1.2410000000000001</v>
      </c>
      <c r="C226" s="9">
        <v>18.27</v>
      </c>
      <c r="D226" s="9">
        <f t="shared" si="2"/>
        <v>44.711003545527795</v>
      </c>
    </row>
    <row r="227" spans="1:4" x14ac:dyDescent="0.2">
      <c r="A227" s="10">
        <v>32690</v>
      </c>
      <c r="B227" s="20">
        <v>1.2450000000000001</v>
      </c>
      <c r="C227" s="9">
        <v>17.989999999999998</v>
      </c>
      <c r="D227" s="9">
        <f t="shared" si="2"/>
        <v>43.884329156626499</v>
      </c>
    </row>
    <row r="228" spans="1:4" x14ac:dyDescent="0.2">
      <c r="A228" s="10">
        <v>32721</v>
      </c>
      <c r="B228" s="20">
        <v>1.2450000000000001</v>
      </c>
      <c r="C228" s="9">
        <v>17.23</v>
      </c>
      <c r="D228" s="9">
        <f t="shared" si="2"/>
        <v>42.030405301204816</v>
      </c>
    </row>
    <row r="229" spans="1:4" x14ac:dyDescent="0.2">
      <c r="A229" s="10">
        <v>32752</v>
      </c>
      <c r="B229" s="20">
        <v>1.248</v>
      </c>
      <c r="C229" s="9">
        <v>17.62</v>
      </c>
      <c r="D229" s="9">
        <f t="shared" si="2"/>
        <v>42.878439423076927</v>
      </c>
    </row>
    <row r="230" spans="1:4" x14ac:dyDescent="0.2">
      <c r="A230" s="10">
        <v>32782</v>
      </c>
      <c r="B230" s="20">
        <v>1.254</v>
      </c>
      <c r="C230" s="9">
        <v>18.29</v>
      </c>
      <c r="D230" s="9">
        <f t="shared" si="2"/>
        <v>44.295929665071768</v>
      </c>
    </row>
    <row r="231" spans="1:4" x14ac:dyDescent="0.2">
      <c r="A231" s="10">
        <v>32813</v>
      </c>
      <c r="B231" s="20">
        <v>1.2589999999999999</v>
      </c>
      <c r="C231" s="9">
        <v>18.32</v>
      </c>
      <c r="D231" s="9">
        <f t="shared" si="2"/>
        <v>44.192379984114382</v>
      </c>
    </row>
    <row r="232" spans="1:4" x14ac:dyDescent="0.2">
      <c r="A232" s="10">
        <v>32843</v>
      </c>
      <c r="B232" s="20">
        <v>1.2629999999999999</v>
      </c>
      <c r="C232" s="9">
        <v>20.05</v>
      </c>
      <c r="D232" s="9">
        <f t="shared" si="2"/>
        <v>48.212391923990502</v>
      </c>
    </row>
    <row r="233" spans="1:4" x14ac:dyDescent="0.2">
      <c r="A233" s="10">
        <v>32874</v>
      </c>
      <c r="B233" s="20">
        <v>1.2749999999999999</v>
      </c>
      <c r="C233" s="9">
        <v>20.51</v>
      </c>
      <c r="D233" s="9">
        <f t="shared" ref="D233:D296" si="3">C233*$B$653/B233</f>
        <v>48.854337411764718</v>
      </c>
    </row>
    <row r="234" spans="1:4" x14ac:dyDescent="0.2">
      <c r="A234" s="10">
        <v>32905</v>
      </c>
      <c r="B234" s="20">
        <v>1.28</v>
      </c>
      <c r="C234" s="9">
        <v>19.78</v>
      </c>
      <c r="D234" s="9">
        <f t="shared" si="3"/>
        <v>46.931449687500006</v>
      </c>
    </row>
    <row r="235" spans="1:4" x14ac:dyDescent="0.2">
      <c r="A235" s="10">
        <v>32933</v>
      </c>
      <c r="B235" s="20">
        <v>1.286</v>
      </c>
      <c r="C235" s="9">
        <v>18.940000000000001</v>
      </c>
      <c r="D235" s="9">
        <f t="shared" si="3"/>
        <v>44.728739346811821</v>
      </c>
    </row>
    <row r="236" spans="1:4" x14ac:dyDescent="0.2">
      <c r="A236" s="10">
        <v>32964</v>
      </c>
      <c r="B236" s="20">
        <v>1.2889999999999999</v>
      </c>
      <c r="C236" s="9">
        <v>16.66</v>
      </c>
      <c r="D236" s="9">
        <f t="shared" si="3"/>
        <v>39.252717765709853</v>
      </c>
    </row>
    <row r="237" spans="1:4" x14ac:dyDescent="0.2">
      <c r="A237" s="10">
        <v>32994</v>
      </c>
      <c r="B237" s="20">
        <v>1.2909999999999999</v>
      </c>
      <c r="C237" s="9">
        <v>16.07</v>
      </c>
      <c r="D237" s="9">
        <f t="shared" si="3"/>
        <v>37.803959256390399</v>
      </c>
    </row>
    <row r="238" spans="1:4" x14ac:dyDescent="0.2">
      <c r="A238" s="10">
        <v>33025</v>
      </c>
      <c r="B238" s="20">
        <v>1.2989999999999999</v>
      </c>
      <c r="C238" s="9">
        <v>15.15</v>
      </c>
      <c r="D238" s="9">
        <f t="shared" si="3"/>
        <v>35.420210161662823</v>
      </c>
    </row>
    <row r="239" spans="1:4" x14ac:dyDescent="0.2">
      <c r="A239" s="10">
        <v>33055</v>
      </c>
      <c r="B239" s="20">
        <v>1.3049999999999999</v>
      </c>
      <c r="C239" s="9">
        <v>16.54</v>
      </c>
      <c r="D239" s="9">
        <f t="shared" si="3"/>
        <v>38.492192183908045</v>
      </c>
    </row>
    <row r="240" spans="1:4" x14ac:dyDescent="0.2">
      <c r="A240" s="10">
        <v>33086</v>
      </c>
      <c r="B240" s="20">
        <v>1.3160000000000001</v>
      </c>
      <c r="C240" s="9">
        <v>24.26</v>
      </c>
      <c r="D240" s="9">
        <f t="shared" si="3"/>
        <v>55.986402127659574</v>
      </c>
    </row>
    <row r="241" spans="1:4" x14ac:dyDescent="0.2">
      <c r="A241" s="10">
        <v>33117</v>
      </c>
      <c r="B241" s="20">
        <v>1.325</v>
      </c>
      <c r="C241" s="9">
        <v>29.88</v>
      </c>
      <c r="D241" s="9">
        <f t="shared" si="3"/>
        <v>68.487666113207553</v>
      </c>
    </row>
    <row r="242" spans="1:4" x14ac:dyDescent="0.2">
      <c r="A242" s="10">
        <v>33147</v>
      </c>
      <c r="B242" s="20">
        <v>1.3340000000000001</v>
      </c>
      <c r="C242" s="9">
        <v>32.880000000000003</v>
      </c>
      <c r="D242" s="9">
        <f t="shared" si="3"/>
        <v>74.855485457271371</v>
      </c>
    </row>
    <row r="243" spans="1:4" x14ac:dyDescent="0.2">
      <c r="A243" s="10">
        <v>33178</v>
      </c>
      <c r="B243" s="20">
        <v>1.337</v>
      </c>
      <c r="C243" s="9">
        <v>30.19</v>
      </c>
      <c r="D243" s="9">
        <f t="shared" si="3"/>
        <v>68.577138219895289</v>
      </c>
    </row>
    <row r="244" spans="1:4" x14ac:dyDescent="0.2">
      <c r="A244" s="10">
        <v>33208</v>
      </c>
      <c r="B244" s="20">
        <v>1.3420000000000001</v>
      </c>
      <c r="C244" s="9">
        <v>25.56</v>
      </c>
      <c r="D244" s="9">
        <f t="shared" si="3"/>
        <v>57.843689418777934</v>
      </c>
    </row>
    <row r="245" spans="1:4" x14ac:dyDescent="0.2">
      <c r="A245" s="10">
        <v>33239</v>
      </c>
      <c r="B245" s="20">
        <v>1.347</v>
      </c>
      <c r="C245" s="9">
        <v>22.3</v>
      </c>
      <c r="D245" s="9">
        <f t="shared" si="3"/>
        <v>50.278801781737201</v>
      </c>
    </row>
    <row r="246" spans="1:4" x14ac:dyDescent="0.2">
      <c r="A246" s="10">
        <v>33270</v>
      </c>
      <c r="B246" s="20">
        <v>1.3480000000000001</v>
      </c>
      <c r="C246" s="9">
        <v>18.3</v>
      </c>
      <c r="D246" s="9">
        <f t="shared" si="3"/>
        <v>41.229574183976261</v>
      </c>
    </row>
    <row r="247" spans="1:4" x14ac:dyDescent="0.2">
      <c r="A247" s="10">
        <v>33298</v>
      </c>
      <c r="B247" s="20">
        <v>1.3480000000000001</v>
      </c>
      <c r="C247" s="9">
        <v>17.579999999999998</v>
      </c>
      <c r="D247" s="9">
        <f t="shared" si="3"/>
        <v>39.607427002967356</v>
      </c>
    </row>
    <row r="248" spans="1:4" x14ac:dyDescent="0.2">
      <c r="A248" s="10">
        <v>33329</v>
      </c>
      <c r="B248" s="20">
        <v>1.351</v>
      </c>
      <c r="C248" s="9">
        <v>18.32</v>
      </c>
      <c r="D248" s="9">
        <f t="shared" si="3"/>
        <v>41.182980310880829</v>
      </c>
    </row>
    <row r="249" spans="1:4" x14ac:dyDescent="0.2">
      <c r="A249" s="10">
        <v>33359</v>
      </c>
      <c r="B249" s="20">
        <v>1.3560000000000001</v>
      </c>
      <c r="C249" s="9">
        <v>18.36</v>
      </c>
      <c r="D249" s="9">
        <f t="shared" si="3"/>
        <v>41.120713274336282</v>
      </c>
    </row>
    <row r="250" spans="1:4" x14ac:dyDescent="0.2">
      <c r="A250" s="10">
        <v>33390</v>
      </c>
      <c r="B250" s="20">
        <v>1.36</v>
      </c>
      <c r="C250" s="9">
        <v>17.78</v>
      </c>
      <c r="D250" s="9">
        <f t="shared" si="3"/>
        <v>39.704570294117644</v>
      </c>
    </row>
    <row r="251" spans="1:4" x14ac:dyDescent="0.2">
      <c r="A251" s="10">
        <v>33420</v>
      </c>
      <c r="B251" s="20">
        <v>1.3620000000000001</v>
      </c>
      <c r="C251" s="9">
        <v>18.14</v>
      </c>
      <c r="D251" s="9">
        <f t="shared" si="3"/>
        <v>40.44900352422907</v>
      </c>
    </row>
    <row r="252" spans="1:4" x14ac:dyDescent="0.2">
      <c r="A252" s="10">
        <v>33451</v>
      </c>
      <c r="B252" s="20">
        <v>1.3660000000000001</v>
      </c>
      <c r="C252" s="9">
        <v>18.71</v>
      </c>
      <c r="D252" s="9">
        <f t="shared" si="3"/>
        <v>41.597836163982429</v>
      </c>
    </row>
    <row r="253" spans="1:4" x14ac:dyDescent="0.2">
      <c r="A253" s="10">
        <v>33482</v>
      </c>
      <c r="B253" s="20">
        <v>1.37</v>
      </c>
      <c r="C253" s="9">
        <v>19</v>
      </c>
      <c r="D253" s="9">
        <f t="shared" si="3"/>
        <v>42.119255474452551</v>
      </c>
    </row>
    <row r="254" spans="1:4" x14ac:dyDescent="0.2">
      <c r="A254" s="10">
        <v>33512</v>
      </c>
      <c r="B254" s="20">
        <v>1.3720000000000001</v>
      </c>
      <c r="C254" s="9">
        <v>19.86</v>
      </c>
      <c r="D254" s="9">
        <f t="shared" si="3"/>
        <v>43.961528571428566</v>
      </c>
    </row>
    <row r="255" spans="1:4" x14ac:dyDescent="0.2">
      <c r="A255" s="10">
        <v>33543</v>
      </c>
      <c r="B255" s="20">
        <v>1.3779999999999999</v>
      </c>
      <c r="C255" s="9">
        <v>19.350000000000001</v>
      </c>
      <c r="D255" s="9">
        <f t="shared" si="3"/>
        <v>42.646108127721341</v>
      </c>
    </row>
    <row r="256" spans="1:4" x14ac:dyDescent="0.2">
      <c r="A256" s="10">
        <v>33573</v>
      </c>
      <c r="B256" s="20">
        <v>1.3819999999999999</v>
      </c>
      <c r="C256" s="9">
        <v>17.170000000000002</v>
      </c>
      <c r="D256" s="9">
        <f t="shared" si="3"/>
        <v>37.732006801736624</v>
      </c>
    </row>
    <row r="257" spans="1:4" x14ac:dyDescent="0.2">
      <c r="A257" s="10">
        <v>33604</v>
      </c>
      <c r="B257" s="20">
        <v>1.383</v>
      </c>
      <c r="C257" s="9">
        <v>16.100000000000001</v>
      </c>
      <c r="D257" s="9">
        <f t="shared" si="3"/>
        <v>35.355041214750543</v>
      </c>
    </row>
    <row r="258" spans="1:4" x14ac:dyDescent="0.2">
      <c r="A258" s="10">
        <v>33635</v>
      </c>
      <c r="B258" s="20">
        <v>1.3859999999999999</v>
      </c>
      <c r="C258" s="9">
        <v>16</v>
      </c>
      <c r="D258" s="9">
        <f t="shared" si="3"/>
        <v>35.059393939393942</v>
      </c>
    </row>
    <row r="259" spans="1:4" x14ac:dyDescent="0.2">
      <c r="A259" s="10">
        <v>33664</v>
      </c>
      <c r="B259" s="20">
        <v>1.391</v>
      </c>
      <c r="C259" s="9">
        <v>16.36</v>
      </c>
      <c r="D259" s="9">
        <f t="shared" si="3"/>
        <v>35.719372537742629</v>
      </c>
    </row>
    <row r="260" spans="1:4" x14ac:dyDescent="0.2">
      <c r="A260" s="10">
        <v>33695</v>
      </c>
      <c r="B260" s="20">
        <v>1.3939999999999999</v>
      </c>
      <c r="C260" s="9">
        <v>17.37</v>
      </c>
      <c r="D260" s="9">
        <f t="shared" si="3"/>
        <v>37.842924964132003</v>
      </c>
    </row>
    <row r="261" spans="1:4" x14ac:dyDescent="0.2">
      <c r="A261" s="10">
        <v>33725</v>
      </c>
      <c r="B261" s="20">
        <v>1.397</v>
      </c>
      <c r="C261" s="9">
        <v>18.79</v>
      </c>
      <c r="D261" s="9">
        <f t="shared" si="3"/>
        <v>40.848679885468862</v>
      </c>
    </row>
    <row r="262" spans="1:4" x14ac:dyDescent="0.2">
      <c r="A262" s="10">
        <v>33756</v>
      </c>
      <c r="B262" s="20">
        <v>1.401</v>
      </c>
      <c r="C262" s="9">
        <v>19.829999999999998</v>
      </c>
      <c r="D262" s="9">
        <f t="shared" si="3"/>
        <v>42.986514346895071</v>
      </c>
    </row>
    <row r="263" spans="1:4" x14ac:dyDescent="0.2">
      <c r="A263" s="10">
        <v>33786</v>
      </c>
      <c r="B263" s="20">
        <v>1.405</v>
      </c>
      <c r="C263" s="9">
        <v>19.739999999999998</v>
      </c>
      <c r="D263" s="9">
        <f t="shared" si="3"/>
        <v>42.669590604982204</v>
      </c>
    </row>
    <row r="264" spans="1:4" x14ac:dyDescent="0.2">
      <c r="A264" s="10">
        <v>33817</v>
      </c>
      <c r="B264" s="20">
        <v>1.4079999999999999</v>
      </c>
      <c r="C264" s="9">
        <v>19.25</v>
      </c>
      <c r="D264" s="9">
        <f t="shared" si="3"/>
        <v>41.521757812499999</v>
      </c>
    </row>
    <row r="265" spans="1:4" x14ac:dyDescent="0.2">
      <c r="A265" s="10">
        <v>33848</v>
      </c>
      <c r="B265" s="20">
        <v>1.411</v>
      </c>
      <c r="C265" s="9">
        <v>19.260000000000002</v>
      </c>
      <c r="D265" s="9">
        <f t="shared" si="3"/>
        <v>41.455000141743447</v>
      </c>
    </row>
    <row r="266" spans="1:4" x14ac:dyDescent="0.2">
      <c r="A266" s="10">
        <v>33878</v>
      </c>
      <c r="B266" s="20">
        <v>1.417</v>
      </c>
      <c r="C266" s="9">
        <v>19.34</v>
      </c>
      <c r="D266" s="9">
        <f t="shared" si="3"/>
        <v>41.450929287226536</v>
      </c>
    </row>
    <row r="267" spans="1:4" x14ac:dyDescent="0.2">
      <c r="A267" s="10">
        <v>33909</v>
      </c>
      <c r="B267" s="20">
        <v>1.421</v>
      </c>
      <c r="C267" s="9">
        <v>18.399999999999999</v>
      </c>
      <c r="D267" s="9">
        <f t="shared" si="3"/>
        <v>39.325241379310341</v>
      </c>
    </row>
    <row r="268" spans="1:4" x14ac:dyDescent="0.2">
      <c r="A268" s="10">
        <v>33939</v>
      </c>
      <c r="B268" s="20">
        <v>1.423</v>
      </c>
      <c r="C268" s="9">
        <v>16.940000000000001</v>
      </c>
      <c r="D268" s="9">
        <f t="shared" si="3"/>
        <v>36.153983696416027</v>
      </c>
    </row>
    <row r="269" spans="1:4" x14ac:dyDescent="0.2">
      <c r="A269" s="10">
        <v>33970</v>
      </c>
      <c r="B269" s="20">
        <v>1.4279999999999999</v>
      </c>
      <c r="C269" s="9">
        <v>16.8</v>
      </c>
      <c r="D269" s="9">
        <f t="shared" si="3"/>
        <v>35.729647058823531</v>
      </c>
    </row>
    <row r="270" spans="1:4" x14ac:dyDescent="0.2">
      <c r="A270" s="10">
        <v>34001</v>
      </c>
      <c r="B270" s="20">
        <v>1.431</v>
      </c>
      <c r="C270" s="9">
        <v>17.41</v>
      </c>
      <c r="D270" s="9">
        <f t="shared" si="3"/>
        <v>36.94934884696017</v>
      </c>
    </row>
    <row r="271" spans="1:4" x14ac:dyDescent="0.2">
      <c r="A271" s="10">
        <v>34029</v>
      </c>
      <c r="B271" s="20">
        <v>1.4330000000000001</v>
      </c>
      <c r="C271" s="9">
        <v>17.82</v>
      </c>
      <c r="D271" s="9">
        <f t="shared" si="3"/>
        <v>37.766710676901603</v>
      </c>
    </row>
    <row r="272" spans="1:4" x14ac:dyDescent="0.2">
      <c r="A272" s="10">
        <v>34060</v>
      </c>
      <c r="B272" s="20">
        <v>1.4379999999999999</v>
      </c>
      <c r="C272" s="9">
        <v>18.350000000000001</v>
      </c>
      <c r="D272" s="9">
        <f t="shared" si="3"/>
        <v>38.754740611961061</v>
      </c>
    </row>
    <row r="273" spans="1:4" x14ac:dyDescent="0.2">
      <c r="A273" s="10">
        <v>34090</v>
      </c>
      <c r="B273" s="20">
        <v>1.4419999999999999</v>
      </c>
      <c r="C273" s="9">
        <v>17.89</v>
      </c>
      <c r="D273" s="9">
        <f t="shared" si="3"/>
        <v>37.678424271844662</v>
      </c>
    </row>
    <row r="274" spans="1:4" x14ac:dyDescent="0.2">
      <c r="A274" s="10">
        <v>34121</v>
      </c>
      <c r="B274" s="20">
        <v>1.4430000000000001</v>
      </c>
      <c r="C274" s="9">
        <v>16.8</v>
      </c>
      <c r="D274" s="9">
        <f t="shared" si="3"/>
        <v>35.358237006237005</v>
      </c>
    </row>
    <row r="275" spans="1:4" x14ac:dyDescent="0.2">
      <c r="A275" s="10">
        <v>34151</v>
      </c>
      <c r="B275" s="20">
        <v>1.4450000000000001</v>
      </c>
      <c r="C275" s="9">
        <v>15.81</v>
      </c>
      <c r="D275" s="9">
        <f t="shared" si="3"/>
        <v>33.228571764705883</v>
      </c>
    </row>
    <row r="276" spans="1:4" x14ac:dyDescent="0.2">
      <c r="A276" s="10">
        <v>34182</v>
      </c>
      <c r="B276" s="20">
        <v>1.448</v>
      </c>
      <c r="C276" s="9">
        <v>15.64</v>
      </c>
      <c r="D276" s="9">
        <f t="shared" si="3"/>
        <v>32.803171823204423</v>
      </c>
    </row>
    <row r="277" spans="1:4" x14ac:dyDescent="0.2">
      <c r="A277" s="10">
        <v>34213</v>
      </c>
      <c r="B277" s="20">
        <v>1.45</v>
      </c>
      <c r="C277" s="9">
        <v>15.32</v>
      </c>
      <c r="D277" s="9">
        <f t="shared" si="3"/>
        <v>32.087687172413794</v>
      </c>
    </row>
    <row r="278" spans="1:4" x14ac:dyDescent="0.2">
      <c r="A278" s="10">
        <v>34243</v>
      </c>
      <c r="B278" s="20">
        <v>1.456</v>
      </c>
      <c r="C278" s="9">
        <v>15.59</v>
      </c>
      <c r="D278" s="9">
        <f t="shared" si="3"/>
        <v>32.518641346153849</v>
      </c>
    </row>
    <row r="279" spans="1:4" x14ac:dyDescent="0.2">
      <c r="A279" s="10">
        <v>34274</v>
      </c>
      <c r="B279" s="20">
        <v>1.46</v>
      </c>
      <c r="C279" s="9">
        <v>14.05</v>
      </c>
      <c r="D279" s="9">
        <f t="shared" si="3"/>
        <v>29.226117123287676</v>
      </c>
    </row>
    <row r="280" spans="1:4" x14ac:dyDescent="0.2">
      <c r="A280" s="10">
        <v>34304</v>
      </c>
      <c r="B280" s="20">
        <v>1.4630000000000001</v>
      </c>
      <c r="C280" s="9">
        <v>12.56</v>
      </c>
      <c r="D280" s="9">
        <f t="shared" si="3"/>
        <v>26.073117703349283</v>
      </c>
    </row>
    <row r="281" spans="1:4" x14ac:dyDescent="0.2">
      <c r="A281" s="10">
        <v>34335</v>
      </c>
      <c r="B281" s="20">
        <v>1.4630000000000001</v>
      </c>
      <c r="C281" s="9">
        <v>12.93</v>
      </c>
      <c r="D281" s="9">
        <f t="shared" si="3"/>
        <v>26.841195215311004</v>
      </c>
    </row>
    <row r="282" spans="1:4" x14ac:dyDescent="0.2">
      <c r="A282" s="10">
        <v>34366</v>
      </c>
      <c r="B282" s="20">
        <v>1.4670000000000001</v>
      </c>
      <c r="C282" s="9">
        <v>12.9</v>
      </c>
      <c r="D282" s="9">
        <f t="shared" si="3"/>
        <v>26.7059018404908</v>
      </c>
    </row>
    <row r="283" spans="1:4" x14ac:dyDescent="0.2">
      <c r="A283" s="10">
        <v>34394</v>
      </c>
      <c r="B283" s="20">
        <v>1.4710000000000001</v>
      </c>
      <c r="C283" s="9">
        <v>13.18</v>
      </c>
      <c r="D283" s="9">
        <f t="shared" si="3"/>
        <v>27.21136886471788</v>
      </c>
    </row>
    <row r="284" spans="1:4" x14ac:dyDescent="0.2">
      <c r="A284" s="10">
        <v>34425</v>
      </c>
      <c r="B284" s="20">
        <v>1.472</v>
      </c>
      <c r="C284" s="9">
        <v>14.54</v>
      </c>
      <c r="D284" s="9">
        <f t="shared" si="3"/>
        <v>29.998825271739129</v>
      </c>
    </row>
    <row r="285" spans="1:4" x14ac:dyDescent="0.2">
      <c r="A285" s="10">
        <v>34455</v>
      </c>
      <c r="B285" s="20">
        <v>1.4750000000000001</v>
      </c>
      <c r="C285" s="9">
        <v>15.74</v>
      </c>
      <c r="D285" s="9">
        <f t="shared" si="3"/>
        <v>32.408606644067795</v>
      </c>
    </row>
    <row r="286" spans="1:4" x14ac:dyDescent="0.2">
      <c r="A286" s="10">
        <v>34486</v>
      </c>
      <c r="B286" s="20">
        <v>1.4790000000000001</v>
      </c>
      <c r="C286" s="9">
        <v>17.04</v>
      </c>
      <c r="D286" s="9">
        <f t="shared" si="3"/>
        <v>34.99041298174442</v>
      </c>
    </row>
    <row r="287" spans="1:4" x14ac:dyDescent="0.2">
      <c r="A287" s="10">
        <v>34516</v>
      </c>
      <c r="B287" s="20">
        <v>1.484</v>
      </c>
      <c r="C287" s="9">
        <v>17.52</v>
      </c>
      <c r="D287" s="9">
        <f t="shared" si="3"/>
        <v>35.854845283018868</v>
      </c>
    </row>
    <row r="288" spans="1:4" x14ac:dyDescent="0.2">
      <c r="A288" s="10">
        <v>34547</v>
      </c>
      <c r="B288" s="20">
        <v>1.49</v>
      </c>
      <c r="C288" s="9">
        <v>16.66</v>
      </c>
      <c r="D288" s="9">
        <f t="shared" si="3"/>
        <v>33.957552483221477</v>
      </c>
    </row>
    <row r="289" spans="1:4" x14ac:dyDescent="0.2">
      <c r="A289" s="10">
        <v>34578</v>
      </c>
      <c r="B289" s="20">
        <v>1.4930000000000001</v>
      </c>
      <c r="C289" s="9">
        <v>15.91</v>
      </c>
      <c r="D289" s="9">
        <f t="shared" si="3"/>
        <v>32.363689350301406</v>
      </c>
    </row>
    <row r="290" spans="1:4" x14ac:dyDescent="0.2">
      <c r="A290" s="10">
        <v>34608</v>
      </c>
      <c r="B290" s="20">
        <v>1.494</v>
      </c>
      <c r="C290" s="9">
        <v>16.27</v>
      </c>
      <c r="D290" s="9">
        <f t="shared" si="3"/>
        <v>33.073838955823291</v>
      </c>
    </row>
    <row r="291" spans="1:4" x14ac:dyDescent="0.2">
      <c r="A291" s="10">
        <v>34639</v>
      </c>
      <c r="B291" s="20">
        <v>1.498</v>
      </c>
      <c r="C291" s="9">
        <v>16.46</v>
      </c>
      <c r="D291" s="9">
        <f t="shared" si="3"/>
        <v>33.370727102803741</v>
      </c>
    </row>
    <row r="292" spans="1:4" x14ac:dyDescent="0.2">
      <c r="A292" s="10">
        <v>34669</v>
      </c>
      <c r="B292" s="20">
        <v>1.5009999999999999</v>
      </c>
      <c r="C292" s="9">
        <v>15.78</v>
      </c>
      <c r="D292" s="9">
        <f t="shared" si="3"/>
        <v>31.928164956695536</v>
      </c>
    </row>
    <row r="293" spans="1:4" x14ac:dyDescent="0.2">
      <c r="A293" s="10">
        <v>34700</v>
      </c>
      <c r="B293" s="20">
        <v>1.5049999999999999</v>
      </c>
      <c r="C293" s="9">
        <v>16.559999999999999</v>
      </c>
      <c r="D293" s="9">
        <f t="shared" si="3"/>
        <v>33.417309767441857</v>
      </c>
    </row>
    <row r="294" spans="1:4" x14ac:dyDescent="0.2">
      <c r="A294" s="10">
        <v>34731</v>
      </c>
      <c r="B294" s="20">
        <v>1.5089999999999999</v>
      </c>
      <c r="C294" s="9">
        <v>17.21</v>
      </c>
      <c r="D294" s="9">
        <f t="shared" si="3"/>
        <v>34.636921272365811</v>
      </c>
    </row>
    <row r="295" spans="1:4" x14ac:dyDescent="0.2">
      <c r="A295" s="10">
        <v>34759</v>
      </c>
      <c r="B295" s="20">
        <v>1.512</v>
      </c>
      <c r="C295" s="9">
        <v>17.21</v>
      </c>
      <c r="D295" s="9">
        <f t="shared" si="3"/>
        <v>34.568197222222224</v>
      </c>
    </row>
    <row r="296" spans="1:4" x14ac:dyDescent="0.2">
      <c r="A296" s="10">
        <v>34790</v>
      </c>
      <c r="B296" s="20">
        <v>1.518</v>
      </c>
      <c r="C296" s="9">
        <v>18.7</v>
      </c>
      <c r="D296" s="9">
        <f t="shared" si="3"/>
        <v>37.412565217391304</v>
      </c>
    </row>
    <row r="297" spans="1:4" x14ac:dyDescent="0.2">
      <c r="A297" s="10">
        <v>34820</v>
      </c>
      <c r="B297" s="20">
        <v>1.5209999999999999</v>
      </c>
      <c r="C297" s="9">
        <v>18.559999999999999</v>
      </c>
      <c r="D297" s="9">
        <f t="shared" ref="D297:D360" si="4">C297*$B$653/B297</f>
        <v>37.059231558185402</v>
      </c>
    </row>
    <row r="298" spans="1:4" x14ac:dyDescent="0.2">
      <c r="A298" s="10">
        <v>34851</v>
      </c>
      <c r="B298" s="20">
        <v>1.524</v>
      </c>
      <c r="C298" s="9">
        <v>17.43</v>
      </c>
      <c r="D298" s="9">
        <f t="shared" si="4"/>
        <v>34.734421653543308</v>
      </c>
    </row>
    <row r="299" spans="1:4" x14ac:dyDescent="0.2">
      <c r="A299" s="10">
        <v>34881</v>
      </c>
      <c r="B299" s="20">
        <v>1.526</v>
      </c>
      <c r="C299" s="9">
        <v>16.5</v>
      </c>
      <c r="D299" s="9">
        <f t="shared" si="4"/>
        <v>32.838027522935782</v>
      </c>
    </row>
    <row r="300" spans="1:4" x14ac:dyDescent="0.2">
      <c r="A300" s="10">
        <v>34912</v>
      </c>
      <c r="B300" s="20">
        <v>1.5289999999999999</v>
      </c>
      <c r="C300" s="9">
        <v>16.54</v>
      </c>
      <c r="D300" s="9">
        <f t="shared" si="4"/>
        <v>32.853048266841071</v>
      </c>
    </row>
    <row r="301" spans="1:4" x14ac:dyDescent="0.2">
      <c r="A301" s="10">
        <v>34943</v>
      </c>
      <c r="B301" s="20">
        <v>1.5309999999999999</v>
      </c>
      <c r="C301" s="9">
        <v>16.71</v>
      </c>
      <c r="D301" s="9">
        <f t="shared" si="4"/>
        <v>33.147357413455261</v>
      </c>
    </row>
    <row r="302" spans="1:4" x14ac:dyDescent="0.2">
      <c r="A302" s="10">
        <v>34973</v>
      </c>
      <c r="B302" s="20">
        <v>1.5349999999999999</v>
      </c>
      <c r="C302" s="9">
        <v>16.29</v>
      </c>
      <c r="D302" s="9">
        <f t="shared" si="4"/>
        <v>32.230003778501626</v>
      </c>
    </row>
    <row r="303" spans="1:4" x14ac:dyDescent="0.2">
      <c r="A303" s="10">
        <v>35004</v>
      </c>
      <c r="B303" s="20">
        <v>1.5369999999999999</v>
      </c>
      <c r="C303" s="9">
        <v>16.52</v>
      </c>
      <c r="D303" s="9">
        <f t="shared" si="4"/>
        <v>32.642531164606375</v>
      </c>
    </row>
    <row r="304" spans="1:4" x14ac:dyDescent="0.2">
      <c r="A304" s="10">
        <v>35034</v>
      </c>
      <c r="B304" s="20">
        <v>1.5389999999999999</v>
      </c>
      <c r="C304" s="9">
        <v>17.53</v>
      </c>
      <c r="D304" s="9">
        <f t="shared" si="4"/>
        <v>34.593216764132556</v>
      </c>
    </row>
    <row r="305" spans="1:4" x14ac:dyDescent="0.2">
      <c r="A305" s="10">
        <v>35065</v>
      </c>
      <c r="B305" s="20">
        <v>1.5469999999999999</v>
      </c>
      <c r="C305" s="9">
        <v>17.48</v>
      </c>
      <c r="D305" s="9">
        <f t="shared" si="4"/>
        <v>34.316166515837111</v>
      </c>
    </row>
    <row r="306" spans="1:4" x14ac:dyDescent="0.2">
      <c r="A306" s="10">
        <v>35096</v>
      </c>
      <c r="B306" s="20">
        <v>1.55</v>
      </c>
      <c r="C306" s="9">
        <v>17.77</v>
      </c>
      <c r="D306" s="9">
        <f t="shared" si="4"/>
        <v>34.817964774193548</v>
      </c>
    </row>
    <row r="307" spans="1:4" x14ac:dyDescent="0.2">
      <c r="A307" s="10">
        <v>35125</v>
      </c>
      <c r="B307" s="20">
        <v>1.5549999999999999</v>
      </c>
      <c r="C307" s="9">
        <v>19.899999999999999</v>
      </c>
      <c r="D307" s="9">
        <f t="shared" si="4"/>
        <v>38.866043729903538</v>
      </c>
    </row>
    <row r="308" spans="1:4" x14ac:dyDescent="0.2">
      <c r="A308" s="10">
        <v>35156</v>
      </c>
      <c r="B308" s="20">
        <v>1.5609999999999999</v>
      </c>
      <c r="C308" s="9">
        <v>21.33</v>
      </c>
      <c r="D308" s="9">
        <f t="shared" si="4"/>
        <v>41.498806278026898</v>
      </c>
    </row>
    <row r="309" spans="1:4" x14ac:dyDescent="0.2">
      <c r="A309" s="10">
        <v>35186</v>
      </c>
      <c r="B309" s="20">
        <v>1.5640000000000001</v>
      </c>
      <c r="C309" s="9">
        <v>20.12</v>
      </c>
      <c r="D309" s="9">
        <f t="shared" si="4"/>
        <v>39.069592327365726</v>
      </c>
    </row>
    <row r="310" spans="1:4" x14ac:dyDescent="0.2">
      <c r="A310" s="10">
        <v>35217</v>
      </c>
      <c r="B310" s="20">
        <v>1.5669999999999999</v>
      </c>
      <c r="C310" s="9">
        <v>19.32</v>
      </c>
      <c r="D310" s="9">
        <f t="shared" si="4"/>
        <v>37.444305296745377</v>
      </c>
    </row>
    <row r="311" spans="1:4" x14ac:dyDescent="0.2">
      <c r="A311" s="10">
        <v>35247</v>
      </c>
      <c r="B311" s="20">
        <v>1.57</v>
      </c>
      <c r="C311" s="9">
        <v>19.600000000000001</v>
      </c>
      <c r="D311" s="9">
        <f t="shared" si="4"/>
        <v>37.9143898089172</v>
      </c>
    </row>
    <row r="312" spans="1:4" x14ac:dyDescent="0.2">
      <c r="A312" s="10">
        <v>35278</v>
      </c>
      <c r="B312" s="20">
        <v>1.5720000000000001</v>
      </c>
      <c r="C312" s="9">
        <v>20.53</v>
      </c>
      <c r="D312" s="9">
        <f t="shared" si="4"/>
        <v>39.662862977099238</v>
      </c>
    </row>
    <row r="313" spans="1:4" x14ac:dyDescent="0.2">
      <c r="A313" s="10">
        <v>35309</v>
      </c>
      <c r="B313" s="20">
        <v>1.577</v>
      </c>
      <c r="C313" s="9">
        <v>22.04</v>
      </c>
      <c r="D313" s="9">
        <f t="shared" si="4"/>
        <v>42.445098795180726</v>
      </c>
    </row>
    <row r="314" spans="1:4" x14ac:dyDescent="0.2">
      <c r="A314" s="10">
        <v>35339</v>
      </c>
      <c r="B314" s="20">
        <v>1.5820000000000001</v>
      </c>
      <c r="C314" s="9">
        <v>23.22</v>
      </c>
      <c r="D314" s="9">
        <f t="shared" si="4"/>
        <v>44.576235398230082</v>
      </c>
    </row>
    <row r="315" spans="1:4" x14ac:dyDescent="0.2">
      <c r="A315" s="10">
        <v>35370</v>
      </c>
      <c r="B315" s="20">
        <v>1.587</v>
      </c>
      <c r="C315" s="9">
        <v>22.66</v>
      </c>
      <c r="D315" s="9">
        <f t="shared" si="4"/>
        <v>43.364129300567107</v>
      </c>
    </row>
    <row r="316" spans="1:4" x14ac:dyDescent="0.2">
      <c r="A316" s="10">
        <v>35400</v>
      </c>
      <c r="B316" s="20">
        <v>1.591</v>
      </c>
      <c r="C316" s="9">
        <v>23.22</v>
      </c>
      <c r="D316" s="9">
        <f t="shared" si="4"/>
        <v>44.324075675675672</v>
      </c>
    </row>
    <row r="317" spans="1:4" x14ac:dyDescent="0.2">
      <c r="A317" s="10">
        <v>35431</v>
      </c>
      <c r="B317" s="20">
        <v>1.5940000000000001</v>
      </c>
      <c r="C317" s="9">
        <v>23.02</v>
      </c>
      <c r="D317" s="9">
        <f t="shared" si="4"/>
        <v>43.859598745294853</v>
      </c>
    </row>
    <row r="318" spans="1:4" x14ac:dyDescent="0.2">
      <c r="A318" s="10">
        <v>35462</v>
      </c>
      <c r="B318" s="20">
        <v>1.597</v>
      </c>
      <c r="C318" s="9">
        <v>20.88</v>
      </c>
      <c r="D318" s="9">
        <f t="shared" si="4"/>
        <v>39.707562680025049</v>
      </c>
    </row>
    <row r="319" spans="1:4" x14ac:dyDescent="0.2">
      <c r="A319" s="10">
        <v>35490</v>
      </c>
      <c r="B319" s="20">
        <v>1.5980000000000001</v>
      </c>
      <c r="C319" s="9">
        <v>19.16</v>
      </c>
      <c r="D319" s="9">
        <f t="shared" si="4"/>
        <v>36.413831789737173</v>
      </c>
    </row>
    <row r="320" spans="1:4" x14ac:dyDescent="0.2">
      <c r="A320" s="10">
        <v>35521</v>
      </c>
      <c r="B320" s="20">
        <v>1.599</v>
      </c>
      <c r="C320" s="9">
        <v>17.829999999999998</v>
      </c>
      <c r="D320" s="9">
        <f t="shared" si="4"/>
        <v>33.86495722326454</v>
      </c>
    </row>
    <row r="321" spans="1:4" x14ac:dyDescent="0.2">
      <c r="A321" s="10">
        <v>35551</v>
      </c>
      <c r="B321" s="20">
        <v>1.599</v>
      </c>
      <c r="C321" s="9">
        <v>18.55</v>
      </c>
      <c r="D321" s="9">
        <f t="shared" si="4"/>
        <v>35.232470919324584</v>
      </c>
    </row>
    <row r="322" spans="1:4" x14ac:dyDescent="0.2">
      <c r="A322" s="10">
        <v>35582</v>
      </c>
      <c r="B322" s="20">
        <v>1.6020000000000001</v>
      </c>
      <c r="C322" s="9">
        <v>17.350000000000001</v>
      </c>
      <c r="D322" s="9">
        <f t="shared" si="4"/>
        <v>32.891571161048688</v>
      </c>
    </row>
    <row r="323" spans="1:4" x14ac:dyDescent="0.2">
      <c r="A323" s="10">
        <v>35612</v>
      </c>
      <c r="B323" s="20">
        <v>1.6040000000000001</v>
      </c>
      <c r="C323" s="9">
        <v>17.489999999999998</v>
      </c>
      <c r="D323" s="9">
        <f t="shared" si="4"/>
        <v>33.115635785536156</v>
      </c>
    </row>
    <row r="324" spans="1:4" x14ac:dyDescent="0.2">
      <c r="A324" s="10">
        <v>35643</v>
      </c>
      <c r="B324" s="20">
        <v>1.6080000000000001</v>
      </c>
      <c r="C324" s="9">
        <v>17.96</v>
      </c>
      <c r="D324" s="9">
        <f t="shared" si="4"/>
        <v>33.920944776119406</v>
      </c>
    </row>
    <row r="325" spans="1:4" x14ac:dyDescent="0.2">
      <c r="A325" s="10">
        <v>35674</v>
      </c>
      <c r="B325" s="20">
        <v>1.6120000000000001</v>
      </c>
      <c r="C325" s="9">
        <v>17.850000000000001</v>
      </c>
      <c r="D325" s="9">
        <f t="shared" si="4"/>
        <v>33.629532878411908</v>
      </c>
    </row>
    <row r="326" spans="1:4" x14ac:dyDescent="0.2">
      <c r="A326" s="10">
        <v>35704</v>
      </c>
      <c r="B326" s="20">
        <v>1.615</v>
      </c>
      <c r="C326" s="9">
        <v>18.73</v>
      </c>
      <c r="D326" s="9">
        <f t="shared" si="4"/>
        <v>35.221909969040247</v>
      </c>
    </row>
    <row r="327" spans="1:4" x14ac:dyDescent="0.2">
      <c r="A327" s="10">
        <v>35735</v>
      </c>
      <c r="B327" s="20">
        <v>1.617</v>
      </c>
      <c r="C327" s="9">
        <v>17.88</v>
      </c>
      <c r="D327" s="9">
        <f t="shared" si="4"/>
        <v>33.581890909090909</v>
      </c>
    </row>
    <row r="328" spans="1:4" x14ac:dyDescent="0.2">
      <c r="A328" s="10">
        <v>35765</v>
      </c>
      <c r="B328" s="20">
        <v>1.6180000000000001</v>
      </c>
      <c r="C328" s="9">
        <v>15.95</v>
      </c>
      <c r="D328" s="9">
        <f t="shared" si="4"/>
        <v>29.938485166872681</v>
      </c>
    </row>
    <row r="329" spans="1:4" x14ac:dyDescent="0.2">
      <c r="A329" s="10">
        <v>35796</v>
      </c>
      <c r="B329" s="20">
        <v>1.62</v>
      </c>
      <c r="C329" s="9">
        <v>14.33</v>
      </c>
      <c r="D329" s="9">
        <f t="shared" si="4"/>
        <v>26.864504074074073</v>
      </c>
    </row>
    <row r="330" spans="1:4" x14ac:dyDescent="0.2">
      <c r="A330" s="10">
        <v>35827</v>
      </c>
      <c r="B330" s="20">
        <v>1.62</v>
      </c>
      <c r="C330" s="9">
        <v>13.32</v>
      </c>
      <c r="D330" s="9">
        <f t="shared" si="4"/>
        <v>24.971053333333334</v>
      </c>
    </row>
    <row r="331" spans="1:4" x14ac:dyDescent="0.2">
      <c r="A331" s="10">
        <v>35855</v>
      </c>
      <c r="B331" s="20">
        <v>1.62</v>
      </c>
      <c r="C331" s="9">
        <v>12.34</v>
      </c>
      <c r="D331" s="9">
        <f t="shared" si="4"/>
        <v>23.1338437037037</v>
      </c>
    </row>
    <row r="332" spans="1:4" x14ac:dyDescent="0.2">
      <c r="A332" s="10">
        <v>35886</v>
      </c>
      <c r="B332" s="20">
        <v>1.6220000000000001</v>
      </c>
      <c r="C332" s="9">
        <v>12.81</v>
      </c>
      <c r="D332" s="9">
        <f t="shared" si="4"/>
        <v>23.985342909987668</v>
      </c>
    </row>
    <row r="333" spans="1:4" x14ac:dyDescent="0.2">
      <c r="A333" s="10">
        <v>35916</v>
      </c>
      <c r="B333" s="20">
        <v>1.6259999999999999</v>
      </c>
      <c r="C333" s="9">
        <v>12.61</v>
      </c>
      <c r="D333" s="9">
        <f t="shared" si="4"/>
        <v>23.552781180811809</v>
      </c>
    </row>
    <row r="334" spans="1:4" x14ac:dyDescent="0.2">
      <c r="A334" s="10">
        <v>35947</v>
      </c>
      <c r="B334" s="20">
        <v>1.6279999999999999</v>
      </c>
      <c r="C334" s="9">
        <v>11.61</v>
      </c>
      <c r="D334" s="9">
        <f t="shared" si="4"/>
        <v>21.65835515970516</v>
      </c>
    </row>
    <row r="335" spans="1:4" x14ac:dyDescent="0.2">
      <c r="A335" s="10">
        <v>35977</v>
      </c>
      <c r="B335" s="20">
        <v>1.6319999999999999</v>
      </c>
      <c r="C335" s="9">
        <v>11.55</v>
      </c>
      <c r="D335" s="9">
        <f t="shared" si="4"/>
        <v>21.493615808823531</v>
      </c>
    </row>
    <row r="336" spans="1:4" x14ac:dyDescent="0.2">
      <c r="A336" s="10">
        <v>36008</v>
      </c>
      <c r="B336" s="20">
        <v>1.6339999999999999</v>
      </c>
      <c r="C336" s="9">
        <v>11.34</v>
      </c>
      <c r="D336" s="9">
        <f t="shared" si="4"/>
        <v>21.076993145654836</v>
      </c>
    </row>
    <row r="337" spans="1:4" x14ac:dyDescent="0.2">
      <c r="A337" s="10">
        <v>36039</v>
      </c>
      <c r="B337" s="20">
        <v>1.635</v>
      </c>
      <c r="C337" s="9">
        <v>12.77</v>
      </c>
      <c r="D337" s="9">
        <f t="shared" si="4"/>
        <v>23.720333577981648</v>
      </c>
    </row>
    <row r="338" spans="1:4" x14ac:dyDescent="0.2">
      <c r="A338" s="10">
        <v>36069</v>
      </c>
      <c r="B338" s="20">
        <v>1.639</v>
      </c>
      <c r="C338" s="9">
        <v>12.11</v>
      </c>
      <c r="D338" s="9">
        <f t="shared" si="4"/>
        <v>22.43948273337401</v>
      </c>
    </row>
    <row r="339" spans="1:4" x14ac:dyDescent="0.2">
      <c r="A339" s="10">
        <v>36100</v>
      </c>
      <c r="B339" s="20">
        <v>1.641</v>
      </c>
      <c r="C339" s="9">
        <v>10.99</v>
      </c>
      <c r="D339" s="9">
        <f t="shared" si="4"/>
        <v>20.339335648994517</v>
      </c>
    </row>
    <row r="340" spans="1:4" x14ac:dyDescent="0.2">
      <c r="A340" s="10">
        <v>36130</v>
      </c>
      <c r="B340" s="20">
        <v>1.6439999999999999</v>
      </c>
      <c r="C340" s="9">
        <v>9.39</v>
      </c>
      <c r="D340" s="9">
        <f t="shared" si="4"/>
        <v>17.346482846715332</v>
      </c>
    </row>
    <row r="341" spans="1:4" x14ac:dyDescent="0.2">
      <c r="A341" s="10">
        <v>36161</v>
      </c>
      <c r="B341" s="20">
        <v>1.647</v>
      </c>
      <c r="C341" s="9">
        <v>10.16</v>
      </c>
      <c r="D341" s="9">
        <f t="shared" si="4"/>
        <v>18.73474389799636</v>
      </c>
    </row>
    <row r="342" spans="1:4" x14ac:dyDescent="0.2">
      <c r="A342" s="10">
        <v>36192</v>
      </c>
      <c r="B342" s="20">
        <v>1.647</v>
      </c>
      <c r="C342" s="9">
        <v>10.33</v>
      </c>
      <c r="D342" s="9">
        <f t="shared" si="4"/>
        <v>19.048218943533698</v>
      </c>
    </row>
    <row r="343" spans="1:4" x14ac:dyDescent="0.2">
      <c r="A343" s="10">
        <v>36220</v>
      </c>
      <c r="B343" s="20">
        <v>1.6479999999999999</v>
      </c>
      <c r="C343" s="9">
        <v>12.1</v>
      </c>
      <c r="D343" s="9">
        <f t="shared" si="4"/>
        <v>22.298508495145633</v>
      </c>
    </row>
    <row r="344" spans="1:4" x14ac:dyDescent="0.2">
      <c r="A344" s="10">
        <v>36251</v>
      </c>
      <c r="B344" s="20">
        <v>1.659</v>
      </c>
      <c r="C344" s="9">
        <v>14.82</v>
      </c>
      <c r="D344" s="9">
        <f t="shared" si="4"/>
        <v>27.129979746835442</v>
      </c>
    </row>
    <row r="345" spans="1:4" x14ac:dyDescent="0.2">
      <c r="A345" s="10">
        <v>36281</v>
      </c>
      <c r="B345" s="20">
        <v>1.66</v>
      </c>
      <c r="C345" s="9">
        <v>15.57</v>
      </c>
      <c r="D345" s="9">
        <f t="shared" si="4"/>
        <v>28.485783975903619</v>
      </c>
    </row>
    <row r="346" spans="1:4" x14ac:dyDescent="0.2">
      <c r="A346" s="10">
        <v>36312</v>
      </c>
      <c r="B346" s="20">
        <v>1.66</v>
      </c>
      <c r="C346" s="9">
        <v>15.91</v>
      </c>
      <c r="D346" s="9">
        <f t="shared" si="4"/>
        <v>29.107824216867471</v>
      </c>
    </row>
    <row r="347" spans="1:4" x14ac:dyDescent="0.2">
      <c r="A347" s="10">
        <v>36342</v>
      </c>
      <c r="B347" s="20">
        <v>1.667</v>
      </c>
      <c r="C347" s="9">
        <v>18.05</v>
      </c>
      <c r="D347" s="9">
        <f t="shared" si="4"/>
        <v>32.884349730053991</v>
      </c>
    </row>
    <row r="348" spans="1:4" x14ac:dyDescent="0.2">
      <c r="A348" s="10">
        <v>36373</v>
      </c>
      <c r="B348" s="20">
        <v>1.671</v>
      </c>
      <c r="C348" s="9">
        <v>19.559999999999999</v>
      </c>
      <c r="D348" s="9">
        <f t="shared" si="4"/>
        <v>35.550036624775579</v>
      </c>
    </row>
    <row r="349" spans="1:4" x14ac:dyDescent="0.2">
      <c r="A349" s="10">
        <v>36404</v>
      </c>
      <c r="B349" s="20">
        <v>1.6779999999999999</v>
      </c>
      <c r="C349" s="9">
        <v>21.64</v>
      </c>
      <c r="D349" s="9">
        <f t="shared" si="4"/>
        <v>39.166336591179977</v>
      </c>
    </row>
    <row r="350" spans="1:4" x14ac:dyDescent="0.2">
      <c r="A350" s="10">
        <v>36434</v>
      </c>
      <c r="B350" s="20">
        <v>1.681</v>
      </c>
      <c r="C350" s="9">
        <v>21.62</v>
      </c>
      <c r="D350" s="9">
        <f t="shared" si="4"/>
        <v>39.060304818560383</v>
      </c>
    </row>
    <row r="351" spans="1:4" x14ac:dyDescent="0.2">
      <c r="A351" s="10">
        <v>36465</v>
      </c>
      <c r="B351" s="20">
        <v>1.6839999999999999</v>
      </c>
      <c r="C351" s="9">
        <v>23.14</v>
      </c>
      <c r="D351" s="9">
        <f t="shared" si="4"/>
        <v>41.7319731591449</v>
      </c>
    </row>
    <row r="352" spans="1:4" x14ac:dyDescent="0.2">
      <c r="A352" s="10">
        <v>36495</v>
      </c>
      <c r="B352" s="20">
        <v>1.6879999999999999</v>
      </c>
      <c r="C352" s="9">
        <v>24.35</v>
      </c>
      <c r="D352" s="9">
        <f t="shared" si="4"/>
        <v>43.81009300947867</v>
      </c>
    </row>
    <row r="353" spans="1:4" x14ac:dyDescent="0.2">
      <c r="A353" s="10">
        <v>36526</v>
      </c>
      <c r="B353" s="20">
        <v>1.6930000000000001</v>
      </c>
      <c r="C353" s="9">
        <v>25.29</v>
      </c>
      <c r="D353" s="9">
        <f t="shared" si="4"/>
        <v>45.366943768458356</v>
      </c>
    </row>
    <row r="354" spans="1:4" x14ac:dyDescent="0.2">
      <c r="A354" s="10">
        <v>36557</v>
      </c>
      <c r="B354" s="20">
        <v>1.7</v>
      </c>
      <c r="C354" s="9">
        <v>27.39</v>
      </c>
      <c r="D354" s="9">
        <f t="shared" si="4"/>
        <v>48.931751647058832</v>
      </c>
    </row>
    <row r="355" spans="1:4" x14ac:dyDescent="0.2">
      <c r="A355" s="10">
        <v>36586</v>
      </c>
      <c r="B355" s="20">
        <v>1.71</v>
      </c>
      <c r="C355" s="9">
        <v>27.7</v>
      </c>
      <c r="D355" s="9">
        <f t="shared" si="4"/>
        <v>49.196171929824565</v>
      </c>
    </row>
    <row r="356" spans="1:4" x14ac:dyDescent="0.2">
      <c r="A356" s="10">
        <v>36617</v>
      </c>
      <c r="B356" s="20">
        <v>1.7090000000000001</v>
      </c>
      <c r="C356" s="9">
        <v>24.29</v>
      </c>
      <c r="D356" s="9">
        <f t="shared" si="4"/>
        <v>43.165135049736683</v>
      </c>
    </row>
    <row r="357" spans="1:4" x14ac:dyDescent="0.2">
      <c r="A357" s="10">
        <v>36647</v>
      </c>
      <c r="B357" s="20">
        <v>1.712</v>
      </c>
      <c r="C357" s="9">
        <v>26.35</v>
      </c>
      <c r="D357" s="9">
        <f t="shared" si="4"/>
        <v>46.743853387850471</v>
      </c>
    </row>
    <row r="358" spans="1:4" x14ac:dyDescent="0.2">
      <c r="A358" s="10">
        <v>36678</v>
      </c>
      <c r="B358" s="20">
        <v>1.722</v>
      </c>
      <c r="C358" s="9">
        <v>28.91</v>
      </c>
      <c r="D358" s="9">
        <f t="shared" si="4"/>
        <v>50.987368292682923</v>
      </c>
    </row>
    <row r="359" spans="1:4" x14ac:dyDescent="0.2">
      <c r="A359" s="10">
        <v>36708</v>
      </c>
      <c r="B359" s="20">
        <v>1.7270000000000001</v>
      </c>
      <c r="C359" s="9">
        <v>28</v>
      </c>
      <c r="D359" s="9">
        <f t="shared" si="4"/>
        <v>49.239467284308049</v>
      </c>
    </row>
    <row r="360" spans="1:4" x14ac:dyDescent="0.2">
      <c r="A360" s="10">
        <v>36739</v>
      </c>
      <c r="B360" s="20">
        <v>1.7270000000000001</v>
      </c>
      <c r="C360" s="9">
        <v>28.8</v>
      </c>
      <c r="D360" s="9">
        <f t="shared" si="4"/>
        <v>50.64630920671685</v>
      </c>
    </row>
    <row r="361" spans="1:4" x14ac:dyDescent="0.2">
      <c r="A361" s="10">
        <v>36770</v>
      </c>
      <c r="B361" s="20">
        <v>1.736</v>
      </c>
      <c r="C361" s="9">
        <v>30.56</v>
      </c>
      <c r="D361" s="9">
        <f t="shared" ref="D361:D424" si="5">C361*$B$653/B361</f>
        <v>53.462748387096774</v>
      </c>
    </row>
    <row r="362" spans="1:4" x14ac:dyDescent="0.2">
      <c r="A362" s="10">
        <v>36800</v>
      </c>
      <c r="B362" s="20">
        <v>1.7390000000000001</v>
      </c>
      <c r="C362" s="9">
        <v>29.71</v>
      </c>
      <c r="D362" s="9">
        <f t="shared" si="5"/>
        <v>51.886063369752733</v>
      </c>
    </row>
    <row r="363" spans="1:4" x14ac:dyDescent="0.2">
      <c r="A363" s="10">
        <v>36831</v>
      </c>
      <c r="B363" s="20">
        <v>1.742</v>
      </c>
      <c r="C363" s="9">
        <v>30</v>
      </c>
      <c r="D363" s="9">
        <f t="shared" si="5"/>
        <v>52.302296211251438</v>
      </c>
    </row>
    <row r="364" spans="1:4" x14ac:dyDescent="0.2">
      <c r="A364" s="10">
        <v>36861</v>
      </c>
      <c r="B364" s="20">
        <v>1.746</v>
      </c>
      <c r="C364" s="9">
        <v>25.19</v>
      </c>
      <c r="D364" s="9">
        <f t="shared" si="5"/>
        <v>43.815884192439867</v>
      </c>
    </row>
    <row r="365" spans="1:4" x14ac:dyDescent="0.2">
      <c r="A365" s="10">
        <v>36892</v>
      </c>
      <c r="B365" s="20">
        <v>1.756</v>
      </c>
      <c r="C365" s="9">
        <v>24.49</v>
      </c>
      <c r="D365" s="9">
        <f t="shared" si="5"/>
        <v>42.35570603644647</v>
      </c>
    </row>
    <row r="366" spans="1:4" x14ac:dyDescent="0.2">
      <c r="A366" s="10">
        <v>36923</v>
      </c>
      <c r="B366" s="20">
        <v>1.76</v>
      </c>
      <c r="C366" s="9">
        <v>24.97</v>
      </c>
      <c r="D366" s="9">
        <f t="shared" si="5"/>
        <v>43.087721249999994</v>
      </c>
    </row>
    <row r="367" spans="1:4" x14ac:dyDescent="0.2">
      <c r="A367" s="10">
        <v>36951</v>
      </c>
      <c r="B367" s="20">
        <v>1.7609999999999999</v>
      </c>
      <c r="C367" s="9">
        <v>23.01</v>
      </c>
      <c r="D367" s="9">
        <f t="shared" si="5"/>
        <v>39.683038160136292</v>
      </c>
    </row>
    <row r="368" spans="1:4" x14ac:dyDescent="0.2">
      <c r="A368" s="10">
        <v>36982</v>
      </c>
      <c r="B368" s="20">
        <v>1.764</v>
      </c>
      <c r="C368" s="9">
        <v>22.99</v>
      </c>
      <c r="D368" s="9">
        <f t="shared" si="5"/>
        <v>39.581116666666667</v>
      </c>
    </row>
    <row r="369" spans="1:4" x14ac:dyDescent="0.2">
      <c r="A369" s="10">
        <v>37012</v>
      </c>
      <c r="B369" s="20">
        <v>1.7729999999999999</v>
      </c>
      <c r="C369" s="9">
        <v>24.63</v>
      </c>
      <c r="D369" s="9">
        <f t="shared" si="5"/>
        <v>42.189397969543151</v>
      </c>
    </row>
    <row r="370" spans="1:4" x14ac:dyDescent="0.2">
      <c r="A370" s="10">
        <v>37043</v>
      </c>
      <c r="B370" s="20">
        <v>1.7769999999999999</v>
      </c>
      <c r="C370" s="9">
        <v>23.95</v>
      </c>
      <c r="D370" s="9">
        <f t="shared" si="5"/>
        <v>40.932261676983678</v>
      </c>
    </row>
    <row r="371" spans="1:4" x14ac:dyDescent="0.2">
      <c r="A371" s="10">
        <v>37073</v>
      </c>
      <c r="B371" s="20">
        <v>1.774</v>
      </c>
      <c r="C371" s="9">
        <v>22.76</v>
      </c>
      <c r="D371" s="9">
        <f t="shared" si="5"/>
        <v>38.964247576099211</v>
      </c>
    </row>
    <row r="372" spans="1:4" x14ac:dyDescent="0.2">
      <c r="A372" s="10">
        <v>37104</v>
      </c>
      <c r="B372" s="20">
        <v>1.774</v>
      </c>
      <c r="C372" s="9">
        <v>23.77</v>
      </c>
      <c r="D372" s="9">
        <f t="shared" si="5"/>
        <v>40.693328861330329</v>
      </c>
    </row>
    <row r="373" spans="1:4" x14ac:dyDescent="0.2">
      <c r="A373" s="10">
        <v>37135</v>
      </c>
      <c r="B373" s="20">
        <v>1.7809999999999999</v>
      </c>
      <c r="C373" s="9">
        <v>22.51</v>
      </c>
      <c r="D373" s="9">
        <f t="shared" si="5"/>
        <v>38.384795171252108</v>
      </c>
    </row>
    <row r="374" spans="1:4" x14ac:dyDescent="0.2">
      <c r="A374" s="10">
        <v>37165</v>
      </c>
      <c r="B374" s="20">
        <v>1.776</v>
      </c>
      <c r="C374" s="9">
        <v>18.760000000000002</v>
      </c>
      <c r="D374" s="9">
        <f t="shared" si="5"/>
        <v>32.08023378378379</v>
      </c>
    </row>
    <row r="375" spans="1:4" x14ac:dyDescent="0.2">
      <c r="A375" s="10">
        <v>37196</v>
      </c>
      <c r="B375" s="20">
        <v>1.7749999999999999</v>
      </c>
      <c r="C375" s="9">
        <v>16.059999999999999</v>
      </c>
      <c r="D375" s="9">
        <f t="shared" si="5"/>
        <v>27.478614760563378</v>
      </c>
    </row>
    <row r="376" spans="1:4" x14ac:dyDescent="0.2">
      <c r="A376" s="10">
        <v>37226</v>
      </c>
      <c r="B376" s="20">
        <v>1.774</v>
      </c>
      <c r="C376" s="9">
        <v>15.95</v>
      </c>
      <c r="D376" s="9">
        <f t="shared" si="5"/>
        <v>27.305788613303271</v>
      </c>
    </row>
    <row r="377" spans="1:4" x14ac:dyDescent="0.2">
      <c r="A377" s="10">
        <v>37257</v>
      </c>
      <c r="B377" s="20">
        <v>1.7769999999999999</v>
      </c>
      <c r="C377" s="9">
        <v>17.04</v>
      </c>
      <c r="D377" s="9">
        <f t="shared" si="5"/>
        <v>29.122577827799663</v>
      </c>
    </row>
    <row r="378" spans="1:4" x14ac:dyDescent="0.2">
      <c r="A378" s="10">
        <v>37288</v>
      </c>
      <c r="B378" s="20">
        <v>1.78</v>
      </c>
      <c r="C378" s="9">
        <v>18.239999999999998</v>
      </c>
      <c r="D378" s="9">
        <f t="shared" si="5"/>
        <v>31.120924044943816</v>
      </c>
    </row>
    <row r="379" spans="1:4" x14ac:dyDescent="0.2">
      <c r="A379" s="10">
        <v>37316</v>
      </c>
      <c r="B379" s="20">
        <v>1.7849999999999999</v>
      </c>
      <c r="C379" s="9">
        <v>22.29</v>
      </c>
      <c r="D379" s="9">
        <f t="shared" si="5"/>
        <v>37.924468235294121</v>
      </c>
    </row>
    <row r="380" spans="1:4" x14ac:dyDescent="0.2">
      <c r="A380" s="10">
        <v>37347</v>
      </c>
      <c r="B380" s="20">
        <v>1.7929999999999999</v>
      </c>
      <c r="C380" s="9">
        <v>23.98</v>
      </c>
      <c r="D380" s="9">
        <f t="shared" si="5"/>
        <v>40.61781349693252</v>
      </c>
    </row>
    <row r="381" spans="1:4" x14ac:dyDescent="0.2">
      <c r="A381" s="10">
        <v>37377</v>
      </c>
      <c r="B381" s="20">
        <v>1.7949999999999999</v>
      </c>
      <c r="C381" s="9">
        <v>24.44</v>
      </c>
      <c r="D381" s="9">
        <f t="shared" si="5"/>
        <v>41.350846128133711</v>
      </c>
    </row>
    <row r="382" spans="1:4" x14ac:dyDescent="0.2">
      <c r="A382" s="10">
        <v>37408</v>
      </c>
      <c r="B382" s="20">
        <v>1.796</v>
      </c>
      <c r="C382" s="9">
        <v>23.45</v>
      </c>
      <c r="D382" s="9">
        <f t="shared" si="5"/>
        <v>39.653741091314032</v>
      </c>
    </row>
    <row r="383" spans="1:4" x14ac:dyDescent="0.2">
      <c r="A383" s="10">
        <v>37438</v>
      </c>
      <c r="B383" s="20">
        <v>1.8</v>
      </c>
      <c r="C383" s="9">
        <v>24.99</v>
      </c>
      <c r="D383" s="9">
        <f t="shared" si="5"/>
        <v>42.163960999999993</v>
      </c>
    </row>
    <row r="384" spans="1:4" x14ac:dyDescent="0.2">
      <c r="A384" s="10">
        <v>37469</v>
      </c>
      <c r="B384" s="20">
        <v>1.8049999999999999</v>
      </c>
      <c r="C384" s="9">
        <v>25.68</v>
      </c>
      <c r="D384" s="9">
        <f t="shared" si="5"/>
        <v>43.208129418282546</v>
      </c>
    </row>
    <row r="385" spans="1:4" x14ac:dyDescent="0.2">
      <c r="A385" s="10">
        <v>37500</v>
      </c>
      <c r="B385" s="20">
        <v>1.8080000000000001</v>
      </c>
      <c r="C385" s="9">
        <v>27.14</v>
      </c>
      <c r="D385" s="9">
        <f t="shared" si="5"/>
        <v>45.588895353982295</v>
      </c>
    </row>
    <row r="386" spans="1:4" x14ac:dyDescent="0.2">
      <c r="A386" s="10">
        <v>37530</v>
      </c>
      <c r="B386" s="20">
        <v>1.8120000000000001</v>
      </c>
      <c r="C386" s="9">
        <v>25.99</v>
      </c>
      <c r="D386" s="9">
        <f t="shared" si="5"/>
        <v>43.560789072847676</v>
      </c>
    </row>
    <row r="387" spans="1:4" x14ac:dyDescent="0.2">
      <c r="A387" s="10">
        <v>37561</v>
      </c>
      <c r="B387" s="20">
        <v>1.8149999999999999</v>
      </c>
      <c r="C387" s="9">
        <v>23.68</v>
      </c>
      <c r="D387" s="9">
        <f t="shared" si="5"/>
        <v>39.623489586776856</v>
      </c>
    </row>
    <row r="388" spans="1:4" x14ac:dyDescent="0.2">
      <c r="A388" s="10">
        <v>37591</v>
      </c>
      <c r="B388" s="20">
        <v>1.8180000000000001</v>
      </c>
      <c r="C388" s="9">
        <v>26.68</v>
      </c>
      <c r="D388" s="9">
        <f t="shared" si="5"/>
        <v>44.569688448844886</v>
      </c>
    </row>
    <row r="389" spans="1:4" x14ac:dyDescent="0.2">
      <c r="A389" s="10">
        <v>37622</v>
      </c>
      <c r="B389" s="20">
        <v>1.8260000000000001</v>
      </c>
      <c r="C389" s="9">
        <v>30.3</v>
      </c>
      <c r="D389" s="9">
        <f t="shared" si="5"/>
        <v>50.395238773274919</v>
      </c>
    </row>
    <row r="390" spans="1:4" x14ac:dyDescent="0.2">
      <c r="A390" s="10">
        <v>37653</v>
      </c>
      <c r="B390" s="20">
        <v>1.8360000000000001</v>
      </c>
      <c r="C390" s="9">
        <v>32.229999999999997</v>
      </c>
      <c r="D390" s="9">
        <f t="shared" si="5"/>
        <v>53.313265032679737</v>
      </c>
    </row>
    <row r="391" spans="1:4" x14ac:dyDescent="0.2">
      <c r="A391" s="10">
        <v>37681</v>
      </c>
      <c r="B391" s="20">
        <v>1.839</v>
      </c>
      <c r="C391" s="9">
        <v>29.23</v>
      </c>
      <c r="D391" s="9">
        <f t="shared" si="5"/>
        <v>48.271938336052202</v>
      </c>
    </row>
    <row r="392" spans="1:4" x14ac:dyDescent="0.2">
      <c r="A392" s="10">
        <v>37712</v>
      </c>
      <c r="B392" s="20">
        <v>1.8320000000000001</v>
      </c>
      <c r="C392" s="9">
        <v>24.48</v>
      </c>
      <c r="D392" s="9">
        <f t="shared" si="5"/>
        <v>40.582013973799128</v>
      </c>
    </row>
    <row r="393" spans="1:4" x14ac:dyDescent="0.2">
      <c r="A393" s="10">
        <v>37742</v>
      </c>
      <c r="B393" s="20">
        <v>1.829</v>
      </c>
      <c r="C393" s="9">
        <v>25.15</v>
      </c>
      <c r="D393" s="9">
        <f t="shared" si="5"/>
        <v>41.761100601421539</v>
      </c>
    </row>
    <row r="394" spans="1:4" x14ac:dyDescent="0.2">
      <c r="A394" s="10">
        <v>37773</v>
      </c>
      <c r="B394" s="20">
        <v>1.831</v>
      </c>
      <c r="C394" s="9">
        <v>27.22</v>
      </c>
      <c r="D394" s="9">
        <f t="shared" si="5"/>
        <v>45.148926488257786</v>
      </c>
    </row>
    <row r="395" spans="1:4" x14ac:dyDescent="0.2">
      <c r="A395" s="10">
        <v>37803</v>
      </c>
      <c r="B395" s="20">
        <v>1.837</v>
      </c>
      <c r="C395" s="9">
        <v>27.95</v>
      </c>
      <c r="D395" s="9">
        <f t="shared" si="5"/>
        <v>46.208333696243876</v>
      </c>
    </row>
    <row r="396" spans="1:4" x14ac:dyDescent="0.2">
      <c r="A396" s="10">
        <v>37834</v>
      </c>
      <c r="B396" s="20">
        <v>1.845</v>
      </c>
      <c r="C396" s="9">
        <v>28.5</v>
      </c>
      <c r="D396" s="9">
        <f t="shared" si="5"/>
        <v>46.913317073170731</v>
      </c>
    </row>
    <row r="397" spans="1:4" x14ac:dyDescent="0.2">
      <c r="A397" s="10">
        <v>37865</v>
      </c>
      <c r="B397" s="20">
        <v>1.851</v>
      </c>
      <c r="C397" s="9">
        <v>25.66</v>
      </c>
      <c r="D397" s="9">
        <f t="shared" si="5"/>
        <v>42.101530632090764</v>
      </c>
    </row>
    <row r="398" spans="1:4" x14ac:dyDescent="0.2">
      <c r="A398" s="10">
        <v>37895</v>
      </c>
      <c r="B398" s="20">
        <v>1.849</v>
      </c>
      <c r="C398" s="9">
        <v>27.32</v>
      </c>
      <c r="D398" s="9">
        <f t="shared" si="5"/>
        <v>44.873654083288265</v>
      </c>
    </row>
    <row r="399" spans="1:4" x14ac:dyDescent="0.2">
      <c r="A399" s="10">
        <v>37926</v>
      </c>
      <c r="B399" s="20">
        <v>1.85</v>
      </c>
      <c r="C399" s="9">
        <v>27.47</v>
      </c>
      <c r="D399" s="9">
        <f t="shared" si="5"/>
        <v>45.095642918918912</v>
      </c>
    </row>
    <row r="400" spans="1:4" x14ac:dyDescent="0.2">
      <c r="A400" s="10">
        <v>37956</v>
      </c>
      <c r="B400" s="20">
        <v>1.855</v>
      </c>
      <c r="C400" s="9">
        <v>28.63</v>
      </c>
      <c r="D400" s="9">
        <f t="shared" si="5"/>
        <v>46.873252075471697</v>
      </c>
    </row>
    <row r="401" spans="1:4" x14ac:dyDescent="0.2">
      <c r="A401" s="10">
        <v>37987</v>
      </c>
      <c r="B401" s="20">
        <v>1.863</v>
      </c>
      <c r="C401" s="9">
        <v>30.11</v>
      </c>
      <c r="D401" s="9">
        <f t="shared" si="5"/>
        <v>49.084633494363928</v>
      </c>
    </row>
    <row r="402" spans="1:4" x14ac:dyDescent="0.2">
      <c r="A402" s="10">
        <v>38018</v>
      </c>
      <c r="B402" s="20">
        <v>1.867</v>
      </c>
      <c r="C402" s="9">
        <v>30.69</v>
      </c>
      <c r="D402" s="9">
        <f t="shared" si="5"/>
        <v>49.922947937868244</v>
      </c>
    </row>
    <row r="403" spans="1:4" x14ac:dyDescent="0.2">
      <c r="A403" s="10">
        <v>38047</v>
      </c>
      <c r="B403" s="20">
        <v>1.871</v>
      </c>
      <c r="C403" s="9">
        <v>32.159999999999997</v>
      </c>
      <c r="D403" s="9">
        <f t="shared" si="5"/>
        <v>52.202332014965251</v>
      </c>
    </row>
    <row r="404" spans="1:4" x14ac:dyDescent="0.2">
      <c r="A404" s="10">
        <v>38078</v>
      </c>
      <c r="B404" s="20">
        <v>1.8740000000000001</v>
      </c>
      <c r="C404" s="9">
        <v>32.340000000000003</v>
      </c>
      <c r="D404" s="9">
        <f t="shared" si="5"/>
        <v>52.410473212379934</v>
      </c>
    </row>
    <row r="405" spans="1:4" x14ac:dyDescent="0.2">
      <c r="A405" s="10">
        <v>38108</v>
      </c>
      <c r="B405" s="20">
        <v>1.8819999999999999</v>
      </c>
      <c r="C405" s="9">
        <v>35.68</v>
      </c>
      <c r="D405" s="9">
        <f t="shared" si="5"/>
        <v>57.57750988310309</v>
      </c>
    </row>
    <row r="406" spans="1:4" x14ac:dyDescent="0.2">
      <c r="A406" s="10">
        <v>38139</v>
      </c>
      <c r="B406" s="20">
        <v>1.889</v>
      </c>
      <c r="C406" s="9">
        <v>33.450000000000003</v>
      </c>
      <c r="D406" s="9">
        <f t="shared" si="5"/>
        <v>53.778887771307573</v>
      </c>
    </row>
    <row r="407" spans="1:4" x14ac:dyDescent="0.2">
      <c r="A407" s="10">
        <v>38169</v>
      </c>
      <c r="B407" s="20">
        <v>1.891</v>
      </c>
      <c r="C407" s="9">
        <v>35.89</v>
      </c>
      <c r="D407" s="9">
        <f t="shared" si="5"/>
        <v>57.640744473823375</v>
      </c>
    </row>
    <row r="408" spans="1:4" x14ac:dyDescent="0.2">
      <c r="A408" s="10">
        <v>38200</v>
      </c>
      <c r="B408" s="20">
        <v>1.8919999999999999</v>
      </c>
      <c r="C408" s="9">
        <v>39.46</v>
      </c>
      <c r="D408" s="9">
        <f t="shared" si="5"/>
        <v>63.340808245243139</v>
      </c>
    </row>
    <row r="409" spans="1:4" x14ac:dyDescent="0.2">
      <c r="A409" s="10">
        <v>38231</v>
      </c>
      <c r="B409" s="20">
        <v>1.8979999999999999</v>
      </c>
      <c r="C409" s="9">
        <v>40.42</v>
      </c>
      <c r="D409" s="9">
        <f t="shared" si="5"/>
        <v>64.67668514225501</v>
      </c>
    </row>
    <row r="410" spans="1:4" x14ac:dyDescent="0.2">
      <c r="A410" s="10">
        <v>38261</v>
      </c>
      <c r="B410" s="20">
        <v>1.9079999999999999</v>
      </c>
      <c r="C410" s="9">
        <v>45.36</v>
      </c>
      <c r="D410" s="9">
        <f t="shared" si="5"/>
        <v>72.20085283018868</v>
      </c>
    </row>
    <row r="411" spans="1:4" x14ac:dyDescent="0.2">
      <c r="A411" s="10">
        <v>38292</v>
      </c>
      <c r="B411" s="20">
        <v>1.917</v>
      </c>
      <c r="C411" s="9">
        <v>39.89</v>
      </c>
      <c r="D411" s="9">
        <f t="shared" si="5"/>
        <v>63.195997809076687</v>
      </c>
    </row>
    <row r="412" spans="1:4" x14ac:dyDescent="0.2">
      <c r="A412" s="10">
        <v>38322</v>
      </c>
      <c r="B412" s="20">
        <v>1.917</v>
      </c>
      <c r="C412" s="9">
        <v>34.07</v>
      </c>
      <c r="D412" s="9">
        <f t="shared" si="5"/>
        <v>53.975624100156494</v>
      </c>
    </row>
    <row r="413" spans="1:4" x14ac:dyDescent="0.2">
      <c r="A413" s="10">
        <v>38353</v>
      </c>
      <c r="B413" s="20">
        <v>1.9159999999999999</v>
      </c>
      <c r="C413" s="9">
        <v>37.56</v>
      </c>
      <c r="D413" s="9">
        <f t="shared" si="5"/>
        <v>59.535736534446777</v>
      </c>
    </row>
    <row r="414" spans="1:4" x14ac:dyDescent="0.2">
      <c r="A414" s="10">
        <v>38384</v>
      </c>
      <c r="B414" s="20">
        <v>1.9239999999999999</v>
      </c>
      <c r="C414" s="9">
        <v>39.72</v>
      </c>
      <c r="D414" s="9">
        <f t="shared" si="5"/>
        <v>62.697730977130981</v>
      </c>
    </row>
    <row r="415" spans="1:4" x14ac:dyDescent="0.2">
      <c r="A415" s="10">
        <v>38412</v>
      </c>
      <c r="B415" s="20">
        <v>1.931</v>
      </c>
      <c r="C415" s="9">
        <v>45.73</v>
      </c>
      <c r="D415" s="9">
        <f t="shared" si="5"/>
        <v>71.922798860693931</v>
      </c>
    </row>
    <row r="416" spans="1:4" x14ac:dyDescent="0.2">
      <c r="A416" s="10">
        <v>38443</v>
      </c>
      <c r="B416" s="20">
        <v>1.9370000000000001</v>
      </c>
      <c r="C416" s="9">
        <v>45.25</v>
      </c>
      <c r="D416" s="9">
        <f t="shared" si="5"/>
        <v>70.947421270005151</v>
      </c>
    </row>
    <row r="417" spans="1:4" x14ac:dyDescent="0.2">
      <c r="A417" s="10">
        <v>38473</v>
      </c>
      <c r="B417" s="20">
        <v>1.9359999999999999</v>
      </c>
      <c r="C417" s="9">
        <v>43.19</v>
      </c>
      <c r="D417" s="9">
        <f t="shared" si="5"/>
        <v>67.752527789256206</v>
      </c>
    </row>
    <row r="418" spans="1:4" x14ac:dyDescent="0.2">
      <c r="A418" s="10">
        <v>38504</v>
      </c>
      <c r="B418" s="20">
        <v>1.9370000000000001</v>
      </c>
      <c r="C418" s="9">
        <v>49.28</v>
      </c>
      <c r="D418" s="9">
        <f t="shared" si="5"/>
        <v>77.266053484770268</v>
      </c>
    </row>
    <row r="419" spans="1:4" x14ac:dyDescent="0.2">
      <c r="A419" s="10">
        <v>38534</v>
      </c>
      <c r="B419" s="20">
        <v>1.9490000000000001</v>
      </c>
      <c r="C419" s="9">
        <v>52.79</v>
      </c>
      <c r="D419" s="9">
        <f t="shared" si="5"/>
        <v>82.259766957414058</v>
      </c>
    </row>
    <row r="420" spans="1:4" x14ac:dyDescent="0.2">
      <c r="A420" s="10">
        <v>38565</v>
      </c>
      <c r="B420" s="20">
        <v>1.9610000000000001</v>
      </c>
      <c r="C420" s="9">
        <v>58.67</v>
      </c>
      <c r="D420" s="9">
        <f t="shared" si="5"/>
        <v>90.862806425293215</v>
      </c>
    </row>
    <row r="421" spans="1:4" x14ac:dyDescent="0.2">
      <c r="A421" s="10">
        <v>38596</v>
      </c>
      <c r="B421" s="20">
        <v>1.988</v>
      </c>
      <c r="C421" s="9">
        <v>58.79</v>
      </c>
      <c r="D421" s="9">
        <f t="shared" si="5"/>
        <v>89.812075352112672</v>
      </c>
    </row>
    <row r="422" spans="1:4" x14ac:dyDescent="0.2">
      <c r="A422" s="10">
        <v>38626</v>
      </c>
      <c r="B422" s="20">
        <v>1.9910000000000001</v>
      </c>
      <c r="C422" s="9">
        <v>55.31</v>
      </c>
      <c r="D422" s="9">
        <f t="shared" si="5"/>
        <v>84.368446107483678</v>
      </c>
    </row>
    <row r="423" spans="1:4" x14ac:dyDescent="0.2">
      <c r="A423" s="10">
        <v>38657</v>
      </c>
      <c r="B423" s="20">
        <v>1.9810000000000001</v>
      </c>
      <c r="C423" s="9">
        <v>49.97</v>
      </c>
      <c r="D423" s="9">
        <f t="shared" si="5"/>
        <v>76.607718021201407</v>
      </c>
    </row>
    <row r="424" spans="1:4" x14ac:dyDescent="0.2">
      <c r="A424" s="10">
        <v>38687</v>
      </c>
      <c r="B424" s="20">
        <v>1.9810000000000001</v>
      </c>
      <c r="C424" s="9">
        <v>50.85</v>
      </c>
      <c r="D424" s="9">
        <f t="shared" si="5"/>
        <v>77.956823321554765</v>
      </c>
    </row>
    <row r="425" spans="1:4" x14ac:dyDescent="0.2">
      <c r="A425" s="10">
        <v>38718</v>
      </c>
      <c r="B425" s="20">
        <v>1.9930000000000001</v>
      </c>
      <c r="C425" s="9">
        <v>55.85</v>
      </c>
      <c r="D425" s="9">
        <f t="shared" ref="D425:D488" si="6">C425*$B$653/B425</f>
        <v>85.106656798795782</v>
      </c>
    </row>
    <row r="426" spans="1:4" x14ac:dyDescent="0.2">
      <c r="A426" s="10">
        <v>38749</v>
      </c>
      <c r="B426" s="20">
        <v>1.994</v>
      </c>
      <c r="C426" s="9">
        <v>52.8</v>
      </c>
      <c r="D426" s="9">
        <f t="shared" si="6"/>
        <v>80.418583751253763</v>
      </c>
    </row>
    <row r="427" spans="1:4" x14ac:dyDescent="0.2">
      <c r="A427" s="10">
        <v>38777</v>
      </c>
      <c r="B427" s="20">
        <v>1.9970000000000001</v>
      </c>
      <c r="C427" s="9">
        <v>55.31</v>
      </c>
      <c r="D427" s="9">
        <f t="shared" si="6"/>
        <v>84.114960540811225</v>
      </c>
    </row>
    <row r="428" spans="1:4" x14ac:dyDescent="0.2">
      <c r="A428" s="10">
        <v>38808</v>
      </c>
      <c r="B428" s="20">
        <v>2.0070000000000001</v>
      </c>
      <c r="C428" s="9">
        <v>62.41</v>
      </c>
      <c r="D428" s="9">
        <f t="shared" si="6"/>
        <v>94.439670254110609</v>
      </c>
    </row>
    <row r="429" spans="1:4" x14ac:dyDescent="0.2">
      <c r="A429" s="10">
        <v>38838</v>
      </c>
      <c r="B429" s="20">
        <v>2.0129999999999999</v>
      </c>
      <c r="C429" s="9">
        <v>64.39</v>
      </c>
      <c r="D429" s="9">
        <f t="shared" si="6"/>
        <v>97.145413710879296</v>
      </c>
    </row>
    <row r="430" spans="1:4" x14ac:dyDescent="0.2">
      <c r="A430" s="10">
        <v>38869</v>
      </c>
      <c r="B430" s="20">
        <v>2.0179999999999998</v>
      </c>
      <c r="C430" s="9">
        <v>63.79</v>
      </c>
      <c r="D430" s="9">
        <f t="shared" si="6"/>
        <v>96.001737264618441</v>
      </c>
    </row>
    <row r="431" spans="1:4" x14ac:dyDescent="0.2">
      <c r="A431" s="10">
        <v>38899</v>
      </c>
      <c r="B431" s="20">
        <v>2.0289999999999999</v>
      </c>
      <c r="C431" s="9">
        <v>67.989999999999995</v>
      </c>
      <c r="D431" s="9">
        <f t="shared" si="6"/>
        <v>101.76786091670773</v>
      </c>
    </row>
    <row r="432" spans="1:4" x14ac:dyDescent="0.2">
      <c r="A432" s="10">
        <v>38930</v>
      </c>
      <c r="B432" s="20">
        <v>2.0379999999999998</v>
      </c>
      <c r="C432" s="9">
        <v>66.45</v>
      </c>
      <c r="D432" s="9">
        <f t="shared" si="6"/>
        <v>99.023542198233571</v>
      </c>
    </row>
    <row r="433" spans="1:4" x14ac:dyDescent="0.2">
      <c r="A433" s="10">
        <v>38961</v>
      </c>
      <c r="B433" s="20">
        <v>2.028</v>
      </c>
      <c r="C433" s="9">
        <v>57.29</v>
      </c>
      <c r="D433" s="9">
        <f t="shared" si="6"/>
        <v>85.794317455621297</v>
      </c>
    </row>
    <row r="434" spans="1:4" x14ac:dyDescent="0.2">
      <c r="A434" s="10">
        <v>38991</v>
      </c>
      <c r="B434" s="20">
        <v>2.0190000000000001</v>
      </c>
      <c r="C434" s="9">
        <v>52.7</v>
      </c>
      <c r="D434" s="9">
        <f t="shared" si="6"/>
        <v>79.272389301634476</v>
      </c>
    </row>
    <row r="435" spans="1:4" x14ac:dyDescent="0.2">
      <c r="A435" s="10">
        <v>39022</v>
      </c>
      <c r="B435" s="20">
        <v>2.02</v>
      </c>
      <c r="C435" s="9">
        <v>52.7</v>
      </c>
      <c r="D435" s="9">
        <f t="shared" si="6"/>
        <v>79.233145544554461</v>
      </c>
    </row>
    <row r="436" spans="1:4" x14ac:dyDescent="0.2">
      <c r="A436" s="10">
        <v>39052</v>
      </c>
      <c r="B436" s="20">
        <v>2.0310000000000001</v>
      </c>
      <c r="C436" s="9">
        <v>54.97</v>
      </c>
      <c r="D436" s="9">
        <f t="shared" si="6"/>
        <v>82.198419202363354</v>
      </c>
    </row>
    <row r="437" spans="1:4" x14ac:dyDescent="0.2">
      <c r="A437" s="10">
        <v>39083</v>
      </c>
      <c r="B437" s="20">
        <v>2.03437</v>
      </c>
      <c r="C437" s="9">
        <v>49.57</v>
      </c>
      <c r="D437" s="9">
        <f t="shared" si="6"/>
        <v>74.000836327708342</v>
      </c>
    </row>
    <row r="438" spans="1:4" x14ac:dyDescent="0.2">
      <c r="A438" s="10">
        <v>39114</v>
      </c>
      <c r="B438" s="20">
        <v>2.0422600000000002</v>
      </c>
      <c r="C438" s="9">
        <v>53.77</v>
      </c>
      <c r="D438" s="9">
        <f t="shared" si="6"/>
        <v>79.960712837738583</v>
      </c>
    </row>
    <row r="439" spans="1:4" x14ac:dyDescent="0.2">
      <c r="A439" s="10">
        <v>39142</v>
      </c>
      <c r="B439" s="20">
        <v>2.05288</v>
      </c>
      <c r="C439" s="9">
        <v>56.31</v>
      </c>
      <c r="D439" s="9">
        <f t="shared" si="6"/>
        <v>83.30472126963096</v>
      </c>
    </row>
    <row r="440" spans="1:4" x14ac:dyDescent="0.2">
      <c r="A440" s="10">
        <v>39173</v>
      </c>
      <c r="B440" s="20">
        <v>2.05904</v>
      </c>
      <c r="C440" s="9">
        <v>60.45</v>
      </c>
      <c r="D440" s="9">
        <f t="shared" si="6"/>
        <v>89.161871066127915</v>
      </c>
    </row>
    <row r="441" spans="1:4" x14ac:dyDescent="0.2">
      <c r="A441" s="10">
        <v>39203</v>
      </c>
      <c r="B441" s="20">
        <v>2.0675500000000002</v>
      </c>
      <c r="C441" s="9">
        <v>61.55</v>
      </c>
      <c r="D441" s="9">
        <f t="shared" si="6"/>
        <v>90.410670116804909</v>
      </c>
    </row>
    <row r="442" spans="1:4" x14ac:dyDescent="0.2">
      <c r="A442" s="10">
        <v>39234</v>
      </c>
      <c r="B442" s="20">
        <v>2.0723400000000001</v>
      </c>
      <c r="C442" s="9">
        <v>65.239999999999995</v>
      </c>
      <c r="D442" s="9">
        <f t="shared" si="6"/>
        <v>95.609400387967213</v>
      </c>
    </row>
    <row r="443" spans="1:4" x14ac:dyDescent="0.2">
      <c r="A443" s="10">
        <v>39264</v>
      </c>
      <c r="B443" s="20">
        <v>2.0760299999999998</v>
      </c>
      <c r="C443" s="9">
        <v>70.75</v>
      </c>
      <c r="D443" s="9">
        <f t="shared" si="6"/>
        <v>103.50002890131647</v>
      </c>
    </row>
    <row r="444" spans="1:4" x14ac:dyDescent="0.2">
      <c r="A444" s="10">
        <v>39295</v>
      </c>
      <c r="B444" s="20">
        <v>2.07667</v>
      </c>
      <c r="C444" s="9">
        <v>68.28</v>
      </c>
      <c r="D444" s="9">
        <f t="shared" si="6"/>
        <v>99.855887358126225</v>
      </c>
    </row>
    <row r="445" spans="1:4" x14ac:dyDescent="0.2">
      <c r="A445" s="10">
        <v>39326</v>
      </c>
      <c r="B445" s="20">
        <v>2.0854699999999999</v>
      </c>
      <c r="C445" s="9">
        <v>72.34</v>
      </c>
      <c r="D445" s="9">
        <f t="shared" si="6"/>
        <v>105.34700897159874</v>
      </c>
    </row>
    <row r="446" spans="1:4" x14ac:dyDescent="0.2">
      <c r="A446" s="10">
        <v>39356</v>
      </c>
      <c r="B446" s="20">
        <v>2.0918999999999999</v>
      </c>
      <c r="C446" s="9">
        <v>78.61</v>
      </c>
      <c r="D446" s="9">
        <f t="shared" si="6"/>
        <v>114.12598221712319</v>
      </c>
    </row>
    <row r="447" spans="1:4" x14ac:dyDescent="0.2">
      <c r="A447" s="10">
        <v>39387</v>
      </c>
      <c r="B447" s="20">
        <v>2.1083400000000001</v>
      </c>
      <c r="C447" s="9">
        <v>85.53</v>
      </c>
      <c r="D447" s="9">
        <f t="shared" si="6"/>
        <v>123.20418936224706</v>
      </c>
    </row>
    <row r="448" spans="1:4" x14ac:dyDescent="0.2">
      <c r="A448" s="10">
        <v>39417</v>
      </c>
      <c r="B448" s="20">
        <v>2.1144500000000002</v>
      </c>
      <c r="C448" s="9">
        <v>83.21</v>
      </c>
      <c r="D448" s="9">
        <f t="shared" si="6"/>
        <v>119.51591865496935</v>
      </c>
    </row>
    <row r="449" spans="1:4" x14ac:dyDescent="0.2">
      <c r="A449" s="10">
        <v>39448</v>
      </c>
      <c r="B449" s="20">
        <v>2.12174</v>
      </c>
      <c r="C449" s="9">
        <v>84.82</v>
      </c>
      <c r="D449" s="9">
        <f t="shared" si="6"/>
        <v>121.40980346319529</v>
      </c>
    </row>
    <row r="450" spans="1:4" x14ac:dyDescent="0.2">
      <c r="A450" s="10">
        <v>39479</v>
      </c>
      <c r="B450" s="20">
        <v>2.1268699999999998</v>
      </c>
      <c r="C450" s="9">
        <v>87.41</v>
      </c>
      <c r="D450" s="9">
        <f t="shared" si="6"/>
        <v>124.81530051202002</v>
      </c>
    </row>
    <row r="451" spans="1:4" x14ac:dyDescent="0.2">
      <c r="A451" s="10">
        <v>39508</v>
      </c>
      <c r="B451" s="20">
        <v>2.1344799999999999</v>
      </c>
      <c r="C451" s="9">
        <v>96.96</v>
      </c>
      <c r="D451" s="9">
        <f t="shared" si="6"/>
        <v>137.95840635658331</v>
      </c>
    </row>
    <row r="452" spans="1:4" x14ac:dyDescent="0.2">
      <c r="A452" s="10">
        <v>39539</v>
      </c>
      <c r="B452" s="20">
        <v>2.1394199999999999</v>
      </c>
      <c r="C452" s="9">
        <v>104.72</v>
      </c>
      <c r="D452" s="9">
        <f t="shared" si="6"/>
        <v>148.65558628039375</v>
      </c>
    </row>
    <row r="453" spans="1:4" x14ac:dyDescent="0.2">
      <c r="A453" s="10">
        <v>39569</v>
      </c>
      <c r="B453" s="20">
        <v>2.1520800000000002</v>
      </c>
      <c r="C453" s="9">
        <v>116.55</v>
      </c>
      <c r="D453" s="9">
        <f t="shared" si="6"/>
        <v>164.47561475409833</v>
      </c>
    </row>
    <row r="454" spans="1:4" x14ac:dyDescent="0.2">
      <c r="A454" s="10">
        <v>39600</v>
      </c>
      <c r="B454" s="20">
        <v>2.1746300000000001</v>
      </c>
      <c r="C454" s="9">
        <v>126.22</v>
      </c>
      <c r="D454" s="9">
        <f t="shared" si="6"/>
        <v>176.2748901652235</v>
      </c>
    </row>
    <row r="455" spans="1:4" x14ac:dyDescent="0.2">
      <c r="A455" s="10">
        <v>39630</v>
      </c>
      <c r="B455" s="20">
        <v>2.1901600000000001</v>
      </c>
      <c r="C455" s="9">
        <v>127.77</v>
      </c>
      <c r="D455" s="9">
        <f t="shared" si="6"/>
        <v>177.17429110201994</v>
      </c>
    </row>
    <row r="456" spans="1:4" x14ac:dyDescent="0.2">
      <c r="A456" s="10">
        <v>39661</v>
      </c>
      <c r="B456" s="20">
        <v>2.1869000000000001</v>
      </c>
      <c r="C456" s="9">
        <v>111.19</v>
      </c>
      <c r="D456" s="9">
        <f t="shared" si="6"/>
        <v>154.4132122182084</v>
      </c>
    </row>
    <row r="457" spans="1:4" x14ac:dyDescent="0.2">
      <c r="A457" s="10">
        <v>39692</v>
      </c>
      <c r="B457" s="20">
        <v>2.1887699999999999</v>
      </c>
      <c r="C457" s="9">
        <v>96.38</v>
      </c>
      <c r="D457" s="9">
        <f t="shared" si="6"/>
        <v>133.73172494140545</v>
      </c>
    </row>
    <row r="458" spans="1:4" x14ac:dyDescent="0.2">
      <c r="A458" s="10">
        <v>39722</v>
      </c>
      <c r="B458" s="20">
        <v>2.16995</v>
      </c>
      <c r="C458" s="9">
        <v>70.84</v>
      </c>
      <c r="D458" s="9">
        <f t="shared" si="6"/>
        <v>99.14629221871472</v>
      </c>
    </row>
    <row r="459" spans="1:4" x14ac:dyDescent="0.2">
      <c r="A459" s="10">
        <v>39753</v>
      </c>
      <c r="B459" s="20">
        <v>2.1315300000000001</v>
      </c>
      <c r="C459" s="9">
        <v>49.1</v>
      </c>
      <c r="D459" s="9">
        <f t="shared" si="6"/>
        <v>69.958049851515099</v>
      </c>
    </row>
    <row r="460" spans="1:4" x14ac:dyDescent="0.2">
      <c r="A460" s="10">
        <v>39783</v>
      </c>
      <c r="B460" s="20">
        <v>2.1139800000000002</v>
      </c>
      <c r="C460" s="9">
        <v>35.590000000000003</v>
      </c>
      <c r="D460" s="9">
        <f t="shared" si="6"/>
        <v>51.129879090625266</v>
      </c>
    </row>
    <row r="461" spans="1:4" x14ac:dyDescent="0.2">
      <c r="A461" s="10">
        <v>39814</v>
      </c>
      <c r="B461" s="20">
        <v>2.1193300000000002</v>
      </c>
      <c r="C461" s="9">
        <v>36.840000000000003</v>
      </c>
      <c r="D461" s="9">
        <f t="shared" si="6"/>
        <v>52.79206956915629</v>
      </c>
    </row>
    <row r="462" spans="1:4" x14ac:dyDescent="0.2">
      <c r="A462" s="10">
        <v>39845</v>
      </c>
      <c r="B462" s="20">
        <v>2.1270500000000001</v>
      </c>
      <c r="C462" s="9">
        <v>38.56</v>
      </c>
      <c r="D462" s="9">
        <f t="shared" si="6"/>
        <v>55.056294492372068</v>
      </c>
    </row>
    <row r="463" spans="1:4" x14ac:dyDescent="0.2">
      <c r="A463" s="10">
        <v>39873</v>
      </c>
      <c r="B463" s="20">
        <v>2.1249500000000001</v>
      </c>
      <c r="C463" s="9">
        <v>45.96</v>
      </c>
      <c r="D463" s="9">
        <f t="shared" si="6"/>
        <v>65.686928727734767</v>
      </c>
    </row>
    <row r="464" spans="1:4" x14ac:dyDescent="0.2">
      <c r="A464" s="10">
        <v>39904</v>
      </c>
      <c r="B464" s="20">
        <v>2.1270899999999999</v>
      </c>
      <c r="C464" s="9">
        <v>49.58</v>
      </c>
      <c r="D464" s="9">
        <f t="shared" si="6"/>
        <v>70.789412577747072</v>
      </c>
    </row>
    <row r="465" spans="1:4" x14ac:dyDescent="0.2">
      <c r="A465" s="10">
        <v>39934</v>
      </c>
      <c r="B465" s="20">
        <v>2.13022</v>
      </c>
      <c r="C465" s="9">
        <v>56.77</v>
      </c>
      <c r="D465" s="9">
        <f t="shared" si="6"/>
        <v>80.936065476805226</v>
      </c>
    </row>
    <row r="466" spans="1:4" x14ac:dyDescent="0.2">
      <c r="A466" s="10">
        <v>39965</v>
      </c>
      <c r="B466" s="20">
        <v>2.1478999999999999</v>
      </c>
      <c r="C466" s="9">
        <v>66.37</v>
      </c>
      <c r="D466" s="9">
        <f t="shared" si="6"/>
        <v>93.843762465664156</v>
      </c>
    </row>
    <row r="467" spans="1:4" x14ac:dyDescent="0.2">
      <c r="A467" s="10">
        <v>39995</v>
      </c>
      <c r="B467" s="20">
        <v>2.1472600000000002</v>
      </c>
      <c r="C467" s="9">
        <v>63.46</v>
      </c>
      <c r="D467" s="9">
        <f t="shared" si="6"/>
        <v>89.755916470292377</v>
      </c>
    </row>
    <row r="468" spans="1:4" x14ac:dyDescent="0.2">
      <c r="A468" s="10">
        <v>40026</v>
      </c>
      <c r="B468" s="20">
        <v>2.1544500000000002</v>
      </c>
      <c r="C468" s="9">
        <v>68.09</v>
      </c>
      <c r="D468" s="9">
        <f t="shared" si="6"/>
        <v>95.983054515073448</v>
      </c>
    </row>
    <row r="469" spans="1:4" x14ac:dyDescent="0.2">
      <c r="A469" s="10">
        <v>40057</v>
      </c>
      <c r="B469" s="20">
        <v>2.1586099999999999</v>
      </c>
      <c r="C469" s="9">
        <v>67.650000000000006</v>
      </c>
      <c r="D469" s="9">
        <f t="shared" si="6"/>
        <v>95.179028634167366</v>
      </c>
    </row>
    <row r="470" spans="1:4" x14ac:dyDescent="0.2">
      <c r="A470" s="10">
        <v>40087</v>
      </c>
      <c r="B470" s="20">
        <v>2.1650900000000002</v>
      </c>
      <c r="C470" s="9">
        <v>72.06</v>
      </c>
      <c r="D470" s="9">
        <f t="shared" si="6"/>
        <v>101.08016812234133</v>
      </c>
    </row>
    <row r="471" spans="1:4" x14ac:dyDescent="0.2">
      <c r="A471" s="10">
        <v>40118</v>
      </c>
      <c r="B471" s="20">
        <v>2.1723400000000002</v>
      </c>
      <c r="C471" s="9">
        <v>74.400000000000006</v>
      </c>
      <c r="D471" s="9">
        <f t="shared" si="6"/>
        <v>104.01423718202491</v>
      </c>
    </row>
    <row r="472" spans="1:4" x14ac:dyDescent="0.2">
      <c r="A472" s="10">
        <v>40148</v>
      </c>
      <c r="B472" s="20">
        <v>2.17347</v>
      </c>
      <c r="C472" s="9">
        <v>72.67</v>
      </c>
      <c r="D472" s="9">
        <f t="shared" si="6"/>
        <v>101.54280638794187</v>
      </c>
    </row>
    <row r="473" spans="1:4" x14ac:dyDescent="0.2">
      <c r="A473" s="10">
        <v>40179</v>
      </c>
      <c r="B473" s="20">
        <v>2.1748799999999999</v>
      </c>
      <c r="C473" s="9">
        <v>75.069999999999993</v>
      </c>
      <c r="D473" s="9">
        <f t="shared" si="6"/>
        <v>104.82835439196644</v>
      </c>
    </row>
    <row r="474" spans="1:4" x14ac:dyDescent="0.2">
      <c r="A474" s="10">
        <v>40210</v>
      </c>
      <c r="B474" s="20">
        <v>2.1728100000000001</v>
      </c>
      <c r="C474" s="9">
        <v>73.73</v>
      </c>
      <c r="D474" s="9">
        <f t="shared" si="6"/>
        <v>103.05525315144904</v>
      </c>
    </row>
    <row r="475" spans="1:4" x14ac:dyDescent="0.2">
      <c r="A475" s="10">
        <v>40238</v>
      </c>
      <c r="B475" s="20">
        <v>2.17353</v>
      </c>
      <c r="C475" s="9">
        <v>76.77</v>
      </c>
      <c r="D475" s="9">
        <f t="shared" si="6"/>
        <v>107.26883245227809</v>
      </c>
    </row>
    <row r="476" spans="1:4" x14ac:dyDescent="0.2">
      <c r="A476" s="10">
        <v>40269</v>
      </c>
      <c r="B476" s="20">
        <v>2.1740300000000001</v>
      </c>
      <c r="C476" s="9">
        <v>80.03</v>
      </c>
      <c r="D476" s="9">
        <f t="shared" si="6"/>
        <v>111.79823213111135</v>
      </c>
    </row>
    <row r="477" spans="1:4" x14ac:dyDescent="0.2">
      <c r="A477" s="10">
        <v>40299</v>
      </c>
      <c r="B477" s="20">
        <v>2.1728999999999998</v>
      </c>
      <c r="C477" s="9">
        <v>71.150000000000006</v>
      </c>
      <c r="D477" s="9">
        <f t="shared" si="6"/>
        <v>99.444968935523974</v>
      </c>
    </row>
    <row r="478" spans="1:4" x14ac:dyDescent="0.2">
      <c r="A478" s="10">
        <v>40330</v>
      </c>
      <c r="B478" s="20">
        <v>2.1719900000000001</v>
      </c>
      <c r="C478" s="9">
        <v>71.91</v>
      </c>
      <c r="D478" s="9">
        <f t="shared" si="6"/>
        <v>100.54931569666526</v>
      </c>
    </row>
    <row r="479" spans="1:4" x14ac:dyDescent="0.2">
      <c r="A479" s="10">
        <v>40360</v>
      </c>
      <c r="B479" s="20">
        <v>2.17605</v>
      </c>
      <c r="C479" s="9">
        <v>73.27</v>
      </c>
      <c r="D479" s="9">
        <f t="shared" si="6"/>
        <v>102.25980809264492</v>
      </c>
    </row>
    <row r="480" spans="1:4" x14ac:dyDescent="0.2">
      <c r="A480" s="10">
        <v>40391</v>
      </c>
      <c r="B480" s="20">
        <v>2.17923</v>
      </c>
      <c r="C480" s="9">
        <v>73.52</v>
      </c>
      <c r="D480" s="9">
        <f t="shared" si="6"/>
        <v>102.45899257994796</v>
      </c>
    </row>
    <row r="481" spans="1:4" x14ac:dyDescent="0.2">
      <c r="A481" s="10">
        <v>40422</v>
      </c>
      <c r="B481" s="20">
        <v>2.18275</v>
      </c>
      <c r="C481" s="9">
        <v>73.150000000000006</v>
      </c>
      <c r="D481" s="9">
        <f t="shared" si="6"/>
        <v>101.77895452983623</v>
      </c>
    </row>
    <row r="482" spans="1:4" x14ac:dyDescent="0.2">
      <c r="A482" s="10">
        <v>40452</v>
      </c>
      <c r="B482" s="20">
        <v>2.19035</v>
      </c>
      <c r="C482" s="9">
        <v>76.900000000000006</v>
      </c>
      <c r="D482" s="9">
        <f t="shared" si="6"/>
        <v>106.62535119957998</v>
      </c>
    </row>
    <row r="483" spans="1:4" x14ac:dyDescent="0.2">
      <c r="A483" s="10">
        <v>40483</v>
      </c>
      <c r="B483" s="20">
        <v>2.1959</v>
      </c>
      <c r="C483" s="9">
        <v>79.92</v>
      </c>
      <c r="D483" s="9">
        <f t="shared" si="6"/>
        <v>110.5326464775263</v>
      </c>
    </row>
    <row r="484" spans="1:4" x14ac:dyDescent="0.2">
      <c r="A484" s="10">
        <v>40513</v>
      </c>
      <c r="B484" s="20">
        <v>2.20472</v>
      </c>
      <c r="C484" s="9">
        <v>85.59</v>
      </c>
      <c r="D484" s="9">
        <f t="shared" si="6"/>
        <v>117.90093154686309</v>
      </c>
    </row>
    <row r="485" spans="1:4" x14ac:dyDescent="0.2">
      <c r="A485" s="10">
        <v>40544</v>
      </c>
      <c r="B485" s="20">
        <v>2.2118699999999998</v>
      </c>
      <c r="C485" s="9">
        <v>87.61</v>
      </c>
      <c r="D485" s="9">
        <f t="shared" si="6"/>
        <v>120.29338170868995</v>
      </c>
    </row>
    <row r="486" spans="1:4" x14ac:dyDescent="0.2">
      <c r="A486" s="10">
        <v>40575</v>
      </c>
      <c r="B486" s="20">
        <v>2.2189800000000002</v>
      </c>
      <c r="C486" s="9">
        <v>91.42</v>
      </c>
      <c r="D486" s="9">
        <f t="shared" si="6"/>
        <v>125.12251953600303</v>
      </c>
    </row>
    <row r="487" spans="1:4" x14ac:dyDescent="0.2">
      <c r="A487" s="10">
        <v>40603</v>
      </c>
      <c r="B487" s="20">
        <v>2.2304599999999999</v>
      </c>
      <c r="C487" s="9">
        <v>102.43</v>
      </c>
      <c r="D487" s="9">
        <f t="shared" si="6"/>
        <v>139.46986657460795</v>
      </c>
    </row>
    <row r="488" spans="1:4" x14ac:dyDescent="0.2">
      <c r="A488" s="10">
        <v>40634</v>
      </c>
      <c r="B488" s="20">
        <v>2.2409300000000001</v>
      </c>
      <c r="C488" s="9">
        <v>113.02</v>
      </c>
      <c r="D488" s="9">
        <f t="shared" si="6"/>
        <v>153.17033570883515</v>
      </c>
    </row>
    <row r="489" spans="1:4" x14ac:dyDescent="0.2">
      <c r="A489" s="10">
        <v>40664</v>
      </c>
      <c r="B489" s="20">
        <v>2.2480600000000002</v>
      </c>
      <c r="C489" s="9">
        <v>107.98</v>
      </c>
      <c r="D489" s="9">
        <f t="shared" ref="D489:D552" si="7">C489*$B$653/B489</f>
        <v>145.8757415727338</v>
      </c>
    </row>
    <row r="490" spans="1:4" x14ac:dyDescent="0.2">
      <c r="A490" s="10">
        <v>40695</v>
      </c>
      <c r="B490" s="20">
        <v>2.2480600000000002</v>
      </c>
      <c r="C490" s="9">
        <v>105.38</v>
      </c>
      <c r="D490" s="9">
        <f t="shared" si="7"/>
        <v>142.36326770637794</v>
      </c>
    </row>
    <row r="491" spans="1:4" x14ac:dyDescent="0.2">
      <c r="A491" s="10">
        <v>40725</v>
      </c>
      <c r="B491" s="20">
        <v>2.2539500000000001</v>
      </c>
      <c r="C491" s="9">
        <v>105.94</v>
      </c>
      <c r="D491" s="9">
        <f t="shared" si="7"/>
        <v>142.74580128219347</v>
      </c>
    </row>
    <row r="492" spans="1:4" x14ac:dyDescent="0.2">
      <c r="A492" s="10">
        <v>40756</v>
      </c>
      <c r="B492" s="20">
        <v>2.2610600000000001</v>
      </c>
      <c r="C492" s="9">
        <v>99</v>
      </c>
      <c r="D492" s="9">
        <f t="shared" si="7"/>
        <v>132.97523285538642</v>
      </c>
    </row>
    <row r="493" spans="1:4" x14ac:dyDescent="0.2">
      <c r="A493" s="10">
        <v>40787</v>
      </c>
      <c r="B493" s="20">
        <v>2.2659699999999998</v>
      </c>
      <c r="C493" s="9">
        <v>101.05</v>
      </c>
      <c r="D493" s="9">
        <f t="shared" si="7"/>
        <v>135.43465756386891</v>
      </c>
    </row>
    <row r="494" spans="1:4" x14ac:dyDescent="0.2">
      <c r="A494" s="10">
        <v>40817</v>
      </c>
      <c r="B494" s="20">
        <v>2.2675000000000001</v>
      </c>
      <c r="C494" s="9">
        <v>101.99</v>
      </c>
      <c r="D494" s="9">
        <f t="shared" si="7"/>
        <v>136.60227995589855</v>
      </c>
    </row>
    <row r="495" spans="1:4" x14ac:dyDescent="0.2">
      <c r="A495" s="10">
        <v>40848</v>
      </c>
      <c r="B495" s="20">
        <v>2.27169</v>
      </c>
      <c r="C495" s="9">
        <v>107.67</v>
      </c>
      <c r="D495" s="9">
        <f t="shared" si="7"/>
        <v>143.94391109702468</v>
      </c>
    </row>
    <row r="496" spans="1:4" x14ac:dyDescent="0.2">
      <c r="A496" s="10">
        <v>40878</v>
      </c>
      <c r="B496" s="20">
        <v>2.27223</v>
      </c>
      <c r="C496" s="9">
        <v>106.52</v>
      </c>
      <c r="D496" s="9">
        <f t="shared" si="7"/>
        <v>142.37263410834291</v>
      </c>
    </row>
    <row r="497" spans="1:4" x14ac:dyDescent="0.2">
      <c r="A497" s="10">
        <v>40909</v>
      </c>
      <c r="B497" s="20">
        <v>2.2784200000000001</v>
      </c>
      <c r="C497" s="9">
        <v>105.25</v>
      </c>
      <c r="D497" s="9">
        <f t="shared" si="7"/>
        <v>140.29299031785186</v>
      </c>
    </row>
    <row r="498" spans="1:4" x14ac:dyDescent="0.2">
      <c r="A498" s="10">
        <v>40940</v>
      </c>
      <c r="B498" s="20">
        <v>2.28329</v>
      </c>
      <c r="C498" s="9">
        <v>108.08</v>
      </c>
      <c r="D498" s="9">
        <f t="shared" si="7"/>
        <v>143.75796399055747</v>
      </c>
    </row>
    <row r="499" spans="1:4" x14ac:dyDescent="0.2">
      <c r="A499" s="10">
        <v>40969</v>
      </c>
      <c r="B499" s="20">
        <v>2.2880699999999998</v>
      </c>
      <c r="C499" s="9">
        <v>111</v>
      </c>
      <c r="D499" s="9">
        <f t="shared" si="7"/>
        <v>147.33343822522914</v>
      </c>
    </row>
    <row r="500" spans="1:4" x14ac:dyDescent="0.2">
      <c r="A500" s="10">
        <v>41000</v>
      </c>
      <c r="B500" s="20">
        <v>2.2918699999999999</v>
      </c>
      <c r="C500" s="9">
        <v>108.54</v>
      </c>
      <c r="D500" s="9">
        <f t="shared" si="7"/>
        <v>143.82934058214471</v>
      </c>
    </row>
    <row r="501" spans="1:4" x14ac:dyDescent="0.2">
      <c r="A501" s="10">
        <v>41030</v>
      </c>
      <c r="B501" s="20">
        <v>2.2871299999999999</v>
      </c>
      <c r="C501" s="9">
        <v>103.26</v>
      </c>
      <c r="D501" s="9">
        <f t="shared" si="7"/>
        <v>137.11624839864808</v>
      </c>
    </row>
    <row r="502" spans="1:4" x14ac:dyDescent="0.2">
      <c r="A502" s="10">
        <v>41061</v>
      </c>
      <c r="B502" s="20">
        <v>2.2852399999999999</v>
      </c>
      <c r="C502" s="9">
        <v>92.18</v>
      </c>
      <c r="D502" s="9">
        <f t="shared" si="7"/>
        <v>122.50464003780785</v>
      </c>
    </row>
    <row r="503" spans="1:4" x14ac:dyDescent="0.2">
      <c r="A503" s="10">
        <v>41091</v>
      </c>
      <c r="B503" s="20">
        <v>2.2858999999999998</v>
      </c>
      <c r="C503" s="9">
        <v>92.99</v>
      </c>
      <c r="D503" s="9">
        <f t="shared" si="7"/>
        <v>123.54542622161951</v>
      </c>
    </row>
    <row r="504" spans="1:4" x14ac:dyDescent="0.2">
      <c r="A504" s="10">
        <v>41122</v>
      </c>
      <c r="B504" s="20">
        <v>2.2991799999999998</v>
      </c>
      <c r="C504" s="9">
        <v>97.04</v>
      </c>
      <c r="D504" s="9">
        <f t="shared" si="7"/>
        <v>128.18153463408694</v>
      </c>
    </row>
    <row r="505" spans="1:4" x14ac:dyDescent="0.2">
      <c r="A505" s="10">
        <v>41153</v>
      </c>
      <c r="B505" s="20">
        <v>2.3101500000000001</v>
      </c>
      <c r="C505" s="9">
        <v>101.82</v>
      </c>
      <c r="D505" s="9">
        <f t="shared" si="7"/>
        <v>133.85683890656449</v>
      </c>
    </row>
    <row r="506" spans="1:4" x14ac:dyDescent="0.2">
      <c r="A506" s="10">
        <v>41183</v>
      </c>
      <c r="B506" s="20">
        <v>2.3163800000000001</v>
      </c>
      <c r="C506" s="9">
        <v>100.92</v>
      </c>
      <c r="D506" s="9">
        <f t="shared" si="7"/>
        <v>132.31682988110759</v>
      </c>
    </row>
    <row r="507" spans="1:4" x14ac:dyDescent="0.2">
      <c r="A507" s="10">
        <v>41214</v>
      </c>
      <c r="B507" s="20">
        <v>2.3124899999999999</v>
      </c>
      <c r="C507" s="9">
        <v>98.07</v>
      </c>
      <c r="D507" s="9">
        <f t="shared" si="7"/>
        <v>128.79647107663169</v>
      </c>
    </row>
    <row r="508" spans="1:4" x14ac:dyDescent="0.2">
      <c r="A508" s="10">
        <v>41244</v>
      </c>
      <c r="B508" s="20">
        <v>2.3122099999999999</v>
      </c>
      <c r="C508" s="9">
        <v>93.7</v>
      </c>
      <c r="D508" s="9">
        <f t="shared" si="7"/>
        <v>123.07220105440251</v>
      </c>
    </row>
    <row r="509" spans="1:4" x14ac:dyDescent="0.2">
      <c r="A509" s="10">
        <v>41275</v>
      </c>
      <c r="B509" s="20">
        <v>2.3167900000000001</v>
      </c>
      <c r="C509" s="9">
        <v>97.91</v>
      </c>
      <c r="D509" s="9">
        <f t="shared" si="7"/>
        <v>128.34768287155933</v>
      </c>
    </row>
    <row r="510" spans="1:4" x14ac:dyDescent="0.2">
      <c r="A510" s="10">
        <v>41306</v>
      </c>
      <c r="B510" s="20">
        <v>2.3293699999999999</v>
      </c>
      <c r="C510" s="9">
        <v>99.23</v>
      </c>
      <c r="D510" s="9">
        <f t="shared" si="7"/>
        <v>129.37553699068849</v>
      </c>
    </row>
    <row r="511" spans="1:4" x14ac:dyDescent="0.2">
      <c r="A511" s="10">
        <v>41334</v>
      </c>
      <c r="B511" s="20">
        <v>2.3228200000000001</v>
      </c>
      <c r="C511" s="9">
        <v>99.11</v>
      </c>
      <c r="D511" s="9">
        <f t="shared" si="7"/>
        <v>129.58345984622139</v>
      </c>
    </row>
    <row r="512" spans="1:4" x14ac:dyDescent="0.2">
      <c r="A512" s="10">
        <v>41365</v>
      </c>
      <c r="B512" s="20">
        <v>2.3179699999999999</v>
      </c>
      <c r="C512" s="9">
        <v>96.45</v>
      </c>
      <c r="D512" s="9">
        <f t="shared" si="7"/>
        <v>126.36944352170219</v>
      </c>
    </row>
    <row r="513" spans="1:4" x14ac:dyDescent="0.2">
      <c r="A513" s="10">
        <v>41395</v>
      </c>
      <c r="B513" s="20">
        <v>2.3189299999999999</v>
      </c>
      <c r="C513" s="9">
        <v>98.5</v>
      </c>
      <c r="D513" s="9">
        <f t="shared" si="7"/>
        <v>129.00194055016755</v>
      </c>
    </row>
    <row r="514" spans="1:4" x14ac:dyDescent="0.2">
      <c r="A514" s="10">
        <v>41426</v>
      </c>
      <c r="B514" s="20">
        <v>2.3244500000000001</v>
      </c>
      <c r="C514" s="9">
        <v>97.17</v>
      </c>
      <c r="D514" s="9">
        <f t="shared" si="7"/>
        <v>126.9578753683667</v>
      </c>
    </row>
    <row r="515" spans="1:4" x14ac:dyDescent="0.2">
      <c r="A515" s="10">
        <v>41456</v>
      </c>
      <c r="B515" s="20">
        <v>2.3290000000000002</v>
      </c>
      <c r="C515" s="9">
        <v>101.56</v>
      </c>
      <c r="D515" s="9">
        <f t="shared" si="7"/>
        <v>132.43441442679261</v>
      </c>
    </row>
    <row r="516" spans="1:4" x14ac:dyDescent="0.2">
      <c r="A516" s="10">
        <v>41487</v>
      </c>
      <c r="B516" s="20">
        <v>2.3345600000000002</v>
      </c>
      <c r="C516" s="9">
        <v>104.16</v>
      </c>
      <c r="D516" s="9">
        <f t="shared" si="7"/>
        <v>135.50133781097935</v>
      </c>
    </row>
    <row r="517" spans="1:4" x14ac:dyDescent="0.2">
      <c r="A517" s="10">
        <v>41518</v>
      </c>
      <c r="B517" s="20">
        <v>2.3354400000000002</v>
      </c>
      <c r="C517" s="9">
        <v>103.49</v>
      </c>
      <c r="D517" s="9">
        <f t="shared" si="7"/>
        <v>134.57900858082417</v>
      </c>
    </row>
    <row r="518" spans="1:4" x14ac:dyDescent="0.2">
      <c r="A518" s="10">
        <v>41548</v>
      </c>
      <c r="B518" s="20">
        <v>2.3366899999999999</v>
      </c>
      <c r="C518" s="9">
        <v>97.84</v>
      </c>
      <c r="D518" s="9">
        <f t="shared" si="7"/>
        <v>127.16365320175122</v>
      </c>
    </row>
    <row r="519" spans="1:4" x14ac:dyDescent="0.2">
      <c r="A519" s="10">
        <v>41579</v>
      </c>
      <c r="B519" s="20">
        <v>2.3410000000000002</v>
      </c>
      <c r="C519" s="9">
        <v>90.36</v>
      </c>
      <c r="D519" s="9">
        <f t="shared" si="7"/>
        <v>117.22559897479709</v>
      </c>
    </row>
    <row r="520" spans="1:4" x14ac:dyDescent="0.2">
      <c r="A520" s="10">
        <v>41609</v>
      </c>
      <c r="B520" s="20">
        <v>2.3471899999999999</v>
      </c>
      <c r="C520" s="9">
        <v>90.57</v>
      </c>
      <c r="D520" s="9">
        <f t="shared" si="7"/>
        <v>117.1881702802074</v>
      </c>
    </row>
    <row r="521" spans="1:4" x14ac:dyDescent="0.2">
      <c r="A521" s="10">
        <v>41640</v>
      </c>
      <c r="B521" s="20">
        <v>2.3528799999999999</v>
      </c>
      <c r="C521" s="9">
        <v>89.71</v>
      </c>
      <c r="D521" s="9">
        <f t="shared" si="7"/>
        <v>115.79471294753662</v>
      </c>
    </row>
    <row r="522" spans="1:4" x14ac:dyDescent="0.2">
      <c r="A522" s="10">
        <v>41671</v>
      </c>
      <c r="B522" s="20">
        <v>2.35547</v>
      </c>
      <c r="C522" s="9">
        <v>96.1</v>
      </c>
      <c r="D522" s="9">
        <f t="shared" si="7"/>
        <v>123.90632103147142</v>
      </c>
    </row>
    <row r="523" spans="1:4" x14ac:dyDescent="0.2">
      <c r="A523" s="10">
        <v>41699</v>
      </c>
      <c r="B523" s="20">
        <v>2.3602799999999999</v>
      </c>
      <c r="C523" s="9">
        <v>97.13</v>
      </c>
      <c r="D523" s="9">
        <f t="shared" si="7"/>
        <v>124.97913493314353</v>
      </c>
    </row>
    <row r="524" spans="1:4" x14ac:dyDescent="0.2">
      <c r="A524" s="10">
        <v>41730</v>
      </c>
      <c r="B524" s="20">
        <v>2.3646799999999999</v>
      </c>
      <c r="C524" s="9">
        <v>97.33</v>
      </c>
      <c r="D524" s="9">
        <f t="shared" si="7"/>
        <v>125.00344934621175</v>
      </c>
    </row>
    <row r="525" spans="1:4" x14ac:dyDescent="0.2">
      <c r="A525" s="10">
        <v>41760</v>
      </c>
      <c r="B525" s="20">
        <v>2.3691800000000001</v>
      </c>
      <c r="C525" s="9">
        <v>98.46</v>
      </c>
      <c r="D525" s="9">
        <f t="shared" si="7"/>
        <v>126.21455068842384</v>
      </c>
    </row>
    <row r="526" spans="1:4" x14ac:dyDescent="0.2">
      <c r="A526" s="10">
        <v>41791</v>
      </c>
      <c r="B526" s="20">
        <v>2.3723100000000001</v>
      </c>
      <c r="C526" s="9">
        <v>100.26</v>
      </c>
      <c r="D526" s="9">
        <f t="shared" si="7"/>
        <v>128.35237603854472</v>
      </c>
    </row>
    <row r="527" spans="1:4" x14ac:dyDescent="0.2">
      <c r="A527" s="10">
        <v>41821</v>
      </c>
      <c r="B527" s="20">
        <v>2.3749799999999999</v>
      </c>
      <c r="C527" s="9">
        <v>98.75</v>
      </c>
      <c r="D527" s="9">
        <f t="shared" si="7"/>
        <v>126.27715812343685</v>
      </c>
    </row>
    <row r="528" spans="1:4" x14ac:dyDescent="0.2">
      <c r="A528" s="10">
        <v>41852</v>
      </c>
      <c r="B528" s="20">
        <v>2.3746</v>
      </c>
      <c r="C528" s="9">
        <v>93.23</v>
      </c>
      <c r="D528" s="9">
        <f t="shared" si="7"/>
        <v>119.23750298997726</v>
      </c>
    </row>
    <row r="529" spans="1:4" x14ac:dyDescent="0.2">
      <c r="A529" s="10">
        <v>41883</v>
      </c>
      <c r="B529" s="20">
        <v>2.3747699999999998</v>
      </c>
      <c r="C529" s="9">
        <v>89.38</v>
      </c>
      <c r="D529" s="9">
        <f t="shared" si="7"/>
        <v>114.30532118899934</v>
      </c>
    </row>
    <row r="530" spans="1:4" x14ac:dyDescent="0.2">
      <c r="A530" s="10">
        <v>41913</v>
      </c>
      <c r="B530" s="20">
        <v>2.3742999999999999</v>
      </c>
      <c r="C530" s="9">
        <v>82.75</v>
      </c>
      <c r="D530" s="9">
        <f t="shared" si="7"/>
        <v>105.84736764520071</v>
      </c>
    </row>
    <row r="531" spans="1:4" x14ac:dyDescent="0.2">
      <c r="A531" s="10">
        <v>41944</v>
      </c>
      <c r="B531" s="20">
        <v>2.3698299999999999</v>
      </c>
      <c r="C531" s="9">
        <v>74.34</v>
      </c>
      <c r="D531" s="9">
        <f t="shared" si="7"/>
        <v>95.269309106560399</v>
      </c>
    </row>
    <row r="532" spans="1:4" x14ac:dyDescent="0.2">
      <c r="A532" s="10">
        <v>41974</v>
      </c>
      <c r="B532" s="20">
        <v>2.36252</v>
      </c>
      <c r="C532" s="9">
        <v>57.36</v>
      </c>
      <c r="D532" s="9">
        <f t="shared" si="7"/>
        <v>73.736293110746161</v>
      </c>
    </row>
    <row r="533" spans="1:4" x14ac:dyDescent="0.2">
      <c r="A533" s="10">
        <v>42005</v>
      </c>
      <c r="B533" s="20">
        <v>2.3474699999999999</v>
      </c>
      <c r="C533" s="9">
        <v>44.74</v>
      </c>
      <c r="D533" s="9">
        <f t="shared" si="7"/>
        <v>57.882006926606095</v>
      </c>
    </row>
    <row r="534" spans="1:4" x14ac:dyDescent="0.2">
      <c r="A534" s="10">
        <v>42036</v>
      </c>
      <c r="B534" s="20">
        <v>2.3534199999999998</v>
      </c>
      <c r="C534" s="9">
        <v>47.18</v>
      </c>
      <c r="D534" s="9">
        <f t="shared" si="7"/>
        <v>60.88441655123183</v>
      </c>
    </row>
    <row r="535" spans="1:4" x14ac:dyDescent="0.2">
      <c r="A535" s="10">
        <v>42064</v>
      </c>
      <c r="B535" s="20">
        <v>2.3597600000000001</v>
      </c>
      <c r="C535" s="9">
        <v>47.22</v>
      </c>
      <c r="D535" s="9">
        <f t="shared" si="7"/>
        <v>60.772317693324744</v>
      </c>
    </row>
    <row r="536" spans="1:4" x14ac:dyDescent="0.2">
      <c r="A536" s="10">
        <v>42095</v>
      </c>
      <c r="B536" s="20">
        <v>2.3622200000000002</v>
      </c>
      <c r="C536" s="9">
        <v>51.62</v>
      </c>
      <c r="D536" s="9">
        <f t="shared" si="7"/>
        <v>66.365949149528831</v>
      </c>
    </row>
    <row r="537" spans="1:4" x14ac:dyDescent="0.2">
      <c r="A537" s="10">
        <v>42125</v>
      </c>
      <c r="B537" s="20">
        <v>2.3700100000000002</v>
      </c>
      <c r="C537" s="9">
        <v>57.51</v>
      </c>
      <c r="D537" s="9">
        <f t="shared" si="7"/>
        <v>73.695478162539388</v>
      </c>
    </row>
    <row r="538" spans="1:4" x14ac:dyDescent="0.2">
      <c r="A538" s="10">
        <v>42156</v>
      </c>
      <c r="B538" s="20">
        <v>2.3765700000000001</v>
      </c>
      <c r="C538" s="9">
        <v>58.89</v>
      </c>
      <c r="D538" s="9">
        <f t="shared" si="7"/>
        <v>75.255560660952554</v>
      </c>
    </row>
    <row r="539" spans="1:4" x14ac:dyDescent="0.2">
      <c r="A539" s="10">
        <v>42186</v>
      </c>
      <c r="B539" s="20">
        <v>2.3803399999999999</v>
      </c>
      <c r="C539" s="9">
        <v>52.42</v>
      </c>
      <c r="D539" s="9">
        <f t="shared" si="7"/>
        <v>66.881449036692246</v>
      </c>
    </row>
    <row r="540" spans="1:4" x14ac:dyDescent="0.2">
      <c r="A540" s="10">
        <v>42217</v>
      </c>
      <c r="B540" s="20">
        <v>2.3803299999999998</v>
      </c>
      <c r="C540" s="9">
        <v>43.23</v>
      </c>
      <c r="D540" s="9">
        <f t="shared" si="7"/>
        <v>55.156375208479503</v>
      </c>
    </row>
    <row r="541" spans="1:4" x14ac:dyDescent="0.2">
      <c r="A541" s="10">
        <v>42248</v>
      </c>
      <c r="B541" s="20">
        <v>2.3749799999999999</v>
      </c>
      <c r="C541" s="9">
        <v>41.12</v>
      </c>
      <c r="D541" s="9">
        <f t="shared" si="7"/>
        <v>52.582448020614905</v>
      </c>
    </row>
    <row r="542" spans="1:4" x14ac:dyDescent="0.2">
      <c r="A542" s="10">
        <v>42278</v>
      </c>
      <c r="B542" s="20">
        <v>2.3773300000000002</v>
      </c>
      <c r="C542" s="9">
        <v>42.03</v>
      </c>
      <c r="D542" s="9">
        <f t="shared" si="7"/>
        <v>53.692987763583517</v>
      </c>
    </row>
    <row r="543" spans="1:4" x14ac:dyDescent="0.2">
      <c r="A543" s="10">
        <v>42309</v>
      </c>
      <c r="B543" s="20">
        <v>2.3801700000000001</v>
      </c>
      <c r="C543" s="9">
        <v>39.049999999999997</v>
      </c>
      <c r="D543" s="9">
        <f t="shared" si="7"/>
        <v>49.8265380203935</v>
      </c>
    </row>
    <row r="544" spans="1:4" x14ac:dyDescent="0.2">
      <c r="A544" s="10">
        <v>42339</v>
      </c>
      <c r="B544" s="20">
        <v>2.3776099999999998</v>
      </c>
      <c r="C544" s="9">
        <v>33.159999999999997</v>
      </c>
      <c r="D544" s="9">
        <f t="shared" si="7"/>
        <v>42.356645202535319</v>
      </c>
    </row>
    <row r="545" spans="1:4" x14ac:dyDescent="0.2">
      <c r="A545" s="10">
        <v>42370</v>
      </c>
      <c r="B545" s="20">
        <v>2.3765200000000002</v>
      </c>
      <c r="C545" s="9">
        <v>27.48</v>
      </c>
      <c r="D545" s="9">
        <f t="shared" si="7"/>
        <v>35.117444666992071</v>
      </c>
    </row>
    <row r="546" spans="1:4" x14ac:dyDescent="0.2">
      <c r="A546" s="10">
        <v>42401</v>
      </c>
      <c r="B546" s="20">
        <v>2.3733599999999999</v>
      </c>
      <c r="C546" s="9">
        <v>26.66</v>
      </c>
      <c r="D546" s="9">
        <f t="shared" si="7"/>
        <v>34.114905956112857</v>
      </c>
    </row>
    <row r="547" spans="1:4" x14ac:dyDescent="0.2">
      <c r="A547" s="10">
        <v>42430</v>
      </c>
      <c r="B547" s="20">
        <v>2.3807999999999998</v>
      </c>
      <c r="C547" s="9">
        <v>32.24</v>
      </c>
      <c r="D547" s="9">
        <f t="shared" si="7"/>
        <v>41.126312500000004</v>
      </c>
    </row>
    <row r="548" spans="1:4" x14ac:dyDescent="0.2">
      <c r="A548" s="10">
        <v>42461</v>
      </c>
      <c r="B548" s="20">
        <v>2.38992</v>
      </c>
      <c r="C548" s="9">
        <v>35.9</v>
      </c>
      <c r="D548" s="9">
        <f t="shared" si="7"/>
        <v>45.620363024703749</v>
      </c>
    </row>
    <row r="549" spans="1:4" x14ac:dyDescent="0.2">
      <c r="A549" s="10">
        <v>42491</v>
      </c>
      <c r="B549" s="20">
        <v>2.3955700000000002</v>
      </c>
      <c r="C549" s="9">
        <v>40.880000000000003</v>
      </c>
      <c r="D549" s="9">
        <f t="shared" si="7"/>
        <v>51.826236595048364</v>
      </c>
    </row>
    <row r="550" spans="1:4" x14ac:dyDescent="0.2">
      <c r="A550" s="10">
        <v>42522</v>
      </c>
      <c r="B550" s="20">
        <v>2.4022199999999998</v>
      </c>
      <c r="C550" s="9">
        <v>44.13</v>
      </c>
      <c r="D550" s="9">
        <f t="shared" si="7"/>
        <v>55.791598021829813</v>
      </c>
    </row>
    <row r="551" spans="1:4" x14ac:dyDescent="0.2">
      <c r="A551" s="10">
        <v>42552</v>
      </c>
      <c r="B551" s="20">
        <v>2.4010099999999999</v>
      </c>
      <c r="C551" s="9">
        <v>41.48</v>
      </c>
      <c r="D551" s="9">
        <f t="shared" si="7"/>
        <v>52.467748822370588</v>
      </c>
    </row>
    <row r="552" spans="1:4" x14ac:dyDescent="0.2">
      <c r="A552" s="10">
        <v>42583</v>
      </c>
      <c r="B552" s="20">
        <v>2.4054500000000001</v>
      </c>
      <c r="C552" s="9">
        <v>41.21</v>
      </c>
      <c r="D552" s="9">
        <f t="shared" si="7"/>
        <v>52.030012762684741</v>
      </c>
    </row>
    <row r="553" spans="1:4" x14ac:dyDescent="0.2">
      <c r="A553" s="10">
        <v>42614</v>
      </c>
      <c r="B553" s="20">
        <v>2.4117600000000001</v>
      </c>
      <c r="C553" s="9">
        <v>40.86</v>
      </c>
      <c r="D553" s="9">
        <f t="shared" ref="D553:D616" si="8">C553*$B$653/B553</f>
        <v>51.453145089063582</v>
      </c>
    </row>
    <row r="554" spans="1:4" x14ac:dyDescent="0.2">
      <c r="A554" s="10">
        <v>42644</v>
      </c>
      <c r="B554" s="20">
        <v>2.4174099999999998</v>
      </c>
      <c r="C554" s="9">
        <v>44.76</v>
      </c>
      <c r="D554" s="9">
        <f t="shared" si="8"/>
        <v>56.232503050785759</v>
      </c>
    </row>
    <row r="555" spans="1:4" x14ac:dyDescent="0.2">
      <c r="A555" s="10">
        <v>42675</v>
      </c>
      <c r="B555" s="20">
        <v>2.4202599999999999</v>
      </c>
      <c r="C555" s="9">
        <v>41.8</v>
      </c>
      <c r="D555" s="9">
        <f t="shared" si="8"/>
        <v>52.451982844818325</v>
      </c>
    </row>
    <row r="556" spans="1:4" x14ac:dyDescent="0.2">
      <c r="A556" s="10">
        <v>42705</v>
      </c>
      <c r="B556" s="20">
        <v>2.4263699999999999</v>
      </c>
      <c r="C556" s="9">
        <v>46.72</v>
      </c>
      <c r="D556" s="9">
        <f t="shared" si="8"/>
        <v>58.478127573288489</v>
      </c>
    </row>
    <row r="557" spans="1:4" x14ac:dyDescent="0.2">
      <c r="A557" s="10">
        <v>42736</v>
      </c>
      <c r="B557" s="20">
        <v>2.4361799999999998</v>
      </c>
      <c r="C557" s="9">
        <v>48.12</v>
      </c>
      <c r="D557" s="9">
        <f t="shared" si="8"/>
        <v>59.987932911361234</v>
      </c>
    </row>
    <row r="558" spans="1:4" x14ac:dyDescent="0.2">
      <c r="A558" s="10">
        <v>42767</v>
      </c>
      <c r="B558" s="20">
        <v>2.4400599999999999</v>
      </c>
      <c r="C558" s="9">
        <v>49.38</v>
      </c>
      <c r="D558" s="9">
        <f t="shared" si="8"/>
        <v>61.460803258936259</v>
      </c>
    </row>
    <row r="559" spans="1:4" x14ac:dyDescent="0.2">
      <c r="A559" s="10">
        <v>42795</v>
      </c>
      <c r="B559" s="20">
        <v>2.43892</v>
      </c>
      <c r="C559" s="9">
        <v>46.53</v>
      </c>
      <c r="D559" s="9">
        <f t="shared" si="8"/>
        <v>57.940621504600401</v>
      </c>
    </row>
    <row r="560" spans="1:4" x14ac:dyDescent="0.2">
      <c r="A560" s="10">
        <v>42826</v>
      </c>
      <c r="B560" s="20">
        <v>2.4419300000000002</v>
      </c>
      <c r="C560" s="9">
        <v>47.47</v>
      </c>
      <c r="D560" s="9">
        <f t="shared" si="8"/>
        <v>59.038276854782893</v>
      </c>
    </row>
    <row r="561" spans="1:4" x14ac:dyDescent="0.2">
      <c r="A561" s="10">
        <v>42856</v>
      </c>
      <c r="B561" s="20">
        <v>2.4400400000000002</v>
      </c>
      <c r="C561" s="9">
        <v>47.21</v>
      </c>
      <c r="D561" s="9">
        <f t="shared" si="8"/>
        <v>58.760394993524699</v>
      </c>
    </row>
    <row r="562" spans="1:4" x14ac:dyDescent="0.2">
      <c r="A562" s="10">
        <v>42887</v>
      </c>
      <c r="B562" s="20">
        <v>2.44163</v>
      </c>
      <c r="C562" s="9">
        <v>44.03</v>
      </c>
      <c r="D562" s="9">
        <f t="shared" si="8"/>
        <v>54.766688892256411</v>
      </c>
    </row>
    <row r="563" spans="1:4" x14ac:dyDescent="0.2">
      <c r="A563" s="10">
        <v>42917</v>
      </c>
      <c r="B563" s="20">
        <v>2.4424299999999999</v>
      </c>
      <c r="C563" s="9">
        <v>44.76</v>
      </c>
      <c r="D563" s="9">
        <f t="shared" si="8"/>
        <v>55.65646311255594</v>
      </c>
    </row>
    <row r="564" spans="1:4" x14ac:dyDescent="0.2">
      <c r="A564" s="10">
        <v>42948</v>
      </c>
      <c r="B564" s="20">
        <v>2.4518300000000002</v>
      </c>
      <c r="C564" s="9">
        <v>47.62</v>
      </c>
      <c r="D564" s="9">
        <f t="shared" si="8"/>
        <v>58.985693298475006</v>
      </c>
    </row>
    <row r="565" spans="1:4" x14ac:dyDescent="0.2">
      <c r="A565" s="10">
        <v>42979</v>
      </c>
      <c r="B565" s="20">
        <v>2.46435</v>
      </c>
      <c r="C565" s="9">
        <v>50.46</v>
      </c>
      <c r="D565" s="9">
        <f t="shared" si="8"/>
        <v>62.185983809118028</v>
      </c>
    </row>
    <row r="566" spans="1:4" x14ac:dyDescent="0.2">
      <c r="A566" s="10">
        <v>43009</v>
      </c>
      <c r="B566" s="20">
        <v>2.4662600000000001</v>
      </c>
      <c r="C566" s="9">
        <v>51.4</v>
      </c>
      <c r="D566" s="9">
        <f t="shared" si="8"/>
        <v>63.2953654521421</v>
      </c>
    </row>
    <row r="567" spans="1:4" x14ac:dyDescent="0.2">
      <c r="A567" s="10">
        <v>43040</v>
      </c>
      <c r="B567" s="20">
        <v>2.4728400000000001</v>
      </c>
      <c r="C567" s="9">
        <v>56.3</v>
      </c>
      <c r="D567" s="9">
        <f t="shared" si="8"/>
        <v>69.144880380453245</v>
      </c>
    </row>
    <row r="568" spans="1:4" x14ac:dyDescent="0.2">
      <c r="A568" s="10">
        <v>43070</v>
      </c>
      <c r="B568" s="20">
        <v>2.4780500000000001</v>
      </c>
      <c r="C568" s="9">
        <v>57.44</v>
      </c>
      <c r="D568" s="9">
        <f t="shared" si="8"/>
        <v>70.396654143378868</v>
      </c>
    </row>
    <row r="569" spans="1:4" x14ac:dyDescent="0.2">
      <c r="A569" s="10">
        <v>43101</v>
      </c>
      <c r="B569" s="20">
        <v>2.4885899999999999</v>
      </c>
      <c r="C569" s="9">
        <v>59.71</v>
      </c>
      <c r="D569" s="9">
        <f t="shared" si="8"/>
        <v>72.868758694682541</v>
      </c>
    </row>
    <row r="570" spans="1:4" x14ac:dyDescent="0.2">
      <c r="A570" s="10">
        <v>43132</v>
      </c>
      <c r="B570" s="20">
        <v>2.4952899999999998</v>
      </c>
      <c r="C570" s="9">
        <v>58.03</v>
      </c>
      <c r="D570" s="9">
        <f t="shared" si="8"/>
        <v>70.628372093023259</v>
      </c>
    </row>
    <row r="571" spans="1:4" x14ac:dyDescent="0.2">
      <c r="A571" s="10">
        <v>43160</v>
      </c>
      <c r="B571" s="20">
        <v>2.4957699999999998</v>
      </c>
      <c r="C571" s="9">
        <v>56.82</v>
      </c>
      <c r="D571" s="9">
        <f t="shared" si="8"/>
        <v>69.142379466056582</v>
      </c>
    </row>
    <row r="572" spans="1:4" x14ac:dyDescent="0.2">
      <c r="A572" s="10">
        <v>43191</v>
      </c>
      <c r="B572" s="20">
        <v>2.5022700000000002</v>
      </c>
      <c r="C572" s="9">
        <v>61.24</v>
      </c>
      <c r="D572" s="9">
        <f t="shared" si="8"/>
        <v>74.327352683763138</v>
      </c>
    </row>
    <row r="573" spans="1:4" x14ac:dyDescent="0.2">
      <c r="A573" s="10">
        <v>43221</v>
      </c>
      <c r="B573" s="20">
        <v>2.5079199999999999</v>
      </c>
      <c r="C573" s="9">
        <v>65.89</v>
      </c>
      <c r="D573" s="9">
        <f t="shared" si="8"/>
        <v>79.790921480748992</v>
      </c>
    </row>
    <row r="574" spans="1:4" x14ac:dyDescent="0.2">
      <c r="A574" s="10">
        <v>43252</v>
      </c>
      <c r="B574" s="20">
        <v>2.5101800000000001</v>
      </c>
      <c r="C574" s="9">
        <v>66.819999999999993</v>
      </c>
      <c r="D574" s="9">
        <f t="shared" si="8"/>
        <v>80.844272681640362</v>
      </c>
    </row>
    <row r="575" spans="1:4" x14ac:dyDescent="0.2">
      <c r="A575" s="10">
        <v>43282</v>
      </c>
      <c r="B575" s="20">
        <v>2.51214</v>
      </c>
      <c r="C575" s="9">
        <v>66.62</v>
      </c>
      <c r="D575" s="9">
        <f t="shared" si="8"/>
        <v>80.539409587045313</v>
      </c>
    </row>
    <row r="576" spans="1:4" x14ac:dyDescent="0.2">
      <c r="A576" s="10">
        <v>43313</v>
      </c>
      <c r="B576" s="20">
        <v>2.5166300000000001</v>
      </c>
      <c r="C576" s="9">
        <v>65.48</v>
      </c>
      <c r="D576" s="9">
        <f t="shared" si="8"/>
        <v>79.019986887226182</v>
      </c>
    </row>
    <row r="577" spans="1:4" x14ac:dyDescent="0.2">
      <c r="A577" s="10">
        <v>43344</v>
      </c>
      <c r="B577" s="20">
        <v>2.52182</v>
      </c>
      <c r="C577" s="9">
        <v>66.7</v>
      </c>
      <c r="D577" s="9">
        <f t="shared" si="8"/>
        <v>80.326603008937994</v>
      </c>
    </row>
    <row r="578" spans="1:4" x14ac:dyDescent="0.2">
      <c r="A578" s="10">
        <v>43374</v>
      </c>
      <c r="B578" s="20">
        <v>2.52772</v>
      </c>
      <c r="C578" s="9">
        <v>67.790000000000006</v>
      </c>
      <c r="D578" s="9">
        <f t="shared" si="8"/>
        <v>81.448730792967595</v>
      </c>
    </row>
    <row r="579" spans="1:4" x14ac:dyDescent="0.2">
      <c r="A579" s="10">
        <v>43405</v>
      </c>
      <c r="B579" s="20">
        <v>2.5259399999999999</v>
      </c>
      <c r="C579" s="9">
        <v>54.4</v>
      </c>
      <c r="D579" s="9">
        <f t="shared" si="8"/>
        <v>65.406893275374713</v>
      </c>
    </row>
    <row r="580" spans="1:4" x14ac:dyDescent="0.2">
      <c r="A580" s="10">
        <v>43435</v>
      </c>
      <c r="B580" s="20">
        <v>2.5276700000000001</v>
      </c>
      <c r="C580" s="9">
        <v>42.8</v>
      </c>
      <c r="D580" s="9">
        <f t="shared" si="8"/>
        <v>51.424614763794324</v>
      </c>
    </row>
    <row r="581" spans="1:4" x14ac:dyDescent="0.2">
      <c r="A581" s="10">
        <v>43466</v>
      </c>
      <c r="B581" s="20">
        <v>2.52718</v>
      </c>
      <c r="C581" s="9">
        <v>49.71</v>
      </c>
      <c r="D581" s="9">
        <f t="shared" si="8"/>
        <v>59.738627323736338</v>
      </c>
    </row>
    <row r="582" spans="1:4" x14ac:dyDescent="0.2">
      <c r="A582" s="10">
        <v>43497</v>
      </c>
      <c r="B582" s="20">
        <v>2.53322</v>
      </c>
      <c r="C582" s="9">
        <v>56.66</v>
      </c>
      <c r="D582" s="9">
        <f t="shared" si="8"/>
        <v>67.928388848974819</v>
      </c>
    </row>
    <row r="583" spans="1:4" x14ac:dyDescent="0.2">
      <c r="A583" s="10">
        <v>43525</v>
      </c>
      <c r="B583" s="20">
        <v>2.5420199999999999</v>
      </c>
      <c r="C583" s="9">
        <v>61.14</v>
      </c>
      <c r="D583" s="9">
        <f t="shared" si="8"/>
        <v>73.045610498737233</v>
      </c>
    </row>
    <row r="584" spans="1:4" x14ac:dyDescent="0.2">
      <c r="A584" s="10">
        <v>43556</v>
      </c>
      <c r="B584" s="20">
        <v>2.5521099999999999</v>
      </c>
      <c r="C584" s="9">
        <v>65.42</v>
      </c>
      <c r="D584" s="9">
        <f t="shared" si="8"/>
        <v>77.850033266591183</v>
      </c>
    </row>
    <row r="585" spans="1:4" x14ac:dyDescent="0.2">
      <c r="A585" s="10">
        <v>43586</v>
      </c>
      <c r="B585" s="20">
        <v>2.5529000000000002</v>
      </c>
      <c r="C585" s="9">
        <v>65.03</v>
      </c>
      <c r="D585" s="9">
        <f t="shared" si="8"/>
        <v>77.361984644913619</v>
      </c>
    </row>
    <row r="586" spans="1:4" x14ac:dyDescent="0.2">
      <c r="A586" s="10">
        <v>43617</v>
      </c>
      <c r="B586" s="20">
        <v>2.55159</v>
      </c>
      <c r="C586" s="9">
        <v>58.16</v>
      </c>
      <c r="D586" s="9">
        <f t="shared" si="8"/>
        <v>69.224712120677694</v>
      </c>
    </row>
    <row r="587" spans="1:4" x14ac:dyDescent="0.2">
      <c r="A587" s="10">
        <v>43647</v>
      </c>
      <c r="B587" s="20">
        <v>2.5568499999999998</v>
      </c>
      <c r="C587" s="9">
        <v>59.18</v>
      </c>
      <c r="D587" s="9">
        <f t="shared" si="8"/>
        <v>70.293855173357855</v>
      </c>
    </row>
    <row r="588" spans="1:4" x14ac:dyDescent="0.2">
      <c r="A588" s="10">
        <v>43678</v>
      </c>
      <c r="B588" s="20">
        <v>2.5605899999999999</v>
      </c>
      <c r="C588" s="9">
        <v>55.41</v>
      </c>
      <c r="D588" s="9">
        <f t="shared" si="8"/>
        <v>65.719727953323257</v>
      </c>
    </row>
    <row r="589" spans="1:4" x14ac:dyDescent="0.2">
      <c r="A589" s="10">
        <v>43709</v>
      </c>
      <c r="B589" s="20">
        <v>2.5651099999999998</v>
      </c>
      <c r="C589" s="9">
        <v>57.31</v>
      </c>
      <c r="D589" s="9">
        <f t="shared" si="8"/>
        <v>67.853470689366162</v>
      </c>
    </row>
    <row r="590" spans="1:4" x14ac:dyDescent="0.2">
      <c r="A590" s="10">
        <v>43739</v>
      </c>
      <c r="B590" s="20">
        <v>2.5724399999999998</v>
      </c>
      <c r="C590" s="9">
        <v>54.44</v>
      </c>
      <c r="D590" s="9">
        <f t="shared" si="8"/>
        <v>64.271807622335217</v>
      </c>
    </row>
    <row r="591" spans="1:4" x14ac:dyDescent="0.2">
      <c r="A591" s="10">
        <v>43770</v>
      </c>
      <c r="B591" s="20">
        <v>2.57803</v>
      </c>
      <c r="C591" s="9">
        <v>55.27</v>
      </c>
      <c r="D591" s="9">
        <f t="shared" si="8"/>
        <v>65.110218034700921</v>
      </c>
    </row>
    <row r="592" spans="1:4" x14ac:dyDescent="0.2">
      <c r="A592" s="10">
        <v>43800</v>
      </c>
      <c r="B592" s="20">
        <v>2.58616</v>
      </c>
      <c r="C592" s="9">
        <v>56.85</v>
      </c>
      <c r="D592" s="9">
        <f t="shared" si="8"/>
        <v>66.760984239180871</v>
      </c>
    </row>
    <row r="593" spans="1:4" x14ac:dyDescent="0.2">
      <c r="A593" s="10">
        <v>43831</v>
      </c>
      <c r="B593" s="20">
        <v>2.5903700000000001</v>
      </c>
      <c r="C593" s="9">
        <v>53.87</v>
      </c>
      <c r="D593" s="9">
        <f t="shared" si="8"/>
        <v>63.158648146789837</v>
      </c>
    </row>
    <row r="594" spans="1:4" x14ac:dyDescent="0.2">
      <c r="A594" s="10">
        <v>43862</v>
      </c>
      <c r="B594" s="20">
        <v>2.5924800000000001</v>
      </c>
      <c r="C594" s="9">
        <v>47.39</v>
      </c>
      <c r="D594" s="9">
        <f t="shared" si="8"/>
        <v>55.516099564895391</v>
      </c>
    </row>
    <row r="595" spans="1:4" x14ac:dyDescent="0.2">
      <c r="A595" s="10">
        <v>43891</v>
      </c>
      <c r="B595" s="20">
        <v>2.5812400000000002</v>
      </c>
      <c r="C595" s="9">
        <v>28.5</v>
      </c>
      <c r="D595" s="9">
        <f t="shared" si="8"/>
        <v>33.532360415924124</v>
      </c>
    </row>
    <row r="596" spans="1:4" x14ac:dyDescent="0.2">
      <c r="A596" s="10">
        <v>43922</v>
      </c>
      <c r="B596" s="20">
        <v>2.5609199999999999</v>
      </c>
      <c r="C596" s="9">
        <v>16.739999999999998</v>
      </c>
      <c r="D596" s="9">
        <f t="shared" si="8"/>
        <v>19.852129234806242</v>
      </c>
    </row>
    <row r="597" spans="1:4" x14ac:dyDescent="0.2">
      <c r="A597" s="10">
        <v>43952</v>
      </c>
      <c r="B597" s="20">
        <v>2.5586799999999998</v>
      </c>
      <c r="C597" s="9">
        <v>22.56</v>
      </c>
      <c r="D597" s="9">
        <f t="shared" si="8"/>
        <v>26.77754592211609</v>
      </c>
    </row>
    <row r="598" spans="1:4" x14ac:dyDescent="0.2">
      <c r="A598" s="10">
        <v>43983</v>
      </c>
      <c r="B598" s="20">
        <v>2.5698599999999998</v>
      </c>
      <c r="C598" s="9">
        <v>36.14</v>
      </c>
      <c r="D598" s="9">
        <f t="shared" si="8"/>
        <v>42.709681772547924</v>
      </c>
    </row>
    <row r="599" spans="1:4" x14ac:dyDescent="0.2">
      <c r="A599" s="10">
        <v>44013</v>
      </c>
      <c r="B599" s="20">
        <v>2.5827800000000001</v>
      </c>
      <c r="C599" s="9">
        <v>39.33</v>
      </c>
      <c r="D599" s="9">
        <f t="shared" si="8"/>
        <v>46.247065797319166</v>
      </c>
    </row>
    <row r="600" spans="1:4" x14ac:dyDescent="0.2">
      <c r="A600" s="10">
        <v>44044</v>
      </c>
      <c r="B600" s="20">
        <v>2.5941100000000001</v>
      </c>
      <c r="C600" s="9">
        <v>41.72</v>
      </c>
      <c r="D600" s="9">
        <f t="shared" si="8"/>
        <v>48.843138648708027</v>
      </c>
    </row>
    <row r="601" spans="1:4" x14ac:dyDescent="0.2">
      <c r="A601" s="10">
        <v>44075</v>
      </c>
      <c r="B601" s="20">
        <v>2.6002900000000002</v>
      </c>
      <c r="C601" s="9">
        <v>38.729999999999997</v>
      </c>
      <c r="D601" s="9">
        <f t="shared" si="8"/>
        <v>45.234871725845956</v>
      </c>
    </row>
    <row r="602" spans="1:4" x14ac:dyDescent="0.2">
      <c r="A602" s="10">
        <v>44105</v>
      </c>
      <c r="B602" s="20">
        <v>2.6028600000000002</v>
      </c>
      <c r="C602" s="9">
        <v>37.81</v>
      </c>
      <c r="D602" s="9">
        <f t="shared" si="8"/>
        <v>44.116750881722417</v>
      </c>
    </row>
    <row r="603" spans="1:4" x14ac:dyDescent="0.2">
      <c r="A603" s="10">
        <v>44136</v>
      </c>
      <c r="B603" s="20">
        <v>2.6081300000000001</v>
      </c>
      <c r="C603" s="9">
        <v>39.15</v>
      </c>
      <c r="D603" s="9">
        <f t="shared" si="8"/>
        <v>45.587962639899082</v>
      </c>
    </row>
    <row r="604" spans="1:4" x14ac:dyDescent="0.2">
      <c r="A604" s="10">
        <v>44166</v>
      </c>
      <c r="B604" s="20">
        <v>2.6203500000000002</v>
      </c>
      <c r="C604" s="9">
        <v>45.34</v>
      </c>
      <c r="D604" s="9">
        <f t="shared" si="8"/>
        <v>52.549654359150495</v>
      </c>
    </row>
    <row r="605" spans="1:4" x14ac:dyDescent="0.2">
      <c r="A605" s="10">
        <v>44197</v>
      </c>
      <c r="B605" s="20">
        <v>2.6265000000000001</v>
      </c>
      <c r="C605" s="9">
        <v>49.6</v>
      </c>
      <c r="D605" s="9">
        <f t="shared" si="8"/>
        <v>57.352443175328382</v>
      </c>
    </row>
    <row r="606" spans="1:4" x14ac:dyDescent="0.2">
      <c r="A606" s="10">
        <v>44228</v>
      </c>
      <c r="B606" s="20">
        <v>2.6363799999999999</v>
      </c>
      <c r="C606" s="9">
        <v>55.71</v>
      </c>
      <c r="D606" s="9">
        <f t="shared" si="8"/>
        <v>64.176023259165973</v>
      </c>
    </row>
    <row r="607" spans="1:4" x14ac:dyDescent="0.2">
      <c r="A607" s="10">
        <v>44256</v>
      </c>
      <c r="B607" s="20">
        <v>2.6491400000000001</v>
      </c>
      <c r="C607" s="9">
        <v>59.84</v>
      </c>
      <c r="D607" s="9">
        <f t="shared" si="8"/>
        <v>68.601612900790442</v>
      </c>
    </row>
    <row r="608" spans="1:4" x14ac:dyDescent="0.2">
      <c r="A608" s="10">
        <v>44287</v>
      </c>
      <c r="B608" s="20">
        <v>2.6667000000000001</v>
      </c>
      <c r="C608" s="9">
        <v>60.88</v>
      </c>
      <c r="D608" s="9">
        <f t="shared" si="8"/>
        <v>69.334299921250988</v>
      </c>
    </row>
    <row r="609" spans="1:4" x14ac:dyDescent="0.2">
      <c r="A609" s="10">
        <v>44317</v>
      </c>
      <c r="B609" s="20">
        <v>2.6844399999999999</v>
      </c>
      <c r="C609" s="9">
        <v>63.81</v>
      </c>
      <c r="D609" s="9">
        <f t="shared" si="8"/>
        <v>72.190939711820718</v>
      </c>
    </row>
    <row r="610" spans="1:4" x14ac:dyDescent="0.2">
      <c r="A610" s="10">
        <v>44348</v>
      </c>
      <c r="B610" s="20">
        <v>2.7055899999999999</v>
      </c>
      <c r="C610" s="9">
        <v>68.86</v>
      </c>
      <c r="D610" s="9">
        <f t="shared" si="8"/>
        <v>77.295228471423982</v>
      </c>
    </row>
    <row r="611" spans="1:4" x14ac:dyDescent="0.2">
      <c r="A611" s="10">
        <v>44378</v>
      </c>
      <c r="B611" s="20">
        <v>2.7176399999999998</v>
      </c>
      <c r="C611" s="9">
        <v>69.91</v>
      </c>
      <c r="D611" s="9">
        <f t="shared" si="8"/>
        <v>78.125899015322119</v>
      </c>
    </row>
    <row r="612" spans="1:4" x14ac:dyDescent="0.2">
      <c r="A612" s="10">
        <v>44409</v>
      </c>
      <c r="B612" s="20">
        <v>2.7286999999999999</v>
      </c>
      <c r="C612" s="9">
        <v>65.72</v>
      </c>
      <c r="D612" s="9">
        <f t="shared" si="8"/>
        <v>73.145803642760285</v>
      </c>
    </row>
    <row r="613" spans="1:4" x14ac:dyDescent="0.2">
      <c r="A613" s="10">
        <v>44440</v>
      </c>
      <c r="B613" s="20">
        <v>2.7402799999999998</v>
      </c>
      <c r="C613" s="9">
        <v>69.27</v>
      </c>
      <c r="D613" s="9">
        <f t="shared" si="8"/>
        <v>76.771123899747479</v>
      </c>
    </row>
    <row r="614" spans="1:4" x14ac:dyDescent="0.2">
      <c r="A614" s="10">
        <v>44470</v>
      </c>
      <c r="B614" s="20">
        <v>2.7652199999999998</v>
      </c>
      <c r="C614" s="9">
        <v>75.94</v>
      </c>
      <c r="D614" s="9">
        <f t="shared" si="8"/>
        <v>83.404321826111484</v>
      </c>
    </row>
    <row r="615" spans="1:4" x14ac:dyDescent="0.2">
      <c r="A615" s="10">
        <v>44501</v>
      </c>
      <c r="B615" s="20">
        <v>2.7871100000000002</v>
      </c>
      <c r="C615" s="9">
        <v>76.61</v>
      </c>
      <c r="D615" s="9">
        <f t="shared" si="8"/>
        <v>83.479339602670862</v>
      </c>
    </row>
    <row r="616" spans="1:4" x14ac:dyDescent="0.2">
      <c r="A616" s="10">
        <v>44531</v>
      </c>
      <c r="B616" s="20">
        <v>2.8088700000000002</v>
      </c>
      <c r="C616" s="9">
        <v>68.22</v>
      </c>
      <c r="D616" s="9">
        <f t="shared" si="8"/>
        <v>73.761158188168196</v>
      </c>
    </row>
    <row r="617" spans="1:4" x14ac:dyDescent="0.2">
      <c r="A617" s="10">
        <v>44562</v>
      </c>
      <c r="B617" s="20">
        <v>2.82599</v>
      </c>
      <c r="C617" s="9">
        <v>76.930000000000007</v>
      </c>
      <c r="D617" s="9">
        <f t="shared" ref="D617:D652" si="9">C617*$B$653/B617</f>
        <v>82.674725883672636</v>
      </c>
    </row>
    <row r="618" spans="1:4" x14ac:dyDescent="0.2">
      <c r="A618" s="10">
        <v>44593</v>
      </c>
      <c r="B618" s="20">
        <v>2.8460999999999999</v>
      </c>
      <c r="C618" s="9">
        <v>87.48</v>
      </c>
      <c r="D618" s="9">
        <f t="shared" si="9"/>
        <v>93.34826942131339</v>
      </c>
    </row>
    <row r="619" spans="1:4" x14ac:dyDescent="0.2">
      <c r="A619" s="10">
        <v>44621</v>
      </c>
      <c r="B619" s="20">
        <v>2.8747199999999999</v>
      </c>
      <c r="C619" s="9">
        <v>104.48</v>
      </c>
      <c r="D619" s="9">
        <f t="shared" si="9"/>
        <v>110.3786976122892</v>
      </c>
    </row>
    <row r="620" spans="1:4" x14ac:dyDescent="0.2">
      <c r="A620" s="10">
        <v>44652</v>
      </c>
      <c r="B620" s="20">
        <v>2.88611</v>
      </c>
      <c r="C620" s="9">
        <v>102.62</v>
      </c>
      <c r="D620" s="9">
        <f t="shared" si="9"/>
        <v>107.98583297240924</v>
      </c>
    </row>
    <row r="621" spans="1:4" x14ac:dyDescent="0.2">
      <c r="A621" s="10">
        <v>44682</v>
      </c>
      <c r="B621" s="20">
        <v>2.9126799999999999</v>
      </c>
      <c r="C621" s="9">
        <v>106.79</v>
      </c>
      <c r="D621" s="9">
        <f t="shared" si="9"/>
        <v>111.34878043588724</v>
      </c>
    </row>
    <row r="622" spans="1:4" x14ac:dyDescent="0.2">
      <c r="A622" s="10">
        <v>44713</v>
      </c>
      <c r="B622" s="20">
        <v>2.9472800000000001</v>
      </c>
      <c r="C622" s="9">
        <v>112.13</v>
      </c>
      <c r="D622" s="9">
        <f t="shared" si="9"/>
        <v>115.544180600418</v>
      </c>
    </row>
    <row r="623" spans="1:4" x14ac:dyDescent="0.2">
      <c r="A623" s="10">
        <v>44743</v>
      </c>
      <c r="B623" s="20">
        <v>2.9462799999999998</v>
      </c>
      <c r="C623" s="9">
        <v>99.67</v>
      </c>
      <c r="D623" s="9">
        <f t="shared" si="9"/>
        <v>102.73965251096298</v>
      </c>
    </row>
    <row r="624" spans="1:4" x14ac:dyDescent="0.2">
      <c r="A624" s="10">
        <v>44774</v>
      </c>
      <c r="B624" s="20">
        <v>2.9531999999999998</v>
      </c>
      <c r="C624" s="9">
        <v>92.21</v>
      </c>
      <c r="D624" s="9">
        <f t="shared" si="9"/>
        <v>94.827175335229583</v>
      </c>
    </row>
    <row r="625" spans="1:5" x14ac:dyDescent="0.2">
      <c r="A625" s="10">
        <v>44805</v>
      </c>
      <c r="B625" s="20">
        <v>2.9653900000000002</v>
      </c>
      <c r="C625" s="9">
        <v>83.3</v>
      </c>
      <c r="D625" s="9">
        <f t="shared" si="9"/>
        <v>85.312139718553041</v>
      </c>
    </row>
    <row r="626" spans="1:5" x14ac:dyDescent="0.2">
      <c r="A626" s="10">
        <v>44835</v>
      </c>
      <c r="B626" s="20">
        <v>2.97987</v>
      </c>
      <c r="C626" s="9">
        <v>84.26</v>
      </c>
      <c r="D626" s="9">
        <f t="shared" si="9"/>
        <v>85.875996335410605</v>
      </c>
    </row>
    <row r="627" spans="1:5" x14ac:dyDescent="0.2">
      <c r="A627" s="10">
        <v>44866</v>
      </c>
      <c r="B627" s="20">
        <v>2.9859800000000001</v>
      </c>
      <c r="C627" s="9">
        <v>79.31</v>
      </c>
      <c r="D627" s="9">
        <f t="shared" si="9"/>
        <v>80.665662931432891</v>
      </c>
      <c r="E627" s="8" t="s">
        <v>182</v>
      </c>
    </row>
    <row r="628" spans="1:5" x14ac:dyDescent="0.2">
      <c r="A628" s="10">
        <v>44896</v>
      </c>
      <c r="B628" s="20">
        <v>2.9899</v>
      </c>
      <c r="C628" s="9">
        <v>70.89</v>
      </c>
      <c r="D628" s="9">
        <f t="shared" si="9"/>
        <v>72.007206863105793</v>
      </c>
      <c r="E628" s="8" t="s">
        <v>183</v>
      </c>
    </row>
    <row r="629" spans="1:5" x14ac:dyDescent="0.2">
      <c r="A629" s="10">
        <v>44927</v>
      </c>
      <c r="B629" s="20">
        <v>3.00536</v>
      </c>
      <c r="C629" s="9">
        <v>70.23</v>
      </c>
      <c r="D629" s="9">
        <f t="shared" ref="D629:D640" si="10">C629*$B$653/B629</f>
        <v>70.969838754758172</v>
      </c>
      <c r="E629">
        <f t="shared" ref="E629:E652" si="11">IF($A629&gt;DATE(YEAR($C$1),MONTH($C$1)-2,1),1,0)</f>
        <v>0</v>
      </c>
    </row>
    <row r="630" spans="1:5" x14ac:dyDescent="0.2">
      <c r="A630" s="10">
        <v>44958</v>
      </c>
      <c r="B630" s="20">
        <v>3.0164800000000001</v>
      </c>
      <c r="C630" s="9">
        <v>69.349999999999994</v>
      </c>
      <c r="D630" s="9">
        <f t="shared" si="10"/>
        <v>69.822222259056915</v>
      </c>
      <c r="E630">
        <f t="shared" si="11"/>
        <v>0</v>
      </c>
    </row>
    <row r="631" spans="1:5" x14ac:dyDescent="0.2">
      <c r="A631" s="10">
        <v>44986</v>
      </c>
      <c r="B631" s="20">
        <v>3.0180799999999999</v>
      </c>
      <c r="C631" s="9">
        <v>67.34</v>
      </c>
      <c r="D631" s="9">
        <f t="shared" si="10"/>
        <v>67.76259303928326</v>
      </c>
      <c r="E631">
        <f t="shared" si="11"/>
        <v>0</v>
      </c>
    </row>
    <row r="632" spans="1:5" x14ac:dyDescent="0.2">
      <c r="A632" s="10">
        <v>45017</v>
      </c>
      <c r="B632" s="20">
        <v>3.0291800000000002</v>
      </c>
      <c r="C632" s="9">
        <v>76.7</v>
      </c>
      <c r="D632" s="9">
        <f t="shared" si="10"/>
        <v>76.898511808476215</v>
      </c>
      <c r="E632">
        <f t="shared" si="11"/>
        <v>0</v>
      </c>
    </row>
    <row r="633" spans="1:5" x14ac:dyDescent="0.2">
      <c r="A633" s="10">
        <v>45047</v>
      </c>
      <c r="B633" s="20">
        <v>3.0320395679000001</v>
      </c>
      <c r="C633" s="9">
        <v>68.989999999999995</v>
      </c>
      <c r="D633" s="9">
        <f t="shared" si="10"/>
        <v>69.103323062870501</v>
      </c>
      <c r="E633">
        <f t="shared" si="11"/>
        <v>1</v>
      </c>
    </row>
    <row r="634" spans="1:5" x14ac:dyDescent="0.2">
      <c r="A634" s="10">
        <v>45078</v>
      </c>
      <c r="B634" s="20">
        <v>3.0370200000000001</v>
      </c>
      <c r="C634" s="9">
        <v>69.25</v>
      </c>
      <c r="D634" s="9">
        <f t="shared" si="10"/>
        <v>69.25</v>
      </c>
      <c r="E634">
        <f t="shared" si="11"/>
        <v>1</v>
      </c>
    </row>
    <row r="635" spans="1:5" x14ac:dyDescent="0.2">
      <c r="A635" s="10">
        <v>45108</v>
      </c>
      <c r="B635" s="20">
        <v>3.039838</v>
      </c>
      <c r="C635" s="9">
        <v>70.25</v>
      </c>
      <c r="D635" s="9">
        <f t="shared" si="10"/>
        <v>70.184876628294006</v>
      </c>
      <c r="E635">
        <f t="shared" si="11"/>
        <v>1</v>
      </c>
    </row>
    <row r="636" spans="1:5" x14ac:dyDescent="0.2">
      <c r="A636" s="10">
        <v>45139</v>
      </c>
      <c r="B636" s="20">
        <v>3.044794</v>
      </c>
      <c r="C636" s="9">
        <v>70.25</v>
      </c>
      <c r="D636" s="9">
        <f t="shared" si="10"/>
        <v>70.070636962631966</v>
      </c>
      <c r="E636">
        <f t="shared" si="11"/>
        <v>1</v>
      </c>
    </row>
    <row r="637" spans="1:5" x14ac:dyDescent="0.2">
      <c r="A637" s="10">
        <v>45170</v>
      </c>
      <c r="B637" s="20">
        <v>3.0503230000000001</v>
      </c>
      <c r="C637" s="9">
        <v>71.25</v>
      </c>
      <c r="D637" s="9">
        <f t="shared" si="10"/>
        <v>70.939266103950303</v>
      </c>
      <c r="E637">
        <f t="shared" si="11"/>
        <v>1</v>
      </c>
    </row>
    <row r="638" spans="1:5" x14ac:dyDescent="0.2">
      <c r="A638" s="10">
        <v>45200</v>
      </c>
      <c r="B638" s="20">
        <v>3.057048</v>
      </c>
      <c r="C638" s="9">
        <v>71.25</v>
      </c>
      <c r="D638" s="9">
        <f t="shared" si="10"/>
        <v>70.783211451046895</v>
      </c>
      <c r="E638">
        <f t="shared" si="11"/>
        <v>1</v>
      </c>
    </row>
    <row r="639" spans="1:5" x14ac:dyDescent="0.2">
      <c r="A639" s="10">
        <v>45231</v>
      </c>
      <c r="B639" s="20">
        <v>3.0632570000000001</v>
      </c>
      <c r="C639" s="9">
        <v>72.25</v>
      </c>
      <c r="D639" s="9">
        <f t="shared" si="10"/>
        <v>71.631173943289781</v>
      </c>
      <c r="E639">
        <f t="shared" si="11"/>
        <v>1</v>
      </c>
    </row>
    <row r="640" spans="1:5" x14ac:dyDescent="0.2">
      <c r="A640" s="10">
        <v>45261</v>
      </c>
      <c r="B640" s="20">
        <v>3.0695739999999998</v>
      </c>
      <c r="C640" s="9">
        <v>73.25</v>
      </c>
      <c r="D640" s="9">
        <f t="shared" si="10"/>
        <v>72.473155884171547</v>
      </c>
      <c r="E640">
        <f t="shared" si="11"/>
        <v>1</v>
      </c>
    </row>
    <row r="641" spans="1:5" x14ac:dyDescent="0.2">
      <c r="A641" s="10">
        <v>45292</v>
      </c>
      <c r="B641" s="20">
        <v>3.0770270000000002</v>
      </c>
      <c r="C641" s="9">
        <v>73.25</v>
      </c>
      <c r="D641" s="9">
        <f t="shared" si="9"/>
        <v>72.297615523035702</v>
      </c>
      <c r="E641">
        <f t="shared" si="11"/>
        <v>1</v>
      </c>
    </row>
    <row r="642" spans="1:5" x14ac:dyDescent="0.2">
      <c r="A642" s="10">
        <v>45323</v>
      </c>
      <c r="B642" s="20">
        <v>3.082786</v>
      </c>
      <c r="C642" s="9">
        <v>74.25</v>
      </c>
      <c r="D642" s="9">
        <f t="shared" si="9"/>
        <v>73.147709571796426</v>
      </c>
      <c r="E642">
        <f t="shared" si="11"/>
        <v>1</v>
      </c>
    </row>
    <row r="643" spans="1:5" x14ac:dyDescent="0.2">
      <c r="A643" s="10">
        <v>45352</v>
      </c>
      <c r="B643" s="20">
        <v>3.087879</v>
      </c>
      <c r="C643" s="9">
        <v>75.25</v>
      </c>
      <c r="D643" s="9">
        <f t="shared" si="9"/>
        <v>74.010592707810119</v>
      </c>
      <c r="E643">
        <f t="shared" si="11"/>
        <v>1</v>
      </c>
    </row>
    <row r="644" spans="1:5" x14ac:dyDescent="0.2">
      <c r="A644" s="10">
        <v>45383</v>
      </c>
      <c r="B644" s="20">
        <v>3.0908739999999999</v>
      </c>
      <c r="C644" s="9">
        <v>75.25</v>
      </c>
      <c r="D644" s="9">
        <f t="shared" si="9"/>
        <v>73.938877806083326</v>
      </c>
      <c r="E644">
        <f t="shared" si="11"/>
        <v>1</v>
      </c>
    </row>
    <row r="645" spans="1:5" x14ac:dyDescent="0.2">
      <c r="A645" s="10">
        <v>45413</v>
      </c>
      <c r="B645" s="20">
        <v>3.0957110000000001</v>
      </c>
      <c r="C645" s="9">
        <v>75.25</v>
      </c>
      <c r="D645" s="9">
        <f t="shared" si="9"/>
        <v>73.82334946640691</v>
      </c>
      <c r="E645">
        <f t="shared" si="11"/>
        <v>1</v>
      </c>
    </row>
    <row r="646" spans="1:5" x14ac:dyDescent="0.2">
      <c r="A646" s="10">
        <v>45444</v>
      </c>
      <c r="B646" s="20">
        <v>3.1009570000000002</v>
      </c>
      <c r="C646" s="9">
        <v>75.25</v>
      </c>
      <c r="D646" s="9">
        <f t="shared" si="9"/>
        <v>73.698459862552099</v>
      </c>
      <c r="E646">
        <f t="shared" si="11"/>
        <v>1</v>
      </c>
    </row>
    <row r="647" spans="1:5" x14ac:dyDescent="0.2">
      <c r="A647" s="10">
        <v>45474</v>
      </c>
      <c r="B647" s="20">
        <v>3.1073219999999999</v>
      </c>
      <c r="C647" s="9">
        <v>76.25</v>
      </c>
      <c r="D647" s="9">
        <f t="shared" si="9"/>
        <v>74.524872221160223</v>
      </c>
      <c r="E647">
        <f t="shared" si="11"/>
        <v>1</v>
      </c>
    </row>
    <row r="648" spans="1:5" x14ac:dyDescent="0.2">
      <c r="A648" s="10">
        <v>45505</v>
      </c>
      <c r="B648" s="20">
        <v>3.112854</v>
      </c>
      <c r="C648" s="9">
        <v>76.25</v>
      </c>
      <c r="D648" s="9">
        <f t="shared" si="9"/>
        <v>74.392430547658194</v>
      </c>
      <c r="E648">
        <f t="shared" si="11"/>
        <v>1</v>
      </c>
    </row>
    <row r="649" spans="1:5" x14ac:dyDescent="0.2">
      <c r="A649" s="10">
        <v>45536</v>
      </c>
      <c r="B649" s="20">
        <v>3.1182629999999998</v>
      </c>
      <c r="C649" s="9">
        <v>76.25</v>
      </c>
      <c r="D649" s="9">
        <f t="shared" si="9"/>
        <v>74.263387982347879</v>
      </c>
      <c r="E649">
        <f t="shared" si="11"/>
        <v>1</v>
      </c>
    </row>
    <row r="650" spans="1:5" x14ac:dyDescent="0.2">
      <c r="A650" s="10">
        <v>45566</v>
      </c>
      <c r="B650" s="20">
        <v>3.1243050000000001</v>
      </c>
      <c r="C650" s="9">
        <v>77.25</v>
      </c>
      <c r="D650" s="9">
        <f t="shared" si="9"/>
        <v>75.091834824064861</v>
      </c>
      <c r="E650">
        <f t="shared" si="11"/>
        <v>1</v>
      </c>
    </row>
    <row r="651" spans="1:5" x14ac:dyDescent="0.2">
      <c r="A651" s="10">
        <v>45597</v>
      </c>
      <c r="B651" s="20">
        <v>3.1288999999999998</v>
      </c>
      <c r="C651" s="9">
        <v>77.25</v>
      </c>
      <c r="D651" s="9">
        <f t="shared" si="9"/>
        <v>74.981557416344401</v>
      </c>
      <c r="E651">
        <f t="shared" si="11"/>
        <v>1</v>
      </c>
    </row>
    <row r="652" spans="1:5" x14ac:dyDescent="0.2">
      <c r="A652" s="10">
        <v>45627</v>
      </c>
      <c r="B652" s="20">
        <v>3.1328049999999998</v>
      </c>
      <c r="C652" s="9">
        <v>77.25</v>
      </c>
      <c r="D652" s="9">
        <f t="shared" si="9"/>
        <v>74.888093896683642</v>
      </c>
      <c r="E652">
        <f t="shared" si="11"/>
        <v>1</v>
      </c>
    </row>
    <row r="653" spans="1:5" x14ac:dyDescent="0.2">
      <c r="A653" s="12" t="str">
        <f>"Base CPI ("&amp;TEXT('Notes and Sources'!$G$7,"m/yyyy")&amp;")"</f>
        <v>Base CPI (6/2023)</v>
      </c>
      <c r="B653" s="22">
        <v>3.0370200000000001</v>
      </c>
      <c r="C653" s="13"/>
      <c r="D653" s="13"/>
      <c r="E653" s="15"/>
    </row>
    <row r="654" spans="1:5" x14ac:dyDescent="0.2">
      <c r="A654" s="34" t="str">
        <f>A1&amp;" "&amp;TEXT(C1,"Mmmm yyyy")</f>
        <v>EIA Short-Term Energy Outlook, June 2023</v>
      </c>
      <c r="B654" s="34"/>
      <c r="C654" s="34"/>
      <c r="D654" s="34"/>
      <c r="E654" s="34"/>
    </row>
    <row r="655" spans="1:5" x14ac:dyDescent="0.2">
      <c r="A655" s="29" t="s">
        <v>184</v>
      </c>
      <c r="B655" s="29"/>
      <c r="C655" s="29"/>
      <c r="D655" s="29"/>
      <c r="E655" s="29"/>
    </row>
    <row r="656" spans="1:5" x14ac:dyDescent="0.2">
      <c r="A656" s="29" t="str">
        <f>"Real Price ("&amp;TEXT($C$1,"mmm yyyy")&amp;" $)"</f>
        <v>Real Price (Jun 2023 $)</v>
      </c>
      <c r="B656" s="29"/>
      <c r="C656" s="29"/>
      <c r="D656" s="29"/>
      <c r="E656" s="29"/>
    </row>
    <row r="657" spans="1:5" x14ac:dyDescent="0.2">
      <c r="A657" s="30" t="s">
        <v>167</v>
      </c>
      <c r="B657" s="30"/>
      <c r="C657" s="30"/>
      <c r="D657" s="30"/>
      <c r="E657" s="30"/>
    </row>
  </sheetData>
  <mergeCells count="7">
    <mergeCell ref="A656:E656"/>
    <mergeCell ref="A657:E657"/>
    <mergeCell ref="C39:D39"/>
    <mergeCell ref="A1:B1"/>
    <mergeCell ref="C1:D1"/>
    <mergeCell ref="A654:E654"/>
    <mergeCell ref="A655:E655"/>
  </mergeCells>
  <phoneticPr fontId="3" type="noConversion"/>
  <conditionalFormatting sqref="B485:D494 B497:D506 B509:D515 B518:D518 B521:D530 B533:D542 B545:D554 B557:D566 B569:D578 B581:D590 B593:D602 B605:D614 B641:D652 B617:D626">
    <cfRule type="expression" dxfId="156" priority="7" stopIfTrue="1">
      <formula>$E485=1</formula>
    </cfRule>
  </conditionalFormatting>
  <conditionalFormatting sqref="B495:D496 B507:D508 B519:D520">
    <cfRule type="expression" dxfId="155" priority="8" stopIfTrue="1">
      <formula>#REF!=1</formula>
    </cfRule>
  </conditionalFormatting>
  <conditionalFormatting sqref="B516:D517">
    <cfRule type="expression" dxfId="154" priority="14" stopIfTrue="1">
      <formula>#REF!=1</formula>
    </cfRule>
  </conditionalFormatting>
  <conditionalFormatting sqref="B520:D520">
    <cfRule type="expression" dxfId="153" priority="15" stopIfTrue="1">
      <formula>#REF!=1</formula>
    </cfRule>
  </conditionalFormatting>
  <conditionalFormatting sqref="B531:D532">
    <cfRule type="expression" dxfId="152" priority="37" stopIfTrue="1">
      <formula>#REF!=1</formula>
    </cfRule>
  </conditionalFormatting>
  <conditionalFormatting sqref="B543:D544">
    <cfRule type="expression" dxfId="151" priority="64" stopIfTrue="1">
      <formula>#REF!=1</formula>
    </cfRule>
  </conditionalFormatting>
  <conditionalFormatting sqref="B555:D556">
    <cfRule type="expression" dxfId="150" priority="88" stopIfTrue="1">
      <formula>#REF!=1</formula>
    </cfRule>
  </conditionalFormatting>
  <conditionalFormatting sqref="B567:D568">
    <cfRule type="expression" dxfId="149" priority="100" stopIfTrue="1">
      <formula>#REF!=1</formula>
    </cfRule>
  </conditionalFormatting>
  <conditionalFormatting sqref="B579:D580">
    <cfRule type="expression" dxfId="148" priority="131" stopIfTrue="1">
      <formula>#REF!=1</formula>
    </cfRule>
  </conditionalFormatting>
  <conditionalFormatting sqref="B591:D592">
    <cfRule type="expression" dxfId="147" priority="155" stopIfTrue="1">
      <formula>#REF!=1</formula>
    </cfRule>
  </conditionalFormatting>
  <conditionalFormatting sqref="B603:D604">
    <cfRule type="expression" dxfId="146" priority="201" stopIfTrue="1">
      <formula>#REF!=1</formula>
    </cfRule>
  </conditionalFormatting>
  <conditionalFormatting sqref="B615:D616">
    <cfRule type="expression" dxfId="145" priority="225" stopIfTrue="1">
      <formula>#REF!=1</formula>
    </cfRule>
  </conditionalFormatting>
  <conditionalFormatting sqref="B629:D640">
    <cfRule type="expression" dxfId="144" priority="1" stopIfTrue="1">
      <formula>$E629=1</formula>
    </cfRule>
  </conditionalFormatting>
  <conditionalFormatting sqref="B627:D628">
    <cfRule type="expression" dxfId="143" priority="229" stopIfTrue="1">
      <formula>#REF!=1</formula>
    </cfRule>
  </conditionalFormatting>
  <hyperlinks>
    <hyperlink ref="A3" location="Contents!B4" display="Return to Contents" xr:uid="{00000000-0004-0000-0300-000000000000}"/>
    <hyperlink ref="A657" location="'Notes and Sources'!A7" display="See Notes and Sources for more information" xr:uid="{00000000-0004-0000-03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220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171</v>
      </c>
      <c r="D39" s="3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1">
        <v>1976</v>
      </c>
      <c r="B41" s="20">
        <v>0.56933333333000002</v>
      </c>
      <c r="C41" s="9">
        <v>0.61399999999999999</v>
      </c>
      <c r="D41" s="9">
        <f t="shared" ref="D41:D49" si="0">C41*$B$90/B41</f>
        <v>3.2752873770683566</v>
      </c>
    </row>
    <row r="42" spans="1:4" x14ac:dyDescent="0.2">
      <c r="A42" s="11">
        <v>1977</v>
      </c>
      <c r="B42" s="20">
        <v>0.60616666666999997</v>
      </c>
      <c r="C42" s="9">
        <v>0.65600000000000003</v>
      </c>
      <c r="D42" s="9">
        <f t="shared" ref="D42" si="1">C42*$B$90/B42</f>
        <v>3.2866952763085693</v>
      </c>
    </row>
    <row r="43" spans="1:4" x14ac:dyDescent="0.2">
      <c r="A43" s="11">
        <v>1978</v>
      </c>
      <c r="B43" s="20">
        <v>0.65241666666999998</v>
      </c>
      <c r="C43" s="9">
        <v>0.67</v>
      </c>
      <c r="D43" s="9">
        <f t="shared" si="0"/>
        <v>3.1188709669019352</v>
      </c>
    </row>
    <row r="44" spans="1:4" x14ac:dyDescent="0.2">
      <c r="A44" s="11">
        <v>1979</v>
      </c>
      <c r="B44" s="20">
        <v>0.72583333333</v>
      </c>
      <c r="C44" s="9">
        <v>0.90300000000000002</v>
      </c>
      <c r="D44" s="9">
        <f t="shared" si="0"/>
        <v>3.7783178783181555</v>
      </c>
    </row>
    <row r="45" spans="1:4" x14ac:dyDescent="0.2">
      <c r="A45" s="11">
        <v>1980</v>
      </c>
      <c r="B45" s="20">
        <v>0.82383333332999997</v>
      </c>
      <c r="C45" s="9">
        <v>1.2457385523</v>
      </c>
      <c r="D45" s="9">
        <f t="shared" si="0"/>
        <v>4.5923522938961607</v>
      </c>
    </row>
    <row r="46" spans="1:4" x14ac:dyDescent="0.2">
      <c r="A46" s="11">
        <v>1981</v>
      </c>
      <c r="B46" s="20">
        <v>0.90933333332999999</v>
      </c>
      <c r="C46" s="9">
        <v>1.3782307223000001</v>
      </c>
      <c r="D46" s="9">
        <f t="shared" si="0"/>
        <v>4.6030582128902742</v>
      </c>
    </row>
    <row r="47" spans="1:4" x14ac:dyDescent="0.2">
      <c r="A47" s="11">
        <v>1982</v>
      </c>
      <c r="B47" s="20">
        <v>0.96533333333000004</v>
      </c>
      <c r="C47" s="9">
        <v>1.2577170941</v>
      </c>
      <c r="D47" s="9">
        <f t="shared" si="0"/>
        <v>3.956883945928976</v>
      </c>
    </row>
    <row r="48" spans="1:4" x14ac:dyDescent="0.2">
      <c r="A48" s="11">
        <v>1983</v>
      </c>
      <c r="B48" s="20">
        <v>0.99583333333000001</v>
      </c>
      <c r="C48" s="9">
        <v>1.2054593904999999</v>
      </c>
      <c r="D48" s="9">
        <f t="shared" si="0"/>
        <v>3.6763222876805668</v>
      </c>
    </row>
    <row r="49" spans="1:4" x14ac:dyDescent="0.2">
      <c r="A49" s="11">
        <v>1984</v>
      </c>
      <c r="B49" s="20">
        <v>1.0393333333000001</v>
      </c>
      <c r="C49" s="9">
        <v>1.1758037336</v>
      </c>
      <c r="D49" s="9">
        <f t="shared" si="0"/>
        <v>3.435798064591788</v>
      </c>
    </row>
    <row r="50" spans="1:4" x14ac:dyDescent="0.2">
      <c r="A50" s="11">
        <v>1985</v>
      </c>
      <c r="B50" s="20">
        <v>1.0760000000000001</v>
      </c>
      <c r="C50" s="9">
        <v>1.1665785282000001</v>
      </c>
      <c r="D50" s="9">
        <f t="shared" ref="D50:D89" si="2">C50*$B$90/B50</f>
        <v>3.2926787376523827</v>
      </c>
    </row>
    <row r="51" spans="1:4" x14ac:dyDescent="0.2">
      <c r="A51" s="11">
        <v>1986</v>
      </c>
      <c r="B51" s="20">
        <v>1.0969166667000001</v>
      </c>
      <c r="C51" s="9">
        <v>0.88521233901999996</v>
      </c>
      <c r="D51" s="9">
        <f t="shared" si="2"/>
        <v>2.4508767707381214</v>
      </c>
    </row>
    <row r="52" spans="1:4" x14ac:dyDescent="0.2">
      <c r="A52" s="11">
        <v>1987</v>
      </c>
      <c r="B52" s="20">
        <v>1.1361666667000001</v>
      </c>
      <c r="C52" s="9">
        <v>0.91233361376</v>
      </c>
      <c r="D52" s="9">
        <f t="shared" si="2"/>
        <v>2.4387050886725286</v>
      </c>
    </row>
    <row r="53" spans="1:4" x14ac:dyDescent="0.2">
      <c r="A53" s="11">
        <v>1988</v>
      </c>
      <c r="B53" s="20">
        <v>1.18275</v>
      </c>
      <c r="C53" s="9">
        <v>0.90918629563999998</v>
      </c>
      <c r="D53" s="9">
        <f t="shared" si="2"/>
        <v>2.3345736322845849</v>
      </c>
    </row>
    <row r="54" spans="1:4" x14ac:dyDescent="0.2">
      <c r="A54" s="11">
        <v>1989</v>
      </c>
      <c r="B54" s="20">
        <v>1.2394166666999999</v>
      </c>
      <c r="C54" s="9">
        <v>0.98674405130999998</v>
      </c>
      <c r="D54" s="9">
        <f t="shared" si="2"/>
        <v>2.417880523334015</v>
      </c>
    </row>
    <row r="55" spans="1:4" x14ac:dyDescent="0.2">
      <c r="A55" s="11">
        <v>1990</v>
      </c>
      <c r="B55" s="20">
        <v>1.3065833333000001</v>
      </c>
      <c r="C55" s="9">
        <v>1.1276805091</v>
      </c>
      <c r="D55" s="9">
        <f t="shared" si="2"/>
        <v>2.6211785903444764</v>
      </c>
    </row>
    <row r="56" spans="1:4" x14ac:dyDescent="0.2">
      <c r="A56" s="11">
        <v>1991</v>
      </c>
      <c r="B56" s="20">
        <v>1.3616666666999999</v>
      </c>
      <c r="C56" s="9">
        <v>1.102138557</v>
      </c>
      <c r="D56" s="9">
        <f t="shared" si="2"/>
        <v>2.4581763821039422</v>
      </c>
    </row>
    <row r="57" spans="1:4" x14ac:dyDescent="0.2">
      <c r="A57" s="11">
        <v>1992</v>
      </c>
      <c r="B57" s="20">
        <v>1.4030833332999999</v>
      </c>
      <c r="C57" s="9">
        <v>1.0868600999</v>
      </c>
      <c r="D57" s="9">
        <f t="shared" si="2"/>
        <v>2.352544415758187</v>
      </c>
    </row>
    <row r="58" spans="1:4" x14ac:dyDescent="0.2">
      <c r="A58" s="11">
        <v>1993</v>
      </c>
      <c r="B58" s="20">
        <v>1.44475</v>
      </c>
      <c r="C58" s="9">
        <v>1.0671866478000001</v>
      </c>
      <c r="D58" s="9">
        <f t="shared" si="2"/>
        <v>2.2433411961249741</v>
      </c>
    </row>
    <row r="59" spans="1:4" x14ac:dyDescent="0.2">
      <c r="A59" s="11">
        <v>1994</v>
      </c>
      <c r="B59" s="20">
        <v>1.4822500000000001</v>
      </c>
      <c r="C59" s="9">
        <v>1.0760134657</v>
      </c>
      <c r="D59" s="9">
        <f t="shared" si="2"/>
        <v>2.2046715571598678</v>
      </c>
    </row>
    <row r="60" spans="1:4" x14ac:dyDescent="0.2">
      <c r="A60" s="11">
        <v>1995</v>
      </c>
      <c r="B60" s="20">
        <v>1.5238333333</v>
      </c>
      <c r="C60" s="9">
        <v>1.1107076914</v>
      </c>
      <c r="D60" s="9">
        <f t="shared" si="2"/>
        <v>2.2136551283010499</v>
      </c>
    </row>
    <row r="61" spans="1:4" x14ac:dyDescent="0.2">
      <c r="A61" s="11">
        <v>1996</v>
      </c>
      <c r="B61" s="20">
        <v>1.5685833333000001</v>
      </c>
      <c r="C61" s="9">
        <v>1.2008545742000001</v>
      </c>
      <c r="D61" s="9">
        <f t="shared" si="2"/>
        <v>2.3250402331282274</v>
      </c>
    </row>
    <row r="62" spans="1:4" x14ac:dyDescent="0.2">
      <c r="A62" s="11">
        <v>1997</v>
      </c>
      <c r="B62" s="20">
        <v>1.6052500000000001</v>
      </c>
      <c r="C62" s="9">
        <v>1.1989373022000001</v>
      </c>
      <c r="D62" s="9">
        <f t="shared" si="2"/>
        <v>2.2683049777464221</v>
      </c>
    </row>
    <row r="63" spans="1:4" x14ac:dyDescent="0.2">
      <c r="A63" s="11">
        <v>1998</v>
      </c>
      <c r="B63" s="20">
        <v>1.6300833333</v>
      </c>
      <c r="C63" s="9">
        <v>1.0294869316999999</v>
      </c>
      <c r="D63" s="9">
        <f t="shared" si="2"/>
        <v>1.9180445179952774</v>
      </c>
    </row>
    <row r="64" spans="1:4" x14ac:dyDescent="0.2">
      <c r="A64" s="11">
        <v>1999</v>
      </c>
      <c r="B64" s="20">
        <v>1.6658333332999999</v>
      </c>
      <c r="C64" s="9">
        <v>1.1393145654000001</v>
      </c>
      <c r="D64" s="9">
        <f t="shared" si="2"/>
        <v>2.0771112285024587</v>
      </c>
    </row>
    <row r="65" spans="1:4" x14ac:dyDescent="0.2">
      <c r="A65" s="11">
        <v>2000</v>
      </c>
      <c r="B65" s="20">
        <v>1.7219166667000001</v>
      </c>
      <c r="C65" s="9">
        <v>1.4875575560000001</v>
      </c>
      <c r="D65" s="9">
        <f t="shared" si="2"/>
        <v>2.623670550434495</v>
      </c>
    </row>
    <row r="66" spans="1:4" x14ac:dyDescent="0.2">
      <c r="A66" s="11">
        <v>2001</v>
      </c>
      <c r="B66" s="20">
        <v>1.7704166667000001</v>
      </c>
      <c r="C66" s="9">
        <v>1.4252257169</v>
      </c>
      <c r="D66" s="9">
        <f t="shared" si="2"/>
        <v>2.4448702320497859</v>
      </c>
    </row>
    <row r="67" spans="1:4" x14ac:dyDescent="0.2">
      <c r="A67" s="11">
        <v>2002</v>
      </c>
      <c r="B67" s="20">
        <v>1.7986666667</v>
      </c>
      <c r="C67" s="9">
        <v>1.3440247088999999</v>
      </c>
      <c r="D67" s="9">
        <f t="shared" si="2"/>
        <v>2.269364300230448</v>
      </c>
    </row>
    <row r="68" spans="1:4" x14ac:dyDescent="0.2">
      <c r="A68" s="11">
        <v>2003</v>
      </c>
      <c r="B68" s="20">
        <v>1.84</v>
      </c>
      <c r="C68" s="9">
        <v>1.5582411694</v>
      </c>
      <c r="D68" s="9">
        <f t="shared" si="2"/>
        <v>2.5719617371147763</v>
      </c>
    </row>
    <row r="69" spans="1:4" x14ac:dyDescent="0.2">
      <c r="A69" s="11">
        <v>2004</v>
      </c>
      <c r="B69" s="20">
        <v>1.8890833332999999</v>
      </c>
      <c r="C69" s="9">
        <v>1.8512263506</v>
      </c>
      <c r="D69" s="9">
        <f t="shared" si="2"/>
        <v>2.9761585167753766</v>
      </c>
    </row>
    <row r="70" spans="1:4" x14ac:dyDescent="0.2">
      <c r="A70" s="11">
        <v>2005</v>
      </c>
      <c r="B70" s="20">
        <v>1.9526666667000001</v>
      </c>
      <c r="C70" s="9">
        <v>2.2708162269000001</v>
      </c>
      <c r="D70" s="9">
        <f t="shared" si="2"/>
        <v>3.5318441263069866</v>
      </c>
    </row>
    <row r="71" spans="1:4" x14ac:dyDescent="0.2">
      <c r="A71" s="11">
        <v>2006</v>
      </c>
      <c r="B71" s="20">
        <v>2.0155833332999999</v>
      </c>
      <c r="C71" s="9">
        <v>2.5758821333999999</v>
      </c>
      <c r="D71" s="9">
        <f t="shared" si="2"/>
        <v>3.8812612842805692</v>
      </c>
    </row>
    <row r="72" spans="1:4" x14ac:dyDescent="0.2">
      <c r="A72" s="11">
        <v>2007</v>
      </c>
      <c r="B72" s="20">
        <v>2.0734416667</v>
      </c>
      <c r="C72" s="9">
        <v>2.8058691349</v>
      </c>
      <c r="D72" s="9">
        <f t="shared" si="2"/>
        <v>4.109824171536216</v>
      </c>
    </row>
    <row r="73" spans="1:4" x14ac:dyDescent="0.2">
      <c r="A73" s="11">
        <v>2008</v>
      </c>
      <c r="B73" s="20">
        <v>2.1525425</v>
      </c>
      <c r="C73" s="9">
        <v>3.2565255576999999</v>
      </c>
      <c r="D73" s="9">
        <f t="shared" si="2"/>
        <v>4.5946285609905742</v>
      </c>
    </row>
    <row r="74" spans="1:4" x14ac:dyDescent="0.2">
      <c r="A74" s="11">
        <v>2009</v>
      </c>
      <c r="B74" s="20">
        <v>2.1456466666999998</v>
      </c>
      <c r="C74" s="9">
        <v>2.3493384908000001</v>
      </c>
      <c r="D74" s="9">
        <f t="shared" si="2"/>
        <v>3.3253322152537881</v>
      </c>
    </row>
    <row r="75" spans="1:4" x14ac:dyDescent="0.2">
      <c r="A75" s="11">
        <v>2010</v>
      </c>
      <c r="B75" s="20">
        <v>2.1807616667</v>
      </c>
      <c r="C75" s="9">
        <v>2.7814366533000001</v>
      </c>
      <c r="D75" s="9">
        <f t="shared" si="2"/>
        <v>3.8735451350756107</v>
      </c>
    </row>
    <row r="76" spans="1:4" x14ac:dyDescent="0.2">
      <c r="A76" s="11">
        <v>2011</v>
      </c>
      <c r="B76" s="20">
        <v>2.2492299999999998</v>
      </c>
      <c r="C76" s="9">
        <v>3.5262977824999999</v>
      </c>
      <c r="D76" s="9">
        <f t="shared" si="2"/>
        <v>4.7613791792783084</v>
      </c>
    </row>
    <row r="77" spans="1:4" x14ac:dyDescent="0.2">
      <c r="A77" s="11">
        <v>2012</v>
      </c>
      <c r="B77" s="20">
        <v>2.2958608332999999</v>
      </c>
      <c r="C77" s="9">
        <v>3.6269416259999998</v>
      </c>
      <c r="D77" s="9">
        <f t="shared" si="2"/>
        <v>4.7978057281293314</v>
      </c>
    </row>
    <row r="78" spans="1:4" x14ac:dyDescent="0.2">
      <c r="A78" s="11">
        <v>2013</v>
      </c>
      <c r="B78" s="20">
        <v>2.3295175000000001</v>
      </c>
      <c r="C78" s="9">
        <v>3.5055298632</v>
      </c>
      <c r="D78" s="9">
        <f t="shared" si="2"/>
        <v>4.5702014709636929</v>
      </c>
    </row>
    <row r="79" spans="1:4" x14ac:dyDescent="0.2">
      <c r="A79" s="11">
        <v>2014</v>
      </c>
      <c r="B79" s="20">
        <v>2.3671500000000001</v>
      </c>
      <c r="C79" s="9">
        <v>3.3638242436999999</v>
      </c>
      <c r="D79" s="9">
        <f t="shared" si="2"/>
        <v>4.3157389707461604</v>
      </c>
    </row>
    <row r="80" spans="1:4" x14ac:dyDescent="0.2">
      <c r="A80" s="11">
        <v>2015</v>
      </c>
      <c r="B80" s="20">
        <v>2.3700174999999999</v>
      </c>
      <c r="C80" s="9">
        <v>2.4282992426000001</v>
      </c>
      <c r="D80" s="9">
        <f t="shared" ref="D80" si="3">C80*$B$90/B80</f>
        <v>3.111704181830325</v>
      </c>
    </row>
    <row r="81" spans="1:5" x14ac:dyDescent="0.2">
      <c r="A81" s="11">
        <v>2016</v>
      </c>
      <c r="B81" s="20">
        <v>2.4000541666999999</v>
      </c>
      <c r="C81" s="9">
        <v>2.149198626</v>
      </c>
      <c r="D81" s="9">
        <f t="shared" si="2"/>
        <v>2.7195882916714171</v>
      </c>
    </row>
    <row r="82" spans="1:5" x14ac:dyDescent="0.2">
      <c r="A82" s="11">
        <v>2017</v>
      </c>
      <c r="B82" s="20">
        <v>2.4512100000000001</v>
      </c>
      <c r="C82" s="9">
        <v>2.4169206741</v>
      </c>
      <c r="D82" s="9">
        <f t="shared" ref="D82" si="4">C82*$B$90/B82</f>
        <v>2.99453593354106</v>
      </c>
    </row>
    <row r="83" spans="1:5" x14ac:dyDescent="0.2">
      <c r="A83" s="11">
        <v>2018</v>
      </c>
      <c r="B83" s="20">
        <v>2.5109949999999999</v>
      </c>
      <c r="C83" s="9">
        <v>2.7266501527</v>
      </c>
      <c r="D83" s="9">
        <f t="shared" si="2"/>
        <v>3.2978524635664166</v>
      </c>
    </row>
    <row r="84" spans="1:5" x14ac:dyDescent="0.2">
      <c r="A84" s="11">
        <v>2019</v>
      </c>
      <c r="B84" s="20">
        <v>2.5565166666999999</v>
      </c>
      <c r="C84" s="9">
        <v>2.6037332284999999</v>
      </c>
      <c r="D84" s="9">
        <f t="shared" ref="D84:D85" si="5">C84*$B$90/B84</f>
        <v>3.0931110258812966</v>
      </c>
    </row>
    <row r="85" spans="1:5" x14ac:dyDescent="0.2">
      <c r="A85" s="11">
        <v>2020</v>
      </c>
      <c r="B85" s="20">
        <v>2.5885058333000002</v>
      </c>
      <c r="C85" s="9">
        <v>2.1837100107</v>
      </c>
      <c r="D85" s="9">
        <f t="shared" si="5"/>
        <v>2.5620846170708584</v>
      </c>
    </row>
    <row r="86" spans="1:5" x14ac:dyDescent="0.2">
      <c r="A86" s="11">
        <v>2021</v>
      </c>
      <c r="B86" s="20">
        <v>2.7097141667</v>
      </c>
      <c r="C86" s="9">
        <v>3.0188595546000001</v>
      </c>
      <c r="D86" s="9">
        <f t="shared" ref="D86:D88" si="6">C86*$B$90/B86</f>
        <v>3.3835069975948295</v>
      </c>
      <c r="E86" s="8" t="s">
        <v>182</v>
      </c>
    </row>
    <row r="87" spans="1:5" x14ac:dyDescent="0.2">
      <c r="A87" s="11">
        <v>2022</v>
      </c>
      <c r="B87" s="20">
        <v>2.9261249999999999</v>
      </c>
      <c r="C87" s="9">
        <v>3.970167912</v>
      </c>
      <c r="D87" s="9">
        <f t="shared" si="6"/>
        <v>4.1206303053021456</v>
      </c>
      <c r="E87" s="8" t="s">
        <v>183</v>
      </c>
    </row>
    <row r="88" spans="1:5" x14ac:dyDescent="0.2">
      <c r="A88" s="11">
        <v>2023</v>
      </c>
      <c r="B88" s="21">
        <v>3.0385827973000001</v>
      </c>
      <c r="C88" s="16">
        <v>3.3855881685</v>
      </c>
      <c r="D88" s="16">
        <f t="shared" si="6"/>
        <v>3.3838469001516946</v>
      </c>
      <c r="E88" s="11">
        <v>1</v>
      </c>
    </row>
    <row r="89" spans="1:5" x14ac:dyDescent="0.2">
      <c r="A89" s="11">
        <v>2024</v>
      </c>
      <c r="B89" s="21">
        <v>3.1049735833000001</v>
      </c>
      <c r="C89" s="16">
        <v>3.3018041111</v>
      </c>
      <c r="D89" s="16">
        <f t="shared" si="2"/>
        <v>3.2295428133193425</v>
      </c>
      <c r="E89" s="11">
        <v>1</v>
      </c>
    </row>
    <row r="90" spans="1:5" x14ac:dyDescent="0.2">
      <c r="A90" s="12" t="str">
        <f>"Base CPI ("&amp;TEXT('Notes and Sources'!$G$7,"m/yyyy")&amp;")"</f>
        <v>Base CPI (6/2023)</v>
      </c>
      <c r="B90" s="22">
        <v>3.0370200000000001</v>
      </c>
      <c r="C90" s="13"/>
      <c r="D90" s="13"/>
      <c r="E90" s="15"/>
    </row>
    <row r="91" spans="1:5" x14ac:dyDescent="0.2">
      <c r="A91" s="34" t="str">
        <f>A1&amp;" "&amp;TEXT(C1,"Mmmm yyyy")</f>
        <v>EIA Short-Term Energy Outlook, June 2023</v>
      </c>
      <c r="B91" s="34"/>
      <c r="C91" s="34"/>
      <c r="D91" s="34"/>
      <c r="E91" s="34"/>
    </row>
    <row r="92" spans="1:5" x14ac:dyDescent="0.2">
      <c r="A92" s="29" t="s">
        <v>184</v>
      </c>
      <c r="B92" s="29"/>
      <c r="C92" s="29"/>
      <c r="D92" s="29"/>
      <c r="E92" s="29"/>
    </row>
    <row r="93" spans="1:5" x14ac:dyDescent="0.2">
      <c r="A93" t="str">
        <f>"Real Price ("&amp;TEXT($C$1,"mmm yyyy")&amp;" $)"</f>
        <v>Real Price (Jun 2023 $)</v>
      </c>
    </row>
    <row r="94" spans="1:5" x14ac:dyDescent="0.2">
      <c r="A94" s="30" t="s">
        <v>167</v>
      </c>
      <c r="B94" s="30"/>
      <c r="C94" s="30"/>
      <c r="D94" s="30"/>
      <c r="E94" s="30"/>
    </row>
  </sheetData>
  <mergeCells count="6">
    <mergeCell ref="A94:E94"/>
    <mergeCell ref="C39:D39"/>
    <mergeCell ref="C1:D1"/>
    <mergeCell ref="A1:B1"/>
    <mergeCell ref="A91:E91"/>
    <mergeCell ref="A92:E92"/>
  </mergeCells>
  <phoneticPr fontId="3" type="noConversion"/>
  <hyperlinks>
    <hyperlink ref="A3" location="Contents!B4" display="Return to Contents" xr:uid="{00000000-0004-0000-0400-000000000000}"/>
    <hyperlink ref="A94" location="'Notes and Sources'!A7" display="See Notes and Sources for more information" xr:uid="{00000000-0004-0000-04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221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171</v>
      </c>
      <c r="D39" s="3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1" t="s">
        <v>23</v>
      </c>
      <c r="B41" s="20">
        <v>0.55900000000000005</v>
      </c>
      <c r="C41" s="9">
        <v>0.59950179100000001</v>
      </c>
      <c r="D41" s="9">
        <f t="shared" ref="D41:D72" si="0">C41*$B$237/B41</f>
        <v>3.2570642742447582</v>
      </c>
    </row>
    <row r="42" spans="1:4" x14ac:dyDescent="0.2">
      <c r="A42" s="11" t="s">
        <v>24</v>
      </c>
      <c r="B42" s="20">
        <v>0.56399999999999995</v>
      </c>
      <c r="C42" s="9">
        <v>0.60284331520000001</v>
      </c>
      <c r="D42" s="9">
        <f t="shared" si="0"/>
        <v>3.2461829878168516</v>
      </c>
    </row>
    <row r="43" spans="1:4" x14ac:dyDescent="0.2">
      <c r="A43" s="11" t="s">
        <v>25</v>
      </c>
      <c r="B43" s="20">
        <v>0.57299999999999995</v>
      </c>
      <c r="C43" s="9">
        <v>0.62689555320000001</v>
      </c>
      <c r="D43" s="9">
        <f t="shared" si="0"/>
        <v>3.3226777189868484</v>
      </c>
    </row>
    <row r="44" spans="1:4" x14ac:dyDescent="0.2">
      <c r="A44" s="11" t="s">
        <v>26</v>
      </c>
      <c r="B44" s="20">
        <v>0.58133333333000003</v>
      </c>
      <c r="C44" s="9">
        <v>0.62796344640000001</v>
      </c>
      <c r="D44" s="9">
        <f t="shared" si="0"/>
        <v>3.2806265126089391</v>
      </c>
    </row>
    <row r="45" spans="1:4" x14ac:dyDescent="0.2">
      <c r="A45" s="11" t="s">
        <v>27</v>
      </c>
      <c r="B45" s="20">
        <v>0.59199999999999997</v>
      </c>
      <c r="C45" s="9">
        <v>0.63577560619999995</v>
      </c>
      <c r="D45" s="9">
        <f t="shared" si="0"/>
        <v>3.2615932965228445</v>
      </c>
    </row>
    <row r="46" spans="1:4" x14ac:dyDescent="0.2">
      <c r="A46" s="11" t="s">
        <v>28</v>
      </c>
      <c r="B46" s="20">
        <v>0.60233333333000005</v>
      </c>
      <c r="C46" s="9">
        <v>0.65841168169999997</v>
      </c>
      <c r="D46" s="9">
        <f t="shared" si="0"/>
        <v>3.3197721841188703</v>
      </c>
    </row>
    <row r="47" spans="1:4" x14ac:dyDescent="0.2">
      <c r="A47" s="11" t="s">
        <v>29</v>
      </c>
      <c r="B47" s="20">
        <v>0.61066666667000002</v>
      </c>
      <c r="C47" s="9">
        <v>0.666684414</v>
      </c>
      <c r="D47" s="9">
        <f t="shared" si="0"/>
        <v>3.3156122800140193</v>
      </c>
    </row>
    <row r="48" spans="1:4" x14ac:dyDescent="0.2">
      <c r="A48" s="11" t="s">
        <v>30</v>
      </c>
      <c r="B48" s="20">
        <v>0.61966666667000003</v>
      </c>
      <c r="C48" s="9">
        <v>0.66468291499999999</v>
      </c>
      <c r="D48" s="9">
        <f t="shared" si="0"/>
        <v>3.2576470788097489</v>
      </c>
    </row>
    <row r="49" spans="1:4" x14ac:dyDescent="0.2">
      <c r="A49" s="11" t="s">
        <v>31</v>
      </c>
      <c r="B49" s="20">
        <v>0.63033333332999997</v>
      </c>
      <c r="C49" s="9">
        <v>0.64734181830000004</v>
      </c>
      <c r="D49" s="9">
        <f t="shared" si="0"/>
        <v>3.1189688773514481</v>
      </c>
    </row>
    <row r="50" spans="1:4" x14ac:dyDescent="0.2">
      <c r="A50" s="11" t="s">
        <v>32</v>
      </c>
      <c r="B50" s="20">
        <v>0.64466666667000005</v>
      </c>
      <c r="C50" s="9">
        <v>0.65585991740000005</v>
      </c>
      <c r="D50" s="9">
        <f t="shared" si="0"/>
        <v>3.0897513231621234</v>
      </c>
    </row>
    <row r="51" spans="1:4" x14ac:dyDescent="0.2">
      <c r="A51" s="11" t="s">
        <v>33</v>
      </c>
      <c r="B51" s="20">
        <v>0.65966666666999996</v>
      </c>
      <c r="C51" s="9">
        <v>0.68114944700000002</v>
      </c>
      <c r="D51" s="9">
        <f t="shared" si="0"/>
        <v>3.1359239416636995</v>
      </c>
    </row>
    <row r="52" spans="1:4" x14ac:dyDescent="0.2">
      <c r="A52" s="11" t="s">
        <v>34</v>
      </c>
      <c r="B52" s="20">
        <v>0.67500000000000004</v>
      </c>
      <c r="C52" s="9">
        <v>0.6967000216</v>
      </c>
      <c r="D52" s="9">
        <f t="shared" si="0"/>
        <v>3.1346546660735286</v>
      </c>
    </row>
    <row r="53" spans="1:4" x14ac:dyDescent="0.2">
      <c r="A53" s="11" t="s">
        <v>35</v>
      </c>
      <c r="B53" s="20">
        <v>0.69199999999999995</v>
      </c>
      <c r="C53" s="9">
        <v>0.73425977649999996</v>
      </c>
      <c r="D53" s="9">
        <f t="shared" si="0"/>
        <v>3.2224878994595811</v>
      </c>
    </row>
    <row r="54" spans="1:4" x14ac:dyDescent="0.2">
      <c r="A54" s="11" t="s">
        <v>36</v>
      </c>
      <c r="B54" s="20">
        <v>0.71399999999999997</v>
      </c>
      <c r="C54" s="9">
        <v>0.8491741303</v>
      </c>
      <c r="D54" s="9">
        <f t="shared" si="0"/>
        <v>3.6119871389407652</v>
      </c>
    </row>
    <row r="55" spans="1:4" x14ac:dyDescent="0.2">
      <c r="A55" s="11" t="s">
        <v>37</v>
      </c>
      <c r="B55" s="20">
        <v>0.73699999999999999</v>
      </c>
      <c r="C55" s="9">
        <v>0.98495482190000005</v>
      </c>
      <c r="D55" s="9">
        <f t="shared" si="0"/>
        <v>4.0587890002805134</v>
      </c>
    </row>
    <row r="56" spans="1:4" x14ac:dyDescent="0.2">
      <c r="A56" s="11" t="s">
        <v>38</v>
      </c>
      <c r="B56" s="20">
        <v>0.76033333332999997</v>
      </c>
      <c r="C56" s="9">
        <v>1.0444937969999999</v>
      </c>
      <c r="D56" s="9">
        <f t="shared" si="0"/>
        <v>4.1720498264517936</v>
      </c>
    </row>
    <row r="57" spans="1:4" x14ac:dyDescent="0.2">
      <c r="A57" s="11" t="s">
        <v>39</v>
      </c>
      <c r="B57" s="20">
        <v>0.79033333333</v>
      </c>
      <c r="C57" s="9">
        <v>1.1968262656999999</v>
      </c>
      <c r="D57" s="9">
        <f t="shared" si="0"/>
        <v>4.5990535286438767</v>
      </c>
    </row>
    <row r="58" spans="1:4" x14ac:dyDescent="0.2">
      <c r="A58" s="11" t="s">
        <v>40</v>
      </c>
      <c r="B58" s="20">
        <v>0.81699999999999995</v>
      </c>
      <c r="C58" s="9">
        <v>1.2663121463</v>
      </c>
      <c r="D58" s="9">
        <f t="shared" si="0"/>
        <v>4.7072402870942796</v>
      </c>
    </row>
    <row r="59" spans="1:4" x14ac:dyDescent="0.2">
      <c r="A59" s="11" t="s">
        <v>41</v>
      </c>
      <c r="B59" s="20">
        <v>0.83233333333000004</v>
      </c>
      <c r="C59" s="9">
        <v>1.2651703316</v>
      </c>
      <c r="D59" s="9">
        <f t="shared" si="0"/>
        <v>4.6163567486878891</v>
      </c>
    </row>
    <row r="60" spans="1:4" x14ac:dyDescent="0.2">
      <c r="A60" s="11" t="s">
        <v>42</v>
      </c>
      <c r="B60" s="20">
        <v>0.85566666667000002</v>
      </c>
      <c r="C60" s="9">
        <v>1.2527451889000001</v>
      </c>
      <c r="D60" s="9">
        <f t="shared" si="0"/>
        <v>4.4463718662776666</v>
      </c>
    </row>
    <row r="61" spans="1:4" x14ac:dyDescent="0.2">
      <c r="A61" s="11" t="s">
        <v>43</v>
      </c>
      <c r="B61" s="20">
        <v>0.87933333332999997</v>
      </c>
      <c r="C61" s="9">
        <v>1.3646498016999999</v>
      </c>
      <c r="D61" s="9">
        <f t="shared" si="0"/>
        <v>4.7131941707065712</v>
      </c>
    </row>
    <row r="62" spans="1:4" x14ac:dyDescent="0.2">
      <c r="A62" s="11" t="s">
        <v>44</v>
      </c>
      <c r="B62" s="20">
        <v>0.89766666666999995</v>
      </c>
      <c r="C62" s="9">
        <v>1.4007799969000001</v>
      </c>
      <c r="D62" s="9">
        <f t="shared" si="0"/>
        <v>4.7391721494646584</v>
      </c>
    </row>
    <row r="63" spans="1:4" x14ac:dyDescent="0.2">
      <c r="A63" s="11" t="s">
        <v>45</v>
      </c>
      <c r="B63" s="20">
        <v>0.92266666666999997</v>
      </c>
      <c r="C63" s="9">
        <v>1.3780565559</v>
      </c>
      <c r="D63" s="9">
        <f t="shared" si="0"/>
        <v>4.5359667500552368</v>
      </c>
    </row>
    <row r="64" spans="1:4" x14ac:dyDescent="0.2">
      <c r="A64" s="11" t="s">
        <v>46</v>
      </c>
      <c r="B64" s="20">
        <v>0.93766666666999998</v>
      </c>
      <c r="C64" s="9">
        <v>1.3683017086</v>
      </c>
      <c r="D64" s="9">
        <f t="shared" si="0"/>
        <v>4.4318090882022032</v>
      </c>
    </row>
    <row r="65" spans="1:4" x14ac:dyDescent="0.2">
      <c r="A65" s="11" t="s">
        <v>47</v>
      </c>
      <c r="B65" s="20">
        <v>0.94599999999999995</v>
      </c>
      <c r="C65" s="9">
        <v>1.2826872036000001</v>
      </c>
      <c r="D65" s="9">
        <f t="shared" si="0"/>
        <v>4.1179140497645585</v>
      </c>
    </row>
    <row r="66" spans="1:4" x14ac:dyDescent="0.2">
      <c r="A66" s="11" t="s">
        <v>48</v>
      </c>
      <c r="B66" s="20">
        <v>0.95966666667</v>
      </c>
      <c r="C66" s="9">
        <v>1.2271940294999999</v>
      </c>
      <c r="D66" s="9">
        <f t="shared" si="0"/>
        <v>3.8836535027361698</v>
      </c>
    </row>
    <row r="67" spans="1:4" x14ac:dyDescent="0.2">
      <c r="A67" s="11" t="s">
        <v>49</v>
      </c>
      <c r="B67" s="20">
        <v>0.97633333333000005</v>
      </c>
      <c r="C67" s="9">
        <v>1.2854954635</v>
      </c>
      <c r="D67" s="9">
        <f t="shared" si="0"/>
        <v>3.9987116072776701</v>
      </c>
    </row>
    <row r="68" spans="1:4" x14ac:dyDescent="0.2">
      <c r="A68" s="11" t="s">
        <v>50</v>
      </c>
      <c r="B68" s="20">
        <v>0.97933333333000006</v>
      </c>
      <c r="C68" s="9">
        <v>1.2375507007</v>
      </c>
      <c r="D68" s="9">
        <f t="shared" si="0"/>
        <v>3.8377803564186928</v>
      </c>
    </row>
    <row r="69" spans="1:4" x14ac:dyDescent="0.2">
      <c r="A69" s="11" t="s">
        <v>51</v>
      </c>
      <c r="B69" s="20">
        <v>0.98</v>
      </c>
      <c r="C69" s="9">
        <v>1.1471895153</v>
      </c>
      <c r="D69" s="9">
        <f t="shared" si="0"/>
        <v>3.5551403079147001</v>
      </c>
    </row>
    <row r="70" spans="1:4" x14ac:dyDescent="0.2">
      <c r="A70" s="11" t="s">
        <v>52</v>
      </c>
      <c r="B70" s="20">
        <v>0.99133333332999996</v>
      </c>
      <c r="C70" s="9">
        <v>1.2214854500000001</v>
      </c>
      <c r="D70" s="9">
        <f t="shared" si="0"/>
        <v>3.7421073383034371</v>
      </c>
    </row>
    <row r="71" spans="1:4" x14ac:dyDescent="0.2">
      <c r="A71" s="11" t="s">
        <v>53</v>
      </c>
      <c r="B71" s="20">
        <v>1.0009999999999999</v>
      </c>
      <c r="C71" s="9">
        <v>1.2474156087999999</v>
      </c>
      <c r="D71" s="9">
        <f t="shared" si="0"/>
        <v>3.7846415107270488</v>
      </c>
    </row>
    <row r="72" spans="1:4" x14ac:dyDescent="0.2">
      <c r="A72" s="11" t="s">
        <v>54</v>
      </c>
      <c r="B72" s="20">
        <v>1.0109999999999999</v>
      </c>
      <c r="C72" s="9">
        <v>1.2006220433999999</v>
      </c>
      <c r="D72" s="9">
        <f t="shared" si="0"/>
        <v>3.606640116960107</v>
      </c>
    </row>
    <row r="73" spans="1:4" x14ac:dyDescent="0.2">
      <c r="A73" s="11" t="s">
        <v>55</v>
      </c>
      <c r="B73" s="20">
        <v>1.0253333333000001</v>
      </c>
      <c r="C73" s="9">
        <v>1.1707279850000001</v>
      </c>
      <c r="D73" s="9">
        <f t="shared" ref="D73:D104" si="1">C73*$B$237/B73</f>
        <v>3.4676765004424146</v>
      </c>
    </row>
    <row r="74" spans="1:4" x14ac:dyDescent="0.2">
      <c r="A74" s="11" t="s">
        <v>56</v>
      </c>
      <c r="B74" s="20">
        <v>1.0349999999999999</v>
      </c>
      <c r="C74" s="9">
        <v>1.2010832806</v>
      </c>
      <c r="D74" s="9">
        <f t="shared" si="1"/>
        <v>3.524361299369867</v>
      </c>
    </row>
    <row r="75" spans="1:4" x14ac:dyDescent="0.2">
      <c r="A75" s="11" t="s">
        <v>57</v>
      </c>
      <c r="B75" s="20">
        <v>1.044</v>
      </c>
      <c r="C75" s="9">
        <v>1.1688317168</v>
      </c>
      <c r="D75" s="9">
        <f t="shared" si="1"/>
        <v>3.4001583338658388</v>
      </c>
    </row>
    <row r="76" spans="1:4" x14ac:dyDescent="0.2">
      <c r="A76" s="11" t="s">
        <v>58</v>
      </c>
      <c r="B76" s="20">
        <v>1.0529999999999999</v>
      </c>
      <c r="C76" s="9">
        <v>1.1619418754999999</v>
      </c>
      <c r="D76" s="9">
        <f t="shared" si="1"/>
        <v>3.3512257499819658</v>
      </c>
    </row>
    <row r="77" spans="1:4" x14ac:dyDescent="0.2">
      <c r="A77" s="11" t="s">
        <v>59</v>
      </c>
      <c r="B77" s="20">
        <v>1.0626666667</v>
      </c>
      <c r="C77" s="9">
        <v>1.1053324133</v>
      </c>
      <c r="D77" s="9">
        <f t="shared" si="1"/>
        <v>3.158955438270139</v>
      </c>
    </row>
    <row r="78" spans="1:4" x14ac:dyDescent="0.2">
      <c r="A78" s="11" t="s">
        <v>60</v>
      </c>
      <c r="B78" s="20">
        <v>1.0723333333</v>
      </c>
      <c r="C78" s="9">
        <v>1.1961445622</v>
      </c>
      <c r="D78" s="9">
        <f t="shared" si="1"/>
        <v>3.3876732593151067</v>
      </c>
    </row>
    <row r="79" spans="1:4" x14ac:dyDescent="0.2">
      <c r="A79" s="11" t="s">
        <v>61</v>
      </c>
      <c r="B79" s="20">
        <v>1.079</v>
      </c>
      <c r="C79" s="9">
        <v>1.1947198341</v>
      </c>
      <c r="D79" s="9">
        <f t="shared" si="1"/>
        <v>3.3627321877278797</v>
      </c>
    </row>
    <row r="80" spans="1:4" x14ac:dyDescent="0.2">
      <c r="A80" s="11" t="s">
        <v>62</v>
      </c>
      <c r="B80" s="20">
        <v>1.0900000000000001</v>
      </c>
      <c r="C80" s="9">
        <v>1.1651829764999999</v>
      </c>
      <c r="D80" s="9">
        <f t="shared" si="1"/>
        <v>3.2464990855871831</v>
      </c>
    </row>
    <row r="81" spans="1:4" x14ac:dyDescent="0.2">
      <c r="A81" s="11" t="s">
        <v>63</v>
      </c>
      <c r="B81" s="20">
        <v>1.0956666666999999</v>
      </c>
      <c r="C81" s="9">
        <v>1.053504145</v>
      </c>
      <c r="D81" s="9">
        <f t="shared" si="1"/>
        <v>2.920151954685636</v>
      </c>
    </row>
    <row r="82" spans="1:4" x14ac:dyDescent="0.2">
      <c r="A82" s="11" t="s">
        <v>64</v>
      </c>
      <c r="B82" s="20">
        <v>1.0903333333</v>
      </c>
      <c r="C82" s="9">
        <v>0.89144064021000002</v>
      </c>
      <c r="D82" s="9">
        <f t="shared" si="1"/>
        <v>2.4830232832895214</v>
      </c>
    </row>
    <row r="83" spans="1:4" x14ac:dyDescent="0.2">
      <c r="A83" s="11" t="s">
        <v>65</v>
      </c>
      <c r="B83" s="20">
        <v>1.097</v>
      </c>
      <c r="C83" s="9">
        <v>0.82853970535999999</v>
      </c>
      <c r="D83" s="9">
        <f t="shared" si="1"/>
        <v>2.2937936699839812</v>
      </c>
    </row>
    <row r="84" spans="1:4" x14ac:dyDescent="0.2">
      <c r="A84" s="11" t="s">
        <v>66</v>
      </c>
      <c r="B84" s="20">
        <v>1.1046666667</v>
      </c>
      <c r="C84" s="9">
        <v>0.78263189772999997</v>
      </c>
      <c r="D84" s="9">
        <f t="shared" si="1"/>
        <v>2.1516614900171174</v>
      </c>
    </row>
    <row r="85" spans="1:4" x14ac:dyDescent="0.2">
      <c r="A85" s="11" t="s">
        <v>67</v>
      </c>
      <c r="B85" s="20">
        <v>1.1180000000000001</v>
      </c>
      <c r="C85" s="9">
        <v>0.85109575548000005</v>
      </c>
      <c r="D85" s="9">
        <f t="shared" si="1"/>
        <v>2.3119810655705453</v>
      </c>
    </row>
    <row r="86" spans="1:4" x14ac:dyDescent="0.2">
      <c r="A86" s="11" t="s">
        <v>68</v>
      </c>
      <c r="B86" s="20">
        <v>1.1306666667</v>
      </c>
      <c r="C86" s="9">
        <v>0.91375780877000001</v>
      </c>
      <c r="D86" s="9">
        <f t="shared" si="1"/>
        <v>2.4543933434335368</v>
      </c>
    </row>
    <row r="87" spans="1:4" x14ac:dyDescent="0.2">
      <c r="A87" s="11" t="s">
        <v>69</v>
      </c>
      <c r="B87" s="20">
        <v>1.1426666667000001</v>
      </c>
      <c r="C87" s="9">
        <v>0.94953738866000004</v>
      </c>
      <c r="D87" s="9">
        <f t="shared" si="1"/>
        <v>2.5237141540467354</v>
      </c>
    </row>
    <row r="88" spans="1:4" x14ac:dyDescent="0.2">
      <c r="A88" s="11" t="s">
        <v>70</v>
      </c>
      <c r="B88" s="20">
        <v>1.1533333333</v>
      </c>
      <c r="C88" s="9">
        <v>0.92895915818999997</v>
      </c>
      <c r="D88" s="9">
        <f t="shared" si="1"/>
        <v>2.4461857306541042</v>
      </c>
    </row>
    <row r="89" spans="1:4" x14ac:dyDescent="0.2">
      <c r="A89" s="11" t="s">
        <v>71</v>
      </c>
      <c r="B89" s="20">
        <v>1.1623333333000001</v>
      </c>
      <c r="C89" s="9">
        <v>0.87432974177</v>
      </c>
      <c r="D89" s="9">
        <f t="shared" si="1"/>
        <v>2.2845055168567323</v>
      </c>
    </row>
    <row r="90" spans="1:4" x14ac:dyDescent="0.2">
      <c r="A90" s="11" t="s">
        <v>72</v>
      </c>
      <c r="B90" s="20">
        <v>1.1756666667</v>
      </c>
      <c r="C90" s="9">
        <v>0.91617792561</v>
      </c>
      <c r="D90" s="9">
        <f t="shared" si="1"/>
        <v>2.3667003262465487</v>
      </c>
    </row>
    <row r="91" spans="1:4" x14ac:dyDescent="0.2">
      <c r="A91" s="11" t="s">
        <v>73</v>
      </c>
      <c r="B91" s="20">
        <v>1.19</v>
      </c>
      <c r="C91" s="9">
        <v>0.94047434060000001</v>
      </c>
      <c r="D91" s="9">
        <f t="shared" si="1"/>
        <v>2.4002011612512706</v>
      </c>
    </row>
    <row r="92" spans="1:4" x14ac:dyDescent="0.2">
      <c r="A92" s="11" t="s">
        <v>74</v>
      </c>
      <c r="B92" s="20">
        <v>1.2030000000000001</v>
      </c>
      <c r="C92" s="9">
        <v>0.90316806490000001</v>
      </c>
      <c r="D92" s="9">
        <f t="shared" si="1"/>
        <v>2.2800826903263491</v>
      </c>
    </row>
    <row r="93" spans="1:4" x14ac:dyDescent="0.2">
      <c r="A93" s="11" t="s">
        <v>75</v>
      </c>
      <c r="B93" s="20">
        <v>1.2166666666999999</v>
      </c>
      <c r="C93" s="9">
        <v>0.88651852856000002</v>
      </c>
      <c r="D93" s="9">
        <f t="shared" si="1"/>
        <v>2.2129105492056391</v>
      </c>
    </row>
    <row r="94" spans="1:4" x14ac:dyDescent="0.2">
      <c r="A94" s="11" t="s">
        <v>76</v>
      </c>
      <c r="B94" s="20">
        <v>1.2363333332999999</v>
      </c>
      <c r="C94" s="9">
        <v>1.0699977025</v>
      </c>
      <c r="D94" s="9">
        <f t="shared" si="1"/>
        <v>2.628420940308033</v>
      </c>
    </row>
    <row r="95" spans="1:4" x14ac:dyDescent="0.2">
      <c r="A95" s="11" t="s">
        <v>77</v>
      </c>
      <c r="B95" s="20">
        <v>1.246</v>
      </c>
      <c r="C95" s="9">
        <v>1.0244178937999999</v>
      </c>
      <c r="D95" s="9">
        <f t="shared" si="1"/>
        <v>2.4969322887868985</v>
      </c>
    </row>
    <row r="96" spans="1:4" x14ac:dyDescent="0.2">
      <c r="A96" s="11" t="s">
        <v>78</v>
      </c>
      <c r="B96" s="20">
        <v>1.2586666666999999</v>
      </c>
      <c r="C96" s="9">
        <v>0.9600175541</v>
      </c>
      <c r="D96" s="9">
        <f t="shared" si="1"/>
        <v>2.3164135424329197</v>
      </c>
    </row>
    <row r="97" spans="1:4" x14ac:dyDescent="0.2">
      <c r="A97" s="11" t="s">
        <v>79</v>
      </c>
      <c r="B97" s="20">
        <v>1.2803333333</v>
      </c>
      <c r="C97" s="9">
        <v>0.99207094128999995</v>
      </c>
      <c r="D97" s="9">
        <f t="shared" si="1"/>
        <v>2.3532459959867205</v>
      </c>
    </row>
    <row r="98" spans="1:4" x14ac:dyDescent="0.2">
      <c r="A98" s="11" t="s">
        <v>80</v>
      </c>
      <c r="B98" s="20">
        <v>1.2929999999999999</v>
      </c>
      <c r="C98" s="9">
        <v>1.0344357207999999</v>
      </c>
      <c r="D98" s="9">
        <f t="shared" si="1"/>
        <v>2.4296999016117677</v>
      </c>
    </row>
    <row r="99" spans="1:4" x14ac:dyDescent="0.2">
      <c r="A99" s="11" t="s">
        <v>81</v>
      </c>
      <c r="B99" s="20">
        <v>1.3153333332999999</v>
      </c>
      <c r="C99" s="9">
        <v>1.1507226679</v>
      </c>
      <c r="D99" s="9">
        <f t="shared" si="1"/>
        <v>2.6569445694026026</v>
      </c>
    </row>
    <row r="100" spans="1:4" x14ac:dyDescent="0.2">
      <c r="A100" s="11" t="s">
        <v>82</v>
      </c>
      <c r="B100" s="20">
        <v>1.3376666666999999</v>
      </c>
      <c r="C100" s="9">
        <v>1.3292614466999999</v>
      </c>
      <c r="D100" s="9">
        <f t="shared" si="1"/>
        <v>3.0179369041287591</v>
      </c>
    </row>
    <row r="101" spans="1:4" x14ac:dyDescent="0.2">
      <c r="A101" s="11" t="s">
        <v>83</v>
      </c>
      <c r="B101" s="20">
        <v>1.3476666666999999</v>
      </c>
      <c r="C101" s="9">
        <v>1.1037909839</v>
      </c>
      <c r="D101" s="9">
        <f t="shared" si="1"/>
        <v>2.4874365277079376</v>
      </c>
    </row>
    <row r="102" spans="1:4" x14ac:dyDescent="0.2">
      <c r="A102" s="11" t="s">
        <v>84</v>
      </c>
      <c r="B102" s="20">
        <v>1.3556666666999999</v>
      </c>
      <c r="C102" s="9">
        <v>1.1107142346000001</v>
      </c>
      <c r="D102" s="9">
        <f t="shared" si="1"/>
        <v>2.4882675274270594</v>
      </c>
    </row>
    <row r="103" spans="1:4" x14ac:dyDescent="0.2">
      <c r="A103" s="11" t="s">
        <v>85</v>
      </c>
      <c r="B103" s="20">
        <v>1.3660000000000001</v>
      </c>
      <c r="C103" s="9">
        <v>1.1064183864999999</v>
      </c>
      <c r="D103" s="9">
        <f t="shared" si="1"/>
        <v>2.4598936809430669</v>
      </c>
    </row>
    <row r="104" spans="1:4" x14ac:dyDescent="0.2">
      <c r="A104" s="11" t="s">
        <v>86</v>
      </c>
      <c r="B104" s="20">
        <v>1.3773333333</v>
      </c>
      <c r="C104" s="9">
        <v>1.0875001046999999</v>
      </c>
      <c r="D104" s="9">
        <f t="shared" si="1"/>
        <v>2.3979377309215333</v>
      </c>
    </row>
    <row r="105" spans="1:4" x14ac:dyDescent="0.2">
      <c r="A105" s="11" t="s">
        <v>87</v>
      </c>
      <c r="B105" s="20">
        <v>1.3866666667000001</v>
      </c>
      <c r="C105" s="9">
        <v>1.0136519047999999</v>
      </c>
      <c r="D105" s="9">
        <f t="shared" ref="D105:D136" si="2">C105*$B$237/B105</f>
        <v>2.2200584912319905</v>
      </c>
    </row>
    <row r="106" spans="1:4" x14ac:dyDescent="0.2">
      <c r="A106" s="11" t="s">
        <v>88</v>
      </c>
      <c r="B106" s="20">
        <v>1.3973333333</v>
      </c>
      <c r="C106" s="9">
        <v>1.1017887556999999</v>
      </c>
      <c r="D106" s="9">
        <f t="shared" si="2"/>
        <v>2.3946716270867148</v>
      </c>
    </row>
    <row r="107" spans="1:4" x14ac:dyDescent="0.2">
      <c r="A107" s="11" t="s">
        <v>89</v>
      </c>
      <c r="B107" s="20">
        <v>1.4079999999999999</v>
      </c>
      <c r="C107" s="9">
        <v>1.1267783497999999</v>
      </c>
      <c r="D107" s="9">
        <f t="shared" si="2"/>
        <v>2.4304320908448838</v>
      </c>
    </row>
    <row r="108" spans="1:4" x14ac:dyDescent="0.2">
      <c r="A108" s="11" t="s">
        <v>90</v>
      </c>
      <c r="B108" s="20">
        <v>1.4203333332999999</v>
      </c>
      <c r="C108" s="9">
        <v>1.1006154752999999</v>
      </c>
      <c r="D108" s="9">
        <f t="shared" si="2"/>
        <v>2.3533850346449561</v>
      </c>
    </row>
    <row r="109" spans="1:4" x14ac:dyDescent="0.2">
      <c r="A109" s="11" t="s">
        <v>91</v>
      </c>
      <c r="B109" s="20">
        <v>1.4306666667000001</v>
      </c>
      <c r="C109" s="9">
        <v>1.0559438071</v>
      </c>
      <c r="D109" s="9">
        <f t="shared" si="2"/>
        <v>2.2415581041221739</v>
      </c>
    </row>
    <row r="110" spans="1:4" x14ac:dyDescent="0.2">
      <c r="A110" s="11" t="s">
        <v>92</v>
      </c>
      <c r="B110" s="20">
        <v>1.4410000000000001</v>
      </c>
      <c r="C110" s="9">
        <v>1.0920949548000001</v>
      </c>
      <c r="D110" s="9">
        <f t="shared" si="2"/>
        <v>2.3016753779505175</v>
      </c>
    </row>
    <row r="111" spans="1:4" x14ac:dyDescent="0.2">
      <c r="A111" s="11" t="s">
        <v>93</v>
      </c>
      <c r="B111" s="20">
        <v>1.4476666667</v>
      </c>
      <c r="C111" s="9">
        <v>1.0631922077</v>
      </c>
      <c r="D111" s="9">
        <f t="shared" si="2"/>
        <v>2.2304416292111715</v>
      </c>
    </row>
    <row r="112" spans="1:4" x14ac:dyDescent="0.2">
      <c r="A112" s="11" t="s">
        <v>94</v>
      </c>
      <c r="B112" s="20">
        <v>1.4596666667</v>
      </c>
      <c r="C112" s="9">
        <v>1.0568018811</v>
      </c>
      <c r="D112" s="9">
        <f t="shared" si="2"/>
        <v>2.1988091679824353</v>
      </c>
    </row>
    <row r="113" spans="1:4" x14ac:dyDescent="0.2">
      <c r="A113" s="11" t="s">
        <v>95</v>
      </c>
      <c r="B113" s="20">
        <v>1.4670000000000001</v>
      </c>
      <c r="C113" s="9">
        <v>1.0050264893</v>
      </c>
      <c r="D113" s="9">
        <f t="shared" si="2"/>
        <v>2.08063091242937</v>
      </c>
    </row>
    <row r="114" spans="1:4" x14ac:dyDescent="0.2">
      <c r="A114" s="11" t="s">
        <v>96</v>
      </c>
      <c r="B114" s="20">
        <v>1.4753333333</v>
      </c>
      <c r="C114" s="9">
        <v>1.0512505940000001</v>
      </c>
      <c r="D114" s="9">
        <f t="shared" si="2"/>
        <v>2.1640323626719487</v>
      </c>
    </row>
    <row r="115" spans="1:4" x14ac:dyDescent="0.2">
      <c r="A115" s="11" t="s">
        <v>97</v>
      </c>
      <c r="B115" s="20">
        <v>1.4890000000000001</v>
      </c>
      <c r="C115" s="9">
        <v>1.1346452482</v>
      </c>
      <c r="D115" s="9">
        <f t="shared" si="2"/>
        <v>2.3142648164461814</v>
      </c>
    </row>
    <row r="116" spans="1:4" x14ac:dyDescent="0.2">
      <c r="A116" s="11" t="s">
        <v>98</v>
      </c>
      <c r="B116" s="20">
        <v>1.4976666667</v>
      </c>
      <c r="C116" s="9">
        <v>1.1062189558</v>
      </c>
      <c r="D116" s="9">
        <f t="shared" si="2"/>
        <v>2.2432288624987371</v>
      </c>
    </row>
    <row r="117" spans="1:4" x14ac:dyDescent="0.2">
      <c r="A117" s="11" t="s">
        <v>99</v>
      </c>
      <c r="B117" s="20">
        <v>1.5086666666999999</v>
      </c>
      <c r="C117" s="9">
        <v>1.0753894968</v>
      </c>
      <c r="D117" s="9">
        <f t="shared" si="2"/>
        <v>2.1648118047941067</v>
      </c>
    </row>
    <row r="118" spans="1:4" x14ac:dyDescent="0.2">
      <c r="A118" s="11" t="s">
        <v>100</v>
      </c>
      <c r="B118" s="20">
        <v>1.5209999999999999</v>
      </c>
      <c r="C118" s="9">
        <v>1.1614989737000001</v>
      </c>
      <c r="D118" s="9">
        <f t="shared" si="2"/>
        <v>2.3191950119042568</v>
      </c>
    </row>
    <row r="119" spans="1:4" x14ac:dyDescent="0.2">
      <c r="A119" s="11" t="s">
        <v>101</v>
      </c>
      <c r="B119" s="20">
        <v>1.5286666667</v>
      </c>
      <c r="C119" s="9">
        <v>1.1294671835000001</v>
      </c>
      <c r="D119" s="9">
        <f t="shared" si="2"/>
        <v>2.2439257035924811</v>
      </c>
    </row>
    <row r="120" spans="1:4" x14ac:dyDescent="0.2">
      <c r="A120" s="11" t="s">
        <v>102</v>
      </c>
      <c r="B120" s="20">
        <v>1.5369999999999999</v>
      </c>
      <c r="C120" s="9">
        <v>1.0736527393999999</v>
      </c>
      <c r="D120" s="9">
        <f t="shared" si="2"/>
        <v>2.1214735475683719</v>
      </c>
    </row>
    <row r="121" spans="1:4" x14ac:dyDescent="0.2">
      <c r="A121" s="11" t="s">
        <v>103</v>
      </c>
      <c r="B121" s="20">
        <v>1.5506666667</v>
      </c>
      <c r="C121" s="9">
        <v>1.1064068654000001</v>
      </c>
      <c r="D121" s="9">
        <f t="shared" si="2"/>
        <v>2.1669259103298866</v>
      </c>
    </row>
    <row r="122" spans="1:4" x14ac:dyDescent="0.2">
      <c r="A122" s="11" t="s">
        <v>104</v>
      </c>
      <c r="B122" s="20">
        <v>1.5640000000000001</v>
      </c>
      <c r="C122" s="9">
        <v>1.2556473664000001</v>
      </c>
      <c r="D122" s="9">
        <f t="shared" si="2"/>
        <v>2.4382520234681127</v>
      </c>
    </row>
    <row r="123" spans="1:4" x14ac:dyDescent="0.2">
      <c r="A123" s="11" t="s">
        <v>105</v>
      </c>
      <c r="B123" s="20">
        <v>1.573</v>
      </c>
      <c r="C123" s="9">
        <v>1.2122264388999999</v>
      </c>
      <c r="D123" s="9">
        <f t="shared" si="2"/>
        <v>2.3404678572587909</v>
      </c>
    </row>
    <row r="124" spans="1:4" x14ac:dyDescent="0.2">
      <c r="A124" s="11" t="s">
        <v>106</v>
      </c>
      <c r="B124" s="20">
        <v>1.5866666667</v>
      </c>
      <c r="C124" s="9">
        <v>1.2235170601000001</v>
      </c>
      <c r="D124" s="9">
        <f t="shared" si="2"/>
        <v>2.3419196103698563</v>
      </c>
    </row>
    <row r="125" spans="1:4" x14ac:dyDescent="0.2">
      <c r="A125" s="11" t="s">
        <v>107</v>
      </c>
      <c r="B125" s="20">
        <v>1.5963333333</v>
      </c>
      <c r="C125" s="9">
        <v>1.2232218449000001</v>
      </c>
      <c r="D125" s="9">
        <f t="shared" si="2"/>
        <v>2.3271763671804786</v>
      </c>
    </row>
    <row r="126" spans="1:4" x14ac:dyDescent="0.2">
      <c r="A126" s="11" t="s">
        <v>108</v>
      </c>
      <c r="B126" s="20">
        <v>1.6</v>
      </c>
      <c r="C126" s="9">
        <v>1.1989560212999999</v>
      </c>
      <c r="D126" s="9">
        <f t="shared" si="2"/>
        <v>2.2757833848803286</v>
      </c>
    </row>
    <row r="127" spans="1:4" x14ac:dyDescent="0.2">
      <c r="A127" s="11" t="s">
        <v>109</v>
      </c>
      <c r="B127" s="20">
        <v>1.6080000000000001</v>
      </c>
      <c r="C127" s="9">
        <v>1.2089205192000001</v>
      </c>
      <c r="D127" s="9">
        <f t="shared" si="2"/>
        <v>2.2832809671771046</v>
      </c>
    </row>
    <row r="128" spans="1:4" x14ac:dyDescent="0.2">
      <c r="A128" s="11" t="s">
        <v>110</v>
      </c>
      <c r="B128" s="20">
        <v>1.6166666667</v>
      </c>
      <c r="C128" s="9">
        <v>1.1663303518999999</v>
      </c>
      <c r="D128" s="9">
        <f t="shared" si="2"/>
        <v>2.1910321269614248</v>
      </c>
    </row>
    <row r="129" spans="1:4" x14ac:dyDescent="0.2">
      <c r="A129" s="11" t="s">
        <v>111</v>
      </c>
      <c r="B129" s="20">
        <v>1.62</v>
      </c>
      <c r="C129" s="9">
        <v>1.0501528408</v>
      </c>
      <c r="D129" s="9">
        <f t="shared" si="2"/>
        <v>1.968725420102726</v>
      </c>
    </row>
    <row r="130" spans="1:4" x14ac:dyDescent="0.2">
      <c r="A130" s="11" t="s">
        <v>112</v>
      </c>
      <c r="B130" s="20">
        <v>1.6253333333</v>
      </c>
      <c r="C130" s="9">
        <v>1.0529146997000001</v>
      </c>
      <c r="D130" s="9">
        <f t="shared" si="2"/>
        <v>1.9674259647345007</v>
      </c>
    </row>
    <row r="131" spans="1:4" x14ac:dyDescent="0.2">
      <c r="A131" s="11" t="s">
        <v>113</v>
      </c>
      <c r="B131" s="20">
        <v>1.6336666666999999</v>
      </c>
      <c r="C131" s="9">
        <v>1.0307138166000001</v>
      </c>
      <c r="D131" s="9">
        <f t="shared" si="2"/>
        <v>1.916118226011015</v>
      </c>
    </row>
    <row r="132" spans="1:4" x14ac:dyDescent="0.2">
      <c r="A132" s="11" t="s">
        <v>114</v>
      </c>
      <c r="B132" s="20">
        <v>1.6413333333</v>
      </c>
      <c r="C132" s="9">
        <v>0.98608821795000001</v>
      </c>
      <c r="D132" s="9">
        <f t="shared" si="2"/>
        <v>1.8245956375341159</v>
      </c>
    </row>
    <row r="133" spans="1:4" x14ac:dyDescent="0.2">
      <c r="A133" s="11" t="s">
        <v>115</v>
      </c>
      <c r="B133" s="20">
        <v>1.6473333333</v>
      </c>
      <c r="C133" s="9">
        <v>0.94832620162000003</v>
      </c>
      <c r="D133" s="9">
        <f t="shared" si="2"/>
        <v>1.7483320361608155</v>
      </c>
    </row>
    <row r="134" spans="1:4" x14ac:dyDescent="0.2">
      <c r="A134" s="11" t="s">
        <v>116</v>
      </c>
      <c r="B134" s="20">
        <v>1.6596666667</v>
      </c>
      <c r="C134" s="9">
        <v>1.1251623151000001</v>
      </c>
      <c r="D134" s="9">
        <f t="shared" si="2"/>
        <v>2.058931785982951</v>
      </c>
    </row>
    <row r="135" spans="1:4" x14ac:dyDescent="0.2">
      <c r="A135" s="11" t="s">
        <v>117</v>
      </c>
      <c r="B135" s="20">
        <v>1.6719999999999999</v>
      </c>
      <c r="C135" s="9">
        <v>1.2095693675000001</v>
      </c>
      <c r="D135" s="9">
        <f t="shared" si="2"/>
        <v>2.1970612203856761</v>
      </c>
    </row>
    <row r="136" spans="1:4" x14ac:dyDescent="0.2">
      <c r="A136" s="11" t="s">
        <v>118</v>
      </c>
      <c r="B136" s="20">
        <v>1.6843333332999999</v>
      </c>
      <c r="C136" s="9">
        <v>1.2563606655999999</v>
      </c>
      <c r="D136" s="9">
        <f t="shared" si="2"/>
        <v>2.2653428470508747</v>
      </c>
    </row>
    <row r="137" spans="1:4" x14ac:dyDescent="0.2">
      <c r="A137" s="11" t="s">
        <v>119</v>
      </c>
      <c r="B137" s="20">
        <v>1.7010000000000001</v>
      </c>
      <c r="C137" s="9">
        <v>1.397304195</v>
      </c>
      <c r="D137" s="9">
        <f t="shared" ref="D137:D168" si="3">C137*$B$237/B137</f>
        <v>2.4947917614925923</v>
      </c>
    </row>
    <row r="138" spans="1:4" x14ac:dyDescent="0.2">
      <c r="A138" s="11" t="s">
        <v>120</v>
      </c>
      <c r="B138" s="20">
        <v>1.7143333332999999</v>
      </c>
      <c r="C138" s="9">
        <v>1.5291604408999999</v>
      </c>
      <c r="D138" s="9">
        <f t="shared" si="3"/>
        <v>2.708977741967189</v>
      </c>
    </row>
    <row r="139" spans="1:4" x14ac:dyDescent="0.2">
      <c r="A139" s="11" t="s">
        <v>121</v>
      </c>
      <c r="B139" s="20">
        <v>1.73</v>
      </c>
      <c r="C139" s="9">
        <v>1.5208591724</v>
      </c>
      <c r="D139" s="9">
        <f t="shared" si="3"/>
        <v>2.6698726726949413</v>
      </c>
    </row>
    <row r="140" spans="1:4" x14ac:dyDescent="0.2">
      <c r="A140" s="11" t="s">
        <v>122</v>
      </c>
      <c r="B140" s="20">
        <v>1.7423333333</v>
      </c>
      <c r="C140" s="9">
        <v>1.4966101829</v>
      </c>
      <c r="D140" s="9">
        <f t="shared" si="3"/>
        <v>2.608705791711067</v>
      </c>
    </row>
    <row r="141" spans="1:4" x14ac:dyDescent="0.2">
      <c r="A141" s="11" t="s">
        <v>123</v>
      </c>
      <c r="B141" s="20">
        <v>1.7589999999999999</v>
      </c>
      <c r="C141" s="9">
        <v>1.4345354224</v>
      </c>
      <c r="D141" s="9">
        <f t="shared" si="3"/>
        <v>2.4768122618176509</v>
      </c>
    </row>
    <row r="142" spans="1:4" x14ac:dyDescent="0.2">
      <c r="A142" s="11" t="s">
        <v>124</v>
      </c>
      <c r="B142" s="20">
        <v>1.7713333333000001</v>
      </c>
      <c r="C142" s="9">
        <v>1.6244266455</v>
      </c>
      <c r="D142" s="9">
        <f t="shared" si="3"/>
        <v>2.7851427612020592</v>
      </c>
    </row>
    <row r="143" spans="1:4" x14ac:dyDescent="0.2">
      <c r="A143" s="11" t="s">
        <v>125</v>
      </c>
      <c r="B143" s="20">
        <v>1.7763333333</v>
      </c>
      <c r="C143" s="9">
        <v>1.4524706239</v>
      </c>
      <c r="D143" s="9">
        <f t="shared" si="3"/>
        <v>2.4833077505795957</v>
      </c>
    </row>
    <row r="144" spans="1:4" x14ac:dyDescent="0.2">
      <c r="A144" s="11" t="s">
        <v>126</v>
      </c>
      <c r="B144" s="20">
        <v>1.7749999999999999</v>
      </c>
      <c r="C144" s="9">
        <v>1.1911174625000001</v>
      </c>
      <c r="D144" s="9">
        <f t="shared" si="3"/>
        <v>2.0379986230770424</v>
      </c>
    </row>
    <row r="145" spans="1:4" x14ac:dyDescent="0.2">
      <c r="A145" s="11" t="s">
        <v>127</v>
      </c>
      <c r="B145" s="20">
        <v>1.7806666667</v>
      </c>
      <c r="C145" s="9">
        <v>1.1591419517999999</v>
      </c>
      <c r="D145" s="9">
        <f t="shared" si="3"/>
        <v>1.976977137994985</v>
      </c>
    </row>
    <row r="146" spans="1:4" x14ac:dyDescent="0.2">
      <c r="A146" s="11" t="s">
        <v>128</v>
      </c>
      <c r="B146" s="20">
        <v>1.7946666667</v>
      </c>
      <c r="C146" s="9">
        <v>1.3902539652000001</v>
      </c>
      <c r="D146" s="9">
        <f t="shared" si="3"/>
        <v>2.3526536574925423</v>
      </c>
    </row>
    <row r="147" spans="1:4" x14ac:dyDescent="0.2">
      <c r="A147" s="11" t="s">
        <v>129</v>
      </c>
      <c r="B147" s="20">
        <v>1.8043333333</v>
      </c>
      <c r="C147" s="9">
        <v>1.397380171</v>
      </c>
      <c r="D147" s="9">
        <f t="shared" si="3"/>
        <v>2.3520440755637289</v>
      </c>
    </row>
    <row r="148" spans="1:4" x14ac:dyDescent="0.2">
      <c r="A148" s="11" t="s">
        <v>130</v>
      </c>
      <c r="B148" s="20">
        <v>1.8149999999999999</v>
      </c>
      <c r="C148" s="9">
        <v>1.4165666726999999</v>
      </c>
      <c r="D148" s="9">
        <f t="shared" si="3"/>
        <v>2.3703257941175506</v>
      </c>
    </row>
    <row r="149" spans="1:4" x14ac:dyDescent="0.2">
      <c r="A149" s="11" t="s">
        <v>131</v>
      </c>
      <c r="B149" s="20">
        <v>1.8336666666999999</v>
      </c>
      <c r="C149" s="9">
        <v>1.5878977503</v>
      </c>
      <c r="D149" s="9">
        <f t="shared" si="3"/>
        <v>2.6299639477522856</v>
      </c>
    </row>
    <row r="150" spans="1:4" x14ac:dyDescent="0.2">
      <c r="A150" s="11" t="s">
        <v>132</v>
      </c>
      <c r="B150" s="20">
        <v>1.8306666667</v>
      </c>
      <c r="C150" s="9">
        <v>1.5254062409</v>
      </c>
      <c r="D150" s="9">
        <f t="shared" si="3"/>
        <v>2.5306022915078832</v>
      </c>
    </row>
    <row r="151" spans="1:4" x14ac:dyDescent="0.2">
      <c r="A151" s="11" t="s">
        <v>133</v>
      </c>
      <c r="B151" s="20">
        <v>1.8443333333</v>
      </c>
      <c r="C151" s="9">
        <v>1.6024577686000001</v>
      </c>
      <c r="D151" s="9">
        <f t="shared" si="3"/>
        <v>2.6387292386489412</v>
      </c>
    </row>
    <row r="152" spans="1:4" x14ac:dyDescent="0.2">
      <c r="A152" s="11" t="s">
        <v>134</v>
      </c>
      <c r="B152" s="20">
        <v>1.8513333332999999</v>
      </c>
      <c r="C152" s="9">
        <v>1.5183418524000001</v>
      </c>
      <c r="D152" s="9">
        <f t="shared" si="3"/>
        <v>2.4907640831790823</v>
      </c>
    </row>
    <row r="153" spans="1:4" x14ac:dyDescent="0.2">
      <c r="A153" s="11" t="s">
        <v>135</v>
      </c>
      <c r="B153" s="20">
        <v>1.867</v>
      </c>
      <c r="C153" s="9">
        <v>1.6528491571999999</v>
      </c>
      <c r="D153" s="9">
        <f t="shared" si="3"/>
        <v>2.6886641389392305</v>
      </c>
    </row>
    <row r="154" spans="1:4" x14ac:dyDescent="0.2">
      <c r="A154" s="11" t="s">
        <v>136</v>
      </c>
      <c r="B154" s="20">
        <v>1.8816666666999999</v>
      </c>
      <c r="C154" s="9">
        <v>1.9180244390000001</v>
      </c>
      <c r="D154" s="9">
        <f t="shared" si="3"/>
        <v>3.0957016377122715</v>
      </c>
    </row>
    <row r="155" spans="1:4" x14ac:dyDescent="0.2">
      <c r="A155" s="11" t="s">
        <v>137</v>
      </c>
      <c r="B155" s="20">
        <v>1.8936666666999999</v>
      </c>
      <c r="C155" s="9">
        <v>1.8867253343999999</v>
      </c>
      <c r="D155" s="9">
        <f t="shared" si="3"/>
        <v>3.0258876474099412</v>
      </c>
    </row>
    <row r="156" spans="1:4" x14ac:dyDescent="0.2">
      <c r="A156" s="11" t="s">
        <v>138</v>
      </c>
      <c r="B156" s="20">
        <v>1.9139999999999999</v>
      </c>
      <c r="C156" s="9">
        <v>1.9390850228000001</v>
      </c>
      <c r="D156" s="9">
        <f t="shared" si="3"/>
        <v>3.0768234043594864</v>
      </c>
    </row>
    <row r="157" spans="1:4" x14ac:dyDescent="0.2">
      <c r="A157" s="11" t="s">
        <v>139</v>
      </c>
      <c r="B157" s="20">
        <v>1.9236666667</v>
      </c>
      <c r="C157" s="9">
        <v>1.9419336623000001</v>
      </c>
      <c r="D157" s="9">
        <f t="shared" si="3"/>
        <v>3.0658593160506764</v>
      </c>
    </row>
    <row r="158" spans="1:4" x14ac:dyDescent="0.2">
      <c r="A158" s="11" t="s">
        <v>140</v>
      </c>
      <c r="B158" s="20">
        <v>1.9366666667000001</v>
      </c>
      <c r="C158" s="9">
        <v>2.1857177038</v>
      </c>
      <c r="D158" s="9">
        <f t="shared" si="3"/>
        <v>3.4275740347747452</v>
      </c>
    </row>
    <row r="159" spans="1:4" x14ac:dyDescent="0.2">
      <c r="A159" s="11" t="s">
        <v>141</v>
      </c>
      <c r="B159" s="20">
        <v>1.966</v>
      </c>
      <c r="C159" s="9">
        <v>2.5485714511999999</v>
      </c>
      <c r="D159" s="9">
        <f t="shared" si="3"/>
        <v>3.9369595466548444</v>
      </c>
    </row>
    <row r="160" spans="1:4" x14ac:dyDescent="0.2">
      <c r="A160" s="11" t="s">
        <v>142</v>
      </c>
      <c r="B160" s="20">
        <v>1.9843333332999999</v>
      </c>
      <c r="C160" s="9">
        <v>2.3852873174</v>
      </c>
      <c r="D160" s="9">
        <f t="shared" si="3"/>
        <v>3.6506796348791388</v>
      </c>
    </row>
    <row r="161" spans="1:4" x14ac:dyDescent="0.2">
      <c r="A161" s="11" t="s">
        <v>143</v>
      </c>
      <c r="B161" s="20">
        <v>1.9946666666999999</v>
      </c>
      <c r="C161" s="9">
        <v>2.3426500746999999</v>
      </c>
      <c r="D161" s="9">
        <f t="shared" si="3"/>
        <v>3.5668491626402905</v>
      </c>
    </row>
    <row r="162" spans="1:4" x14ac:dyDescent="0.2">
      <c r="A162" s="11" t="s">
        <v>144</v>
      </c>
      <c r="B162" s="20">
        <v>2.0126666666999999</v>
      </c>
      <c r="C162" s="9">
        <v>2.8459174085000001</v>
      </c>
      <c r="D162" s="9">
        <f t="shared" si="3"/>
        <v>4.2943564530405061</v>
      </c>
    </row>
    <row r="163" spans="1:4" x14ac:dyDescent="0.2">
      <c r="A163" s="11" t="s">
        <v>145</v>
      </c>
      <c r="B163" s="20">
        <v>2.0316666667000001</v>
      </c>
      <c r="C163" s="9">
        <v>2.8354547348999999</v>
      </c>
      <c r="D163" s="9">
        <f t="shared" si="3"/>
        <v>4.2385559009900149</v>
      </c>
    </row>
    <row r="164" spans="1:4" x14ac:dyDescent="0.2">
      <c r="A164" s="11" t="s">
        <v>146</v>
      </c>
      <c r="B164" s="20">
        <v>2.0233333333000001</v>
      </c>
      <c r="C164" s="9">
        <v>2.2627142695</v>
      </c>
      <c r="D164" s="9">
        <f t="shared" si="3"/>
        <v>3.3963303908748439</v>
      </c>
    </row>
    <row r="165" spans="1:4" x14ac:dyDescent="0.2">
      <c r="A165" s="11" t="s">
        <v>147</v>
      </c>
      <c r="B165" s="20">
        <v>2.0431699999999999</v>
      </c>
      <c r="C165" s="9">
        <v>2.3647192149</v>
      </c>
      <c r="D165" s="9">
        <f t="shared" si="3"/>
        <v>3.5149789542894614</v>
      </c>
    </row>
    <row r="166" spans="1:4" x14ac:dyDescent="0.2">
      <c r="A166" s="11" t="s">
        <v>148</v>
      </c>
      <c r="B166" s="20">
        <v>2.0663100000000001</v>
      </c>
      <c r="C166" s="9">
        <v>3.0185006506000001</v>
      </c>
      <c r="D166" s="9">
        <f t="shared" si="3"/>
        <v>4.436530262102595</v>
      </c>
    </row>
    <row r="167" spans="1:4" x14ac:dyDescent="0.2">
      <c r="A167" s="11" t="s">
        <v>149</v>
      </c>
      <c r="B167" s="20">
        <v>2.0793900000000001</v>
      </c>
      <c r="C167" s="9">
        <v>2.8524976587999999</v>
      </c>
      <c r="D167" s="9">
        <f t="shared" si="3"/>
        <v>4.166170097830987</v>
      </c>
    </row>
    <row r="168" spans="1:4" x14ac:dyDescent="0.2">
      <c r="A168" s="11" t="s">
        <v>150</v>
      </c>
      <c r="B168" s="20">
        <v>2.1048966667000002</v>
      </c>
      <c r="C168" s="9">
        <v>2.9659070760000001</v>
      </c>
      <c r="D168" s="9">
        <f t="shared" si="3"/>
        <v>4.2793165338967754</v>
      </c>
    </row>
    <row r="169" spans="1:4" x14ac:dyDescent="0.2">
      <c r="A169" s="11" t="s">
        <v>151</v>
      </c>
      <c r="B169" s="20">
        <v>2.1276966666999999</v>
      </c>
      <c r="C169" s="9">
        <v>3.1076362711000001</v>
      </c>
      <c r="D169" s="9">
        <f t="shared" ref="D169:D200" si="4">C169*$B$237/B169</f>
        <v>4.4357608186199462</v>
      </c>
    </row>
    <row r="170" spans="1:4" x14ac:dyDescent="0.2">
      <c r="A170" s="11" t="s">
        <v>152</v>
      </c>
      <c r="B170" s="20">
        <v>2.1553766667000001</v>
      </c>
      <c r="C170" s="9">
        <v>3.7593931506999998</v>
      </c>
      <c r="D170" s="9">
        <f t="shared" si="4"/>
        <v>5.2971493859676535</v>
      </c>
    </row>
    <row r="171" spans="1:4" x14ac:dyDescent="0.2">
      <c r="A171" s="11" t="s">
        <v>153</v>
      </c>
      <c r="B171" s="20">
        <v>2.1886100000000002</v>
      </c>
      <c r="C171" s="9">
        <v>3.8526405985999999</v>
      </c>
      <c r="D171" s="9">
        <f t="shared" si="4"/>
        <v>5.3461085121424876</v>
      </c>
    </row>
    <row r="172" spans="1:4" x14ac:dyDescent="0.2">
      <c r="A172" s="11" t="s">
        <v>154</v>
      </c>
      <c r="B172" s="20">
        <v>2.1384866667</v>
      </c>
      <c r="C172" s="9">
        <v>2.2995724351</v>
      </c>
      <c r="D172" s="9">
        <f t="shared" si="4"/>
        <v>3.2657895817627463</v>
      </c>
    </row>
    <row r="173" spans="1:4" x14ac:dyDescent="0.2">
      <c r="A173" s="11" t="s">
        <v>155</v>
      </c>
      <c r="B173" s="20">
        <v>2.1237766667</v>
      </c>
      <c r="C173" s="9">
        <v>1.8897934594000001</v>
      </c>
      <c r="D173" s="9">
        <f t="shared" si="4"/>
        <v>2.7024218798791968</v>
      </c>
    </row>
    <row r="174" spans="1:4" x14ac:dyDescent="0.2">
      <c r="A174" s="11" t="s">
        <v>156</v>
      </c>
      <c r="B174" s="20">
        <v>2.1350699999999998</v>
      </c>
      <c r="C174" s="9">
        <v>2.3161151992</v>
      </c>
      <c r="D174" s="9">
        <f t="shared" si="4"/>
        <v>3.2945468683810764</v>
      </c>
    </row>
    <row r="175" spans="1:4" x14ac:dyDescent="0.2">
      <c r="A175" s="11" t="s">
        <v>157</v>
      </c>
      <c r="B175" s="20">
        <v>2.1534399999999998</v>
      </c>
      <c r="C175" s="9">
        <v>2.5659703135999998</v>
      </c>
      <c r="D175" s="9">
        <f t="shared" si="4"/>
        <v>3.6188160161460141</v>
      </c>
    </row>
    <row r="176" spans="1:4" x14ac:dyDescent="0.2">
      <c r="A176" s="11" t="s">
        <v>158</v>
      </c>
      <c r="B176" s="20">
        <v>2.1703000000000001</v>
      </c>
      <c r="C176" s="9">
        <v>2.6026247264000002</v>
      </c>
      <c r="D176" s="9">
        <f t="shared" si="4"/>
        <v>3.6419957363366025</v>
      </c>
    </row>
    <row r="177" spans="1:4" x14ac:dyDescent="0.2">
      <c r="A177" s="11" t="s">
        <v>159</v>
      </c>
      <c r="B177" s="20">
        <v>2.17374</v>
      </c>
      <c r="C177" s="9">
        <v>2.7129046636999998</v>
      </c>
      <c r="D177" s="9">
        <f t="shared" si="4"/>
        <v>3.79030874058083</v>
      </c>
    </row>
    <row r="178" spans="1:4" x14ac:dyDescent="0.2">
      <c r="A178" s="11" t="s">
        <v>160</v>
      </c>
      <c r="B178" s="20">
        <v>2.1729733332999999</v>
      </c>
      <c r="C178" s="9">
        <v>2.8051776682999998</v>
      </c>
      <c r="D178" s="9">
        <f t="shared" si="4"/>
        <v>3.9206098628198318</v>
      </c>
    </row>
    <row r="179" spans="1:4" x14ac:dyDescent="0.2">
      <c r="A179" s="11" t="s">
        <v>161</v>
      </c>
      <c r="B179" s="20">
        <v>2.1793433332999999</v>
      </c>
      <c r="C179" s="9">
        <v>2.7214542931999999</v>
      </c>
      <c r="D179" s="9">
        <f t="shared" si="4"/>
        <v>3.7924777575174851</v>
      </c>
    </row>
    <row r="180" spans="1:4" x14ac:dyDescent="0.2">
      <c r="A180" s="11" t="s">
        <v>162</v>
      </c>
      <c r="B180" s="20">
        <v>2.19699</v>
      </c>
      <c r="C180" s="9">
        <v>2.8841960393999999</v>
      </c>
      <c r="D180" s="9">
        <f t="shared" si="4"/>
        <v>3.9869826697338575</v>
      </c>
    </row>
    <row r="181" spans="1:4" x14ac:dyDescent="0.2">
      <c r="A181" s="11" t="s">
        <v>163</v>
      </c>
      <c r="B181" s="20">
        <v>2.2204366667</v>
      </c>
      <c r="C181" s="9">
        <v>3.2955668220000001</v>
      </c>
      <c r="D181" s="9">
        <f t="shared" si="4"/>
        <v>4.5075378639938037</v>
      </c>
    </row>
    <row r="182" spans="1:4" x14ac:dyDescent="0.2">
      <c r="A182" s="11" t="s">
        <v>164</v>
      </c>
      <c r="B182" s="20">
        <v>2.2456833333000001</v>
      </c>
      <c r="C182" s="9">
        <v>3.7953720251999998</v>
      </c>
      <c r="D182" s="9">
        <f t="shared" si="4"/>
        <v>5.1327899072193306</v>
      </c>
    </row>
    <row r="183" spans="1:4" x14ac:dyDescent="0.2">
      <c r="A183" s="11" t="s">
        <v>165</v>
      </c>
      <c r="B183" s="20">
        <v>2.2603266667000002</v>
      </c>
      <c r="C183" s="9">
        <v>3.6340926433999998</v>
      </c>
      <c r="D183" s="9">
        <f t="shared" si="4"/>
        <v>4.8828393711657778</v>
      </c>
    </row>
    <row r="184" spans="1:4" x14ac:dyDescent="0.2">
      <c r="A184" s="11" t="s">
        <v>166</v>
      </c>
      <c r="B184" s="20">
        <v>2.2704733333</v>
      </c>
      <c r="C184" s="9">
        <v>3.3654264476</v>
      </c>
      <c r="D184" s="9">
        <f t="shared" si="4"/>
        <v>4.5016461017116285</v>
      </c>
    </row>
    <row r="185" spans="1:4" x14ac:dyDescent="0.2">
      <c r="A185" s="11" t="s">
        <v>213</v>
      </c>
      <c r="B185" s="20">
        <v>2.2832599999999998</v>
      </c>
      <c r="C185" s="9">
        <v>3.6077270976000002</v>
      </c>
      <c r="D185" s="9">
        <f t="shared" si="4"/>
        <v>4.7987260977519659</v>
      </c>
    </row>
    <row r="186" spans="1:4" x14ac:dyDescent="0.2">
      <c r="A186" s="11" t="s">
        <v>214</v>
      </c>
      <c r="B186" s="20">
        <v>2.2880799999999999</v>
      </c>
      <c r="C186" s="9">
        <v>3.7222213968000002</v>
      </c>
      <c r="D186" s="9">
        <f t="shared" si="4"/>
        <v>4.9405881029114092</v>
      </c>
    </row>
    <row r="187" spans="1:4" x14ac:dyDescent="0.2">
      <c r="A187" s="11" t="s">
        <v>215</v>
      </c>
      <c r="B187" s="20">
        <v>2.2984100000000001</v>
      </c>
      <c r="C187" s="9">
        <v>3.6668312695999998</v>
      </c>
      <c r="D187" s="9">
        <f t="shared" si="4"/>
        <v>4.8451929387709729</v>
      </c>
    </row>
    <row r="188" spans="1:4" x14ac:dyDescent="0.2">
      <c r="A188" s="11" t="s">
        <v>216</v>
      </c>
      <c r="B188" s="20">
        <v>2.3136933332999998</v>
      </c>
      <c r="C188" s="9">
        <v>3.5059407189999998</v>
      </c>
      <c r="D188" s="9">
        <f t="shared" si="4"/>
        <v>4.6019979956595147</v>
      </c>
    </row>
    <row r="189" spans="1:4" x14ac:dyDescent="0.2">
      <c r="A189" s="11" t="s">
        <v>243</v>
      </c>
      <c r="B189" s="20">
        <v>2.3229933332999999</v>
      </c>
      <c r="C189" s="9">
        <v>3.5652553672999998</v>
      </c>
      <c r="D189" s="9">
        <f t="shared" si="4"/>
        <v>4.6611205036114969</v>
      </c>
    </row>
    <row r="190" spans="1:4" x14ac:dyDescent="0.2">
      <c r="A190" s="11" t="s">
        <v>244</v>
      </c>
      <c r="B190" s="20">
        <v>2.3204500000000001</v>
      </c>
      <c r="C190" s="9">
        <v>3.6040271455999999</v>
      </c>
      <c r="D190" s="9">
        <f t="shared" si="4"/>
        <v>4.7169740876683885</v>
      </c>
    </row>
    <row r="191" spans="1:4" x14ac:dyDescent="0.2">
      <c r="A191" s="11" t="s">
        <v>245</v>
      </c>
      <c r="B191" s="20">
        <v>2.3330000000000002</v>
      </c>
      <c r="C191" s="9">
        <v>3.5663142486999999</v>
      </c>
      <c r="D191" s="9">
        <f t="shared" si="4"/>
        <v>4.6425065150393792</v>
      </c>
    </row>
    <row r="192" spans="1:4" x14ac:dyDescent="0.2">
      <c r="A192" s="11" t="s">
        <v>246</v>
      </c>
      <c r="B192" s="20">
        <v>2.3416266666999999</v>
      </c>
      <c r="C192" s="9">
        <v>3.2882789841000002</v>
      </c>
      <c r="D192" s="9">
        <f t="shared" si="4"/>
        <v>4.2647998429080163</v>
      </c>
    </row>
    <row r="193" spans="1:4" x14ac:dyDescent="0.2">
      <c r="A193" s="11" t="s">
        <v>247</v>
      </c>
      <c r="B193" s="20">
        <v>2.3562099999999999</v>
      </c>
      <c r="C193" s="9">
        <v>3.4037443452999998</v>
      </c>
      <c r="D193" s="9">
        <f t="shared" si="4"/>
        <v>4.3872318900110789</v>
      </c>
    </row>
    <row r="194" spans="1:4" x14ac:dyDescent="0.2">
      <c r="A194" s="11" t="s">
        <v>248</v>
      </c>
      <c r="B194" s="20">
        <v>2.3687233333000002</v>
      </c>
      <c r="C194" s="9">
        <v>3.6750536235000002</v>
      </c>
      <c r="D194" s="9">
        <f t="shared" si="4"/>
        <v>4.7119100819987558</v>
      </c>
    </row>
    <row r="195" spans="1:4" x14ac:dyDescent="0.2">
      <c r="A195" s="11" t="s">
        <v>249</v>
      </c>
      <c r="B195" s="20">
        <v>2.3747833332999999</v>
      </c>
      <c r="C195" s="9">
        <v>3.5037805502000001</v>
      </c>
      <c r="D195" s="9">
        <f t="shared" si="4"/>
        <v>4.4808515612165749</v>
      </c>
    </row>
    <row r="196" spans="1:4" x14ac:dyDescent="0.2">
      <c r="A196" s="11" t="s">
        <v>250</v>
      </c>
      <c r="B196" s="20">
        <v>2.3688833332999999</v>
      </c>
      <c r="C196" s="9">
        <v>2.8769790241000002</v>
      </c>
      <c r="D196" s="9">
        <f t="shared" si="4"/>
        <v>3.6884226052620277</v>
      </c>
    </row>
    <row r="197" spans="1:4" x14ac:dyDescent="0.2">
      <c r="A197" s="11" t="s">
        <v>251</v>
      </c>
      <c r="B197" s="20">
        <v>2.3535499999999998</v>
      </c>
      <c r="C197" s="9">
        <v>2.2696942552000001</v>
      </c>
      <c r="D197" s="9">
        <f t="shared" si="4"/>
        <v>2.9288125796891951</v>
      </c>
    </row>
    <row r="198" spans="1:4" x14ac:dyDescent="0.2">
      <c r="A198" s="11" t="s">
        <v>252</v>
      </c>
      <c r="B198" s="20">
        <v>2.3696000000000002</v>
      </c>
      <c r="C198" s="9">
        <v>2.6648191183000001</v>
      </c>
      <c r="D198" s="9">
        <f t="shared" si="4"/>
        <v>3.4153903437961954</v>
      </c>
    </row>
    <row r="199" spans="1:4" x14ac:dyDescent="0.2">
      <c r="A199" s="11" t="s">
        <v>253</v>
      </c>
      <c r="B199" s="20">
        <v>2.3785500000000002</v>
      </c>
      <c r="C199" s="9">
        <v>2.6023207819</v>
      </c>
      <c r="D199" s="9">
        <f t="shared" si="4"/>
        <v>3.3227387530411123</v>
      </c>
    </row>
    <row r="200" spans="1:4" x14ac:dyDescent="0.2">
      <c r="A200" s="11" t="s">
        <v>254</v>
      </c>
      <c r="B200" s="20">
        <v>2.3783699999999999</v>
      </c>
      <c r="C200" s="9">
        <v>2.1623371404</v>
      </c>
      <c r="D200" s="9">
        <f t="shared" si="4"/>
        <v>2.7611604343048426</v>
      </c>
    </row>
    <row r="201" spans="1:4" x14ac:dyDescent="0.2">
      <c r="A201" s="11" t="s">
        <v>259</v>
      </c>
      <c r="B201" s="20">
        <v>2.3768933333</v>
      </c>
      <c r="C201" s="9">
        <v>1.8957772669999999</v>
      </c>
      <c r="D201" s="9">
        <f t="shared" ref="D201:D204" si="5">C201*$B$237/B201</f>
        <v>2.4222851714724611</v>
      </c>
    </row>
    <row r="202" spans="1:4" x14ac:dyDescent="0.2">
      <c r="A202" s="11" t="s">
        <v>260</v>
      </c>
      <c r="B202" s="20">
        <v>2.3959033333000002</v>
      </c>
      <c r="C202" s="9">
        <v>2.2509634887000001</v>
      </c>
      <c r="D202" s="9">
        <f t="shared" si="5"/>
        <v>2.8532958902961236</v>
      </c>
    </row>
    <row r="203" spans="1:4" x14ac:dyDescent="0.2">
      <c r="A203" s="11" t="s">
        <v>261</v>
      </c>
      <c r="B203" s="20">
        <v>2.4060733333000002</v>
      </c>
      <c r="C203" s="9">
        <v>2.2114731271000001</v>
      </c>
      <c r="D203" s="9">
        <f t="shared" si="5"/>
        <v>2.7913896154003153</v>
      </c>
    </row>
    <row r="204" spans="1:4" x14ac:dyDescent="0.2">
      <c r="A204" s="11" t="s">
        <v>262</v>
      </c>
      <c r="B204" s="20">
        <v>2.4213466666999999</v>
      </c>
      <c r="C204" s="9">
        <v>2.2288342778999999</v>
      </c>
      <c r="D204" s="9">
        <f t="shared" si="5"/>
        <v>2.7955576835650713</v>
      </c>
    </row>
    <row r="205" spans="1:4" x14ac:dyDescent="0.2">
      <c r="A205" s="11" t="s">
        <v>263</v>
      </c>
      <c r="B205" s="20">
        <v>2.4383866667</v>
      </c>
      <c r="C205" s="9">
        <v>2.3262824967000002</v>
      </c>
      <c r="D205" s="9">
        <f t="shared" ref="D205:D232" si="6">C205*$B$237/B205</f>
        <v>2.8973938237979433</v>
      </c>
    </row>
    <row r="206" spans="1:4" x14ac:dyDescent="0.2">
      <c r="A206" s="11" t="s">
        <v>264</v>
      </c>
      <c r="B206" s="20">
        <v>2.4411999999999998</v>
      </c>
      <c r="C206" s="9">
        <v>2.3845401180999999</v>
      </c>
      <c r="D206" s="9">
        <f t="shared" si="6"/>
        <v>2.9665312262297485</v>
      </c>
    </row>
    <row r="207" spans="1:4" x14ac:dyDescent="0.2">
      <c r="A207" s="11" t="s">
        <v>265</v>
      </c>
      <c r="B207" s="20">
        <v>2.4528699999999999</v>
      </c>
      <c r="C207" s="9">
        <v>2.4377039076</v>
      </c>
      <c r="D207" s="9">
        <f t="shared" si="6"/>
        <v>3.0182421088192006</v>
      </c>
    </row>
    <row r="208" spans="1:4" x14ac:dyDescent="0.2">
      <c r="A208" s="11" t="s">
        <v>266</v>
      </c>
      <c r="B208" s="20">
        <v>2.4723833332999998</v>
      </c>
      <c r="C208" s="9">
        <v>2.5142834676999999</v>
      </c>
      <c r="D208" s="9">
        <f t="shared" si="6"/>
        <v>3.0884891813609827</v>
      </c>
    </row>
    <row r="209" spans="1:4" x14ac:dyDescent="0.2">
      <c r="A209" s="11" t="s">
        <v>267</v>
      </c>
      <c r="B209" s="20">
        <v>2.4932166667</v>
      </c>
      <c r="C209" s="9">
        <v>2.5777429482000001</v>
      </c>
      <c r="D209" s="9">
        <f t="shared" si="6"/>
        <v>3.1399825747612651</v>
      </c>
    </row>
    <row r="210" spans="1:4" x14ac:dyDescent="0.2">
      <c r="A210" s="11" t="s">
        <v>268</v>
      </c>
      <c r="B210" s="20">
        <v>2.5067900000000001</v>
      </c>
      <c r="C210" s="9">
        <v>2.85145895</v>
      </c>
      <c r="D210" s="9">
        <f t="shared" si="6"/>
        <v>3.4545924709804172</v>
      </c>
    </row>
    <row r="211" spans="1:4" x14ac:dyDescent="0.2">
      <c r="A211" s="11" t="s">
        <v>269</v>
      </c>
      <c r="B211" s="20">
        <v>2.5168633332999999</v>
      </c>
      <c r="C211" s="9">
        <v>2.8400527775</v>
      </c>
      <c r="D211" s="9">
        <f t="shared" si="6"/>
        <v>3.4270025599737042</v>
      </c>
    </row>
    <row r="212" spans="1:4" x14ac:dyDescent="0.2">
      <c r="A212" s="11" t="s">
        <v>270</v>
      </c>
      <c r="B212" s="20">
        <v>2.52711</v>
      </c>
      <c r="C212" s="9">
        <v>2.6251157503</v>
      </c>
      <c r="D212" s="9">
        <f t="shared" si="6"/>
        <v>3.1548009528576539</v>
      </c>
    </row>
    <row r="213" spans="1:4" x14ac:dyDescent="0.2">
      <c r="A213" s="11" t="s">
        <v>271</v>
      </c>
      <c r="B213" s="20">
        <v>2.5341399999999998</v>
      </c>
      <c r="C213" s="9">
        <v>2.3612041784</v>
      </c>
      <c r="D213" s="9">
        <f t="shared" si="6"/>
        <v>2.8297664351158063</v>
      </c>
    </row>
    <row r="214" spans="1:4" x14ac:dyDescent="0.2">
      <c r="A214" s="11" t="s">
        <v>272</v>
      </c>
      <c r="B214" s="20">
        <v>2.5522</v>
      </c>
      <c r="C214" s="9">
        <v>2.7913205421999998</v>
      </c>
      <c r="D214" s="9">
        <f t="shared" si="6"/>
        <v>3.3215642634089186</v>
      </c>
    </row>
    <row r="215" spans="1:4" x14ac:dyDescent="0.2">
      <c r="A215" s="11" t="s">
        <v>273</v>
      </c>
      <c r="B215" s="20">
        <v>2.5608499999999998</v>
      </c>
      <c r="C215" s="9">
        <v>2.6520632483000002</v>
      </c>
      <c r="D215" s="9">
        <f t="shared" si="6"/>
        <v>3.145193637406356</v>
      </c>
    </row>
    <row r="216" spans="1:4" x14ac:dyDescent="0.2">
      <c r="A216" s="11" t="s">
        <v>274</v>
      </c>
      <c r="B216" s="20">
        <v>2.5788766666999998</v>
      </c>
      <c r="C216" s="9">
        <v>2.5936584280999999</v>
      </c>
      <c r="D216" s="9">
        <f t="shared" si="6"/>
        <v>3.0544277750932052</v>
      </c>
    </row>
    <row r="217" spans="1:4" x14ac:dyDescent="0.2">
      <c r="A217" s="11" t="s">
        <v>275</v>
      </c>
      <c r="B217" s="20">
        <v>2.5880299999999998</v>
      </c>
      <c r="C217" s="9">
        <v>2.4142071159</v>
      </c>
      <c r="D217" s="9">
        <f t="shared" si="6"/>
        <v>2.8330410756948794</v>
      </c>
    </row>
    <row r="218" spans="1:4" x14ac:dyDescent="0.2">
      <c r="A218" s="11" t="s">
        <v>276</v>
      </c>
      <c r="B218" s="20">
        <v>2.5631533332999998</v>
      </c>
      <c r="C218" s="9">
        <v>1.9432896758</v>
      </c>
      <c r="D218" s="9">
        <f t="shared" si="6"/>
        <v>2.3025581554263375</v>
      </c>
    </row>
    <row r="219" spans="1:4" x14ac:dyDescent="0.2">
      <c r="A219" s="11" t="s">
        <v>277</v>
      </c>
      <c r="B219" s="20">
        <v>2.5923933333</v>
      </c>
      <c r="C219" s="9">
        <v>2.1827993749000001</v>
      </c>
      <c r="D219" s="9">
        <f t="shared" si="6"/>
        <v>2.5571757465986531</v>
      </c>
    </row>
    <row r="220" spans="1:4" x14ac:dyDescent="0.2">
      <c r="A220" s="11" t="s">
        <v>278</v>
      </c>
      <c r="B220" s="20">
        <v>2.6104466667000001</v>
      </c>
      <c r="C220" s="9">
        <v>2.1541112574999999</v>
      </c>
      <c r="D220" s="9">
        <f t="shared" si="6"/>
        <v>2.5061147790170439</v>
      </c>
    </row>
    <row r="221" spans="1:4" x14ac:dyDescent="0.2">
      <c r="A221" s="11" t="s">
        <v>279</v>
      </c>
      <c r="B221" s="20">
        <v>2.63734</v>
      </c>
      <c r="C221" s="9">
        <v>2.5591966973</v>
      </c>
      <c r="D221" s="9">
        <f t="shared" si="6"/>
        <v>2.9470343427976848</v>
      </c>
    </row>
    <row r="222" spans="1:4" x14ac:dyDescent="0.2">
      <c r="A222" s="11" t="s">
        <v>280</v>
      </c>
      <c r="B222" s="20">
        <v>2.6855766666999998</v>
      </c>
      <c r="C222" s="9">
        <v>2.9711776238000001</v>
      </c>
      <c r="D222" s="9">
        <f t="shared" si="6"/>
        <v>3.3599956310765324</v>
      </c>
    </row>
    <row r="223" spans="1:4" x14ac:dyDescent="0.2">
      <c r="A223" s="11" t="s">
        <v>281</v>
      </c>
      <c r="B223" s="20">
        <v>2.7288733333000001</v>
      </c>
      <c r="C223" s="9">
        <v>3.1558093532</v>
      </c>
      <c r="D223" s="9">
        <f t="shared" si="6"/>
        <v>3.5121659935257297</v>
      </c>
    </row>
    <row r="224" spans="1:4" x14ac:dyDescent="0.2">
      <c r="A224" s="11" t="s">
        <v>282</v>
      </c>
      <c r="B224" s="20">
        <v>2.7870666666999999</v>
      </c>
      <c r="C224" s="9">
        <v>3.3300179679999999</v>
      </c>
      <c r="D224" s="9">
        <f t="shared" si="6"/>
        <v>3.6286649652159038</v>
      </c>
    </row>
    <row r="225" spans="1:5" x14ac:dyDescent="0.2">
      <c r="A225" s="11" t="s">
        <v>284</v>
      </c>
      <c r="B225" s="20">
        <v>2.8489366666999998</v>
      </c>
      <c r="C225" s="9">
        <v>3.7050834028000001</v>
      </c>
      <c r="D225" s="9">
        <f t="shared" si="6"/>
        <v>3.9496885022037467</v>
      </c>
    </row>
    <row r="226" spans="1:5" x14ac:dyDescent="0.2">
      <c r="A226" s="11" t="s">
        <v>285</v>
      </c>
      <c r="B226" s="20">
        <v>2.9153566667000002</v>
      </c>
      <c r="C226" s="9">
        <v>4.4984498352999998</v>
      </c>
      <c r="D226" s="9">
        <f t="shared" si="6"/>
        <v>4.6861786329105302</v>
      </c>
    </row>
    <row r="227" spans="1:5" x14ac:dyDescent="0.2">
      <c r="A227" s="11" t="s">
        <v>286</v>
      </c>
      <c r="B227" s="20">
        <v>2.9549566666999998</v>
      </c>
      <c r="C227" s="9">
        <v>4.0800300855999998</v>
      </c>
      <c r="D227" s="9">
        <f t="shared" si="6"/>
        <v>4.1933383017785264</v>
      </c>
      <c r="E227" s="8" t="s">
        <v>182</v>
      </c>
    </row>
    <row r="228" spans="1:5" x14ac:dyDescent="0.2">
      <c r="A228" s="11" t="s">
        <v>287</v>
      </c>
      <c r="B228" s="20">
        <v>2.9852500000000002</v>
      </c>
      <c r="C228" s="9">
        <v>3.5724498797000002</v>
      </c>
      <c r="D228" s="9">
        <f t="shared" si="6"/>
        <v>3.6344030595918246</v>
      </c>
      <c r="E228" s="8" t="s">
        <v>183</v>
      </c>
    </row>
    <row r="229" spans="1:5" x14ac:dyDescent="0.2">
      <c r="A229" s="11" t="s">
        <v>288</v>
      </c>
      <c r="B229" s="20">
        <v>3.0133066667000001</v>
      </c>
      <c r="C229" s="9">
        <v>3.3843415506999999</v>
      </c>
      <c r="D229" s="9">
        <f t="shared" si="6"/>
        <v>3.4109747573628577</v>
      </c>
      <c r="E229">
        <f>MAX('Gasoline-M'!E605:E607)</f>
        <v>0</v>
      </c>
    </row>
    <row r="230" spans="1:5" x14ac:dyDescent="0.2">
      <c r="A230" s="11" t="s">
        <v>289</v>
      </c>
      <c r="B230" s="20">
        <v>3.0327465226000001</v>
      </c>
      <c r="C230" s="9">
        <v>3.5972699475000001</v>
      </c>
      <c r="D230" s="9">
        <f t="shared" si="6"/>
        <v>3.6023389012380664</v>
      </c>
      <c r="E230">
        <f>MAX('Gasoline-M'!E608:E610)</f>
        <v>1</v>
      </c>
    </row>
    <row r="231" spans="1:5" x14ac:dyDescent="0.2">
      <c r="A231" s="11" t="s">
        <v>290</v>
      </c>
      <c r="B231" s="20">
        <v>3.0449850000000001</v>
      </c>
      <c r="C231" s="9">
        <v>3.4136672792999998</v>
      </c>
      <c r="D231" s="9">
        <f t="shared" si="6"/>
        <v>3.4047378888827646</v>
      </c>
      <c r="E231">
        <f>MAX('Gasoline-M'!E611:E613)</f>
        <v>1</v>
      </c>
    </row>
    <row r="232" spans="1:5" x14ac:dyDescent="0.2">
      <c r="A232" s="11" t="s">
        <v>291</v>
      </c>
      <c r="B232" s="20">
        <v>3.0632929999999998</v>
      </c>
      <c r="C232" s="9">
        <v>3.1399873022999998</v>
      </c>
      <c r="D232" s="9">
        <f t="shared" si="6"/>
        <v>3.1130565169022835</v>
      </c>
      <c r="E232">
        <f>MAX('Gasoline-M'!E614:E616)</f>
        <v>1</v>
      </c>
    </row>
    <row r="233" spans="1:5" x14ac:dyDescent="0.2">
      <c r="A233" s="11" t="s">
        <v>292</v>
      </c>
      <c r="B233" s="20">
        <v>3.0825640000000001</v>
      </c>
      <c r="C233" s="9">
        <v>3.2021713883</v>
      </c>
      <c r="D233" s="9">
        <f t="shared" ref="D233:D236" si="7">C233*$B$237/B233</f>
        <v>3.1548602234032663</v>
      </c>
      <c r="E233">
        <f>MAX('Gasoline-M'!E617:E619)</f>
        <v>1</v>
      </c>
    </row>
    <row r="234" spans="1:5" x14ac:dyDescent="0.2">
      <c r="A234" s="11" t="s">
        <v>293</v>
      </c>
      <c r="B234" s="20">
        <v>3.0958473333000001</v>
      </c>
      <c r="C234" s="9">
        <v>3.4025292658000001</v>
      </c>
      <c r="D234" s="9">
        <f t="shared" si="7"/>
        <v>3.3378743582310082</v>
      </c>
      <c r="E234">
        <f>MAX('Gasoline-M'!E620:E622)</f>
        <v>1</v>
      </c>
    </row>
    <row r="235" spans="1:5" x14ac:dyDescent="0.2">
      <c r="A235" s="11" t="s">
        <v>294</v>
      </c>
      <c r="B235" s="20">
        <v>3.1128130000000001</v>
      </c>
      <c r="C235" s="9">
        <v>3.3805985822000002</v>
      </c>
      <c r="D235" s="9">
        <f t="shared" si="7"/>
        <v>3.2982853470841467</v>
      </c>
      <c r="E235">
        <f>MAX('Gasoline-M'!E623:E625)</f>
        <v>1</v>
      </c>
    </row>
    <row r="236" spans="1:5" x14ac:dyDescent="0.2">
      <c r="A236" s="11" t="s">
        <v>295</v>
      </c>
      <c r="B236" s="20">
        <v>3.1286700000000001</v>
      </c>
      <c r="C236" s="9">
        <v>3.2146012440999998</v>
      </c>
      <c r="D236" s="9">
        <f t="shared" si="7"/>
        <v>3.1204340088141547</v>
      </c>
      <c r="E236">
        <f>MAX('Gasoline-M'!E626:E628)</f>
        <v>1</v>
      </c>
    </row>
    <row r="237" spans="1:5" x14ac:dyDescent="0.2">
      <c r="A237" s="12" t="str">
        <f>"Base CPI ("&amp;TEXT('Notes and Sources'!$G$7,"m/yyyy")&amp;")"</f>
        <v>Base CPI (6/2023)</v>
      </c>
      <c r="B237" s="22">
        <v>3.0370200000000001</v>
      </c>
      <c r="C237" s="13"/>
      <c r="D237" s="13"/>
      <c r="E237" s="15"/>
    </row>
    <row r="238" spans="1:5" x14ac:dyDescent="0.2">
      <c r="A238" s="34" t="str">
        <f>A1&amp;" "&amp;TEXT(C1,"Mmmm yyyy")</f>
        <v>EIA Short-Term Energy Outlook, June 2023</v>
      </c>
      <c r="B238" s="34"/>
      <c r="C238" s="34"/>
      <c r="D238" s="34"/>
      <c r="E238" s="34"/>
    </row>
    <row r="239" spans="1:5" x14ac:dyDescent="0.2">
      <c r="A239" s="29" t="s">
        <v>184</v>
      </c>
      <c r="B239" s="29"/>
      <c r="C239" s="29"/>
      <c r="D239" s="29"/>
      <c r="E239" s="29"/>
    </row>
    <row r="240" spans="1:5" x14ac:dyDescent="0.2">
      <c r="A240" t="str">
        <f>"Real Price ("&amp;TEXT($C$1,"mmm yyyy")&amp;" $)"</f>
        <v>Real Price (Jun 2023 $)</v>
      </c>
    </row>
    <row r="241" spans="1:5" x14ac:dyDescent="0.2">
      <c r="A241" s="30" t="s">
        <v>167</v>
      </c>
      <c r="B241" s="30"/>
      <c r="C241" s="30"/>
      <c r="D241" s="30"/>
      <c r="E241" s="30"/>
    </row>
  </sheetData>
  <mergeCells count="6">
    <mergeCell ref="A241:E241"/>
    <mergeCell ref="C39:D39"/>
    <mergeCell ref="A1:B1"/>
    <mergeCell ref="C1:D1"/>
    <mergeCell ref="A238:E238"/>
    <mergeCell ref="A239:E239"/>
  </mergeCells>
  <phoneticPr fontId="3" type="noConversion"/>
  <conditionalFormatting sqref="B181:D182 B185:D186 B189:D190 B193:D194 B197:D198 B217:D218 B221:D222 B233:D236 B225:D226">
    <cfRule type="expression" dxfId="142" priority="6" stopIfTrue="1">
      <formula>$E181=1</formula>
    </cfRule>
  </conditionalFormatting>
  <conditionalFormatting sqref="B183:D184 B187:D188">
    <cfRule type="expression" dxfId="141" priority="7" stopIfTrue="1">
      <formula>#REF!=1</formula>
    </cfRule>
  </conditionalFormatting>
  <conditionalFormatting sqref="B191:D192">
    <cfRule type="expression" dxfId="140" priority="11" stopIfTrue="1">
      <formula>#REF!=1</formula>
    </cfRule>
  </conditionalFormatting>
  <conditionalFormatting sqref="B195:D196">
    <cfRule type="expression" dxfId="139" priority="32" stopIfTrue="1">
      <formula>#REF!=1</formula>
    </cfRule>
  </conditionalFormatting>
  <conditionalFormatting sqref="B199:D200">
    <cfRule type="expression" dxfId="138" priority="55" stopIfTrue="1">
      <formula>#REF!=1</formula>
    </cfRule>
  </conditionalFormatting>
  <conditionalFormatting sqref="B203:D204">
    <cfRule type="expression" dxfId="137" priority="81" stopIfTrue="1">
      <formula>#REF!=1</formula>
    </cfRule>
  </conditionalFormatting>
  <conditionalFormatting sqref="B201:D202 B209:D210">
    <cfRule type="expression" dxfId="136" priority="108" stopIfTrue="1">
      <formula>$E205=1</formula>
    </cfRule>
  </conditionalFormatting>
  <conditionalFormatting sqref="B205:D208">
    <cfRule type="expression" dxfId="135" priority="109" stopIfTrue="1">
      <formula>#REF!=1</formula>
    </cfRule>
  </conditionalFormatting>
  <conditionalFormatting sqref="B211:D212">
    <cfRule type="expression" dxfId="134" priority="136" stopIfTrue="1">
      <formula>#REF!=1</formula>
    </cfRule>
  </conditionalFormatting>
  <conditionalFormatting sqref="B213:D216">
    <cfRule type="expression" dxfId="133" priority="162" stopIfTrue="1">
      <formula>#REF!=1</formula>
    </cfRule>
  </conditionalFormatting>
  <conditionalFormatting sqref="B219:D220">
    <cfRule type="expression" dxfId="132" priority="195" stopIfTrue="1">
      <formula>#REF!=1</formula>
    </cfRule>
  </conditionalFormatting>
  <conditionalFormatting sqref="B223:D224">
    <cfRule type="expression" dxfId="131" priority="223" stopIfTrue="1">
      <formula>#REF!=1</formula>
    </cfRule>
  </conditionalFormatting>
  <conditionalFormatting sqref="B229:D232">
    <cfRule type="expression" dxfId="130" priority="1" stopIfTrue="1">
      <formula>$E229=1</formula>
    </cfRule>
  </conditionalFormatting>
  <conditionalFormatting sqref="B227:D228">
    <cfRule type="expression" dxfId="129" priority="234" stopIfTrue="1">
      <formula>#REF!=1</formula>
    </cfRule>
  </conditionalFormatting>
  <hyperlinks>
    <hyperlink ref="A3" location="Contents!B4" display="Return to Contents" xr:uid="{00000000-0004-0000-0500-000000000000}"/>
    <hyperlink ref="A241" location="'Notes and Sources'!A7" display="See Notes and Sources for more information" xr:uid="{00000000-0004-0000-05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3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222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171</v>
      </c>
      <c r="D39" s="31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0">
        <v>27760</v>
      </c>
      <c r="B41" s="20">
        <v>0.55800000000000005</v>
      </c>
      <c r="C41" s="9">
        <v>0.60499999999999998</v>
      </c>
      <c r="D41" s="9">
        <f t="shared" ref="D41:D104" si="0">C41*$B$629/B41</f>
        <v>3.2928263440860213</v>
      </c>
    </row>
    <row r="42" spans="1:4" x14ac:dyDescent="0.2">
      <c r="A42" s="10">
        <v>27791</v>
      </c>
      <c r="B42" s="20">
        <v>0.55900000000000005</v>
      </c>
      <c r="C42" s="9">
        <v>0.6</v>
      </c>
      <c r="D42" s="9">
        <f t="shared" si="0"/>
        <v>3.2597710196779959</v>
      </c>
    </row>
    <row r="43" spans="1:4" x14ac:dyDescent="0.2">
      <c r="A43" s="10">
        <v>27820</v>
      </c>
      <c r="B43" s="20">
        <v>0.56000000000000005</v>
      </c>
      <c r="C43" s="9">
        <v>0.59399999999999997</v>
      </c>
      <c r="D43" s="9">
        <f t="shared" si="0"/>
        <v>3.2214104999999997</v>
      </c>
    </row>
    <row r="44" spans="1:4" x14ac:dyDescent="0.2">
      <c r="A44" s="10">
        <v>27851</v>
      </c>
      <c r="B44" s="20">
        <v>0.56100000000000005</v>
      </c>
      <c r="C44" s="9">
        <v>0.59199999999999997</v>
      </c>
      <c r="D44" s="9">
        <f t="shared" si="0"/>
        <v>3.2048410695187162</v>
      </c>
    </row>
    <row r="45" spans="1:4" x14ac:dyDescent="0.2">
      <c r="A45" s="10">
        <v>27881</v>
      </c>
      <c r="B45" s="20">
        <v>0.56399999999999995</v>
      </c>
      <c r="C45" s="9">
        <v>0.6</v>
      </c>
      <c r="D45" s="9">
        <f t="shared" si="0"/>
        <v>3.230872340425532</v>
      </c>
    </row>
    <row r="46" spans="1:4" x14ac:dyDescent="0.2">
      <c r="A46" s="10">
        <v>27912</v>
      </c>
      <c r="B46" s="20">
        <v>0.56699999999999995</v>
      </c>
      <c r="C46" s="9">
        <v>0.61599999999999999</v>
      </c>
      <c r="D46" s="9">
        <f t="shared" si="0"/>
        <v>3.2994785185185189</v>
      </c>
    </row>
    <row r="47" spans="1:4" x14ac:dyDescent="0.2">
      <c r="A47" s="10">
        <v>27942</v>
      </c>
      <c r="B47" s="20">
        <v>0.56999999999999995</v>
      </c>
      <c r="C47" s="9">
        <v>0.623</v>
      </c>
      <c r="D47" s="9">
        <f t="shared" si="0"/>
        <v>3.3194095789473685</v>
      </c>
    </row>
    <row r="48" spans="1:4" x14ac:dyDescent="0.2">
      <c r="A48" s="10">
        <v>27973</v>
      </c>
      <c r="B48" s="20">
        <v>0.57299999999999995</v>
      </c>
      <c r="C48" s="9">
        <v>0.628</v>
      </c>
      <c r="D48" s="9">
        <f t="shared" si="0"/>
        <v>3.3285315183246076</v>
      </c>
    </row>
    <row r="49" spans="1:4" x14ac:dyDescent="0.2">
      <c r="A49" s="10">
        <v>28004</v>
      </c>
      <c r="B49" s="20">
        <v>0.57599999999999996</v>
      </c>
      <c r="C49" s="9">
        <v>0.63</v>
      </c>
      <c r="D49" s="9">
        <f t="shared" si="0"/>
        <v>3.3217406250000003</v>
      </c>
    </row>
    <row r="50" spans="1:4" x14ac:dyDescent="0.2">
      <c r="A50" s="10">
        <v>28034</v>
      </c>
      <c r="B50" s="20">
        <v>0.57899999999999996</v>
      </c>
      <c r="C50" s="9">
        <v>0.629</v>
      </c>
      <c r="D50" s="9">
        <f t="shared" si="0"/>
        <v>3.2992842487046636</v>
      </c>
    </row>
    <row r="51" spans="1:4" x14ac:dyDescent="0.2">
      <c r="A51" s="10">
        <v>28065</v>
      </c>
      <c r="B51" s="20">
        <v>0.58099999999999996</v>
      </c>
      <c r="C51" s="9">
        <v>0.629</v>
      </c>
      <c r="D51" s="9">
        <f t="shared" si="0"/>
        <v>3.2879269879518076</v>
      </c>
    </row>
    <row r="52" spans="1:4" x14ac:dyDescent="0.2">
      <c r="A52" s="10">
        <v>28095</v>
      </c>
      <c r="B52" s="20">
        <v>0.58399999999999996</v>
      </c>
      <c r="C52" s="9">
        <v>0.626</v>
      </c>
      <c r="D52" s="9">
        <f t="shared" si="0"/>
        <v>3.2554358219178088</v>
      </c>
    </row>
    <row r="53" spans="1:4" x14ac:dyDescent="0.2">
      <c r="A53" s="10">
        <v>28126</v>
      </c>
      <c r="B53" s="20">
        <v>0.58699999999999997</v>
      </c>
      <c r="C53" s="9">
        <v>0.627</v>
      </c>
      <c r="D53" s="9">
        <f t="shared" si="0"/>
        <v>3.2439719591141403</v>
      </c>
    </row>
    <row r="54" spans="1:4" x14ac:dyDescent="0.2">
      <c r="A54" s="10">
        <v>28157</v>
      </c>
      <c r="B54" s="20">
        <v>0.59299999999999997</v>
      </c>
      <c r="C54" s="9">
        <v>0.63700000000000001</v>
      </c>
      <c r="D54" s="9">
        <f t="shared" si="0"/>
        <v>3.2623638111298483</v>
      </c>
    </row>
    <row r="55" spans="1:4" x14ac:dyDescent="0.2">
      <c r="A55" s="10">
        <v>28185</v>
      </c>
      <c r="B55" s="20">
        <v>0.59599999999999997</v>
      </c>
      <c r="C55" s="9">
        <v>0.64300000000000002</v>
      </c>
      <c r="D55" s="9">
        <f t="shared" si="0"/>
        <v>3.2765165436241617</v>
      </c>
    </row>
    <row r="56" spans="1:4" x14ac:dyDescent="0.2">
      <c r="A56" s="10">
        <v>28216</v>
      </c>
      <c r="B56" s="20">
        <v>0.6</v>
      </c>
      <c r="C56" s="9">
        <v>0.65100000000000002</v>
      </c>
      <c r="D56" s="9">
        <f t="shared" si="0"/>
        <v>3.2951667000000002</v>
      </c>
    </row>
    <row r="57" spans="1:4" x14ac:dyDescent="0.2">
      <c r="A57" s="10">
        <v>28246</v>
      </c>
      <c r="B57" s="20">
        <v>0.60199999999999998</v>
      </c>
      <c r="C57" s="9">
        <v>0.65900000000000003</v>
      </c>
      <c r="D57" s="9">
        <f t="shared" si="0"/>
        <v>3.3245783720930233</v>
      </c>
    </row>
    <row r="58" spans="1:4" x14ac:dyDescent="0.2">
      <c r="A58" s="10">
        <v>28277</v>
      </c>
      <c r="B58" s="20">
        <v>0.60499999999999998</v>
      </c>
      <c r="C58" s="9">
        <v>0.66500000000000004</v>
      </c>
      <c r="D58" s="9">
        <f t="shared" si="0"/>
        <v>3.3382120661157031</v>
      </c>
    </row>
    <row r="59" spans="1:4" x14ac:dyDescent="0.2">
      <c r="A59" s="10">
        <v>28307</v>
      </c>
      <c r="B59" s="20">
        <v>0.60799999999999998</v>
      </c>
      <c r="C59" s="9">
        <v>0.66700000000000004</v>
      </c>
      <c r="D59" s="9">
        <f t="shared" si="0"/>
        <v>3.3317308223684212</v>
      </c>
    </row>
    <row r="60" spans="1:4" x14ac:dyDescent="0.2">
      <c r="A60" s="10">
        <v>28338</v>
      </c>
      <c r="B60" s="20">
        <v>0.61099999999999999</v>
      </c>
      <c r="C60" s="9">
        <v>0.66700000000000004</v>
      </c>
      <c r="D60" s="9">
        <f t="shared" si="0"/>
        <v>3.3153720785597383</v>
      </c>
    </row>
    <row r="61" spans="1:4" x14ac:dyDescent="0.2">
      <c r="A61" s="10">
        <v>28369</v>
      </c>
      <c r="B61" s="20">
        <v>0.61299999999999999</v>
      </c>
      <c r="C61" s="9">
        <v>0.66600000000000004</v>
      </c>
      <c r="D61" s="9">
        <f t="shared" si="0"/>
        <v>3.2996008482871129</v>
      </c>
    </row>
    <row r="62" spans="1:4" x14ac:dyDescent="0.2">
      <c r="A62" s="10">
        <v>28399</v>
      </c>
      <c r="B62" s="20">
        <v>0.61599999999999999</v>
      </c>
      <c r="C62" s="9">
        <v>0.66500000000000004</v>
      </c>
      <c r="D62" s="9">
        <f t="shared" si="0"/>
        <v>3.2786011363636369</v>
      </c>
    </row>
    <row r="63" spans="1:4" x14ac:dyDescent="0.2">
      <c r="A63" s="10">
        <v>28430</v>
      </c>
      <c r="B63" s="20">
        <v>0.62</v>
      </c>
      <c r="C63" s="9">
        <v>0.66400000000000003</v>
      </c>
      <c r="D63" s="9">
        <f t="shared" si="0"/>
        <v>3.2525504516129033</v>
      </c>
    </row>
    <row r="64" spans="1:4" x14ac:dyDescent="0.2">
      <c r="A64" s="10">
        <v>28460</v>
      </c>
      <c r="B64" s="20">
        <v>0.623</v>
      </c>
      <c r="C64" s="9">
        <v>0.66500000000000004</v>
      </c>
      <c r="D64" s="9">
        <f t="shared" si="0"/>
        <v>3.241762921348315</v>
      </c>
    </row>
    <row r="65" spans="1:4" x14ac:dyDescent="0.2">
      <c r="A65" s="10">
        <v>28491</v>
      </c>
      <c r="B65" s="20">
        <v>0.627</v>
      </c>
      <c r="C65" s="9">
        <v>0.64800000000000002</v>
      </c>
      <c r="D65" s="9">
        <f t="shared" si="0"/>
        <v>3.1387383732057414</v>
      </c>
    </row>
    <row r="66" spans="1:4" x14ac:dyDescent="0.2">
      <c r="A66" s="10">
        <v>28522</v>
      </c>
      <c r="B66" s="20">
        <v>0.63</v>
      </c>
      <c r="C66" s="9">
        <v>0.64700000000000002</v>
      </c>
      <c r="D66" s="9">
        <f t="shared" si="0"/>
        <v>3.1189713333333335</v>
      </c>
    </row>
    <row r="67" spans="1:4" x14ac:dyDescent="0.2">
      <c r="A67" s="10">
        <v>28550</v>
      </c>
      <c r="B67" s="20">
        <v>0.63400000000000001</v>
      </c>
      <c r="C67" s="9">
        <v>0.64700000000000002</v>
      </c>
      <c r="D67" s="9">
        <f t="shared" si="0"/>
        <v>3.0992932807570979</v>
      </c>
    </row>
    <row r="68" spans="1:4" x14ac:dyDescent="0.2">
      <c r="A68" s="10">
        <v>28581</v>
      </c>
      <c r="B68" s="20">
        <v>0.63900000000000001</v>
      </c>
      <c r="C68" s="9">
        <v>0.64900000000000002</v>
      </c>
      <c r="D68" s="9">
        <f t="shared" si="0"/>
        <v>3.0845476995305163</v>
      </c>
    </row>
    <row r="69" spans="1:4" x14ac:dyDescent="0.2">
      <c r="A69" s="10">
        <v>28611</v>
      </c>
      <c r="B69" s="20">
        <v>0.64500000000000002</v>
      </c>
      <c r="C69" s="9">
        <v>0.65500000000000003</v>
      </c>
      <c r="D69" s="9">
        <f t="shared" si="0"/>
        <v>3.0841055813953488</v>
      </c>
    </row>
    <row r="70" spans="1:4" x14ac:dyDescent="0.2">
      <c r="A70" s="10">
        <v>28642</v>
      </c>
      <c r="B70" s="20">
        <v>0.65</v>
      </c>
      <c r="C70" s="9">
        <v>0.66300000000000003</v>
      </c>
      <c r="D70" s="9">
        <f t="shared" si="0"/>
        <v>3.0977604000000003</v>
      </c>
    </row>
    <row r="71" spans="1:4" x14ac:dyDescent="0.2">
      <c r="A71" s="10">
        <v>28672</v>
      </c>
      <c r="B71" s="20">
        <v>0.65500000000000003</v>
      </c>
      <c r="C71" s="9">
        <v>0.67400000000000004</v>
      </c>
      <c r="D71" s="9">
        <f t="shared" si="0"/>
        <v>3.1251167633587786</v>
      </c>
    </row>
    <row r="72" spans="1:4" x14ac:dyDescent="0.2">
      <c r="A72" s="10">
        <v>28703</v>
      </c>
      <c r="B72" s="20">
        <v>0.65900000000000003</v>
      </c>
      <c r="C72" s="9">
        <v>0.68200000000000005</v>
      </c>
      <c r="D72" s="9">
        <f t="shared" si="0"/>
        <v>3.1430161456752659</v>
      </c>
    </row>
    <row r="73" spans="1:4" x14ac:dyDescent="0.2">
      <c r="A73" s="10">
        <v>28734</v>
      </c>
      <c r="B73" s="20">
        <v>0.66500000000000004</v>
      </c>
      <c r="C73" s="9">
        <v>0.68799999999999994</v>
      </c>
      <c r="D73" s="9">
        <f t="shared" si="0"/>
        <v>3.1420597894736844</v>
      </c>
    </row>
    <row r="74" spans="1:4" x14ac:dyDescent="0.2">
      <c r="A74" s="10">
        <v>28764</v>
      </c>
      <c r="B74" s="20">
        <v>0.67100000000000004</v>
      </c>
      <c r="C74" s="9">
        <v>0.69</v>
      </c>
      <c r="D74" s="9">
        <f t="shared" si="0"/>
        <v>3.123016095380029</v>
      </c>
    </row>
    <row r="75" spans="1:4" x14ac:dyDescent="0.2">
      <c r="A75" s="10">
        <v>28795</v>
      </c>
      <c r="B75" s="20">
        <v>0.67500000000000004</v>
      </c>
      <c r="C75" s="9">
        <v>0.69499999999999995</v>
      </c>
      <c r="D75" s="9">
        <f t="shared" si="0"/>
        <v>3.1270057777777773</v>
      </c>
    </row>
    <row r="76" spans="1:4" x14ac:dyDescent="0.2">
      <c r="A76" s="10">
        <v>28825</v>
      </c>
      <c r="B76" s="20">
        <v>0.67900000000000005</v>
      </c>
      <c r="C76" s="9">
        <v>0.70499999999999996</v>
      </c>
      <c r="D76" s="9">
        <f t="shared" si="0"/>
        <v>3.1533123711340201</v>
      </c>
    </row>
    <row r="77" spans="1:4" x14ac:dyDescent="0.2">
      <c r="A77" s="10">
        <v>28856</v>
      </c>
      <c r="B77" s="20">
        <v>0.68500000000000005</v>
      </c>
      <c r="C77" s="9">
        <v>0.71599999999999997</v>
      </c>
      <c r="D77" s="9">
        <f t="shared" si="0"/>
        <v>3.1744617810218974</v>
      </c>
    </row>
    <row r="78" spans="1:4" x14ac:dyDescent="0.2">
      <c r="A78" s="10">
        <v>28887</v>
      </c>
      <c r="B78" s="20">
        <v>0.69199999999999995</v>
      </c>
      <c r="C78" s="9">
        <v>0.73</v>
      </c>
      <c r="D78" s="9">
        <f t="shared" si="0"/>
        <v>3.203792774566474</v>
      </c>
    </row>
    <row r="79" spans="1:4" x14ac:dyDescent="0.2">
      <c r="A79" s="10">
        <v>28915</v>
      </c>
      <c r="B79" s="20">
        <v>0.69899999999999995</v>
      </c>
      <c r="C79" s="9">
        <v>0.755</v>
      </c>
      <c r="D79" s="9">
        <f t="shared" si="0"/>
        <v>3.2803291845493567</v>
      </c>
    </row>
    <row r="80" spans="1:4" x14ac:dyDescent="0.2">
      <c r="A80" s="10">
        <v>28946</v>
      </c>
      <c r="B80" s="20">
        <v>0.70599999999999996</v>
      </c>
      <c r="C80" s="9">
        <v>0.80200000000000005</v>
      </c>
      <c r="D80" s="9">
        <f t="shared" si="0"/>
        <v>3.4499858923512754</v>
      </c>
    </row>
    <row r="81" spans="1:4" x14ac:dyDescent="0.2">
      <c r="A81" s="10">
        <v>28976</v>
      </c>
      <c r="B81" s="20">
        <v>0.71399999999999997</v>
      </c>
      <c r="C81" s="9">
        <v>0.84399999999999997</v>
      </c>
      <c r="D81" s="9">
        <f t="shared" si="0"/>
        <v>3.5899788235294121</v>
      </c>
    </row>
    <row r="82" spans="1:4" x14ac:dyDescent="0.2">
      <c r="A82" s="10">
        <v>29007</v>
      </c>
      <c r="B82" s="20">
        <v>0.72199999999999998</v>
      </c>
      <c r="C82" s="9">
        <v>0.90100000000000002</v>
      </c>
      <c r="D82" s="9">
        <f t="shared" si="0"/>
        <v>3.7899654016620499</v>
      </c>
    </row>
    <row r="83" spans="1:4" x14ac:dyDescent="0.2">
      <c r="A83" s="10">
        <v>29037</v>
      </c>
      <c r="B83" s="20">
        <v>0.73</v>
      </c>
      <c r="C83" s="9">
        <v>0.94899999999999995</v>
      </c>
      <c r="D83" s="9">
        <f t="shared" si="0"/>
        <v>3.9481260000000002</v>
      </c>
    </row>
    <row r="84" spans="1:4" x14ac:dyDescent="0.2">
      <c r="A84" s="10">
        <v>29068</v>
      </c>
      <c r="B84" s="20">
        <v>0.73699999999999999</v>
      </c>
      <c r="C84" s="9">
        <v>0.98799999999999999</v>
      </c>
      <c r="D84" s="9">
        <f t="shared" si="0"/>
        <v>4.0713375305291724</v>
      </c>
    </row>
    <row r="85" spans="1:4" x14ac:dyDescent="0.2">
      <c r="A85" s="10">
        <v>29099</v>
      </c>
      <c r="B85" s="20">
        <v>0.74399999999999999</v>
      </c>
      <c r="C85" s="9">
        <v>1.02</v>
      </c>
      <c r="D85" s="9">
        <f t="shared" si="0"/>
        <v>4.163656451612904</v>
      </c>
    </row>
    <row r="86" spans="1:4" x14ac:dyDescent="0.2">
      <c r="A86" s="10">
        <v>29129</v>
      </c>
      <c r="B86" s="20">
        <v>0.752</v>
      </c>
      <c r="C86" s="9">
        <v>1.028</v>
      </c>
      <c r="D86" s="9">
        <f t="shared" si="0"/>
        <v>4.1516709574468091</v>
      </c>
    </row>
    <row r="87" spans="1:4" x14ac:dyDescent="0.2">
      <c r="A87" s="10">
        <v>29160</v>
      </c>
      <c r="B87" s="20">
        <v>0.76</v>
      </c>
      <c r="C87" s="9">
        <v>1.0409999999999999</v>
      </c>
      <c r="D87" s="9">
        <f t="shared" si="0"/>
        <v>4.1599181842105262</v>
      </c>
    </row>
    <row r="88" spans="1:4" x14ac:dyDescent="0.2">
      <c r="A88" s="10">
        <v>29190</v>
      </c>
      <c r="B88" s="20">
        <v>0.76900000000000002</v>
      </c>
      <c r="C88" s="9">
        <v>1.0649999999999999</v>
      </c>
      <c r="D88" s="9">
        <f t="shared" si="0"/>
        <v>4.206015994798439</v>
      </c>
    </row>
    <row r="89" spans="1:4" x14ac:dyDescent="0.2">
      <c r="A89" s="10">
        <v>29221</v>
      </c>
      <c r="B89" s="20">
        <v>0.78</v>
      </c>
      <c r="C89" s="9">
        <v>1.131</v>
      </c>
      <c r="D89" s="9">
        <f t="shared" si="0"/>
        <v>4.4036790000000003</v>
      </c>
    </row>
    <row r="90" spans="1:4" x14ac:dyDescent="0.2">
      <c r="A90" s="10">
        <v>29252</v>
      </c>
      <c r="B90" s="20">
        <v>0.79</v>
      </c>
      <c r="C90" s="9">
        <v>1.2070000000000001</v>
      </c>
      <c r="D90" s="9">
        <f t="shared" si="0"/>
        <v>4.6401052405063297</v>
      </c>
    </row>
    <row r="91" spans="1:4" x14ac:dyDescent="0.2">
      <c r="A91" s="10">
        <v>29281</v>
      </c>
      <c r="B91" s="20">
        <v>0.80100000000000005</v>
      </c>
      <c r="C91" s="9">
        <v>1.252</v>
      </c>
      <c r="D91" s="9">
        <f t="shared" si="0"/>
        <v>4.7470025468164794</v>
      </c>
    </row>
    <row r="92" spans="1:4" x14ac:dyDescent="0.2">
      <c r="A92" s="10">
        <v>29312</v>
      </c>
      <c r="B92" s="20">
        <v>0.80900000000000005</v>
      </c>
      <c r="C92" s="9">
        <v>1.264</v>
      </c>
      <c r="D92" s="9">
        <f t="shared" si="0"/>
        <v>4.7451091223733002</v>
      </c>
    </row>
    <row r="93" spans="1:4" x14ac:dyDescent="0.2">
      <c r="A93" s="10">
        <v>29342</v>
      </c>
      <c r="B93" s="20">
        <v>0.81699999999999995</v>
      </c>
      <c r="C93" s="9">
        <v>1.266</v>
      </c>
      <c r="D93" s="9">
        <f t="shared" si="0"/>
        <v>4.7060799510403921</v>
      </c>
    </row>
    <row r="94" spans="1:4" x14ac:dyDescent="0.2">
      <c r="A94" s="10">
        <v>29373</v>
      </c>
      <c r="B94" s="20">
        <v>0.82499999999999996</v>
      </c>
      <c r="C94" s="9">
        <v>1.2689999999999999</v>
      </c>
      <c r="D94" s="9">
        <f t="shared" si="0"/>
        <v>4.671488945454545</v>
      </c>
    </row>
    <row r="95" spans="1:4" x14ac:dyDescent="0.2">
      <c r="A95" s="10">
        <v>29403</v>
      </c>
      <c r="B95" s="20">
        <v>0.82599999999999996</v>
      </c>
      <c r="C95" s="9">
        <v>1.2709999999999999</v>
      </c>
      <c r="D95" s="9">
        <f t="shared" si="0"/>
        <v>4.6731869491525426</v>
      </c>
    </row>
    <row r="96" spans="1:4" x14ac:dyDescent="0.2">
      <c r="A96" s="10">
        <v>29434</v>
      </c>
      <c r="B96" s="20">
        <v>0.83199999999999996</v>
      </c>
      <c r="C96" s="9">
        <v>1.2669999999999999</v>
      </c>
      <c r="D96" s="9">
        <f t="shared" si="0"/>
        <v>4.6248850240384618</v>
      </c>
    </row>
    <row r="97" spans="1:4" x14ac:dyDescent="0.2">
      <c r="A97" s="10">
        <v>29465</v>
      </c>
      <c r="B97" s="20">
        <v>0.83899999999999997</v>
      </c>
      <c r="C97" s="9">
        <v>1.2569999999999999</v>
      </c>
      <c r="D97" s="9">
        <f t="shared" si="0"/>
        <v>4.5501002860548274</v>
      </c>
    </row>
    <row r="98" spans="1:4" x14ac:dyDescent="0.2">
      <c r="A98" s="10">
        <v>29495</v>
      </c>
      <c r="B98" s="20">
        <v>0.84699999999999998</v>
      </c>
      <c r="C98" s="9">
        <v>1.25</v>
      </c>
      <c r="D98" s="9">
        <f t="shared" si="0"/>
        <v>4.4820247933884296</v>
      </c>
    </row>
    <row r="99" spans="1:4" x14ac:dyDescent="0.2">
      <c r="A99" s="10">
        <v>29526</v>
      </c>
      <c r="B99" s="20">
        <v>0.85599999999999998</v>
      </c>
      <c r="C99" s="9">
        <v>1.25</v>
      </c>
      <c r="D99" s="9">
        <f t="shared" si="0"/>
        <v>4.4349007009345796</v>
      </c>
    </row>
    <row r="100" spans="1:4" x14ac:dyDescent="0.2">
      <c r="A100" s="10">
        <v>29556</v>
      </c>
      <c r="B100" s="20">
        <v>0.86399999999999999</v>
      </c>
      <c r="C100" s="9">
        <v>1.258</v>
      </c>
      <c r="D100" s="9">
        <f t="shared" si="0"/>
        <v>4.4219573611111116</v>
      </c>
    </row>
    <row r="101" spans="1:4" x14ac:dyDescent="0.2">
      <c r="A101" s="10">
        <v>29587</v>
      </c>
      <c r="B101" s="20">
        <v>0.872</v>
      </c>
      <c r="C101" s="9">
        <v>1.298</v>
      </c>
      <c r="D101" s="9">
        <f t="shared" si="0"/>
        <v>4.5207017889908254</v>
      </c>
    </row>
    <row r="102" spans="1:4" x14ac:dyDescent="0.2">
      <c r="A102" s="10">
        <v>29618</v>
      </c>
      <c r="B102" s="20">
        <v>0.88</v>
      </c>
      <c r="C102" s="9">
        <v>1.3819999999999999</v>
      </c>
      <c r="D102" s="9">
        <f t="shared" si="0"/>
        <v>4.7695018636363633</v>
      </c>
    </row>
    <row r="103" spans="1:4" x14ac:dyDescent="0.2">
      <c r="A103" s="10">
        <v>29646</v>
      </c>
      <c r="B103" s="20">
        <v>0.88600000000000001</v>
      </c>
      <c r="C103" s="9">
        <v>1.417</v>
      </c>
      <c r="D103" s="9">
        <f t="shared" si="0"/>
        <v>4.8571753273137706</v>
      </c>
    </row>
    <row r="104" spans="1:4" x14ac:dyDescent="0.2">
      <c r="A104" s="10">
        <v>29677</v>
      </c>
      <c r="B104" s="20">
        <v>0.89100000000000001</v>
      </c>
      <c r="C104" s="9">
        <v>1.4119999999999999</v>
      </c>
      <c r="D104" s="9">
        <f t="shared" si="0"/>
        <v>4.81287569023569</v>
      </c>
    </row>
    <row r="105" spans="1:4" x14ac:dyDescent="0.2">
      <c r="A105" s="10">
        <v>29707</v>
      </c>
      <c r="B105" s="20">
        <v>0.89700000000000002</v>
      </c>
      <c r="C105" s="9">
        <v>1.4</v>
      </c>
      <c r="D105" s="9">
        <f t="shared" ref="D105:D168" si="1">C105*$B$629/B105</f>
        <v>4.7400535117056855</v>
      </c>
    </row>
    <row r="106" spans="1:4" x14ac:dyDescent="0.2">
      <c r="A106" s="10">
        <v>29738</v>
      </c>
      <c r="B106" s="20">
        <v>0.90500000000000003</v>
      </c>
      <c r="C106" s="9">
        <v>1.391</v>
      </c>
      <c r="D106" s="9">
        <f t="shared" si="1"/>
        <v>4.6679500773480669</v>
      </c>
    </row>
    <row r="107" spans="1:4" x14ac:dyDescent="0.2">
      <c r="A107" s="10">
        <v>29768</v>
      </c>
      <c r="B107" s="20">
        <v>0.91500000000000004</v>
      </c>
      <c r="C107" s="9">
        <v>1.3819999999999999</v>
      </c>
      <c r="D107" s="9">
        <f t="shared" si="1"/>
        <v>4.5870619016393439</v>
      </c>
    </row>
    <row r="108" spans="1:4" x14ac:dyDescent="0.2">
      <c r="A108" s="10">
        <v>29799</v>
      </c>
      <c r="B108" s="20">
        <v>0.92200000000000004</v>
      </c>
      <c r="C108" s="9">
        <v>1.3759999999999999</v>
      </c>
      <c r="D108" s="9">
        <f t="shared" si="1"/>
        <v>4.5324723644251623</v>
      </c>
    </row>
    <row r="109" spans="1:4" x14ac:dyDescent="0.2">
      <c r="A109" s="10">
        <v>29830</v>
      </c>
      <c r="B109" s="20">
        <v>0.93100000000000005</v>
      </c>
      <c r="C109" s="9">
        <v>1.3759999999999999</v>
      </c>
      <c r="D109" s="9">
        <f t="shared" si="1"/>
        <v>4.4886568421052635</v>
      </c>
    </row>
    <row r="110" spans="1:4" x14ac:dyDescent="0.2">
      <c r="A110" s="10">
        <v>29860</v>
      </c>
      <c r="B110" s="20">
        <v>0.93400000000000005</v>
      </c>
      <c r="C110" s="9">
        <v>1.371</v>
      </c>
      <c r="D110" s="9">
        <f t="shared" si="1"/>
        <v>4.4579811777301925</v>
      </c>
    </row>
    <row r="111" spans="1:4" x14ac:dyDescent="0.2">
      <c r="A111" s="10">
        <v>29891</v>
      </c>
      <c r="B111" s="20">
        <v>0.93799999999999994</v>
      </c>
      <c r="C111" s="9">
        <v>1.369</v>
      </c>
      <c r="D111" s="9">
        <f t="shared" si="1"/>
        <v>4.4324950746268668</v>
      </c>
    </row>
    <row r="112" spans="1:4" x14ac:dyDescent="0.2">
      <c r="A112" s="10">
        <v>29921</v>
      </c>
      <c r="B112" s="20">
        <v>0.94099999999999995</v>
      </c>
      <c r="C112" s="9">
        <v>1.365</v>
      </c>
      <c r="D112" s="9">
        <f t="shared" si="1"/>
        <v>4.4054540913921363</v>
      </c>
    </row>
    <row r="113" spans="1:4" x14ac:dyDescent="0.2">
      <c r="A113" s="10">
        <v>29952</v>
      </c>
      <c r="B113" s="20">
        <v>0.94399999999999995</v>
      </c>
      <c r="C113" s="9">
        <v>1.3125599999999999</v>
      </c>
      <c r="D113" s="9">
        <f t="shared" si="1"/>
        <v>4.2227446728813556</v>
      </c>
    </row>
    <row r="114" spans="1:4" x14ac:dyDescent="0.2">
      <c r="A114" s="10">
        <v>29983</v>
      </c>
      <c r="B114" s="20">
        <v>0.94699999999999995</v>
      </c>
      <c r="C114" s="9">
        <v>1.29098</v>
      </c>
      <c r="D114" s="9">
        <f t="shared" si="1"/>
        <v>4.1401605909186907</v>
      </c>
    </row>
    <row r="115" spans="1:4" x14ac:dyDescent="0.2">
      <c r="A115" s="10">
        <v>30011</v>
      </c>
      <c r="B115" s="20">
        <v>0.94699999999999995</v>
      </c>
      <c r="C115" s="9">
        <v>1.24797</v>
      </c>
      <c r="D115" s="9">
        <f t="shared" si="1"/>
        <v>4.0022279296726513</v>
      </c>
    </row>
    <row r="116" spans="1:4" x14ac:dyDescent="0.2">
      <c r="A116" s="10">
        <v>30042</v>
      </c>
      <c r="B116" s="20">
        <v>0.95</v>
      </c>
      <c r="C116" s="9">
        <v>1.1973199999999999</v>
      </c>
      <c r="D116" s="9">
        <f t="shared" si="1"/>
        <v>3.8276681962105266</v>
      </c>
    </row>
    <row r="117" spans="1:4" x14ac:dyDescent="0.2">
      <c r="A117" s="10">
        <v>30072</v>
      </c>
      <c r="B117" s="20">
        <v>0.95899999999999996</v>
      </c>
      <c r="C117" s="9">
        <v>1.2080900000000001</v>
      </c>
      <c r="D117" s="9">
        <f t="shared" si="1"/>
        <v>3.8258534846715331</v>
      </c>
    </row>
    <row r="118" spans="1:4" x14ac:dyDescent="0.2">
      <c r="A118" s="10">
        <v>30103</v>
      </c>
      <c r="B118" s="20">
        <v>0.97</v>
      </c>
      <c r="C118" s="9">
        <v>1.2765599999999999</v>
      </c>
      <c r="D118" s="9">
        <f t="shared" si="1"/>
        <v>3.9968435579381443</v>
      </c>
    </row>
    <row r="119" spans="1:4" x14ac:dyDescent="0.2">
      <c r="A119" s="10">
        <v>30133</v>
      </c>
      <c r="B119" s="20">
        <v>0.97499999999999998</v>
      </c>
      <c r="C119" s="9">
        <v>1.29593</v>
      </c>
      <c r="D119" s="9">
        <f t="shared" si="1"/>
        <v>4.0366823883076925</v>
      </c>
    </row>
    <row r="120" spans="1:4" x14ac:dyDescent="0.2">
      <c r="A120" s="10">
        <v>30164</v>
      </c>
      <c r="B120" s="20">
        <v>0.97699999999999998</v>
      </c>
      <c r="C120" s="9">
        <v>1.2895700000000001</v>
      </c>
      <c r="D120" s="9">
        <f t="shared" si="1"/>
        <v>4.0086488038894581</v>
      </c>
    </row>
    <row r="121" spans="1:4" x14ac:dyDescent="0.2">
      <c r="A121" s="10">
        <v>30195</v>
      </c>
      <c r="B121" s="20">
        <v>0.97699999999999998</v>
      </c>
      <c r="C121" s="9">
        <v>1.2700199999999999</v>
      </c>
      <c r="D121" s="9">
        <f t="shared" si="1"/>
        <v>3.9478773187308085</v>
      </c>
    </row>
    <row r="122" spans="1:4" x14ac:dyDescent="0.2">
      <c r="A122" s="10">
        <v>30225</v>
      </c>
      <c r="B122" s="20">
        <v>0.98099999999999998</v>
      </c>
      <c r="C122" s="9">
        <v>1.25759</v>
      </c>
      <c r="D122" s="9">
        <f t="shared" si="1"/>
        <v>3.8932986562691134</v>
      </c>
    </row>
    <row r="123" spans="1:4" x14ac:dyDescent="0.2">
      <c r="A123" s="10">
        <v>30256</v>
      </c>
      <c r="B123" s="20">
        <v>0.98</v>
      </c>
      <c r="C123" s="9">
        <v>1.2421500000000001</v>
      </c>
      <c r="D123" s="9">
        <f t="shared" si="1"/>
        <v>3.8494228500000003</v>
      </c>
    </row>
    <row r="124" spans="1:4" x14ac:dyDescent="0.2">
      <c r="A124" s="10">
        <v>30286</v>
      </c>
      <c r="B124" s="20">
        <v>0.97699999999999998</v>
      </c>
      <c r="C124" s="9">
        <v>1.21353</v>
      </c>
      <c r="D124" s="9">
        <f t="shared" si="1"/>
        <v>3.7722772575230299</v>
      </c>
    </row>
    <row r="125" spans="1:4" x14ac:dyDescent="0.2">
      <c r="A125" s="10">
        <v>30317</v>
      </c>
      <c r="B125" s="20">
        <v>0.97899999999999998</v>
      </c>
      <c r="C125" s="9">
        <v>1.1848000000000001</v>
      </c>
      <c r="D125" s="9">
        <f t="shared" si="1"/>
        <v>3.6754456547497449</v>
      </c>
    </row>
    <row r="126" spans="1:4" x14ac:dyDescent="0.2">
      <c r="A126" s="10">
        <v>30348</v>
      </c>
      <c r="B126" s="20">
        <v>0.98</v>
      </c>
      <c r="C126" s="9">
        <v>1.1442600000000001</v>
      </c>
      <c r="D126" s="9">
        <f t="shared" si="1"/>
        <v>3.5460617400000003</v>
      </c>
    </row>
    <row r="127" spans="1:4" x14ac:dyDescent="0.2">
      <c r="A127" s="10">
        <v>30376</v>
      </c>
      <c r="B127" s="20">
        <v>0.98099999999999998</v>
      </c>
      <c r="C127" s="9">
        <v>1.11622</v>
      </c>
      <c r="D127" s="9">
        <f t="shared" si="1"/>
        <v>3.4556396171253825</v>
      </c>
    </row>
    <row r="128" spans="1:4" x14ac:dyDescent="0.2">
      <c r="A128" s="10">
        <v>30407</v>
      </c>
      <c r="B128" s="20">
        <v>0.98799999999999999</v>
      </c>
      <c r="C128" s="9">
        <v>1.1873400000000001</v>
      </c>
      <c r="D128" s="9">
        <f t="shared" si="1"/>
        <v>3.649772597975709</v>
      </c>
    </row>
    <row r="129" spans="1:4" x14ac:dyDescent="0.2">
      <c r="A129" s="10">
        <v>30437</v>
      </c>
      <c r="B129" s="20">
        <v>0.99199999999999999</v>
      </c>
      <c r="C129" s="9">
        <v>1.2300500000000001</v>
      </c>
      <c r="D129" s="9">
        <f t="shared" si="1"/>
        <v>3.7658129546370973</v>
      </c>
    </row>
    <row r="130" spans="1:4" x14ac:dyDescent="0.2">
      <c r="A130" s="10">
        <v>30468</v>
      </c>
      <c r="B130" s="20">
        <v>0.99399999999999999</v>
      </c>
      <c r="C130" s="9">
        <v>1.2446200000000001</v>
      </c>
      <c r="D130" s="9">
        <f t="shared" si="1"/>
        <v>3.8027523464788735</v>
      </c>
    </row>
    <row r="131" spans="1:4" x14ac:dyDescent="0.2">
      <c r="A131" s="10">
        <v>30498</v>
      </c>
      <c r="B131" s="20">
        <v>0.998</v>
      </c>
      <c r="C131" s="9">
        <v>1.25302</v>
      </c>
      <c r="D131" s="9">
        <f t="shared" si="1"/>
        <v>3.8130729462925852</v>
      </c>
    </row>
    <row r="132" spans="1:4" x14ac:dyDescent="0.2">
      <c r="A132" s="10">
        <v>30529</v>
      </c>
      <c r="B132" s="20">
        <v>1.0009999999999999</v>
      </c>
      <c r="C132" s="9">
        <v>1.2516499999999999</v>
      </c>
      <c r="D132" s="9">
        <f t="shared" si="1"/>
        <v>3.7974885944055949</v>
      </c>
    </row>
    <row r="133" spans="1:4" x14ac:dyDescent="0.2">
      <c r="A133" s="10">
        <v>30560</v>
      </c>
      <c r="B133" s="20">
        <v>1.004</v>
      </c>
      <c r="C133" s="9">
        <v>1.23708</v>
      </c>
      <c r="D133" s="9">
        <f t="shared" si="1"/>
        <v>3.7420684278884462</v>
      </c>
    </row>
    <row r="134" spans="1:4" x14ac:dyDescent="0.2">
      <c r="A134" s="10">
        <v>30590</v>
      </c>
      <c r="B134" s="20">
        <v>1.008</v>
      </c>
      <c r="C134" s="9">
        <v>1.21767</v>
      </c>
      <c r="D134" s="9">
        <f t="shared" si="1"/>
        <v>3.6687382374999999</v>
      </c>
    </row>
    <row r="135" spans="1:4" x14ac:dyDescent="0.2">
      <c r="A135" s="10">
        <v>30621</v>
      </c>
      <c r="B135" s="20">
        <v>1.0109999999999999</v>
      </c>
      <c r="C135" s="9">
        <v>1.2002299999999999</v>
      </c>
      <c r="D135" s="9">
        <f t="shared" si="1"/>
        <v>3.6054624278931753</v>
      </c>
    </row>
    <row r="136" spans="1:4" x14ac:dyDescent="0.2">
      <c r="A136" s="10">
        <v>30651</v>
      </c>
      <c r="B136" s="20">
        <v>1.014</v>
      </c>
      <c r="C136" s="9">
        <v>1.18458</v>
      </c>
      <c r="D136" s="9">
        <f t="shared" si="1"/>
        <v>3.5479222402366863</v>
      </c>
    </row>
    <row r="137" spans="1:4" x14ac:dyDescent="0.2">
      <c r="A137" s="10">
        <v>30682</v>
      </c>
      <c r="B137" s="20">
        <v>1.0209999999999999</v>
      </c>
      <c r="C137" s="9">
        <v>1.17134</v>
      </c>
      <c r="D137" s="9">
        <f t="shared" si="1"/>
        <v>3.4842145022526942</v>
      </c>
    </row>
    <row r="138" spans="1:4" x14ac:dyDescent="0.2">
      <c r="A138" s="10">
        <v>30713</v>
      </c>
      <c r="B138" s="20">
        <v>1.026</v>
      </c>
      <c r="C138" s="9">
        <v>1.16672</v>
      </c>
      <c r="D138" s="9">
        <f t="shared" si="1"/>
        <v>3.4535594292397662</v>
      </c>
    </row>
    <row r="139" spans="1:4" x14ac:dyDescent="0.2">
      <c r="A139" s="10">
        <v>30742</v>
      </c>
      <c r="B139" s="20">
        <v>1.0289999999999999</v>
      </c>
      <c r="C139" s="9">
        <v>1.1737200000000001</v>
      </c>
      <c r="D139" s="9">
        <f t="shared" si="1"/>
        <v>3.4641507428571434</v>
      </c>
    </row>
    <row r="140" spans="1:4" x14ac:dyDescent="0.2">
      <c r="A140" s="10">
        <v>30773</v>
      </c>
      <c r="B140" s="20">
        <v>1.0329999999999999</v>
      </c>
      <c r="C140" s="9">
        <v>1.1992700000000001</v>
      </c>
      <c r="D140" s="9">
        <f t="shared" si="1"/>
        <v>3.5258538000000006</v>
      </c>
    </row>
    <row r="141" spans="1:4" x14ac:dyDescent="0.2">
      <c r="A141" s="10">
        <v>30803</v>
      </c>
      <c r="B141" s="20">
        <v>1.0349999999999999</v>
      </c>
      <c r="C141" s="9">
        <v>1.2071099999999999</v>
      </c>
      <c r="D141" s="9">
        <f t="shared" si="1"/>
        <v>3.542045615652174</v>
      </c>
    </row>
    <row r="142" spans="1:4" x14ac:dyDescent="0.2">
      <c r="A142" s="10">
        <v>30834</v>
      </c>
      <c r="B142" s="20">
        <v>1.0369999999999999</v>
      </c>
      <c r="C142" s="9">
        <v>1.19675</v>
      </c>
      <c r="D142" s="9">
        <f t="shared" si="1"/>
        <v>3.5048733702989399</v>
      </c>
    </row>
    <row r="143" spans="1:4" x14ac:dyDescent="0.2">
      <c r="A143" s="10">
        <v>30864</v>
      </c>
      <c r="B143" s="20">
        <v>1.0409999999999999</v>
      </c>
      <c r="C143" s="9">
        <v>1.17727</v>
      </c>
      <c r="D143" s="9">
        <f t="shared" si="1"/>
        <v>3.4345749619596546</v>
      </c>
    </row>
    <row r="144" spans="1:4" x14ac:dyDescent="0.2">
      <c r="A144" s="10">
        <v>30895</v>
      </c>
      <c r="B144" s="20">
        <v>1.044</v>
      </c>
      <c r="C144" s="9">
        <v>1.1629100000000001</v>
      </c>
      <c r="D144" s="9">
        <f t="shared" si="1"/>
        <v>3.3829319235632185</v>
      </c>
    </row>
    <row r="145" spans="1:4" x14ac:dyDescent="0.2">
      <c r="A145" s="10">
        <v>30926</v>
      </c>
      <c r="B145" s="20">
        <v>1.0469999999999999</v>
      </c>
      <c r="C145" s="9">
        <v>1.16638</v>
      </c>
      <c r="D145" s="9">
        <f t="shared" si="1"/>
        <v>3.3833040951289401</v>
      </c>
    </row>
    <row r="146" spans="1:4" x14ac:dyDescent="0.2">
      <c r="A146" s="10">
        <v>30956</v>
      </c>
      <c r="B146" s="20">
        <v>1.0509999999999999</v>
      </c>
      <c r="C146" s="9">
        <v>1.1720200000000001</v>
      </c>
      <c r="D146" s="9">
        <f t="shared" si="1"/>
        <v>3.3867251954329216</v>
      </c>
    </row>
    <row r="147" spans="1:4" x14ac:dyDescent="0.2">
      <c r="A147" s="10">
        <v>30987</v>
      </c>
      <c r="B147" s="20">
        <v>1.0529999999999999</v>
      </c>
      <c r="C147" s="9">
        <v>1.1665700000000001</v>
      </c>
      <c r="D147" s="9">
        <f t="shared" si="1"/>
        <v>3.3645739994302</v>
      </c>
    </row>
    <row r="148" spans="1:4" x14ac:dyDescent="0.2">
      <c r="A148" s="10">
        <v>31017</v>
      </c>
      <c r="B148" s="20">
        <v>1.0549999999999999</v>
      </c>
      <c r="C148" s="9">
        <v>1.1469499999999999</v>
      </c>
      <c r="D148" s="9">
        <f t="shared" si="1"/>
        <v>3.3017157241706161</v>
      </c>
    </row>
    <row r="149" spans="1:4" x14ac:dyDescent="0.2">
      <c r="A149" s="10">
        <v>31048</v>
      </c>
      <c r="B149" s="20">
        <v>1.0569999999999999</v>
      </c>
      <c r="C149" s="9">
        <v>1.1031</v>
      </c>
      <c r="D149" s="9">
        <f t="shared" si="1"/>
        <v>3.1694765960264903</v>
      </c>
    </row>
    <row r="150" spans="1:4" x14ac:dyDescent="0.2">
      <c r="A150" s="10">
        <v>31079</v>
      </c>
      <c r="B150" s="20">
        <v>1.0629999999999999</v>
      </c>
      <c r="C150" s="9">
        <v>1.0884400000000001</v>
      </c>
      <c r="D150" s="9">
        <f t="shared" si="1"/>
        <v>3.1097027740357484</v>
      </c>
    </row>
    <row r="151" spans="1:4" x14ac:dyDescent="0.2">
      <c r="A151" s="10">
        <v>31107</v>
      </c>
      <c r="B151" s="20">
        <v>1.0680000000000001</v>
      </c>
      <c r="C151" s="9">
        <v>1.1225400000000001</v>
      </c>
      <c r="D151" s="9">
        <f t="shared" si="1"/>
        <v>3.1921127629213486</v>
      </c>
    </row>
    <row r="152" spans="1:4" x14ac:dyDescent="0.2">
      <c r="A152" s="10">
        <v>31138</v>
      </c>
      <c r="B152" s="20">
        <v>1.07</v>
      </c>
      <c r="C152" s="9">
        <v>1.17719</v>
      </c>
      <c r="D152" s="9">
        <f t="shared" si="1"/>
        <v>3.3412612839252334</v>
      </c>
    </row>
    <row r="153" spans="1:4" x14ac:dyDescent="0.2">
      <c r="A153" s="10">
        <v>31168</v>
      </c>
      <c r="B153" s="20">
        <v>1.0720000000000001</v>
      </c>
      <c r="C153" s="9">
        <v>1.2020900000000001</v>
      </c>
      <c r="D153" s="9">
        <f t="shared" si="1"/>
        <v>3.4055703095149257</v>
      </c>
    </row>
    <row r="154" spans="1:4" x14ac:dyDescent="0.2">
      <c r="A154" s="10">
        <v>31199</v>
      </c>
      <c r="B154" s="20">
        <v>1.075</v>
      </c>
      <c r="C154" s="9">
        <v>1.20879</v>
      </c>
      <c r="D154" s="9">
        <f t="shared" si="1"/>
        <v>3.4149947960930236</v>
      </c>
    </row>
    <row r="155" spans="1:4" x14ac:dyDescent="0.2">
      <c r="A155" s="10">
        <v>31229</v>
      </c>
      <c r="B155" s="20">
        <v>1.077</v>
      </c>
      <c r="C155" s="9">
        <v>1.2073799999999999</v>
      </c>
      <c r="D155" s="9">
        <f t="shared" si="1"/>
        <v>3.4046770729805012</v>
      </c>
    </row>
    <row r="156" spans="1:4" x14ac:dyDescent="0.2">
      <c r="A156" s="10">
        <v>31260</v>
      </c>
      <c r="B156" s="20">
        <v>1.079</v>
      </c>
      <c r="C156" s="9">
        <v>1.1960200000000001</v>
      </c>
      <c r="D156" s="9">
        <f t="shared" si="1"/>
        <v>3.3663917149212241</v>
      </c>
    </row>
    <row r="157" spans="1:4" x14ac:dyDescent="0.2">
      <c r="A157" s="10">
        <v>31291</v>
      </c>
      <c r="B157" s="20">
        <v>1.081</v>
      </c>
      <c r="C157" s="9">
        <v>1.1794199999999999</v>
      </c>
      <c r="D157" s="9">
        <f t="shared" si="1"/>
        <v>3.3135264832562443</v>
      </c>
    </row>
    <row r="158" spans="1:4" x14ac:dyDescent="0.2">
      <c r="A158" s="10">
        <v>31321</v>
      </c>
      <c r="B158" s="20">
        <v>1.085</v>
      </c>
      <c r="C158" s="9">
        <v>1.167</v>
      </c>
      <c r="D158" s="9">
        <f t="shared" si="1"/>
        <v>3.2665459354838711</v>
      </c>
    </row>
    <row r="159" spans="1:4" x14ac:dyDescent="0.2">
      <c r="A159" s="10">
        <v>31352</v>
      </c>
      <c r="B159" s="20">
        <v>1.0900000000000001</v>
      </c>
      <c r="C159" s="9">
        <v>1.1665700000000001</v>
      </c>
      <c r="D159" s="9">
        <f t="shared" si="1"/>
        <v>3.2503636893577985</v>
      </c>
    </row>
    <row r="160" spans="1:4" x14ac:dyDescent="0.2">
      <c r="A160" s="10">
        <v>31382</v>
      </c>
      <c r="B160" s="20">
        <v>1.095</v>
      </c>
      <c r="C160" s="9">
        <v>1.1619999999999999</v>
      </c>
      <c r="D160" s="9">
        <f t="shared" si="1"/>
        <v>3.2228467945205481</v>
      </c>
    </row>
    <row r="161" spans="1:4" x14ac:dyDescent="0.2">
      <c r="A161" s="10">
        <v>31413</v>
      </c>
      <c r="B161" s="20">
        <v>1.099</v>
      </c>
      <c r="C161" s="9">
        <v>1.1492599999999999</v>
      </c>
      <c r="D161" s="9">
        <f t="shared" si="1"/>
        <v>3.1759104687898088</v>
      </c>
    </row>
    <row r="162" spans="1:4" x14ac:dyDescent="0.2">
      <c r="A162" s="10">
        <v>31444</v>
      </c>
      <c r="B162" s="20">
        <v>1.097</v>
      </c>
      <c r="C162" s="9">
        <v>1.0773999999999999</v>
      </c>
      <c r="D162" s="9">
        <f t="shared" si="1"/>
        <v>2.9827578377392885</v>
      </c>
    </row>
    <row r="163" spans="1:4" x14ac:dyDescent="0.2">
      <c r="A163" s="10">
        <v>31472</v>
      </c>
      <c r="B163" s="20">
        <v>1.091</v>
      </c>
      <c r="C163" s="9">
        <v>0.94391000000000003</v>
      </c>
      <c r="D163" s="9">
        <f t="shared" si="1"/>
        <v>2.627565122089826</v>
      </c>
    </row>
    <row r="164" spans="1:4" x14ac:dyDescent="0.2">
      <c r="A164" s="10">
        <v>31503</v>
      </c>
      <c r="B164" s="20">
        <v>1.087</v>
      </c>
      <c r="C164" s="9">
        <v>0.85906000000000005</v>
      </c>
      <c r="D164" s="9">
        <f t="shared" si="1"/>
        <v>2.4001678023919046</v>
      </c>
    </row>
    <row r="165" spans="1:4" x14ac:dyDescent="0.2">
      <c r="A165" s="10">
        <v>31533</v>
      </c>
      <c r="B165" s="20">
        <v>1.0900000000000001</v>
      </c>
      <c r="C165" s="9">
        <v>0.89298999999999995</v>
      </c>
      <c r="D165" s="9">
        <f t="shared" si="1"/>
        <v>2.488099531926605</v>
      </c>
    </row>
    <row r="166" spans="1:4" x14ac:dyDescent="0.2">
      <c r="A166" s="10">
        <v>31564</v>
      </c>
      <c r="B166" s="20">
        <v>1.0940000000000001</v>
      </c>
      <c r="C166" s="9">
        <v>0.92178000000000004</v>
      </c>
      <c r="D166" s="9">
        <f t="shared" si="1"/>
        <v>2.5589253159049359</v>
      </c>
    </row>
    <row r="167" spans="1:4" x14ac:dyDescent="0.2">
      <c r="A167" s="10">
        <v>31594</v>
      </c>
      <c r="B167" s="20">
        <v>1.095</v>
      </c>
      <c r="C167" s="9">
        <v>0.85412999999999994</v>
      </c>
      <c r="D167" s="9">
        <f t="shared" si="1"/>
        <v>2.3689588060273974</v>
      </c>
    </row>
    <row r="168" spans="1:4" x14ac:dyDescent="0.2">
      <c r="A168" s="10">
        <v>31625</v>
      </c>
      <c r="B168" s="20">
        <v>1.0960000000000001</v>
      </c>
      <c r="C168" s="9">
        <v>0.80864999999999998</v>
      </c>
      <c r="D168" s="9">
        <f t="shared" si="1"/>
        <v>2.240772101277372</v>
      </c>
    </row>
    <row r="169" spans="1:4" x14ac:dyDescent="0.2">
      <c r="A169" s="10">
        <v>31656</v>
      </c>
      <c r="B169" s="20">
        <v>1.1000000000000001</v>
      </c>
      <c r="C169" s="9">
        <v>0.82216</v>
      </c>
      <c r="D169" s="9">
        <f t="shared" ref="D169:D232" si="2">C169*$B$629/B169</f>
        <v>2.2699239665454543</v>
      </c>
    </row>
    <row r="170" spans="1:4" x14ac:dyDescent="0.2">
      <c r="A170" s="10">
        <v>31686</v>
      </c>
      <c r="B170" s="20">
        <v>1.1020000000000001</v>
      </c>
      <c r="C170" s="9">
        <v>0.79266999999999999</v>
      </c>
      <c r="D170" s="9">
        <f t="shared" si="2"/>
        <v>2.1845323442831215</v>
      </c>
    </row>
    <row r="171" spans="1:4" x14ac:dyDescent="0.2">
      <c r="A171" s="10">
        <v>31717</v>
      </c>
      <c r="B171" s="20">
        <v>1.1040000000000001</v>
      </c>
      <c r="C171" s="9">
        <v>0.7792</v>
      </c>
      <c r="D171" s="9">
        <f t="shared" si="2"/>
        <v>2.1435199130434781</v>
      </c>
    </row>
    <row r="172" spans="1:4" x14ac:dyDescent="0.2">
      <c r="A172" s="10">
        <v>31747</v>
      </c>
      <c r="B172" s="20">
        <v>1.1080000000000001</v>
      </c>
      <c r="C172" s="9">
        <v>0.77564</v>
      </c>
      <c r="D172" s="9">
        <f t="shared" si="2"/>
        <v>2.1260236397111911</v>
      </c>
    </row>
    <row r="173" spans="1:4" x14ac:dyDescent="0.2">
      <c r="A173" s="10">
        <v>31778</v>
      </c>
      <c r="B173" s="20">
        <v>1.1140000000000001</v>
      </c>
      <c r="C173" s="9">
        <v>0.81608000000000003</v>
      </c>
      <c r="D173" s="9">
        <f t="shared" si="2"/>
        <v>2.2248216172351882</v>
      </c>
    </row>
    <row r="174" spans="1:4" x14ac:dyDescent="0.2">
      <c r="A174" s="10">
        <v>31809</v>
      </c>
      <c r="B174" s="20">
        <v>1.1180000000000001</v>
      </c>
      <c r="C174" s="9">
        <v>0.86163999999999996</v>
      </c>
      <c r="D174" s="9">
        <f t="shared" si="2"/>
        <v>2.3406242511627902</v>
      </c>
    </row>
    <row r="175" spans="1:4" x14ac:dyDescent="0.2">
      <c r="A175" s="10">
        <v>31837</v>
      </c>
      <c r="B175" s="20">
        <v>1.1220000000000001</v>
      </c>
      <c r="C175" s="9">
        <v>0.87465999999999999</v>
      </c>
      <c r="D175" s="9">
        <f t="shared" si="2"/>
        <v>2.367522204278075</v>
      </c>
    </row>
    <row r="176" spans="1:4" x14ac:dyDescent="0.2">
      <c r="A176" s="10">
        <v>31868</v>
      </c>
      <c r="B176" s="20">
        <v>1.127</v>
      </c>
      <c r="C176" s="9">
        <v>0.90522999999999998</v>
      </c>
      <c r="D176" s="9">
        <f t="shared" si="2"/>
        <v>2.4393980608695651</v>
      </c>
    </row>
    <row r="177" spans="1:4" x14ac:dyDescent="0.2">
      <c r="A177" s="10">
        <v>31898</v>
      </c>
      <c r="B177" s="20">
        <v>1.1299999999999999</v>
      </c>
      <c r="C177" s="9">
        <v>0.91105999999999998</v>
      </c>
      <c r="D177" s="9">
        <f t="shared" si="2"/>
        <v>2.4485906559292037</v>
      </c>
    </row>
    <row r="178" spans="1:4" x14ac:dyDescent="0.2">
      <c r="A178" s="10">
        <v>31929</v>
      </c>
      <c r="B178" s="20">
        <v>1.135</v>
      </c>
      <c r="C178" s="9">
        <v>0.92479</v>
      </c>
      <c r="D178" s="9">
        <f t="shared" si="2"/>
        <v>2.4745424896916299</v>
      </c>
    </row>
    <row r="179" spans="1:4" x14ac:dyDescent="0.2">
      <c r="A179" s="10">
        <v>31959</v>
      </c>
      <c r="B179" s="20">
        <v>1.1379999999999999</v>
      </c>
      <c r="C179" s="9">
        <v>0.93542000000000003</v>
      </c>
      <c r="D179" s="9">
        <f t="shared" si="2"/>
        <v>2.4963877402460461</v>
      </c>
    </row>
    <row r="180" spans="1:4" x14ac:dyDescent="0.2">
      <c r="A180" s="10">
        <v>31990</v>
      </c>
      <c r="B180" s="20">
        <v>1.143</v>
      </c>
      <c r="C180" s="9">
        <v>0.96118999999999999</v>
      </c>
      <c r="D180" s="9">
        <f t="shared" si="2"/>
        <v>2.553939854593176</v>
      </c>
    </row>
    <row r="181" spans="1:4" x14ac:dyDescent="0.2">
      <c r="A181" s="10">
        <v>32021</v>
      </c>
      <c r="B181" s="20">
        <v>1.147</v>
      </c>
      <c r="C181" s="9">
        <v>0.95262000000000002</v>
      </c>
      <c r="D181" s="9">
        <f t="shared" si="2"/>
        <v>2.5223417544899736</v>
      </c>
    </row>
    <row r="182" spans="1:4" x14ac:dyDescent="0.2">
      <c r="A182" s="10">
        <v>32051</v>
      </c>
      <c r="B182" s="20">
        <v>1.1499999999999999</v>
      </c>
      <c r="C182" s="9">
        <v>0.93818999999999997</v>
      </c>
      <c r="D182" s="9">
        <f t="shared" si="2"/>
        <v>2.4776537337391304</v>
      </c>
    </row>
    <row r="183" spans="1:4" x14ac:dyDescent="0.2">
      <c r="A183" s="10">
        <v>32082</v>
      </c>
      <c r="B183" s="20">
        <v>1.1539999999999999</v>
      </c>
      <c r="C183" s="9">
        <v>0.93474999999999997</v>
      </c>
      <c r="D183" s="9">
        <f t="shared" si="2"/>
        <v>2.4600125173310228</v>
      </c>
    </row>
    <row r="184" spans="1:4" x14ac:dyDescent="0.2">
      <c r="A184" s="10">
        <v>32112</v>
      </c>
      <c r="B184" s="20">
        <v>1.1559999999999999</v>
      </c>
      <c r="C184" s="9">
        <v>0.91413</v>
      </c>
      <c r="D184" s="9">
        <f t="shared" si="2"/>
        <v>2.4015839901384086</v>
      </c>
    </row>
    <row r="185" spans="1:4" x14ac:dyDescent="0.2">
      <c r="A185" s="10">
        <v>32143</v>
      </c>
      <c r="B185" s="20">
        <v>1.1599999999999999</v>
      </c>
      <c r="C185" s="9">
        <v>0.88734000000000002</v>
      </c>
      <c r="D185" s="9">
        <f t="shared" si="2"/>
        <v>2.323163212758621</v>
      </c>
    </row>
    <row r="186" spans="1:4" x14ac:dyDescent="0.2">
      <c r="A186" s="10">
        <v>32174</v>
      </c>
      <c r="B186" s="20">
        <v>1.1619999999999999</v>
      </c>
      <c r="C186" s="9">
        <v>0.86967000000000005</v>
      </c>
      <c r="D186" s="9">
        <f t="shared" si="2"/>
        <v>2.2729820855421692</v>
      </c>
    </row>
    <row r="187" spans="1:4" x14ac:dyDescent="0.2">
      <c r="A187" s="10">
        <v>32203</v>
      </c>
      <c r="B187" s="20">
        <v>1.165</v>
      </c>
      <c r="C187" s="9">
        <v>0.86663000000000001</v>
      </c>
      <c r="D187" s="9">
        <f t="shared" si="2"/>
        <v>2.2592039850643775</v>
      </c>
    </row>
    <row r="188" spans="1:4" x14ac:dyDescent="0.2">
      <c r="A188" s="10">
        <v>32234</v>
      </c>
      <c r="B188" s="20">
        <v>1.1719999999999999</v>
      </c>
      <c r="C188" s="9">
        <v>0.90120999999999996</v>
      </c>
      <c r="D188" s="9">
        <f t="shared" si="2"/>
        <v>2.3353180837883958</v>
      </c>
    </row>
    <row r="189" spans="1:4" x14ac:dyDescent="0.2">
      <c r="A189" s="10">
        <v>32264</v>
      </c>
      <c r="B189" s="20">
        <v>1.175</v>
      </c>
      <c r="C189" s="9">
        <v>0.92510999999999999</v>
      </c>
      <c r="D189" s="9">
        <f t="shared" si="2"/>
        <v>2.3911298486808508</v>
      </c>
    </row>
    <row r="190" spans="1:4" x14ac:dyDescent="0.2">
      <c r="A190" s="10">
        <v>32295</v>
      </c>
      <c r="B190" s="20">
        <v>1.18</v>
      </c>
      <c r="C190" s="9">
        <v>0.92178000000000004</v>
      </c>
      <c r="D190" s="9">
        <f t="shared" si="2"/>
        <v>2.3724273691525424</v>
      </c>
    </row>
    <row r="191" spans="1:4" x14ac:dyDescent="0.2">
      <c r="A191" s="10">
        <v>32325</v>
      </c>
      <c r="B191" s="20">
        <v>1.1850000000000001</v>
      </c>
      <c r="C191" s="9">
        <v>0.93140000000000001</v>
      </c>
      <c r="D191" s="9">
        <f t="shared" si="2"/>
        <v>2.3870720911392405</v>
      </c>
    </row>
    <row r="192" spans="1:4" x14ac:dyDescent="0.2">
      <c r="A192" s="10">
        <v>32356</v>
      </c>
      <c r="B192" s="20">
        <v>1.19</v>
      </c>
      <c r="C192" s="9">
        <v>0.95316999999999996</v>
      </c>
      <c r="D192" s="9">
        <f t="shared" si="2"/>
        <v>2.4326019776470589</v>
      </c>
    </row>
    <row r="193" spans="1:4" x14ac:dyDescent="0.2">
      <c r="A193" s="10">
        <v>32387</v>
      </c>
      <c r="B193" s="20">
        <v>1.1950000000000001</v>
      </c>
      <c r="C193" s="9">
        <v>0.93655999999999995</v>
      </c>
      <c r="D193" s="9">
        <f t="shared" si="2"/>
        <v>2.380210419414226</v>
      </c>
    </row>
    <row r="194" spans="1:4" x14ac:dyDescent="0.2">
      <c r="A194" s="10">
        <v>32417</v>
      </c>
      <c r="B194" s="20">
        <v>1.1990000000000001</v>
      </c>
      <c r="C194" s="9">
        <v>0.91912000000000005</v>
      </c>
      <c r="D194" s="9">
        <f t="shared" si="2"/>
        <v>2.3280949311092578</v>
      </c>
    </row>
    <row r="195" spans="1:4" x14ac:dyDescent="0.2">
      <c r="A195" s="10">
        <v>32448</v>
      </c>
      <c r="B195" s="20">
        <v>1.2030000000000001</v>
      </c>
      <c r="C195" s="9">
        <v>0.90764999999999996</v>
      </c>
      <c r="D195" s="9">
        <f t="shared" si="2"/>
        <v>2.2913975087281795</v>
      </c>
    </row>
    <row r="196" spans="1:4" x14ac:dyDescent="0.2">
      <c r="A196" s="10">
        <v>32478</v>
      </c>
      <c r="B196" s="20">
        <v>1.2070000000000001</v>
      </c>
      <c r="C196" s="9">
        <v>0.88302000000000003</v>
      </c>
      <c r="D196" s="9">
        <f t="shared" si="2"/>
        <v>2.2218304891466447</v>
      </c>
    </row>
    <row r="197" spans="1:4" x14ac:dyDescent="0.2">
      <c r="A197" s="10">
        <v>32509</v>
      </c>
      <c r="B197" s="20">
        <v>1.212</v>
      </c>
      <c r="C197" s="9">
        <v>0.87228000000000006</v>
      </c>
      <c r="D197" s="9">
        <f t="shared" si="2"/>
        <v>2.1857523148514852</v>
      </c>
    </row>
    <row r="198" spans="1:4" x14ac:dyDescent="0.2">
      <c r="A198" s="10">
        <v>32540</v>
      </c>
      <c r="B198" s="20">
        <v>1.216</v>
      </c>
      <c r="C198" s="9">
        <v>0.88270999999999999</v>
      </c>
      <c r="D198" s="9">
        <f t="shared" si="2"/>
        <v>2.2046117797697371</v>
      </c>
    </row>
    <row r="199" spans="1:4" x14ac:dyDescent="0.2">
      <c r="A199" s="10">
        <v>32568</v>
      </c>
      <c r="B199" s="20">
        <v>1.222</v>
      </c>
      <c r="C199" s="9">
        <v>0.90276000000000001</v>
      </c>
      <c r="D199" s="9">
        <f t="shared" si="2"/>
        <v>2.2436171646481178</v>
      </c>
    </row>
    <row r="200" spans="1:4" x14ac:dyDescent="0.2">
      <c r="A200" s="10">
        <v>32599</v>
      </c>
      <c r="B200" s="20">
        <v>1.2310000000000001</v>
      </c>
      <c r="C200" s="9">
        <v>1.0366899999999999</v>
      </c>
      <c r="D200" s="9">
        <f t="shared" si="2"/>
        <v>2.5576346578391549</v>
      </c>
    </row>
    <row r="201" spans="1:4" x14ac:dyDescent="0.2">
      <c r="A201" s="10">
        <v>32629</v>
      </c>
      <c r="B201" s="20">
        <v>1.2370000000000001</v>
      </c>
      <c r="C201" s="9">
        <v>1.08969</v>
      </c>
      <c r="D201" s="9">
        <f t="shared" si="2"/>
        <v>2.675351918997575</v>
      </c>
    </row>
    <row r="202" spans="1:4" x14ac:dyDescent="0.2">
      <c r="A202" s="10">
        <v>32660</v>
      </c>
      <c r="B202" s="20">
        <v>1.2410000000000001</v>
      </c>
      <c r="C202" s="9">
        <v>1.08134</v>
      </c>
      <c r="D202" s="9">
        <f t="shared" si="2"/>
        <v>2.6462942842868653</v>
      </c>
    </row>
    <row r="203" spans="1:4" x14ac:dyDescent="0.2">
      <c r="A203" s="10">
        <v>32690</v>
      </c>
      <c r="B203" s="20">
        <v>1.2450000000000001</v>
      </c>
      <c r="C203" s="9">
        <v>1.0568500000000001</v>
      </c>
      <c r="D203" s="9">
        <f t="shared" si="2"/>
        <v>2.5780518771084338</v>
      </c>
    </row>
    <row r="204" spans="1:4" x14ac:dyDescent="0.2">
      <c r="A204" s="10">
        <v>32721</v>
      </c>
      <c r="B204" s="20">
        <v>1.2450000000000001</v>
      </c>
      <c r="C204" s="9">
        <v>1.0234099999999999</v>
      </c>
      <c r="D204" s="9">
        <f t="shared" si="2"/>
        <v>2.4964792274698793</v>
      </c>
    </row>
    <row r="205" spans="1:4" x14ac:dyDescent="0.2">
      <c r="A205" s="10">
        <v>32752</v>
      </c>
      <c r="B205" s="20">
        <v>1.248</v>
      </c>
      <c r="C205" s="9">
        <v>0.99175999999999997</v>
      </c>
      <c r="D205" s="9">
        <f t="shared" si="2"/>
        <v>2.4134574961538462</v>
      </c>
    </row>
    <row r="206" spans="1:4" x14ac:dyDescent="0.2">
      <c r="A206" s="10">
        <v>32782</v>
      </c>
      <c r="B206" s="20">
        <v>1.254</v>
      </c>
      <c r="C206" s="9">
        <v>0.98936999999999997</v>
      </c>
      <c r="D206" s="9">
        <f t="shared" si="2"/>
        <v>2.3961215928229662</v>
      </c>
    </row>
    <row r="207" spans="1:4" x14ac:dyDescent="0.2">
      <c r="A207" s="10">
        <v>32813</v>
      </c>
      <c r="B207" s="20">
        <v>1.2589999999999999</v>
      </c>
      <c r="C207" s="9">
        <v>0.95782999999999996</v>
      </c>
      <c r="D207" s="9">
        <f t="shared" si="2"/>
        <v>2.3105233253375697</v>
      </c>
    </row>
    <row r="208" spans="1:4" x14ac:dyDescent="0.2">
      <c r="A208" s="10">
        <v>32843</v>
      </c>
      <c r="B208" s="20">
        <v>1.2629999999999999</v>
      </c>
      <c r="C208" s="9">
        <v>0.93318999999999996</v>
      </c>
      <c r="D208" s="9">
        <f t="shared" si="2"/>
        <v>2.2439562104513064</v>
      </c>
    </row>
    <row r="209" spans="1:4" x14ac:dyDescent="0.2">
      <c r="A209" s="10">
        <v>32874</v>
      </c>
      <c r="B209" s="20">
        <v>1.2749999999999999</v>
      </c>
      <c r="C209" s="9">
        <v>0.99672000000000005</v>
      </c>
      <c r="D209" s="9">
        <f t="shared" si="2"/>
        <v>2.374163587764706</v>
      </c>
    </row>
    <row r="210" spans="1:4" x14ac:dyDescent="0.2">
      <c r="A210" s="10">
        <v>32905</v>
      </c>
      <c r="B210" s="20">
        <v>1.28</v>
      </c>
      <c r="C210" s="9">
        <v>0.99411000000000005</v>
      </c>
      <c r="D210" s="9">
        <f t="shared" si="2"/>
        <v>2.3586968376562503</v>
      </c>
    </row>
    <row r="211" spans="1:4" x14ac:dyDescent="0.2">
      <c r="A211" s="10">
        <v>32933</v>
      </c>
      <c r="B211" s="20">
        <v>1.286</v>
      </c>
      <c r="C211" s="9">
        <v>0.98606000000000005</v>
      </c>
      <c r="D211" s="9">
        <f t="shared" si="2"/>
        <v>2.3286811362363919</v>
      </c>
    </row>
    <row r="212" spans="1:4" x14ac:dyDescent="0.2">
      <c r="A212" s="10">
        <v>32964</v>
      </c>
      <c r="B212" s="20">
        <v>1.2889999999999999</v>
      </c>
      <c r="C212" s="9">
        <v>1.01562</v>
      </c>
      <c r="D212" s="9">
        <f t="shared" si="2"/>
        <v>2.392907876183088</v>
      </c>
    </row>
    <row r="213" spans="1:4" x14ac:dyDescent="0.2">
      <c r="A213" s="10">
        <v>32994</v>
      </c>
      <c r="B213" s="20">
        <v>1.2909999999999999</v>
      </c>
      <c r="C213" s="9">
        <v>1.03148</v>
      </c>
      <c r="D213" s="9">
        <f t="shared" si="2"/>
        <v>2.4265107587916344</v>
      </c>
    </row>
    <row r="214" spans="1:4" x14ac:dyDescent="0.2">
      <c r="A214" s="10">
        <v>33025</v>
      </c>
      <c r="B214" s="20">
        <v>1.2989999999999999</v>
      </c>
      <c r="C214" s="9">
        <v>1.05525</v>
      </c>
      <c r="D214" s="9">
        <f t="shared" si="2"/>
        <v>2.467140381062356</v>
      </c>
    </row>
    <row r="215" spans="1:4" x14ac:dyDescent="0.2">
      <c r="A215" s="10">
        <v>33055</v>
      </c>
      <c r="B215" s="20">
        <v>1.3049999999999999</v>
      </c>
      <c r="C215" s="9">
        <v>1.0488200000000001</v>
      </c>
      <c r="D215" s="9">
        <f t="shared" si="2"/>
        <v>2.4408331926436784</v>
      </c>
    </row>
    <row r="216" spans="1:4" x14ac:dyDescent="0.2">
      <c r="A216" s="10">
        <v>33086</v>
      </c>
      <c r="B216" s="20">
        <v>1.3160000000000001</v>
      </c>
      <c r="C216" s="9">
        <v>1.15689</v>
      </c>
      <c r="D216" s="9">
        <f t="shared" si="2"/>
        <v>2.6698313585106384</v>
      </c>
    </row>
    <row r="217" spans="1:4" x14ac:dyDescent="0.2">
      <c r="A217" s="10">
        <v>33117</v>
      </c>
      <c r="B217" s="20">
        <v>1.325</v>
      </c>
      <c r="C217" s="9">
        <v>1.2577</v>
      </c>
      <c r="D217" s="9">
        <f t="shared" si="2"/>
        <v>2.8827623049056608</v>
      </c>
    </row>
    <row r="218" spans="1:4" x14ac:dyDescent="0.2">
      <c r="A218" s="10">
        <v>33147</v>
      </c>
      <c r="B218" s="20">
        <v>1.3340000000000001</v>
      </c>
      <c r="C218" s="9">
        <v>1.34162</v>
      </c>
      <c r="D218" s="9">
        <f t="shared" si="2"/>
        <v>3.0543678953523239</v>
      </c>
    </row>
    <row r="219" spans="1:4" x14ac:dyDescent="0.2">
      <c r="A219" s="10">
        <v>33178</v>
      </c>
      <c r="B219" s="20">
        <v>1.337</v>
      </c>
      <c r="C219" s="9">
        <v>1.33717</v>
      </c>
      <c r="D219" s="9">
        <f t="shared" si="2"/>
        <v>3.0374061581151834</v>
      </c>
    </row>
    <row r="220" spans="1:4" x14ac:dyDescent="0.2">
      <c r="A220" s="10">
        <v>33208</v>
      </c>
      <c r="B220" s="20">
        <v>1.3420000000000001</v>
      </c>
      <c r="C220" s="9">
        <v>1.3085199999999999</v>
      </c>
      <c r="D220" s="9">
        <f t="shared" si="2"/>
        <v>2.96125291385991</v>
      </c>
    </row>
    <row r="221" spans="1:4" x14ac:dyDescent="0.2">
      <c r="A221" s="10">
        <v>33239</v>
      </c>
      <c r="B221" s="20">
        <v>1.347</v>
      </c>
      <c r="C221" s="9">
        <v>1.18</v>
      </c>
      <c r="D221" s="9">
        <f t="shared" si="2"/>
        <v>2.660492650334076</v>
      </c>
    </row>
    <row r="222" spans="1:4" x14ac:dyDescent="0.2">
      <c r="A222" s="10">
        <v>33270</v>
      </c>
      <c r="B222" s="20">
        <v>1.3480000000000001</v>
      </c>
      <c r="C222" s="9">
        <v>1.0942499999999999</v>
      </c>
      <c r="D222" s="9">
        <f t="shared" si="2"/>
        <v>2.465325767804154</v>
      </c>
    </row>
    <row r="223" spans="1:4" x14ac:dyDescent="0.2">
      <c r="A223" s="10">
        <v>33298</v>
      </c>
      <c r="B223" s="20">
        <v>1.3480000000000001</v>
      </c>
      <c r="C223" s="9">
        <v>1.04</v>
      </c>
      <c r="D223" s="9">
        <f t="shared" si="2"/>
        <v>2.3431014836795252</v>
      </c>
    </row>
    <row r="224" spans="1:4" x14ac:dyDescent="0.2">
      <c r="A224" s="10">
        <v>33329</v>
      </c>
      <c r="B224" s="20">
        <v>1.351</v>
      </c>
      <c r="C224" s="9">
        <v>1.0762</v>
      </c>
      <c r="D224" s="9">
        <f t="shared" si="2"/>
        <v>2.4192752953367878</v>
      </c>
    </row>
    <row r="225" spans="1:4" x14ac:dyDescent="0.2">
      <c r="A225" s="10">
        <v>33359</v>
      </c>
      <c r="B225" s="20">
        <v>1.3560000000000001</v>
      </c>
      <c r="C225" s="9">
        <v>1.12575</v>
      </c>
      <c r="D225" s="9">
        <f t="shared" si="2"/>
        <v>2.5213313163716813</v>
      </c>
    </row>
    <row r="226" spans="1:4" x14ac:dyDescent="0.2">
      <c r="A226" s="10">
        <v>33390</v>
      </c>
      <c r="B226" s="20">
        <v>1.36</v>
      </c>
      <c r="C226" s="9">
        <v>1.12825</v>
      </c>
      <c r="D226" s="9">
        <f t="shared" si="2"/>
        <v>2.5194983933823529</v>
      </c>
    </row>
    <row r="227" spans="1:4" x14ac:dyDescent="0.2">
      <c r="A227" s="10">
        <v>33420</v>
      </c>
      <c r="B227" s="20">
        <v>1.3620000000000001</v>
      </c>
      <c r="C227" s="9">
        <v>1.0955999999999999</v>
      </c>
      <c r="D227" s="9">
        <f t="shared" si="2"/>
        <v>2.4429949427312772</v>
      </c>
    </row>
    <row r="228" spans="1:4" x14ac:dyDescent="0.2">
      <c r="A228" s="10">
        <v>33451</v>
      </c>
      <c r="B228" s="20">
        <v>1.3660000000000001</v>
      </c>
      <c r="C228" s="9">
        <v>1.1147499999999999</v>
      </c>
      <c r="D228" s="9">
        <f t="shared" si="2"/>
        <v>2.47841730966325</v>
      </c>
    </row>
    <row r="229" spans="1:4" x14ac:dyDescent="0.2">
      <c r="A229" s="10">
        <v>33482</v>
      </c>
      <c r="B229" s="20">
        <v>1.37</v>
      </c>
      <c r="C229" s="9">
        <v>1.1092</v>
      </c>
      <c r="D229" s="9">
        <f t="shared" si="2"/>
        <v>2.4588777985401458</v>
      </c>
    </row>
    <row r="230" spans="1:4" x14ac:dyDescent="0.2">
      <c r="A230" s="10">
        <v>33512</v>
      </c>
      <c r="B230" s="20">
        <v>1.3720000000000001</v>
      </c>
      <c r="C230" s="9">
        <v>1.0880000000000001</v>
      </c>
      <c r="D230" s="9">
        <f t="shared" si="2"/>
        <v>2.4083657142857144</v>
      </c>
    </row>
    <row r="231" spans="1:4" x14ac:dyDescent="0.2">
      <c r="A231" s="10">
        <v>33543</v>
      </c>
      <c r="B231" s="20">
        <v>1.3779999999999999</v>
      </c>
      <c r="C231" s="9">
        <v>1.099</v>
      </c>
      <c r="D231" s="9">
        <f t="shared" si="2"/>
        <v>2.422122626995646</v>
      </c>
    </row>
    <row r="232" spans="1:4" x14ac:dyDescent="0.2">
      <c r="A232" s="10">
        <v>33573</v>
      </c>
      <c r="B232" s="20">
        <v>1.3819999999999999</v>
      </c>
      <c r="C232" s="9">
        <v>1.0762</v>
      </c>
      <c r="D232" s="9">
        <f t="shared" si="2"/>
        <v>2.365007904486252</v>
      </c>
    </row>
    <row r="233" spans="1:4" x14ac:dyDescent="0.2">
      <c r="A233" s="10">
        <v>33604</v>
      </c>
      <c r="B233" s="20">
        <v>1.383</v>
      </c>
      <c r="C233" s="9">
        <v>1.022</v>
      </c>
      <c r="D233" s="9">
        <f t="shared" ref="D233:D296" si="3">C233*$B$629/B233</f>
        <v>2.2442765292841647</v>
      </c>
    </row>
    <row r="234" spans="1:4" x14ac:dyDescent="0.2">
      <c r="A234" s="10">
        <v>33635</v>
      </c>
      <c r="B234" s="20">
        <v>1.3859999999999999</v>
      </c>
      <c r="C234" s="9">
        <v>1.006</v>
      </c>
      <c r="D234" s="9">
        <f t="shared" si="3"/>
        <v>2.2043593939393942</v>
      </c>
    </row>
    <row r="235" spans="1:4" x14ac:dyDescent="0.2">
      <c r="A235" s="10">
        <v>33664</v>
      </c>
      <c r="B235" s="20">
        <v>1.391</v>
      </c>
      <c r="C235" s="9">
        <v>1.0125999999999999</v>
      </c>
      <c r="D235" s="9">
        <f t="shared" si="3"/>
        <v>2.2108457598849749</v>
      </c>
    </row>
    <row r="236" spans="1:4" x14ac:dyDescent="0.2">
      <c r="A236" s="10">
        <v>33695</v>
      </c>
      <c r="B236" s="20">
        <v>1.3939999999999999</v>
      </c>
      <c r="C236" s="9">
        <v>1.05175</v>
      </c>
      <c r="D236" s="9">
        <f t="shared" si="3"/>
        <v>2.2913814813486368</v>
      </c>
    </row>
    <row r="237" spans="1:4" x14ac:dyDescent="0.2">
      <c r="A237" s="10">
        <v>33725</v>
      </c>
      <c r="B237" s="20">
        <v>1.397</v>
      </c>
      <c r="C237" s="9">
        <v>1.1072500000000001</v>
      </c>
      <c r="D237" s="9">
        <f t="shared" si="3"/>
        <v>2.4071155297065143</v>
      </c>
    </row>
    <row r="238" spans="1:4" x14ac:dyDescent="0.2">
      <c r="A238" s="10">
        <v>33756</v>
      </c>
      <c r="B238" s="20">
        <v>1.401</v>
      </c>
      <c r="C238" s="9">
        <v>1.1448</v>
      </c>
      <c r="D238" s="9">
        <f t="shared" si="3"/>
        <v>2.4816420385438973</v>
      </c>
    </row>
    <row r="239" spans="1:4" x14ac:dyDescent="0.2">
      <c r="A239" s="10">
        <v>33786</v>
      </c>
      <c r="B239" s="20">
        <v>1.405</v>
      </c>
      <c r="C239" s="9">
        <v>1.1365000000000001</v>
      </c>
      <c r="D239" s="9">
        <f t="shared" si="3"/>
        <v>2.4566357508896797</v>
      </c>
    </row>
    <row r="240" spans="1:4" x14ac:dyDescent="0.2">
      <c r="A240" s="10">
        <v>33817</v>
      </c>
      <c r="B240" s="20">
        <v>1.4079999999999999</v>
      </c>
      <c r="C240" s="9">
        <v>1.1217999999999999</v>
      </c>
      <c r="D240" s="9">
        <f t="shared" si="3"/>
        <v>2.4196939176136363</v>
      </c>
    </row>
    <row r="241" spans="1:4" x14ac:dyDescent="0.2">
      <c r="A241" s="10">
        <v>33848</v>
      </c>
      <c r="B241" s="20">
        <v>1.411</v>
      </c>
      <c r="C241" s="9">
        <v>1.1214999999999999</v>
      </c>
      <c r="D241" s="9">
        <f t="shared" si="3"/>
        <v>2.4139035648476259</v>
      </c>
    </row>
    <row r="242" spans="1:4" x14ac:dyDescent="0.2">
      <c r="A242" s="10">
        <v>33878</v>
      </c>
      <c r="B242" s="20">
        <v>1.417</v>
      </c>
      <c r="C242" s="9">
        <v>1.1140000000000001</v>
      </c>
      <c r="D242" s="9">
        <f t="shared" si="3"/>
        <v>2.387607819336627</v>
      </c>
    </row>
    <row r="243" spans="1:4" x14ac:dyDescent="0.2">
      <c r="A243" s="10">
        <v>33909</v>
      </c>
      <c r="B243" s="20">
        <v>1.421</v>
      </c>
      <c r="C243" s="9">
        <v>1.1112</v>
      </c>
      <c r="D243" s="9">
        <f t="shared" si="3"/>
        <v>2.3749026206896553</v>
      </c>
    </row>
    <row r="244" spans="1:4" x14ac:dyDescent="0.2">
      <c r="A244" s="10">
        <v>33939</v>
      </c>
      <c r="B244" s="20">
        <v>1.423</v>
      </c>
      <c r="C244" s="9">
        <v>1.0774999999999999</v>
      </c>
      <c r="D244" s="9">
        <f t="shared" si="3"/>
        <v>2.2996409346451157</v>
      </c>
    </row>
    <row r="245" spans="1:4" x14ac:dyDescent="0.2">
      <c r="A245" s="10">
        <v>33970</v>
      </c>
      <c r="B245" s="20">
        <v>1.4279999999999999</v>
      </c>
      <c r="C245" s="9">
        <v>1.06175</v>
      </c>
      <c r="D245" s="9">
        <f t="shared" si="3"/>
        <v>2.2580924264705882</v>
      </c>
    </row>
    <row r="246" spans="1:4" x14ac:dyDescent="0.2">
      <c r="A246" s="10">
        <v>34001</v>
      </c>
      <c r="B246" s="20">
        <v>1.431</v>
      </c>
      <c r="C246" s="9">
        <v>1.0542499999999999</v>
      </c>
      <c r="D246" s="9">
        <f t="shared" si="3"/>
        <v>2.2374411844863729</v>
      </c>
    </row>
    <row r="247" spans="1:4" x14ac:dyDescent="0.2">
      <c r="A247" s="10">
        <v>34029</v>
      </c>
      <c r="B247" s="20">
        <v>1.4330000000000001</v>
      </c>
      <c r="C247" s="9">
        <v>1.0522</v>
      </c>
      <c r="D247" s="9">
        <f t="shared" si="3"/>
        <v>2.2299737920446616</v>
      </c>
    </row>
    <row r="248" spans="1:4" x14ac:dyDescent="0.2">
      <c r="A248" s="10">
        <v>34060</v>
      </c>
      <c r="B248" s="20">
        <v>1.4379999999999999</v>
      </c>
      <c r="C248" s="9">
        <v>1.0780000000000001</v>
      </c>
      <c r="D248" s="9">
        <f t="shared" si="3"/>
        <v>2.2767090125173852</v>
      </c>
    </row>
    <row r="249" spans="1:4" x14ac:dyDescent="0.2">
      <c r="A249" s="10">
        <v>34090</v>
      </c>
      <c r="B249" s="20">
        <v>1.4419999999999999</v>
      </c>
      <c r="C249" s="9">
        <v>1.1004</v>
      </c>
      <c r="D249" s="9">
        <f t="shared" si="3"/>
        <v>2.3175706019417479</v>
      </c>
    </row>
    <row r="250" spans="1:4" x14ac:dyDescent="0.2">
      <c r="A250" s="10">
        <v>34121</v>
      </c>
      <c r="B250" s="20">
        <v>1.4430000000000001</v>
      </c>
      <c r="C250" s="9">
        <v>1.0972500000000001</v>
      </c>
      <c r="D250" s="9">
        <f t="shared" si="3"/>
        <v>2.3093348544698546</v>
      </c>
    </row>
    <row r="251" spans="1:4" x14ac:dyDescent="0.2">
      <c r="A251" s="10">
        <v>34151</v>
      </c>
      <c r="B251" s="20">
        <v>1.4450000000000001</v>
      </c>
      <c r="C251" s="9">
        <v>1.07775</v>
      </c>
      <c r="D251" s="9">
        <f t="shared" si="3"/>
        <v>2.2651545363321799</v>
      </c>
    </row>
    <row r="252" spans="1:4" x14ac:dyDescent="0.2">
      <c r="A252" s="10">
        <v>34182</v>
      </c>
      <c r="B252" s="20">
        <v>1.448</v>
      </c>
      <c r="C252" s="9">
        <v>1.0616000000000001</v>
      </c>
      <c r="D252" s="9">
        <f t="shared" si="3"/>
        <v>2.2265886961325969</v>
      </c>
    </row>
    <row r="253" spans="1:4" x14ac:dyDescent="0.2">
      <c r="A253" s="10">
        <v>34213</v>
      </c>
      <c r="B253" s="20">
        <v>1.45</v>
      </c>
      <c r="C253" s="9">
        <v>1.0495000000000001</v>
      </c>
      <c r="D253" s="9">
        <f t="shared" si="3"/>
        <v>2.1981741310344831</v>
      </c>
    </row>
    <row r="254" spans="1:4" x14ac:dyDescent="0.2">
      <c r="A254" s="10">
        <v>34243</v>
      </c>
      <c r="B254" s="20">
        <v>1.456</v>
      </c>
      <c r="C254" s="9">
        <v>1.09175</v>
      </c>
      <c r="D254" s="9">
        <f t="shared" si="3"/>
        <v>2.2772435336538464</v>
      </c>
    </row>
    <row r="255" spans="1:4" x14ac:dyDescent="0.2">
      <c r="A255" s="10">
        <v>34274</v>
      </c>
      <c r="B255" s="20">
        <v>1.46</v>
      </c>
      <c r="C255" s="9">
        <v>1.0664</v>
      </c>
      <c r="D255" s="9">
        <f t="shared" si="3"/>
        <v>2.2182726904109589</v>
      </c>
    </row>
    <row r="256" spans="1:4" x14ac:dyDescent="0.2">
      <c r="A256" s="10">
        <v>34304</v>
      </c>
      <c r="B256" s="20">
        <v>1.4630000000000001</v>
      </c>
      <c r="C256" s="9">
        <v>1.014</v>
      </c>
      <c r="D256" s="9">
        <f t="shared" si="3"/>
        <v>2.1049475598086125</v>
      </c>
    </row>
    <row r="257" spans="1:4" x14ac:dyDescent="0.2">
      <c r="A257" s="10">
        <v>34335</v>
      </c>
      <c r="B257" s="20">
        <v>1.4630000000000001</v>
      </c>
      <c r="C257" s="9">
        <v>0.99839999999999995</v>
      </c>
      <c r="D257" s="9">
        <f t="shared" si="3"/>
        <v>2.0725637511961721</v>
      </c>
    </row>
    <row r="258" spans="1:4" x14ac:dyDescent="0.2">
      <c r="A258" s="10">
        <v>34366</v>
      </c>
      <c r="B258" s="20">
        <v>1.4670000000000001</v>
      </c>
      <c r="C258" s="9">
        <v>1.0089999999999999</v>
      </c>
      <c r="D258" s="9">
        <f t="shared" si="3"/>
        <v>2.0888569734151328</v>
      </c>
    </row>
    <row r="259" spans="1:4" x14ac:dyDescent="0.2">
      <c r="A259" s="10">
        <v>34394</v>
      </c>
      <c r="B259" s="20">
        <v>1.4710000000000001</v>
      </c>
      <c r="C259" s="9">
        <v>1.0077499999999999</v>
      </c>
      <c r="D259" s="9">
        <f t="shared" si="3"/>
        <v>2.0805961284840242</v>
      </c>
    </row>
    <row r="260" spans="1:4" x14ac:dyDescent="0.2">
      <c r="A260" s="10">
        <v>34425</v>
      </c>
      <c r="B260" s="20">
        <v>1.472</v>
      </c>
      <c r="C260" s="9">
        <v>1.02725</v>
      </c>
      <c r="D260" s="9">
        <f t="shared" si="3"/>
        <v>2.1194149422554349</v>
      </c>
    </row>
    <row r="261" spans="1:4" x14ac:dyDescent="0.2">
      <c r="A261" s="10">
        <v>34455</v>
      </c>
      <c r="B261" s="20">
        <v>1.4750000000000001</v>
      </c>
      <c r="C261" s="9">
        <v>1.0474000000000001</v>
      </c>
      <c r="D261" s="9">
        <f t="shared" si="3"/>
        <v>2.1565930494915255</v>
      </c>
    </row>
    <row r="262" spans="1:4" x14ac:dyDescent="0.2">
      <c r="A262" s="10">
        <v>34486</v>
      </c>
      <c r="B262" s="20">
        <v>1.4790000000000001</v>
      </c>
      <c r="C262" s="9">
        <v>1.0780000000000001</v>
      </c>
      <c r="D262" s="9">
        <f t="shared" si="3"/>
        <v>2.2135953752535498</v>
      </c>
    </row>
    <row r="263" spans="1:4" x14ac:dyDescent="0.2">
      <c r="A263" s="10">
        <v>34516</v>
      </c>
      <c r="B263" s="20">
        <v>1.484</v>
      </c>
      <c r="C263" s="9">
        <v>1.10575</v>
      </c>
      <c r="D263" s="9">
        <f t="shared" si="3"/>
        <v>2.2629278066037739</v>
      </c>
    </row>
    <row r="264" spans="1:4" x14ac:dyDescent="0.2">
      <c r="A264" s="10">
        <v>34547</v>
      </c>
      <c r="B264" s="20">
        <v>1.49</v>
      </c>
      <c r="C264" s="9">
        <v>1.1548</v>
      </c>
      <c r="D264" s="9">
        <f t="shared" si="3"/>
        <v>2.353792413422819</v>
      </c>
    </row>
    <row r="265" spans="1:4" x14ac:dyDescent="0.2">
      <c r="A265" s="10">
        <v>34578</v>
      </c>
      <c r="B265" s="20">
        <v>1.4930000000000001</v>
      </c>
      <c r="C265" s="9">
        <v>1.14375</v>
      </c>
      <c r="D265" s="9">
        <f t="shared" si="3"/>
        <v>2.32658514735432</v>
      </c>
    </row>
    <row r="266" spans="1:4" x14ac:dyDescent="0.2">
      <c r="A266" s="10">
        <v>34608</v>
      </c>
      <c r="B266" s="20">
        <v>1.494</v>
      </c>
      <c r="C266" s="9">
        <v>1.1135999999999999</v>
      </c>
      <c r="D266" s="9">
        <f t="shared" si="3"/>
        <v>2.2637386024096386</v>
      </c>
    </row>
    <row r="267" spans="1:4" x14ac:dyDescent="0.2">
      <c r="A267" s="10">
        <v>34639</v>
      </c>
      <c r="B267" s="20">
        <v>1.498</v>
      </c>
      <c r="C267" s="9">
        <v>1.11575</v>
      </c>
      <c r="D267" s="9">
        <f t="shared" si="3"/>
        <v>2.262052780373832</v>
      </c>
    </row>
    <row r="268" spans="1:4" x14ac:dyDescent="0.2">
      <c r="A268" s="10">
        <v>34669</v>
      </c>
      <c r="B268" s="20">
        <v>1.5009999999999999</v>
      </c>
      <c r="C268" s="9">
        <v>1.0905</v>
      </c>
      <c r="D268" s="9">
        <f t="shared" si="3"/>
        <v>2.2064425782811461</v>
      </c>
    </row>
    <row r="269" spans="1:4" x14ac:dyDescent="0.2">
      <c r="A269" s="10">
        <v>34700</v>
      </c>
      <c r="B269" s="20">
        <v>1.5049999999999999</v>
      </c>
      <c r="C269" s="9">
        <v>1.0818000000000001</v>
      </c>
      <c r="D269" s="9">
        <f t="shared" si="3"/>
        <v>2.1830220837209304</v>
      </c>
    </row>
    <row r="270" spans="1:4" x14ac:dyDescent="0.2">
      <c r="A270" s="10">
        <v>34731</v>
      </c>
      <c r="B270" s="20">
        <v>1.5089999999999999</v>
      </c>
      <c r="C270" s="9">
        <v>1.0725</v>
      </c>
      <c r="D270" s="9">
        <f t="shared" si="3"/>
        <v>2.158518190854871</v>
      </c>
    </row>
    <row r="271" spans="1:4" x14ac:dyDescent="0.2">
      <c r="A271" s="10">
        <v>34759</v>
      </c>
      <c r="B271" s="20">
        <v>1.512</v>
      </c>
      <c r="C271" s="9">
        <v>1.0720000000000001</v>
      </c>
      <c r="D271" s="9">
        <f t="shared" si="3"/>
        <v>2.1532311111111113</v>
      </c>
    </row>
    <row r="272" spans="1:4" x14ac:dyDescent="0.2">
      <c r="A272" s="10">
        <v>34790</v>
      </c>
      <c r="B272" s="20">
        <v>1.518</v>
      </c>
      <c r="C272" s="9">
        <v>1.1112500000000001</v>
      </c>
      <c r="D272" s="9">
        <f t="shared" si="3"/>
        <v>2.2232466897233203</v>
      </c>
    </row>
    <row r="273" spans="1:4" x14ac:dyDescent="0.2">
      <c r="A273" s="10">
        <v>34820</v>
      </c>
      <c r="B273" s="20">
        <v>1.5209999999999999</v>
      </c>
      <c r="C273" s="9">
        <v>1.1783999999999999</v>
      </c>
      <c r="D273" s="9">
        <f t="shared" si="3"/>
        <v>2.3529417278106508</v>
      </c>
    </row>
    <row r="274" spans="1:4" x14ac:dyDescent="0.2">
      <c r="A274" s="10">
        <v>34851</v>
      </c>
      <c r="B274" s="20">
        <v>1.524</v>
      </c>
      <c r="C274" s="9">
        <v>1.1915</v>
      </c>
      <c r="D274" s="9">
        <f t="shared" si="3"/>
        <v>2.3744155708661419</v>
      </c>
    </row>
    <row r="275" spans="1:4" x14ac:dyDescent="0.2">
      <c r="A275" s="10">
        <v>34881</v>
      </c>
      <c r="B275" s="20">
        <v>1.526</v>
      </c>
      <c r="C275" s="9">
        <v>1.1537999999999999</v>
      </c>
      <c r="D275" s="9">
        <f t="shared" si="3"/>
        <v>2.296273706422018</v>
      </c>
    </row>
    <row r="276" spans="1:4" x14ac:dyDescent="0.2">
      <c r="A276" s="10">
        <v>34912</v>
      </c>
      <c r="B276" s="20">
        <v>1.5289999999999999</v>
      </c>
      <c r="C276" s="9">
        <v>1.1232500000000001</v>
      </c>
      <c r="D276" s="9">
        <f t="shared" si="3"/>
        <v>2.2310874525833881</v>
      </c>
    </row>
    <row r="277" spans="1:4" x14ac:dyDescent="0.2">
      <c r="A277" s="10">
        <v>34943</v>
      </c>
      <c r="B277" s="20">
        <v>1.5309999999999999</v>
      </c>
      <c r="C277" s="9">
        <v>1.1107499999999999</v>
      </c>
      <c r="D277" s="9">
        <f t="shared" si="3"/>
        <v>2.2033768549967343</v>
      </c>
    </row>
    <row r="278" spans="1:4" x14ac:dyDescent="0.2">
      <c r="A278" s="10">
        <v>34973</v>
      </c>
      <c r="B278" s="20">
        <v>1.5349999999999999</v>
      </c>
      <c r="C278" s="9">
        <v>1.0871999999999999</v>
      </c>
      <c r="D278" s="9">
        <f t="shared" si="3"/>
        <v>2.1510411361563517</v>
      </c>
    </row>
    <row r="279" spans="1:4" x14ac:dyDescent="0.2">
      <c r="A279" s="10">
        <v>35004</v>
      </c>
      <c r="B279" s="20">
        <v>1.5369999999999999</v>
      </c>
      <c r="C279" s="9">
        <v>1.0622499999999999</v>
      </c>
      <c r="D279" s="9">
        <f t="shared" si="3"/>
        <v>2.0989424170461937</v>
      </c>
    </row>
    <row r="280" spans="1:4" x14ac:dyDescent="0.2">
      <c r="A280" s="10">
        <v>35034</v>
      </c>
      <c r="B280" s="20">
        <v>1.5389999999999999</v>
      </c>
      <c r="C280" s="9">
        <v>1.07125</v>
      </c>
      <c r="D280" s="9">
        <f t="shared" si="3"/>
        <v>2.1139750974658873</v>
      </c>
    </row>
    <row r="281" spans="1:4" x14ac:dyDescent="0.2">
      <c r="A281" s="10">
        <v>35065</v>
      </c>
      <c r="B281" s="20">
        <v>1.5469999999999999</v>
      </c>
      <c r="C281" s="9">
        <v>1.0904</v>
      </c>
      <c r="D281" s="9">
        <f t="shared" si="3"/>
        <v>2.1406377556561087</v>
      </c>
    </row>
    <row r="282" spans="1:4" x14ac:dyDescent="0.2">
      <c r="A282" s="10">
        <v>35096</v>
      </c>
      <c r="B282" s="20">
        <v>1.55</v>
      </c>
      <c r="C282" s="9">
        <v>1.0892500000000001</v>
      </c>
      <c r="D282" s="9">
        <f t="shared" si="3"/>
        <v>2.1342413129032258</v>
      </c>
    </row>
    <row r="283" spans="1:4" x14ac:dyDescent="0.2">
      <c r="A283" s="10">
        <v>35125</v>
      </c>
      <c r="B283" s="20">
        <v>1.5549999999999999</v>
      </c>
      <c r="C283" s="9">
        <v>1.137</v>
      </c>
      <c r="D283" s="9">
        <f t="shared" si="3"/>
        <v>2.2206377749196142</v>
      </c>
    </row>
    <row r="284" spans="1:4" x14ac:dyDescent="0.2">
      <c r="A284" s="10">
        <v>35156</v>
      </c>
      <c r="B284" s="20">
        <v>1.5609999999999999</v>
      </c>
      <c r="C284" s="9">
        <v>1.2305999999999999</v>
      </c>
      <c r="D284" s="9">
        <f t="shared" si="3"/>
        <v>2.394206798206278</v>
      </c>
    </row>
    <row r="285" spans="1:4" x14ac:dyDescent="0.2">
      <c r="A285" s="10">
        <v>35186</v>
      </c>
      <c r="B285" s="20">
        <v>1.5640000000000001</v>
      </c>
      <c r="C285" s="9">
        <v>1.27915</v>
      </c>
      <c r="D285" s="9">
        <f t="shared" si="3"/>
        <v>2.4838901106138107</v>
      </c>
    </row>
    <row r="286" spans="1:4" x14ac:dyDescent="0.2">
      <c r="A286" s="10">
        <v>35217</v>
      </c>
      <c r="B286" s="20">
        <v>1.5669999999999999</v>
      </c>
      <c r="C286" s="9">
        <v>1.2558</v>
      </c>
      <c r="D286" s="9">
        <f t="shared" si="3"/>
        <v>2.4338798442884495</v>
      </c>
    </row>
    <row r="287" spans="1:4" x14ac:dyDescent="0.2">
      <c r="A287" s="10">
        <v>35247</v>
      </c>
      <c r="B287" s="20">
        <v>1.57</v>
      </c>
      <c r="C287" s="9">
        <v>1.22722</v>
      </c>
      <c r="D287" s="9">
        <f t="shared" si="3"/>
        <v>2.3739437480254777</v>
      </c>
    </row>
    <row r="288" spans="1:4" x14ac:dyDescent="0.2">
      <c r="A288" s="10">
        <v>35278</v>
      </c>
      <c r="B288" s="20">
        <v>1.5720000000000001</v>
      </c>
      <c r="C288" s="9">
        <v>1.2064999999999999</v>
      </c>
      <c r="D288" s="9">
        <f t="shared" si="3"/>
        <v>2.3308935305343508</v>
      </c>
    </row>
    <row r="289" spans="1:4" x14ac:dyDescent="0.2">
      <c r="A289" s="10">
        <v>35309</v>
      </c>
      <c r="B289" s="20">
        <v>1.577</v>
      </c>
      <c r="C289" s="9">
        <v>1.2021599999999999</v>
      </c>
      <c r="D289" s="9">
        <f t="shared" si="3"/>
        <v>2.3151451890932151</v>
      </c>
    </row>
    <row r="290" spans="1:4" x14ac:dyDescent="0.2">
      <c r="A290" s="10">
        <v>35339</v>
      </c>
      <c r="B290" s="20">
        <v>1.5820000000000001</v>
      </c>
      <c r="C290" s="9">
        <v>1.204</v>
      </c>
      <c r="D290" s="9">
        <f t="shared" si="3"/>
        <v>2.3113603539823009</v>
      </c>
    </row>
    <row r="291" spans="1:4" x14ac:dyDescent="0.2">
      <c r="A291" s="10">
        <v>35370</v>
      </c>
      <c r="B291" s="20">
        <v>1.587</v>
      </c>
      <c r="C291" s="9">
        <v>1.2322500000000001</v>
      </c>
      <c r="D291" s="9">
        <f t="shared" si="3"/>
        <v>2.3581398204158792</v>
      </c>
    </row>
    <row r="292" spans="1:4" x14ac:dyDescent="0.2">
      <c r="A292" s="10">
        <v>35400</v>
      </c>
      <c r="B292" s="20">
        <v>1.591</v>
      </c>
      <c r="C292" s="9">
        <v>1.2352000000000001</v>
      </c>
      <c r="D292" s="9">
        <f t="shared" si="3"/>
        <v>2.3578423029541171</v>
      </c>
    </row>
    <row r="293" spans="1:4" x14ac:dyDescent="0.2">
      <c r="A293" s="10">
        <v>35431</v>
      </c>
      <c r="B293" s="20">
        <v>1.5940000000000001</v>
      </c>
      <c r="C293" s="9">
        <v>1.2362500000000001</v>
      </c>
      <c r="D293" s="9">
        <f t="shared" si="3"/>
        <v>2.3554052540777919</v>
      </c>
    </row>
    <row r="294" spans="1:4" x14ac:dyDescent="0.2">
      <c r="A294" s="10">
        <v>35462</v>
      </c>
      <c r="B294" s="20">
        <v>1.597</v>
      </c>
      <c r="C294" s="9">
        <v>1.23</v>
      </c>
      <c r="D294" s="9">
        <f t="shared" si="3"/>
        <v>2.3390949279899811</v>
      </c>
    </row>
    <row r="295" spans="1:4" x14ac:dyDescent="0.2">
      <c r="A295" s="10">
        <v>35490</v>
      </c>
      <c r="B295" s="20">
        <v>1.5980000000000001</v>
      </c>
      <c r="C295" s="9">
        <v>1.2050000000000001</v>
      </c>
      <c r="D295" s="9">
        <f t="shared" si="3"/>
        <v>2.2901183354192742</v>
      </c>
    </row>
    <row r="296" spans="1:4" x14ac:dyDescent="0.2">
      <c r="A296" s="10">
        <v>35521</v>
      </c>
      <c r="B296" s="20">
        <v>1.599</v>
      </c>
      <c r="C296" s="9">
        <v>1.1990000000000001</v>
      </c>
      <c r="D296" s="9">
        <f t="shared" si="3"/>
        <v>2.2772901688555347</v>
      </c>
    </row>
    <row r="297" spans="1:4" x14ac:dyDescent="0.2">
      <c r="A297" s="10">
        <v>35551</v>
      </c>
      <c r="B297" s="20">
        <v>1.599</v>
      </c>
      <c r="C297" s="9">
        <v>1.20025</v>
      </c>
      <c r="D297" s="9">
        <f t="shared" ref="D297:D360" si="4">C297*$B$629/B297</f>
        <v>2.2796643245778614</v>
      </c>
    </row>
    <row r="298" spans="1:4" x14ac:dyDescent="0.2">
      <c r="A298" s="10">
        <v>35582</v>
      </c>
      <c r="B298" s="20">
        <v>1.6020000000000001</v>
      </c>
      <c r="C298" s="9">
        <v>1.1976</v>
      </c>
      <c r="D298" s="9">
        <f t="shared" si="4"/>
        <v>2.2703715056179772</v>
      </c>
    </row>
    <row r="299" spans="1:4" x14ac:dyDescent="0.2">
      <c r="A299" s="10">
        <v>35612</v>
      </c>
      <c r="B299" s="20">
        <v>1.6040000000000001</v>
      </c>
      <c r="C299" s="9">
        <v>1.17425</v>
      </c>
      <c r="D299" s="9">
        <f t="shared" si="4"/>
        <v>2.2233296352867828</v>
      </c>
    </row>
    <row r="300" spans="1:4" x14ac:dyDescent="0.2">
      <c r="A300" s="10">
        <v>35643</v>
      </c>
      <c r="B300" s="20">
        <v>1.6080000000000001</v>
      </c>
      <c r="C300" s="9">
        <v>1.2235</v>
      </c>
      <c r="D300" s="9">
        <f t="shared" si="4"/>
        <v>2.310817145522388</v>
      </c>
    </row>
    <row r="301" spans="1:4" x14ac:dyDescent="0.2">
      <c r="A301" s="10">
        <v>35674</v>
      </c>
      <c r="B301" s="20">
        <v>1.6120000000000001</v>
      </c>
      <c r="C301" s="9">
        <v>1.2314000000000001</v>
      </c>
      <c r="D301" s="9">
        <f t="shared" si="4"/>
        <v>2.31996676674938</v>
      </c>
    </row>
    <row r="302" spans="1:4" x14ac:dyDescent="0.2">
      <c r="A302" s="10">
        <v>35704</v>
      </c>
      <c r="B302" s="20">
        <v>1.615</v>
      </c>
      <c r="C302" s="9">
        <v>1.19675</v>
      </c>
      <c r="D302" s="9">
        <f t="shared" si="4"/>
        <v>2.2504976377708981</v>
      </c>
    </row>
    <row r="303" spans="1:4" x14ac:dyDescent="0.2">
      <c r="A303" s="10">
        <v>35735</v>
      </c>
      <c r="B303" s="20">
        <v>1.617</v>
      </c>
      <c r="C303" s="9">
        <v>1.17075</v>
      </c>
      <c r="D303" s="9">
        <f t="shared" si="4"/>
        <v>2.1988813636363638</v>
      </c>
    </row>
    <row r="304" spans="1:4" x14ac:dyDescent="0.2">
      <c r="A304" s="10">
        <v>35765</v>
      </c>
      <c r="B304" s="20">
        <v>1.6180000000000001</v>
      </c>
      <c r="C304" s="9">
        <v>1.1314</v>
      </c>
      <c r="D304" s="9">
        <f t="shared" si="4"/>
        <v>2.1236615747836836</v>
      </c>
    </row>
    <row r="305" spans="1:4" x14ac:dyDescent="0.2">
      <c r="A305" s="10">
        <v>35796</v>
      </c>
      <c r="B305" s="20">
        <v>1.62</v>
      </c>
      <c r="C305" s="9">
        <v>1.0862499999999999</v>
      </c>
      <c r="D305" s="9">
        <f t="shared" si="4"/>
        <v>2.0363968981481477</v>
      </c>
    </row>
    <row r="306" spans="1:4" x14ac:dyDescent="0.2">
      <c r="A306" s="10">
        <v>35827</v>
      </c>
      <c r="B306" s="20">
        <v>1.62</v>
      </c>
      <c r="C306" s="9">
        <v>1.0489999999999999</v>
      </c>
      <c r="D306" s="9">
        <f t="shared" si="4"/>
        <v>1.9665641851851849</v>
      </c>
    </row>
    <row r="307" spans="1:4" x14ac:dyDescent="0.2">
      <c r="A307" s="10">
        <v>35855</v>
      </c>
      <c r="B307" s="20">
        <v>1.62</v>
      </c>
      <c r="C307" s="9">
        <v>1.0167999999999999</v>
      </c>
      <c r="D307" s="9">
        <f t="shared" si="4"/>
        <v>1.9061987259259257</v>
      </c>
    </row>
    <row r="308" spans="1:4" x14ac:dyDescent="0.2">
      <c r="A308" s="10">
        <v>35886</v>
      </c>
      <c r="B308" s="20">
        <v>1.6220000000000001</v>
      </c>
      <c r="C308" s="9">
        <v>1.0302500000000001</v>
      </c>
      <c r="D308" s="9">
        <f t="shared" si="4"/>
        <v>1.9290319697903824</v>
      </c>
    </row>
    <row r="309" spans="1:4" x14ac:dyDescent="0.2">
      <c r="A309" s="10">
        <v>35916</v>
      </c>
      <c r="B309" s="20">
        <v>1.6259999999999999</v>
      </c>
      <c r="C309" s="9">
        <v>1.0634999999999999</v>
      </c>
      <c r="D309" s="9">
        <f t="shared" si="4"/>
        <v>1.9863903874538746</v>
      </c>
    </row>
    <row r="310" spans="1:4" x14ac:dyDescent="0.2">
      <c r="A310" s="10">
        <v>35947</v>
      </c>
      <c r="B310" s="20">
        <v>1.6279999999999999</v>
      </c>
      <c r="C310" s="9">
        <v>1.0644</v>
      </c>
      <c r="D310" s="9">
        <f t="shared" si="4"/>
        <v>1.9856290466830468</v>
      </c>
    </row>
    <row r="311" spans="1:4" x14ac:dyDescent="0.2">
      <c r="A311" s="10">
        <v>35977</v>
      </c>
      <c r="B311" s="20">
        <v>1.6319999999999999</v>
      </c>
      <c r="C311" s="9">
        <v>1.05525</v>
      </c>
      <c r="D311" s="9">
        <f t="shared" si="4"/>
        <v>1.9637348988970589</v>
      </c>
    </row>
    <row r="312" spans="1:4" x14ac:dyDescent="0.2">
      <c r="A312" s="10">
        <v>36008</v>
      </c>
      <c r="B312" s="20">
        <v>1.6339999999999999</v>
      </c>
      <c r="C312" s="9">
        <v>1.026</v>
      </c>
      <c r="D312" s="9">
        <f t="shared" si="4"/>
        <v>1.906966046511628</v>
      </c>
    </row>
    <row r="313" spans="1:4" x14ac:dyDescent="0.2">
      <c r="A313" s="10">
        <v>36039</v>
      </c>
      <c r="B313" s="20">
        <v>1.635</v>
      </c>
      <c r="C313" s="9">
        <v>1.00925</v>
      </c>
      <c r="D313" s="9">
        <f t="shared" si="4"/>
        <v>1.8746865045871559</v>
      </c>
    </row>
    <row r="314" spans="1:4" x14ac:dyDescent="0.2">
      <c r="A314" s="10">
        <v>36069</v>
      </c>
      <c r="B314" s="20">
        <v>1.639</v>
      </c>
      <c r="C314" s="9">
        <v>1.01875</v>
      </c>
      <c r="D314" s="9">
        <f t="shared" si="4"/>
        <v>1.8877145363026238</v>
      </c>
    </row>
    <row r="315" spans="1:4" x14ac:dyDescent="0.2">
      <c r="A315" s="10">
        <v>36100</v>
      </c>
      <c r="B315" s="20">
        <v>1.641</v>
      </c>
      <c r="C315" s="9">
        <v>0.99539999999999995</v>
      </c>
      <c r="D315" s="9">
        <f t="shared" si="4"/>
        <v>1.8421997001828152</v>
      </c>
    </row>
    <row r="316" spans="1:4" x14ac:dyDescent="0.2">
      <c r="A316" s="10">
        <v>36130</v>
      </c>
      <c r="B316" s="20">
        <v>1.6439999999999999</v>
      </c>
      <c r="C316" s="9">
        <v>0.94499999999999995</v>
      </c>
      <c r="D316" s="9">
        <f t="shared" si="4"/>
        <v>1.745732299270073</v>
      </c>
    </row>
    <row r="317" spans="1:4" x14ac:dyDescent="0.2">
      <c r="A317" s="10">
        <v>36161</v>
      </c>
      <c r="B317" s="20">
        <v>1.647</v>
      </c>
      <c r="C317" s="9">
        <v>0.93899999999999995</v>
      </c>
      <c r="D317" s="9">
        <f t="shared" si="4"/>
        <v>1.7314886338797812</v>
      </c>
    </row>
    <row r="318" spans="1:4" x14ac:dyDescent="0.2">
      <c r="A318" s="10">
        <v>36192</v>
      </c>
      <c r="B318" s="20">
        <v>1.647</v>
      </c>
      <c r="C318" s="9">
        <v>0.92049999999999998</v>
      </c>
      <c r="D318" s="9">
        <f t="shared" si="4"/>
        <v>1.6973751730418942</v>
      </c>
    </row>
    <row r="319" spans="1:4" x14ac:dyDescent="0.2">
      <c r="A319" s="10">
        <v>36220</v>
      </c>
      <c r="B319" s="20">
        <v>1.6479999999999999</v>
      </c>
      <c r="C319" s="9">
        <v>0.98199999999999998</v>
      </c>
      <c r="D319" s="9">
        <f t="shared" si="4"/>
        <v>1.8096806067961166</v>
      </c>
    </row>
    <row r="320" spans="1:4" x14ac:dyDescent="0.2">
      <c r="A320" s="10">
        <v>36251</v>
      </c>
      <c r="B320" s="20">
        <v>1.659</v>
      </c>
      <c r="C320" s="9">
        <v>1.131</v>
      </c>
      <c r="D320" s="9">
        <f t="shared" si="4"/>
        <v>2.0704458227848104</v>
      </c>
    </row>
    <row r="321" spans="1:4" x14ac:dyDescent="0.2">
      <c r="A321" s="10">
        <v>36281</v>
      </c>
      <c r="B321" s="20">
        <v>1.66</v>
      </c>
      <c r="C321" s="9">
        <v>1.1306</v>
      </c>
      <c r="D321" s="9">
        <f t="shared" si="4"/>
        <v>2.068466754216868</v>
      </c>
    </row>
    <row r="322" spans="1:4" x14ac:dyDescent="0.2">
      <c r="A322" s="10">
        <v>36312</v>
      </c>
      <c r="B322" s="20">
        <v>1.66</v>
      </c>
      <c r="C322" s="9">
        <v>1.11425</v>
      </c>
      <c r="D322" s="9">
        <f t="shared" si="4"/>
        <v>2.0385539367469883</v>
      </c>
    </row>
    <row r="323" spans="1:4" x14ac:dyDescent="0.2">
      <c r="A323" s="10">
        <v>36342</v>
      </c>
      <c r="B323" s="20">
        <v>1.667</v>
      </c>
      <c r="C323" s="9">
        <v>1.1575</v>
      </c>
      <c r="D323" s="9">
        <f t="shared" si="4"/>
        <v>2.1087886322735452</v>
      </c>
    </row>
    <row r="324" spans="1:4" x14ac:dyDescent="0.2">
      <c r="A324" s="10">
        <v>36373</v>
      </c>
      <c r="B324" s="20">
        <v>1.671</v>
      </c>
      <c r="C324" s="9">
        <v>1.2208000000000001</v>
      </c>
      <c r="D324" s="9">
        <f t="shared" si="4"/>
        <v>2.2187875619389588</v>
      </c>
    </row>
    <row r="325" spans="1:4" x14ac:dyDescent="0.2">
      <c r="A325" s="10">
        <v>36404</v>
      </c>
      <c r="B325" s="20">
        <v>1.6779999999999999</v>
      </c>
      <c r="C325" s="9">
        <v>1.2555000000000001</v>
      </c>
      <c r="D325" s="9">
        <f t="shared" si="4"/>
        <v>2.2723352860548274</v>
      </c>
    </row>
    <row r="326" spans="1:4" x14ac:dyDescent="0.2">
      <c r="A326" s="10">
        <v>36434</v>
      </c>
      <c r="B326" s="20">
        <v>1.681</v>
      </c>
      <c r="C326" s="9">
        <v>1.2442500000000001</v>
      </c>
      <c r="D326" s="9">
        <f t="shared" si="4"/>
        <v>2.2479548691255204</v>
      </c>
    </row>
    <row r="327" spans="1:4" x14ac:dyDescent="0.2">
      <c r="A327" s="10">
        <v>36465</v>
      </c>
      <c r="B327" s="20">
        <v>1.6839999999999999</v>
      </c>
      <c r="C327" s="9">
        <v>1.2514000000000001</v>
      </c>
      <c r="D327" s="9">
        <f t="shared" si="4"/>
        <v>2.2568449097387173</v>
      </c>
    </row>
    <row r="328" spans="1:4" x14ac:dyDescent="0.2">
      <c r="A328" s="10">
        <v>36495</v>
      </c>
      <c r="B328" s="20">
        <v>1.6879999999999999</v>
      </c>
      <c r="C328" s="9">
        <v>1.2725</v>
      </c>
      <c r="D328" s="9">
        <f t="shared" si="4"/>
        <v>2.2894596860189576</v>
      </c>
    </row>
    <row r="329" spans="1:4" x14ac:dyDescent="0.2">
      <c r="A329" s="10">
        <v>36526</v>
      </c>
      <c r="B329" s="20">
        <v>1.6930000000000001</v>
      </c>
      <c r="C329" s="9">
        <v>1.2887999999999999</v>
      </c>
      <c r="D329" s="9">
        <f t="shared" si="4"/>
        <v>2.3119382020082693</v>
      </c>
    </row>
    <row r="330" spans="1:4" x14ac:dyDescent="0.2">
      <c r="A330" s="10">
        <v>36557</v>
      </c>
      <c r="B330" s="20">
        <v>1.7</v>
      </c>
      <c r="C330" s="9">
        <v>1.377</v>
      </c>
      <c r="D330" s="9">
        <f t="shared" si="4"/>
        <v>2.4599861999999999</v>
      </c>
    </row>
    <row r="331" spans="1:4" x14ac:dyDescent="0.2">
      <c r="A331" s="10">
        <v>36586</v>
      </c>
      <c r="B331" s="20">
        <v>1.71</v>
      </c>
      <c r="C331" s="9">
        <v>1.5162500000000001</v>
      </c>
      <c r="D331" s="9">
        <f t="shared" si="4"/>
        <v>2.692913201754386</v>
      </c>
    </row>
    <row r="332" spans="1:4" x14ac:dyDescent="0.2">
      <c r="A332" s="10">
        <v>36617</v>
      </c>
      <c r="B332" s="20">
        <v>1.7090000000000001</v>
      </c>
      <c r="C332" s="9">
        <v>1.46475</v>
      </c>
      <c r="D332" s="9">
        <f t="shared" si="4"/>
        <v>2.6029695991808075</v>
      </c>
    </row>
    <row r="333" spans="1:4" x14ac:dyDescent="0.2">
      <c r="A333" s="10">
        <v>36647</v>
      </c>
      <c r="B333" s="20">
        <v>1.712</v>
      </c>
      <c r="C333" s="9">
        <v>1.4867999999999999</v>
      </c>
      <c r="D333" s="9">
        <f t="shared" si="4"/>
        <v>2.637524144859813</v>
      </c>
    </row>
    <row r="334" spans="1:4" x14ac:dyDescent="0.2">
      <c r="A334" s="10">
        <v>36678</v>
      </c>
      <c r="B334" s="20">
        <v>1.722</v>
      </c>
      <c r="C334" s="9">
        <v>1.6332500000000001</v>
      </c>
      <c r="D334" s="9">
        <f t="shared" si="4"/>
        <v>2.8804953048780493</v>
      </c>
    </row>
    <row r="335" spans="1:4" x14ac:dyDescent="0.2">
      <c r="A335" s="10">
        <v>36708</v>
      </c>
      <c r="B335" s="20">
        <v>1.7270000000000001</v>
      </c>
      <c r="C335" s="9">
        <v>1.5509999999999999</v>
      </c>
      <c r="D335" s="9">
        <f t="shared" si="4"/>
        <v>2.7275147770700632</v>
      </c>
    </row>
    <row r="336" spans="1:4" x14ac:dyDescent="0.2">
      <c r="A336" s="10">
        <v>36739</v>
      </c>
      <c r="B336" s="20">
        <v>1.7270000000000001</v>
      </c>
      <c r="C336" s="9">
        <v>1.4644999999999999</v>
      </c>
      <c r="D336" s="9">
        <f t="shared" si="4"/>
        <v>2.575399994209612</v>
      </c>
    </row>
    <row r="337" spans="1:4" x14ac:dyDescent="0.2">
      <c r="A337" s="10">
        <v>36770</v>
      </c>
      <c r="B337" s="20">
        <v>1.736</v>
      </c>
      <c r="C337" s="9">
        <v>1.5502499999999999</v>
      </c>
      <c r="D337" s="9">
        <f t="shared" si="4"/>
        <v>2.7120623588709676</v>
      </c>
    </row>
    <row r="338" spans="1:4" x14ac:dyDescent="0.2">
      <c r="A338" s="10">
        <v>36800</v>
      </c>
      <c r="B338" s="20">
        <v>1.7390000000000001</v>
      </c>
      <c r="C338" s="9">
        <v>1.5322</v>
      </c>
      <c r="D338" s="9">
        <f t="shared" si="4"/>
        <v>2.6758608648648647</v>
      </c>
    </row>
    <row r="339" spans="1:4" x14ac:dyDescent="0.2">
      <c r="A339" s="10">
        <v>36831</v>
      </c>
      <c r="B339" s="20">
        <v>1.742</v>
      </c>
      <c r="C339" s="9">
        <v>1.51725</v>
      </c>
      <c r="D339" s="9">
        <f t="shared" si="4"/>
        <v>2.6451886308840415</v>
      </c>
    </row>
    <row r="340" spans="1:4" x14ac:dyDescent="0.2">
      <c r="A340" s="10">
        <v>36861</v>
      </c>
      <c r="B340" s="20">
        <v>1.746</v>
      </c>
      <c r="C340" s="9">
        <v>1.44275</v>
      </c>
      <c r="D340" s="9">
        <f t="shared" si="4"/>
        <v>2.5095421563573885</v>
      </c>
    </row>
    <row r="341" spans="1:4" x14ac:dyDescent="0.2">
      <c r="A341" s="10">
        <v>36892</v>
      </c>
      <c r="B341" s="20">
        <v>1.756</v>
      </c>
      <c r="C341" s="9">
        <v>1.4472</v>
      </c>
      <c r="D341" s="9">
        <f t="shared" si="4"/>
        <v>2.5029472346241457</v>
      </c>
    </row>
    <row r="342" spans="1:4" x14ac:dyDescent="0.2">
      <c r="A342" s="10">
        <v>36923</v>
      </c>
      <c r="B342" s="20">
        <v>1.76</v>
      </c>
      <c r="C342" s="9">
        <v>1.4497500000000001</v>
      </c>
      <c r="D342" s="9">
        <f t="shared" si="4"/>
        <v>2.5016589460227272</v>
      </c>
    </row>
    <row r="343" spans="1:4" x14ac:dyDescent="0.2">
      <c r="A343" s="10">
        <v>36951</v>
      </c>
      <c r="B343" s="20">
        <v>1.7609999999999999</v>
      </c>
      <c r="C343" s="9">
        <v>1.4092499999999999</v>
      </c>
      <c r="D343" s="9">
        <f t="shared" si="4"/>
        <v>2.4303920698466777</v>
      </c>
    </row>
    <row r="344" spans="1:4" x14ac:dyDescent="0.2">
      <c r="A344" s="10">
        <v>36982</v>
      </c>
      <c r="B344" s="20">
        <v>1.764</v>
      </c>
      <c r="C344" s="9">
        <v>1.5516000000000001</v>
      </c>
      <c r="D344" s="9">
        <f t="shared" si="4"/>
        <v>2.671338</v>
      </c>
    </row>
    <row r="345" spans="1:4" x14ac:dyDescent="0.2">
      <c r="A345" s="10">
        <v>37012</v>
      </c>
      <c r="B345" s="20">
        <v>1.7729999999999999</v>
      </c>
      <c r="C345" s="9">
        <v>1.7017500000000001</v>
      </c>
      <c r="D345" s="9">
        <f t="shared" si="4"/>
        <v>2.9149739340101526</v>
      </c>
    </row>
    <row r="346" spans="1:4" x14ac:dyDescent="0.2">
      <c r="A346" s="10">
        <v>37043</v>
      </c>
      <c r="B346" s="20">
        <v>1.7769999999999999</v>
      </c>
      <c r="C346" s="9">
        <v>1.61625</v>
      </c>
      <c r="D346" s="9">
        <f t="shared" si="4"/>
        <v>2.7622867613956106</v>
      </c>
    </row>
    <row r="347" spans="1:4" x14ac:dyDescent="0.2">
      <c r="A347" s="10">
        <v>37073</v>
      </c>
      <c r="B347" s="20">
        <v>1.774</v>
      </c>
      <c r="C347" s="9">
        <v>1.4206000000000001</v>
      </c>
      <c r="D347" s="9">
        <f t="shared" si="4"/>
        <v>2.432012746335964</v>
      </c>
    </row>
    <row r="348" spans="1:4" x14ac:dyDescent="0.2">
      <c r="A348" s="10">
        <v>37104</v>
      </c>
      <c r="B348" s="20">
        <v>1.774</v>
      </c>
      <c r="C348" s="9">
        <v>1.42075</v>
      </c>
      <c r="D348" s="9">
        <f t="shared" si="4"/>
        <v>2.4322695405862453</v>
      </c>
    </row>
    <row r="349" spans="1:4" x14ac:dyDescent="0.2">
      <c r="A349" s="10">
        <v>37135</v>
      </c>
      <c r="B349" s="20">
        <v>1.7809999999999999</v>
      </c>
      <c r="C349" s="9">
        <v>1.5215000000000001</v>
      </c>
      <c r="D349" s="9">
        <f t="shared" si="4"/>
        <v>2.5945120325659747</v>
      </c>
    </row>
    <row r="350" spans="1:4" x14ac:dyDescent="0.2">
      <c r="A350" s="10">
        <v>37165</v>
      </c>
      <c r="B350" s="20">
        <v>1.776</v>
      </c>
      <c r="C350" s="9">
        <v>1.3153999999999999</v>
      </c>
      <c r="D350" s="9">
        <f t="shared" si="4"/>
        <v>2.2493784391891891</v>
      </c>
    </row>
    <row r="351" spans="1:4" x14ac:dyDescent="0.2">
      <c r="A351" s="10">
        <v>37196</v>
      </c>
      <c r="B351" s="20">
        <v>1.7749999999999999</v>
      </c>
      <c r="C351" s="9">
        <v>1.1705000000000001</v>
      </c>
      <c r="D351" s="9">
        <f t="shared" si="4"/>
        <v>2.0027222028169018</v>
      </c>
    </row>
    <row r="352" spans="1:4" x14ac:dyDescent="0.2">
      <c r="A352" s="10">
        <v>37226</v>
      </c>
      <c r="B352" s="20">
        <v>1.774</v>
      </c>
      <c r="C352" s="9">
        <v>1.0860000000000001</v>
      </c>
      <c r="D352" s="9">
        <f t="shared" si="4"/>
        <v>1.8591903720405865</v>
      </c>
    </row>
    <row r="353" spans="1:4" x14ac:dyDescent="0.2">
      <c r="A353" s="10">
        <v>37257</v>
      </c>
      <c r="B353" s="20">
        <v>1.7769999999999999</v>
      </c>
      <c r="C353" s="9">
        <v>1.1072500000000001</v>
      </c>
      <c r="D353" s="9">
        <f t="shared" si="4"/>
        <v>1.8923693837929096</v>
      </c>
    </row>
    <row r="354" spans="1:4" x14ac:dyDescent="0.2">
      <c r="A354" s="10">
        <v>37288</v>
      </c>
      <c r="B354" s="20">
        <v>1.78</v>
      </c>
      <c r="C354" s="9">
        <v>1.11375</v>
      </c>
      <c r="D354" s="9">
        <f t="shared" si="4"/>
        <v>1.9002702387640451</v>
      </c>
    </row>
    <row r="355" spans="1:4" x14ac:dyDescent="0.2">
      <c r="A355" s="10">
        <v>37316</v>
      </c>
      <c r="B355" s="20">
        <v>1.7849999999999999</v>
      </c>
      <c r="C355" s="9">
        <v>1.24925</v>
      </c>
      <c r="D355" s="9">
        <f t="shared" si="4"/>
        <v>2.1254886470588237</v>
      </c>
    </row>
    <row r="356" spans="1:4" x14ac:dyDescent="0.2">
      <c r="A356" s="10">
        <v>37347</v>
      </c>
      <c r="B356" s="20">
        <v>1.7929999999999999</v>
      </c>
      <c r="C356" s="9">
        <v>1.397</v>
      </c>
      <c r="D356" s="9">
        <f t="shared" si="4"/>
        <v>2.3662671165644173</v>
      </c>
    </row>
    <row r="357" spans="1:4" x14ac:dyDescent="0.2">
      <c r="A357" s="10">
        <v>37377</v>
      </c>
      <c r="B357" s="20">
        <v>1.7949999999999999</v>
      </c>
      <c r="C357" s="9">
        <v>1.39175</v>
      </c>
      <c r="D357" s="9">
        <f t="shared" si="4"/>
        <v>2.3547479582172701</v>
      </c>
    </row>
    <row r="358" spans="1:4" x14ac:dyDescent="0.2">
      <c r="A358" s="10">
        <v>37408</v>
      </c>
      <c r="B358" s="20">
        <v>1.796</v>
      </c>
      <c r="C358" s="9">
        <v>1.38225</v>
      </c>
      <c r="D358" s="9">
        <f t="shared" si="4"/>
        <v>2.3373724359688195</v>
      </c>
    </row>
    <row r="359" spans="1:4" x14ac:dyDescent="0.2">
      <c r="A359" s="10">
        <v>37438</v>
      </c>
      <c r="B359" s="20">
        <v>1.8</v>
      </c>
      <c r="C359" s="9">
        <v>1.397</v>
      </c>
      <c r="D359" s="9">
        <f t="shared" si="4"/>
        <v>2.3570649666666665</v>
      </c>
    </row>
    <row r="360" spans="1:4" x14ac:dyDescent="0.2">
      <c r="A360" s="10">
        <v>37469</v>
      </c>
      <c r="B360" s="20">
        <v>1.8049999999999999</v>
      </c>
      <c r="C360" s="9">
        <v>1.39575</v>
      </c>
      <c r="D360" s="9">
        <f t="shared" si="4"/>
        <v>2.3484325013850418</v>
      </c>
    </row>
    <row r="361" spans="1:4" x14ac:dyDescent="0.2">
      <c r="A361" s="10">
        <v>37500</v>
      </c>
      <c r="B361" s="20">
        <v>1.8080000000000001</v>
      </c>
      <c r="C361" s="9">
        <v>1.3996</v>
      </c>
      <c r="D361" s="9">
        <f t="shared" ref="D361:D424" si="5">C361*$B$629/B361</f>
        <v>2.3510028716814162</v>
      </c>
    </row>
    <row r="362" spans="1:4" x14ac:dyDescent="0.2">
      <c r="A362" s="10">
        <v>37530</v>
      </c>
      <c r="B362" s="20">
        <v>1.8120000000000001</v>
      </c>
      <c r="C362" s="9">
        <v>1.4452499999999999</v>
      </c>
      <c r="D362" s="9">
        <f t="shared" si="5"/>
        <v>2.4223251407284767</v>
      </c>
    </row>
    <row r="363" spans="1:4" x14ac:dyDescent="0.2">
      <c r="A363" s="10">
        <v>37561</v>
      </c>
      <c r="B363" s="20">
        <v>1.8149999999999999</v>
      </c>
      <c r="C363" s="9">
        <v>1.419</v>
      </c>
      <c r="D363" s="9">
        <f t="shared" si="5"/>
        <v>2.3743974545454547</v>
      </c>
    </row>
    <row r="364" spans="1:4" x14ac:dyDescent="0.2">
      <c r="A364" s="10">
        <v>37591</v>
      </c>
      <c r="B364" s="20">
        <v>1.8180000000000001</v>
      </c>
      <c r="C364" s="9">
        <v>1.3857999999999999</v>
      </c>
      <c r="D364" s="9">
        <f t="shared" si="5"/>
        <v>2.3150177755775578</v>
      </c>
    </row>
    <row r="365" spans="1:4" x14ac:dyDescent="0.2">
      <c r="A365" s="10">
        <v>37622</v>
      </c>
      <c r="B365" s="20">
        <v>1.8260000000000001</v>
      </c>
      <c r="C365" s="9">
        <v>1.4575</v>
      </c>
      <c r="D365" s="9">
        <f t="shared" si="5"/>
        <v>2.4241274096385546</v>
      </c>
    </row>
    <row r="366" spans="1:4" x14ac:dyDescent="0.2">
      <c r="A366" s="10">
        <v>37653</v>
      </c>
      <c r="B366" s="20">
        <v>1.8360000000000001</v>
      </c>
      <c r="C366" s="9">
        <v>1.613</v>
      </c>
      <c r="D366" s="9">
        <f t="shared" si="5"/>
        <v>2.6681444771241831</v>
      </c>
    </row>
    <row r="367" spans="1:4" x14ac:dyDescent="0.2">
      <c r="A367" s="10">
        <v>37681</v>
      </c>
      <c r="B367" s="20">
        <v>1.839</v>
      </c>
      <c r="C367" s="9">
        <v>1.6930000000000001</v>
      </c>
      <c r="D367" s="9">
        <f t="shared" si="5"/>
        <v>2.795908026101142</v>
      </c>
    </row>
    <row r="368" spans="1:4" x14ac:dyDescent="0.2">
      <c r="A368" s="10">
        <v>37712</v>
      </c>
      <c r="B368" s="20">
        <v>1.8320000000000001</v>
      </c>
      <c r="C368" s="9">
        <v>1.589</v>
      </c>
      <c r="D368" s="9">
        <f t="shared" si="5"/>
        <v>2.6341838318777291</v>
      </c>
    </row>
    <row r="369" spans="1:4" x14ac:dyDescent="0.2">
      <c r="A369" s="10">
        <v>37742</v>
      </c>
      <c r="B369" s="20">
        <v>1.829</v>
      </c>
      <c r="C369" s="9">
        <v>1.49725</v>
      </c>
      <c r="D369" s="9">
        <f t="shared" si="5"/>
        <v>2.4861553827227993</v>
      </c>
    </row>
    <row r="370" spans="1:4" x14ac:dyDescent="0.2">
      <c r="A370" s="10">
        <v>37773</v>
      </c>
      <c r="B370" s="20">
        <v>1.831</v>
      </c>
      <c r="C370" s="9">
        <v>1.4927999999999999</v>
      </c>
      <c r="D370" s="9">
        <f t="shared" si="5"/>
        <v>2.4760586870562538</v>
      </c>
    </row>
    <row r="371" spans="1:4" x14ac:dyDescent="0.2">
      <c r="A371" s="10">
        <v>37803</v>
      </c>
      <c r="B371" s="20">
        <v>1.837</v>
      </c>
      <c r="C371" s="9">
        <v>1.5125</v>
      </c>
      <c r="D371" s="9">
        <f t="shared" si="5"/>
        <v>2.5005404191616769</v>
      </c>
    </row>
    <row r="372" spans="1:4" x14ac:dyDescent="0.2">
      <c r="A372" s="10">
        <v>37834</v>
      </c>
      <c r="B372" s="20">
        <v>1.845</v>
      </c>
      <c r="C372" s="9">
        <v>1.62025</v>
      </c>
      <c r="D372" s="9">
        <f t="shared" si="5"/>
        <v>2.6670632276422763</v>
      </c>
    </row>
    <row r="373" spans="1:4" x14ac:dyDescent="0.2">
      <c r="A373" s="10">
        <v>37865</v>
      </c>
      <c r="B373" s="20">
        <v>1.851</v>
      </c>
      <c r="C373" s="9">
        <v>1.6788000000000001</v>
      </c>
      <c r="D373" s="9">
        <f t="shared" si="5"/>
        <v>2.7544836175040524</v>
      </c>
    </row>
    <row r="374" spans="1:4" x14ac:dyDescent="0.2">
      <c r="A374" s="10">
        <v>37895</v>
      </c>
      <c r="B374" s="20">
        <v>1.849</v>
      </c>
      <c r="C374" s="9">
        <v>1.5634999999999999</v>
      </c>
      <c r="D374" s="9">
        <f t="shared" si="5"/>
        <v>2.5680804597079501</v>
      </c>
    </row>
    <row r="375" spans="1:4" x14ac:dyDescent="0.2">
      <c r="A375" s="10">
        <v>37926</v>
      </c>
      <c r="B375" s="20">
        <v>1.85</v>
      </c>
      <c r="C375" s="9">
        <v>1.512</v>
      </c>
      <c r="D375" s="9">
        <f t="shared" si="5"/>
        <v>2.4821482378378374</v>
      </c>
    </row>
    <row r="376" spans="1:4" x14ac:dyDescent="0.2">
      <c r="A376" s="10">
        <v>37956</v>
      </c>
      <c r="B376" s="20">
        <v>1.855</v>
      </c>
      <c r="C376" s="9">
        <v>1.4787999999999999</v>
      </c>
      <c r="D376" s="9">
        <f t="shared" si="5"/>
        <v>2.421102520754717</v>
      </c>
    </row>
    <row r="377" spans="1:4" x14ac:dyDescent="0.2">
      <c r="A377" s="10">
        <v>37987</v>
      </c>
      <c r="B377" s="20">
        <v>1.863</v>
      </c>
      <c r="C377" s="9">
        <v>1.57175</v>
      </c>
      <c r="D377" s="9">
        <f t="shared" si="5"/>
        <v>2.5622309098228664</v>
      </c>
    </row>
    <row r="378" spans="1:4" x14ac:dyDescent="0.2">
      <c r="A378" s="10">
        <v>38018</v>
      </c>
      <c r="B378" s="20">
        <v>1.867</v>
      </c>
      <c r="C378" s="9">
        <v>1.6475</v>
      </c>
      <c r="D378" s="9">
        <f t="shared" si="5"/>
        <v>2.679962747723621</v>
      </c>
    </row>
    <row r="379" spans="1:4" x14ac:dyDescent="0.2">
      <c r="A379" s="10">
        <v>38047</v>
      </c>
      <c r="B379" s="20">
        <v>1.871</v>
      </c>
      <c r="C379" s="9">
        <v>1.736</v>
      </c>
      <c r="D379" s="9">
        <f t="shared" si="5"/>
        <v>2.817887076429717</v>
      </c>
    </row>
    <row r="380" spans="1:4" x14ac:dyDescent="0.2">
      <c r="A380" s="10">
        <v>38078</v>
      </c>
      <c r="B380" s="20">
        <v>1.8740000000000001</v>
      </c>
      <c r="C380" s="9">
        <v>1.79775</v>
      </c>
      <c r="D380" s="9">
        <f t="shared" si="5"/>
        <v>2.9134486152614723</v>
      </c>
    </row>
    <row r="381" spans="1:4" x14ac:dyDescent="0.2">
      <c r="A381" s="10">
        <v>38108</v>
      </c>
      <c r="B381" s="20">
        <v>1.8819999999999999</v>
      </c>
      <c r="C381" s="9">
        <v>1.9834000000000001</v>
      </c>
      <c r="D381" s="9">
        <f t="shared" si="5"/>
        <v>3.2006511519659941</v>
      </c>
    </row>
    <row r="382" spans="1:4" x14ac:dyDescent="0.2">
      <c r="A382" s="10">
        <v>38139</v>
      </c>
      <c r="B382" s="20">
        <v>1.889</v>
      </c>
      <c r="C382" s="9">
        <v>1.9692499999999999</v>
      </c>
      <c r="D382" s="9">
        <f t="shared" si="5"/>
        <v>3.1660410984647962</v>
      </c>
    </row>
    <row r="383" spans="1:4" x14ac:dyDescent="0.2">
      <c r="A383" s="10">
        <v>38169</v>
      </c>
      <c r="B383" s="20">
        <v>1.891</v>
      </c>
      <c r="C383" s="9">
        <v>1.9112499999999999</v>
      </c>
      <c r="D383" s="9">
        <f t="shared" si="5"/>
        <v>3.0695422924378635</v>
      </c>
    </row>
    <row r="384" spans="1:4" x14ac:dyDescent="0.2">
      <c r="A384" s="10">
        <v>38200</v>
      </c>
      <c r="B384" s="20">
        <v>1.8919999999999999</v>
      </c>
      <c r="C384" s="9">
        <v>1.8779999999999999</v>
      </c>
      <c r="D384" s="9">
        <f t="shared" si="5"/>
        <v>3.0145473361522201</v>
      </c>
    </row>
    <row r="385" spans="1:4" x14ac:dyDescent="0.2">
      <c r="A385" s="10">
        <v>38231</v>
      </c>
      <c r="B385" s="20">
        <v>1.8979999999999999</v>
      </c>
      <c r="C385" s="9">
        <v>1.86975</v>
      </c>
      <c r="D385" s="9">
        <f t="shared" si="5"/>
        <v>2.9918167255005272</v>
      </c>
    </row>
    <row r="386" spans="1:4" x14ac:dyDescent="0.2">
      <c r="A386" s="10">
        <v>38261</v>
      </c>
      <c r="B386" s="20">
        <v>1.9079999999999999</v>
      </c>
      <c r="C386" s="9">
        <v>1.9995000000000001</v>
      </c>
      <c r="D386" s="9">
        <f t="shared" si="5"/>
        <v>3.1826632547169815</v>
      </c>
    </row>
    <row r="387" spans="1:4" x14ac:dyDescent="0.2">
      <c r="A387" s="10">
        <v>38292</v>
      </c>
      <c r="B387" s="20">
        <v>1.917</v>
      </c>
      <c r="C387" s="9">
        <v>1.9794</v>
      </c>
      <c r="D387" s="9">
        <f t="shared" si="5"/>
        <v>3.1358776150234742</v>
      </c>
    </row>
    <row r="388" spans="1:4" x14ac:dyDescent="0.2">
      <c r="A388" s="10">
        <v>38322</v>
      </c>
      <c r="B388" s="20">
        <v>1.917</v>
      </c>
      <c r="C388" s="9">
        <v>1.841</v>
      </c>
      <c r="D388" s="9">
        <f t="shared" si="5"/>
        <v>2.9166164945226916</v>
      </c>
    </row>
    <row r="389" spans="1:4" x14ac:dyDescent="0.2">
      <c r="A389" s="10">
        <v>38353</v>
      </c>
      <c r="B389" s="20">
        <v>1.9159999999999999</v>
      </c>
      <c r="C389" s="9">
        <v>1.8308</v>
      </c>
      <c r="D389" s="9">
        <f t="shared" si="5"/>
        <v>2.9019708851774535</v>
      </c>
    </row>
    <row r="390" spans="1:4" x14ac:dyDescent="0.2">
      <c r="A390" s="10">
        <v>38384</v>
      </c>
      <c r="B390" s="20">
        <v>1.9239999999999999</v>
      </c>
      <c r="C390" s="9">
        <v>1.91</v>
      </c>
      <c r="D390" s="9">
        <f t="shared" si="5"/>
        <v>3.014921101871102</v>
      </c>
    </row>
    <row r="391" spans="1:4" x14ac:dyDescent="0.2">
      <c r="A391" s="10">
        <v>38412</v>
      </c>
      <c r="B391" s="20">
        <v>1.931</v>
      </c>
      <c r="C391" s="9">
        <v>2.07925</v>
      </c>
      <c r="D391" s="9">
        <f t="shared" si="5"/>
        <v>3.2701832392542727</v>
      </c>
    </row>
    <row r="392" spans="1:4" x14ac:dyDescent="0.2">
      <c r="A392" s="10">
        <v>38443</v>
      </c>
      <c r="B392" s="20">
        <v>1.9370000000000001</v>
      </c>
      <c r="C392" s="9">
        <v>2.2425000000000002</v>
      </c>
      <c r="D392" s="9">
        <f t="shared" si="5"/>
        <v>3.5160130872483224</v>
      </c>
    </row>
    <row r="393" spans="1:4" x14ac:dyDescent="0.2">
      <c r="A393" s="10">
        <v>38473</v>
      </c>
      <c r="B393" s="20">
        <v>1.9359999999999999</v>
      </c>
      <c r="C393" s="9">
        <v>2.1612</v>
      </c>
      <c r="D393" s="9">
        <f t="shared" si="5"/>
        <v>3.3902931942148764</v>
      </c>
    </row>
    <row r="394" spans="1:4" x14ac:dyDescent="0.2">
      <c r="A394" s="10">
        <v>38504</v>
      </c>
      <c r="B394" s="20">
        <v>1.9370000000000001</v>
      </c>
      <c r="C394" s="9">
        <v>2.1555</v>
      </c>
      <c r="D394" s="9">
        <f t="shared" si="5"/>
        <v>3.3796058905524005</v>
      </c>
    </row>
    <row r="395" spans="1:4" x14ac:dyDescent="0.2">
      <c r="A395" s="10">
        <v>38534</v>
      </c>
      <c r="B395" s="20">
        <v>1.9490000000000001</v>
      </c>
      <c r="C395" s="9">
        <v>2.29</v>
      </c>
      <c r="D395" s="9">
        <f t="shared" si="5"/>
        <v>3.5683816316059516</v>
      </c>
    </row>
    <row r="396" spans="1:4" x14ac:dyDescent="0.2">
      <c r="A396" s="10">
        <v>38565</v>
      </c>
      <c r="B396" s="20">
        <v>1.9610000000000001</v>
      </c>
      <c r="C396" s="9">
        <v>2.4862000000000002</v>
      </c>
      <c r="D396" s="9">
        <f t="shared" si="5"/>
        <v>3.8504024089750128</v>
      </c>
    </row>
    <row r="397" spans="1:4" x14ac:dyDescent="0.2">
      <c r="A397" s="10">
        <v>38596</v>
      </c>
      <c r="B397" s="20">
        <v>1.988</v>
      </c>
      <c r="C397" s="9">
        <v>2.9032499999999999</v>
      </c>
      <c r="D397" s="9">
        <f t="shared" si="5"/>
        <v>4.43522551056338</v>
      </c>
    </row>
    <row r="398" spans="1:4" x14ac:dyDescent="0.2">
      <c r="A398" s="10">
        <v>38626</v>
      </c>
      <c r="B398" s="20">
        <v>1.9910000000000001</v>
      </c>
      <c r="C398" s="9">
        <v>2.7168000000000001</v>
      </c>
      <c r="D398" s="9">
        <f t="shared" si="5"/>
        <v>4.1441365826217975</v>
      </c>
    </row>
    <row r="399" spans="1:4" x14ac:dyDescent="0.2">
      <c r="A399" s="10">
        <v>38657</v>
      </c>
      <c r="B399" s="20">
        <v>1.9810000000000001</v>
      </c>
      <c r="C399" s="9">
        <v>2.2567499999999998</v>
      </c>
      <c r="D399" s="9">
        <f t="shared" si="5"/>
        <v>3.4597652120141338</v>
      </c>
    </row>
    <row r="400" spans="1:4" x14ac:dyDescent="0.2">
      <c r="A400" s="10">
        <v>38687</v>
      </c>
      <c r="B400" s="20">
        <v>1.9810000000000001</v>
      </c>
      <c r="C400" s="9">
        <v>2.1850000000000001</v>
      </c>
      <c r="D400" s="9">
        <f t="shared" si="5"/>
        <v>3.3497671378091876</v>
      </c>
    </row>
    <row r="401" spans="1:4" x14ac:dyDescent="0.2">
      <c r="A401" s="10">
        <v>38718</v>
      </c>
      <c r="B401" s="20">
        <v>1.9930000000000001</v>
      </c>
      <c r="C401" s="9">
        <v>2.3155999999999999</v>
      </c>
      <c r="D401" s="9">
        <f t="shared" si="5"/>
        <v>3.528611897641746</v>
      </c>
    </row>
    <row r="402" spans="1:4" x14ac:dyDescent="0.2">
      <c r="A402" s="10">
        <v>38749</v>
      </c>
      <c r="B402" s="20">
        <v>1.994</v>
      </c>
      <c r="C402" s="9">
        <v>2.2799999999999998</v>
      </c>
      <c r="D402" s="9">
        <f t="shared" si="5"/>
        <v>3.4726206619859576</v>
      </c>
    </row>
    <row r="403" spans="1:4" x14ac:dyDescent="0.2">
      <c r="A403" s="10">
        <v>38777</v>
      </c>
      <c r="B403" s="20">
        <v>1.9970000000000001</v>
      </c>
      <c r="C403" s="9">
        <v>2.42475</v>
      </c>
      <c r="D403" s="9">
        <f t="shared" si="5"/>
        <v>3.6875384301452176</v>
      </c>
    </row>
    <row r="404" spans="1:4" x14ac:dyDescent="0.2">
      <c r="A404" s="10">
        <v>38808</v>
      </c>
      <c r="B404" s="20">
        <v>2.0070000000000001</v>
      </c>
      <c r="C404" s="9">
        <v>2.742</v>
      </c>
      <c r="D404" s="9">
        <f t="shared" si="5"/>
        <v>4.1492321076233178</v>
      </c>
    </row>
    <row r="405" spans="1:4" x14ac:dyDescent="0.2">
      <c r="A405" s="10">
        <v>38838</v>
      </c>
      <c r="B405" s="20">
        <v>2.0129999999999999</v>
      </c>
      <c r="C405" s="9">
        <v>2.9068000000000001</v>
      </c>
      <c r="D405" s="9">
        <f t="shared" si="5"/>
        <v>4.3854991236959764</v>
      </c>
    </row>
    <row r="406" spans="1:4" x14ac:dyDescent="0.2">
      <c r="A406" s="10">
        <v>38869</v>
      </c>
      <c r="B406" s="20">
        <v>2.0179999999999998</v>
      </c>
      <c r="C406" s="9">
        <v>2.8845000000000001</v>
      </c>
      <c r="D406" s="9">
        <f t="shared" si="5"/>
        <v>4.3410724430128846</v>
      </c>
    </row>
    <row r="407" spans="1:4" x14ac:dyDescent="0.2">
      <c r="A407" s="10">
        <v>38899</v>
      </c>
      <c r="B407" s="20">
        <v>2.0289999999999999</v>
      </c>
      <c r="C407" s="9">
        <v>2.9805999999999999</v>
      </c>
      <c r="D407" s="9">
        <f t="shared" si="5"/>
        <v>4.4613808831936916</v>
      </c>
    </row>
    <row r="408" spans="1:4" x14ac:dyDescent="0.2">
      <c r="A408" s="10">
        <v>38930</v>
      </c>
      <c r="B408" s="20">
        <v>2.0379999999999998</v>
      </c>
      <c r="C408" s="9">
        <v>2.9517500000000001</v>
      </c>
      <c r="D408" s="9">
        <f t="shared" si="5"/>
        <v>4.3986868424926406</v>
      </c>
    </row>
    <row r="409" spans="1:4" x14ac:dyDescent="0.2">
      <c r="A409" s="10">
        <v>38961</v>
      </c>
      <c r="B409" s="20">
        <v>2.028</v>
      </c>
      <c r="C409" s="9">
        <v>2.5550000000000002</v>
      </c>
      <c r="D409" s="9">
        <f t="shared" si="5"/>
        <v>3.826225887573965</v>
      </c>
    </row>
    <row r="410" spans="1:4" x14ac:dyDescent="0.2">
      <c r="A410" s="10">
        <v>38991</v>
      </c>
      <c r="B410" s="20">
        <v>2.0190000000000001</v>
      </c>
      <c r="C410" s="9">
        <v>2.2446000000000002</v>
      </c>
      <c r="D410" s="9">
        <f t="shared" si="5"/>
        <v>3.3763720118870726</v>
      </c>
    </row>
    <row r="411" spans="1:4" x14ac:dyDescent="0.2">
      <c r="A411" s="10">
        <v>39022</v>
      </c>
      <c r="B411" s="20">
        <v>2.02</v>
      </c>
      <c r="C411" s="9">
        <v>2.22925</v>
      </c>
      <c r="D411" s="9">
        <f t="shared" si="5"/>
        <v>3.3516221955445542</v>
      </c>
    </row>
    <row r="412" spans="1:4" x14ac:dyDescent="0.2">
      <c r="A412" s="10">
        <v>39052</v>
      </c>
      <c r="B412" s="20">
        <v>2.0310000000000001</v>
      </c>
      <c r="C412" s="9">
        <v>2.3127499999999999</v>
      </c>
      <c r="D412" s="9">
        <f t="shared" si="5"/>
        <v>3.4583298892171341</v>
      </c>
    </row>
    <row r="413" spans="1:4" x14ac:dyDescent="0.2">
      <c r="A413" s="10">
        <v>39083</v>
      </c>
      <c r="B413" s="20">
        <v>2.03437</v>
      </c>
      <c r="C413" s="9">
        <v>2.2397999999999998</v>
      </c>
      <c r="D413" s="9">
        <f t="shared" si="5"/>
        <v>3.3436972605769841</v>
      </c>
    </row>
    <row r="414" spans="1:4" x14ac:dyDescent="0.2">
      <c r="A414" s="10">
        <v>39114</v>
      </c>
      <c r="B414" s="20">
        <v>2.0422600000000002</v>
      </c>
      <c r="C414" s="9">
        <v>2.2777500000000002</v>
      </c>
      <c r="D414" s="9">
        <f t="shared" si="5"/>
        <v>3.387214314044245</v>
      </c>
    </row>
    <row r="415" spans="1:4" x14ac:dyDescent="0.2">
      <c r="A415" s="10">
        <v>39142</v>
      </c>
      <c r="B415" s="20">
        <v>2.05288</v>
      </c>
      <c r="C415" s="9">
        <v>2.5627499999999999</v>
      </c>
      <c r="D415" s="9">
        <f t="shared" si="5"/>
        <v>3.7913190274151432</v>
      </c>
    </row>
    <row r="416" spans="1:4" x14ac:dyDescent="0.2">
      <c r="A416" s="10">
        <v>39173</v>
      </c>
      <c r="B416" s="20">
        <v>2.05904</v>
      </c>
      <c r="C416" s="9">
        <v>2.8450000000000002</v>
      </c>
      <c r="D416" s="9">
        <f t="shared" si="5"/>
        <v>4.1962865704405941</v>
      </c>
    </row>
    <row r="417" spans="1:4" x14ac:dyDescent="0.2">
      <c r="A417" s="10">
        <v>39203</v>
      </c>
      <c r="B417" s="20">
        <v>2.0675500000000002</v>
      </c>
      <c r="C417" s="9">
        <v>3.1459999999999999</v>
      </c>
      <c r="D417" s="9">
        <f t="shared" si="5"/>
        <v>4.6211530168556978</v>
      </c>
    </row>
    <row r="418" spans="1:4" x14ac:dyDescent="0.2">
      <c r="A418" s="10">
        <v>39234</v>
      </c>
      <c r="B418" s="20">
        <v>2.0723400000000001</v>
      </c>
      <c r="C418" s="9">
        <v>3.056</v>
      </c>
      <c r="D418" s="9">
        <f t="shared" si="5"/>
        <v>4.4785764498103591</v>
      </c>
    </row>
    <row r="419" spans="1:4" x14ac:dyDescent="0.2">
      <c r="A419" s="10">
        <v>39264</v>
      </c>
      <c r="B419" s="20">
        <v>2.0760299999999998</v>
      </c>
      <c r="C419" s="9">
        <v>2.9645999999999999</v>
      </c>
      <c r="D419" s="9">
        <f t="shared" si="5"/>
        <v>4.3369072181037849</v>
      </c>
    </row>
    <row r="420" spans="1:4" x14ac:dyDescent="0.2">
      <c r="A420" s="10">
        <v>39295</v>
      </c>
      <c r="B420" s="20">
        <v>2.07667</v>
      </c>
      <c r="C420" s="9">
        <v>2.7857500000000002</v>
      </c>
      <c r="D420" s="9">
        <f t="shared" si="5"/>
        <v>4.0740119831268329</v>
      </c>
    </row>
    <row r="421" spans="1:4" x14ac:dyDescent="0.2">
      <c r="A421" s="10">
        <v>39326</v>
      </c>
      <c r="B421" s="20">
        <v>2.0854699999999999</v>
      </c>
      <c r="C421" s="9">
        <v>2.8032499999999998</v>
      </c>
      <c r="D421" s="9">
        <f t="shared" si="5"/>
        <v>4.0823058183526975</v>
      </c>
    </row>
    <row r="422" spans="1:4" x14ac:dyDescent="0.2">
      <c r="A422" s="10">
        <v>39356</v>
      </c>
      <c r="B422" s="20">
        <v>2.0918999999999999</v>
      </c>
      <c r="C422" s="9">
        <v>2.8029999999999999</v>
      </c>
      <c r="D422" s="9">
        <f t="shared" si="5"/>
        <v>4.0693948372293134</v>
      </c>
    </row>
    <row r="423" spans="1:4" x14ac:dyDescent="0.2">
      <c r="A423" s="10">
        <v>39387</v>
      </c>
      <c r="B423" s="20">
        <v>2.1083400000000001</v>
      </c>
      <c r="C423" s="9">
        <v>3.08</v>
      </c>
      <c r="D423" s="9">
        <f t="shared" si="5"/>
        <v>4.4366760579413187</v>
      </c>
    </row>
    <row r="424" spans="1:4" x14ac:dyDescent="0.2">
      <c r="A424" s="10">
        <v>39417</v>
      </c>
      <c r="B424" s="20">
        <v>2.1144500000000002</v>
      </c>
      <c r="C424" s="9">
        <v>3.0184000000000002</v>
      </c>
      <c r="D424" s="9">
        <f t="shared" si="5"/>
        <v>4.3353785466669823</v>
      </c>
    </row>
    <row r="425" spans="1:4" x14ac:dyDescent="0.2">
      <c r="A425" s="10">
        <v>39448</v>
      </c>
      <c r="B425" s="20">
        <v>2.12174</v>
      </c>
      <c r="C425" s="9">
        <v>3.0427499999999998</v>
      </c>
      <c r="D425" s="9">
        <f t="shared" ref="D425:D488" si="6">C425*$B$629/B425</f>
        <v>4.3553369427922366</v>
      </c>
    </row>
    <row r="426" spans="1:4" x14ac:dyDescent="0.2">
      <c r="A426" s="10">
        <v>39479</v>
      </c>
      <c r="B426" s="20">
        <v>2.1268699999999998</v>
      </c>
      <c r="C426" s="9">
        <v>3.0274999999999999</v>
      </c>
      <c r="D426" s="9">
        <f t="shared" si="6"/>
        <v>4.3230559695703086</v>
      </c>
    </row>
    <row r="427" spans="1:4" x14ac:dyDescent="0.2">
      <c r="A427" s="10">
        <v>39508</v>
      </c>
      <c r="B427" s="20">
        <v>2.1344799999999999</v>
      </c>
      <c r="C427" s="9">
        <v>3.2440000000000002</v>
      </c>
      <c r="D427" s="9">
        <f t="shared" si="6"/>
        <v>4.6156876054120914</v>
      </c>
    </row>
    <row r="428" spans="1:4" x14ac:dyDescent="0.2">
      <c r="A428" s="10">
        <v>39539</v>
      </c>
      <c r="B428" s="20">
        <v>2.1394199999999999</v>
      </c>
      <c r="C428" s="9">
        <v>3.4580000000000002</v>
      </c>
      <c r="D428" s="9">
        <f t="shared" si="6"/>
        <v>4.9088141458900081</v>
      </c>
    </row>
    <row r="429" spans="1:4" x14ac:dyDescent="0.2">
      <c r="A429" s="10">
        <v>39569</v>
      </c>
      <c r="B429" s="20">
        <v>2.1520800000000002</v>
      </c>
      <c r="C429" s="9">
        <v>3.7657500000000002</v>
      </c>
      <c r="D429" s="9">
        <f t="shared" si="6"/>
        <v>5.3142346311475412</v>
      </c>
    </row>
    <row r="430" spans="1:4" x14ac:dyDescent="0.2">
      <c r="A430" s="10">
        <v>39600</v>
      </c>
      <c r="B430" s="20">
        <v>2.1746300000000001</v>
      </c>
      <c r="C430" s="9">
        <v>4.0541999999999998</v>
      </c>
      <c r="D430" s="9">
        <f t="shared" si="6"/>
        <v>5.6619684654400979</v>
      </c>
    </row>
    <row r="431" spans="1:4" x14ac:dyDescent="0.2">
      <c r="A431" s="10">
        <v>39630</v>
      </c>
      <c r="B431" s="20">
        <v>2.1901600000000001</v>
      </c>
      <c r="C431" s="9">
        <v>4.0614999999999997</v>
      </c>
      <c r="D431" s="9">
        <f t="shared" si="6"/>
        <v>5.631943205062643</v>
      </c>
    </row>
    <row r="432" spans="1:4" x14ac:dyDescent="0.2">
      <c r="A432" s="10">
        <v>39661</v>
      </c>
      <c r="B432" s="20">
        <v>2.1869000000000001</v>
      </c>
      <c r="C432" s="9">
        <v>3.7785000000000002</v>
      </c>
      <c r="D432" s="9">
        <f t="shared" si="6"/>
        <v>5.2473272989162743</v>
      </c>
    </row>
    <row r="433" spans="1:4" x14ac:dyDescent="0.2">
      <c r="A433" s="10">
        <v>39692</v>
      </c>
      <c r="B433" s="20">
        <v>2.1887699999999999</v>
      </c>
      <c r="C433" s="9">
        <v>3.7025999999999999</v>
      </c>
      <c r="D433" s="9">
        <f t="shared" si="6"/>
        <v>5.1375294124097097</v>
      </c>
    </row>
    <row r="434" spans="1:4" x14ac:dyDescent="0.2">
      <c r="A434" s="10">
        <v>39722</v>
      </c>
      <c r="B434" s="20">
        <v>2.16995</v>
      </c>
      <c r="C434" s="9">
        <v>3.05125</v>
      </c>
      <c r="D434" s="9">
        <f t="shared" si="6"/>
        <v>4.2704704140648397</v>
      </c>
    </row>
    <row r="435" spans="1:4" x14ac:dyDescent="0.2">
      <c r="A435" s="10">
        <v>39753</v>
      </c>
      <c r="B435" s="20">
        <v>2.1315300000000001</v>
      </c>
      <c r="C435" s="9">
        <v>2.1469999999999998</v>
      </c>
      <c r="D435" s="9">
        <f t="shared" si="6"/>
        <v>3.0590617725295912</v>
      </c>
    </row>
    <row r="436" spans="1:4" x14ac:dyDescent="0.2">
      <c r="A436" s="10">
        <v>39783</v>
      </c>
      <c r="B436" s="20">
        <v>2.1139800000000002</v>
      </c>
      <c r="C436" s="9">
        <v>1.6870000000000001</v>
      </c>
      <c r="D436" s="9">
        <f t="shared" si="6"/>
        <v>2.423605114523316</v>
      </c>
    </row>
    <row r="437" spans="1:4" x14ac:dyDescent="0.2">
      <c r="A437" s="10">
        <v>39814</v>
      </c>
      <c r="B437" s="20">
        <v>2.1193300000000002</v>
      </c>
      <c r="C437" s="9">
        <v>1.7882499999999999</v>
      </c>
      <c r="D437" s="9">
        <f t="shared" si="6"/>
        <v>2.5625792184322402</v>
      </c>
    </row>
    <row r="438" spans="1:4" x14ac:dyDescent="0.2">
      <c r="A438" s="10">
        <v>39845</v>
      </c>
      <c r="B438" s="20">
        <v>2.1270500000000001</v>
      </c>
      <c r="C438" s="9">
        <v>1.92275</v>
      </c>
      <c r="D438" s="9">
        <f t="shared" si="6"/>
        <v>2.7453187301661925</v>
      </c>
    </row>
    <row r="439" spans="1:4" x14ac:dyDescent="0.2">
      <c r="A439" s="10">
        <v>39873</v>
      </c>
      <c r="B439" s="20">
        <v>2.1249500000000001</v>
      </c>
      <c r="C439" s="9">
        <v>1.9585999999999999</v>
      </c>
      <c r="D439" s="9">
        <f t="shared" si="6"/>
        <v>2.7992693343372781</v>
      </c>
    </row>
    <row r="440" spans="1:4" x14ac:dyDescent="0.2">
      <c r="A440" s="10">
        <v>39904</v>
      </c>
      <c r="B440" s="20">
        <v>2.1270899999999999</v>
      </c>
      <c r="C440" s="9">
        <v>2.0489999999999999</v>
      </c>
      <c r="D440" s="9">
        <f t="shared" si="6"/>
        <v>2.9255245335176228</v>
      </c>
    </row>
    <row r="441" spans="1:4" x14ac:dyDescent="0.2">
      <c r="A441" s="10">
        <v>39934</v>
      </c>
      <c r="B441" s="20">
        <v>2.13022</v>
      </c>
      <c r="C441" s="9">
        <v>2.2654999999999998</v>
      </c>
      <c r="D441" s="9">
        <f t="shared" si="6"/>
        <v>3.229886495291566</v>
      </c>
    </row>
    <row r="442" spans="1:4" x14ac:dyDescent="0.2">
      <c r="A442" s="10">
        <v>39965</v>
      </c>
      <c r="B442" s="20">
        <v>2.1478999999999999</v>
      </c>
      <c r="C442" s="9">
        <v>2.6305999999999998</v>
      </c>
      <c r="D442" s="9">
        <f t="shared" si="6"/>
        <v>3.7195329447367196</v>
      </c>
    </row>
    <row r="443" spans="1:4" x14ac:dyDescent="0.2">
      <c r="A443" s="10">
        <v>39995</v>
      </c>
      <c r="B443" s="20">
        <v>2.1472600000000002</v>
      </c>
      <c r="C443" s="9">
        <v>2.5265</v>
      </c>
      <c r="D443" s="9">
        <f t="shared" si="6"/>
        <v>3.5734056565110883</v>
      </c>
    </row>
    <row r="444" spans="1:4" x14ac:dyDescent="0.2">
      <c r="A444" s="10">
        <v>40026</v>
      </c>
      <c r="B444" s="20">
        <v>2.1544500000000002</v>
      </c>
      <c r="C444" s="9">
        <v>2.6164000000000001</v>
      </c>
      <c r="D444" s="9">
        <f t="shared" si="6"/>
        <v>3.6882077226206222</v>
      </c>
    </row>
    <row r="445" spans="1:4" x14ac:dyDescent="0.2">
      <c r="A445" s="10">
        <v>40057</v>
      </c>
      <c r="B445" s="20">
        <v>2.1586099999999999</v>
      </c>
      <c r="C445" s="9">
        <v>2.5539999999999998</v>
      </c>
      <c r="D445" s="9">
        <f t="shared" si="6"/>
        <v>3.5933073042374488</v>
      </c>
    </row>
    <row r="446" spans="1:4" x14ac:dyDescent="0.2">
      <c r="A446" s="10">
        <v>40087</v>
      </c>
      <c r="B446" s="20">
        <v>2.1650900000000002</v>
      </c>
      <c r="C446" s="9">
        <v>2.55125</v>
      </c>
      <c r="D446" s="9">
        <f t="shared" si="6"/>
        <v>3.578695238996993</v>
      </c>
    </row>
    <row r="447" spans="1:4" x14ac:dyDescent="0.2">
      <c r="A447" s="10">
        <v>40118</v>
      </c>
      <c r="B447" s="20">
        <v>2.1723400000000002</v>
      </c>
      <c r="C447" s="9">
        <v>2.6514000000000002</v>
      </c>
      <c r="D447" s="9">
        <f t="shared" si="6"/>
        <v>3.7067654363497424</v>
      </c>
    </row>
    <row r="448" spans="1:4" x14ac:dyDescent="0.2">
      <c r="A448" s="10">
        <v>40148</v>
      </c>
      <c r="B448" s="20">
        <v>2.17347</v>
      </c>
      <c r="C448" s="9">
        <v>2.6072500000000001</v>
      </c>
      <c r="D448" s="9">
        <f t="shared" si="6"/>
        <v>3.6431468550290549</v>
      </c>
    </row>
    <row r="449" spans="1:4" x14ac:dyDescent="0.2">
      <c r="A449" s="10">
        <v>40179</v>
      </c>
      <c r="B449" s="20">
        <v>2.1748799999999999</v>
      </c>
      <c r="C449" s="9">
        <v>2.7149999999999999</v>
      </c>
      <c r="D449" s="9">
        <f t="shared" si="6"/>
        <v>3.7912479309203269</v>
      </c>
    </row>
    <row r="450" spans="1:4" x14ac:dyDescent="0.2">
      <c r="A450" s="10">
        <v>40210</v>
      </c>
      <c r="B450" s="20">
        <v>2.1728100000000001</v>
      </c>
      <c r="C450" s="9">
        <v>2.6440000000000001</v>
      </c>
      <c r="D450" s="9">
        <f t="shared" si="6"/>
        <v>3.6956203625719688</v>
      </c>
    </row>
    <row r="451" spans="1:4" x14ac:dyDescent="0.2">
      <c r="A451" s="10">
        <v>40238</v>
      </c>
      <c r="B451" s="20">
        <v>2.17353</v>
      </c>
      <c r="C451" s="9">
        <v>2.7715999999999998</v>
      </c>
      <c r="D451" s="9">
        <f t="shared" si="6"/>
        <v>3.872688498433424</v>
      </c>
    </row>
    <row r="452" spans="1:4" x14ac:dyDescent="0.2">
      <c r="A452" s="10">
        <v>40269</v>
      </c>
      <c r="B452" s="20">
        <v>2.1740300000000001</v>
      </c>
      <c r="C452" s="9">
        <v>2.8482500000000002</v>
      </c>
      <c r="D452" s="9">
        <f t="shared" si="6"/>
        <v>3.9788743554596762</v>
      </c>
    </row>
    <row r="453" spans="1:4" x14ac:dyDescent="0.2">
      <c r="A453" s="10">
        <v>40299</v>
      </c>
      <c r="B453" s="20">
        <v>2.1728999999999998</v>
      </c>
      <c r="C453" s="9">
        <v>2.8361999999999998</v>
      </c>
      <c r="D453" s="9">
        <f t="shared" si="6"/>
        <v>3.9641014883335632</v>
      </c>
    </row>
    <row r="454" spans="1:4" x14ac:dyDescent="0.2">
      <c r="A454" s="10">
        <v>40330</v>
      </c>
      <c r="B454" s="20">
        <v>2.1719900000000001</v>
      </c>
      <c r="C454" s="9">
        <v>2.7315</v>
      </c>
      <c r="D454" s="9">
        <f t="shared" si="6"/>
        <v>3.8193638690785865</v>
      </c>
    </row>
    <row r="455" spans="1:4" x14ac:dyDescent="0.2">
      <c r="A455" s="10">
        <v>40360</v>
      </c>
      <c r="B455" s="20">
        <v>2.17605</v>
      </c>
      <c r="C455" s="9">
        <v>2.7287499999999998</v>
      </c>
      <c r="D455" s="9">
        <f t="shared" si="6"/>
        <v>3.8083997725236092</v>
      </c>
    </row>
    <row r="456" spans="1:4" x14ac:dyDescent="0.2">
      <c r="A456" s="10">
        <v>40391</v>
      </c>
      <c r="B456" s="20">
        <v>2.17923</v>
      </c>
      <c r="C456" s="9">
        <v>2.7298</v>
      </c>
      <c r="D456" s="9">
        <f t="shared" si="6"/>
        <v>3.8043057391831061</v>
      </c>
    </row>
    <row r="457" spans="1:4" x14ac:dyDescent="0.2">
      <c r="A457" s="10">
        <v>40422</v>
      </c>
      <c r="B457" s="20">
        <v>2.18275</v>
      </c>
      <c r="C457" s="9">
        <v>2.7050000000000001</v>
      </c>
      <c r="D457" s="9">
        <f t="shared" si="6"/>
        <v>3.7636646890390564</v>
      </c>
    </row>
    <row r="458" spans="1:4" x14ac:dyDescent="0.2">
      <c r="A458" s="10">
        <v>40452</v>
      </c>
      <c r="B458" s="20">
        <v>2.19035</v>
      </c>
      <c r="C458" s="9">
        <v>2.8005</v>
      </c>
      <c r="D458" s="9">
        <f t="shared" si="6"/>
        <v>3.8830207546739106</v>
      </c>
    </row>
    <row r="459" spans="1:4" x14ac:dyDescent="0.2">
      <c r="A459" s="10">
        <v>40483</v>
      </c>
      <c r="B459" s="20">
        <v>2.1959</v>
      </c>
      <c r="C459" s="9">
        <v>2.859</v>
      </c>
      <c r="D459" s="9">
        <f t="shared" si="6"/>
        <v>3.9541145680586545</v>
      </c>
    </row>
    <row r="460" spans="1:4" x14ac:dyDescent="0.2">
      <c r="A460" s="10">
        <v>40513</v>
      </c>
      <c r="B460" s="20">
        <v>2.20472</v>
      </c>
      <c r="C460" s="9">
        <v>2.9929999999999999</v>
      </c>
      <c r="D460" s="9">
        <f t="shared" si="6"/>
        <v>4.1228822072644151</v>
      </c>
    </row>
    <row r="461" spans="1:4" x14ac:dyDescent="0.2">
      <c r="A461" s="10">
        <v>40544</v>
      </c>
      <c r="B461" s="20">
        <v>2.2118699999999998</v>
      </c>
      <c r="C461" s="9">
        <v>3.0948000000000002</v>
      </c>
      <c r="D461" s="9">
        <f t="shared" si="6"/>
        <v>4.2493317853219228</v>
      </c>
    </row>
    <row r="462" spans="1:4" x14ac:dyDescent="0.2">
      <c r="A462" s="10">
        <v>40575</v>
      </c>
      <c r="B462" s="20">
        <v>2.2189800000000002</v>
      </c>
      <c r="C462" s="9">
        <v>3.2109999999999999</v>
      </c>
      <c r="D462" s="9">
        <f t="shared" si="6"/>
        <v>4.3947539950788199</v>
      </c>
    </row>
    <row r="463" spans="1:4" x14ac:dyDescent="0.2">
      <c r="A463" s="10">
        <v>40603</v>
      </c>
      <c r="B463" s="20">
        <v>2.2304599999999999</v>
      </c>
      <c r="C463" s="9">
        <v>3.5612499999999998</v>
      </c>
      <c r="D463" s="9">
        <f t="shared" si="6"/>
        <v>4.8490389762649855</v>
      </c>
    </row>
    <row r="464" spans="1:4" x14ac:dyDescent="0.2">
      <c r="A464" s="10">
        <v>40634</v>
      </c>
      <c r="B464" s="20">
        <v>2.2409300000000001</v>
      </c>
      <c r="C464" s="9">
        <v>3.7995000000000001</v>
      </c>
      <c r="D464" s="9">
        <f t="shared" si="6"/>
        <v>5.1492717264707064</v>
      </c>
    </row>
    <row r="465" spans="1:4" x14ac:dyDescent="0.2">
      <c r="A465" s="10">
        <v>40664</v>
      </c>
      <c r="B465" s="20">
        <v>2.2480600000000002</v>
      </c>
      <c r="C465" s="9">
        <v>3.9062000000000001</v>
      </c>
      <c r="D465" s="9">
        <f t="shared" si="6"/>
        <v>5.2770866987535916</v>
      </c>
    </row>
    <row r="466" spans="1:4" x14ac:dyDescent="0.2">
      <c r="A466" s="10">
        <v>40695</v>
      </c>
      <c r="B466" s="20">
        <v>2.2480600000000002</v>
      </c>
      <c r="C466" s="9">
        <v>3.68</v>
      </c>
      <c r="D466" s="9">
        <f t="shared" si="6"/>
        <v>4.9715014723806306</v>
      </c>
    </row>
    <row r="467" spans="1:4" x14ac:dyDescent="0.2">
      <c r="A467" s="10">
        <v>40725</v>
      </c>
      <c r="B467" s="20">
        <v>2.2539500000000001</v>
      </c>
      <c r="C467" s="9">
        <v>3.6502500000000002</v>
      </c>
      <c r="D467" s="9">
        <f t="shared" si="6"/>
        <v>4.9184242130482048</v>
      </c>
    </row>
    <row r="468" spans="1:4" x14ac:dyDescent="0.2">
      <c r="A468" s="10">
        <v>40756</v>
      </c>
      <c r="B468" s="20">
        <v>2.2610600000000001</v>
      </c>
      <c r="C468" s="9">
        <v>3.6394000000000002</v>
      </c>
      <c r="D468" s="9">
        <f t="shared" si="6"/>
        <v>4.8883844692312453</v>
      </c>
    </row>
    <row r="469" spans="1:4" x14ac:dyDescent="0.2">
      <c r="A469" s="10">
        <v>40787</v>
      </c>
      <c r="B469" s="20">
        <v>2.2659699999999998</v>
      </c>
      <c r="C469" s="9">
        <v>3.6112500000000001</v>
      </c>
      <c r="D469" s="9">
        <f t="shared" si="6"/>
        <v>4.8400634055172844</v>
      </c>
    </row>
    <row r="470" spans="1:4" x14ac:dyDescent="0.2">
      <c r="A470" s="10">
        <v>40817</v>
      </c>
      <c r="B470" s="20">
        <v>2.2675000000000001</v>
      </c>
      <c r="C470" s="9">
        <v>3.448</v>
      </c>
      <c r="D470" s="9">
        <f t="shared" si="6"/>
        <v>4.6181455170893058</v>
      </c>
    </row>
    <row r="471" spans="1:4" x14ac:dyDescent="0.2">
      <c r="A471" s="10">
        <v>40848</v>
      </c>
      <c r="B471" s="20">
        <v>2.27169</v>
      </c>
      <c r="C471" s="9">
        <v>3.38375</v>
      </c>
      <c r="D471" s="9">
        <f t="shared" si="6"/>
        <v>4.5237318582200921</v>
      </c>
    </row>
    <row r="472" spans="1:4" x14ac:dyDescent="0.2">
      <c r="A472" s="10">
        <v>40878</v>
      </c>
      <c r="B472" s="20">
        <v>2.27223</v>
      </c>
      <c r="C472" s="9">
        <v>3.2657500000000002</v>
      </c>
      <c r="D472" s="9">
        <f t="shared" si="6"/>
        <v>4.3649401975152164</v>
      </c>
    </row>
    <row r="473" spans="1:4" x14ac:dyDescent="0.2">
      <c r="A473" s="10">
        <v>40909</v>
      </c>
      <c r="B473" s="20">
        <v>2.2784200000000001</v>
      </c>
      <c r="C473" s="9">
        <v>3.38</v>
      </c>
      <c r="D473" s="9">
        <f t="shared" si="6"/>
        <v>4.5053710904925337</v>
      </c>
    </row>
    <row r="474" spans="1:4" x14ac:dyDescent="0.2">
      <c r="A474" s="10">
        <v>40940</v>
      </c>
      <c r="B474" s="20">
        <v>2.28329</v>
      </c>
      <c r="C474" s="9">
        <v>3.57925</v>
      </c>
      <c r="D474" s="9">
        <f t="shared" si="6"/>
        <v>4.7607854608919586</v>
      </c>
    </row>
    <row r="475" spans="1:4" x14ac:dyDescent="0.2">
      <c r="A475" s="10">
        <v>40969</v>
      </c>
      <c r="B475" s="20">
        <v>2.2880699999999998</v>
      </c>
      <c r="C475" s="9">
        <v>3.85175</v>
      </c>
      <c r="D475" s="9">
        <f t="shared" si="6"/>
        <v>5.1125366728290658</v>
      </c>
    </row>
    <row r="476" spans="1:4" x14ac:dyDescent="0.2">
      <c r="A476" s="10">
        <v>41000</v>
      </c>
      <c r="B476" s="20">
        <v>2.2918699999999999</v>
      </c>
      <c r="C476" s="9">
        <v>3.9003999999999999</v>
      </c>
      <c r="D476" s="9">
        <f t="shared" si="6"/>
        <v>5.168527363244861</v>
      </c>
    </row>
    <row r="477" spans="1:4" x14ac:dyDescent="0.2">
      <c r="A477" s="10">
        <v>41030</v>
      </c>
      <c r="B477" s="20">
        <v>2.2871299999999999</v>
      </c>
      <c r="C477" s="9">
        <v>3.7322500000000001</v>
      </c>
      <c r="D477" s="9">
        <f t="shared" si="6"/>
        <v>4.9559569832060273</v>
      </c>
    </row>
    <row r="478" spans="1:4" x14ac:dyDescent="0.2">
      <c r="A478" s="10">
        <v>41061</v>
      </c>
      <c r="B478" s="20">
        <v>2.2852399999999999</v>
      </c>
      <c r="C478" s="9">
        <v>3.5387499999999998</v>
      </c>
      <c r="D478" s="9">
        <f t="shared" si="6"/>
        <v>4.7028997063765727</v>
      </c>
    </row>
    <row r="479" spans="1:4" x14ac:dyDescent="0.2">
      <c r="A479" s="10">
        <v>41091</v>
      </c>
      <c r="B479" s="20">
        <v>2.2858999999999998</v>
      </c>
      <c r="C479" s="9">
        <v>3.4392</v>
      </c>
      <c r="D479" s="9">
        <f t="shared" si="6"/>
        <v>4.569280888927775</v>
      </c>
    </row>
    <row r="480" spans="1:4" x14ac:dyDescent="0.2">
      <c r="A480" s="10">
        <v>41122</v>
      </c>
      <c r="B480" s="20">
        <v>2.2991799999999998</v>
      </c>
      <c r="C480" s="9">
        <v>3.7214999999999998</v>
      </c>
      <c r="D480" s="9">
        <f t="shared" si="6"/>
        <v>4.9157829878478418</v>
      </c>
    </row>
    <row r="481" spans="1:4" x14ac:dyDescent="0.2">
      <c r="A481" s="10">
        <v>41153</v>
      </c>
      <c r="B481" s="20">
        <v>2.3101500000000001</v>
      </c>
      <c r="C481" s="9">
        <v>3.8485</v>
      </c>
      <c r="D481" s="9">
        <f t="shared" si="6"/>
        <v>5.059399376663853</v>
      </c>
    </row>
    <row r="482" spans="1:4" x14ac:dyDescent="0.2">
      <c r="A482" s="10">
        <v>41183</v>
      </c>
      <c r="B482" s="20">
        <v>2.3163800000000001</v>
      </c>
      <c r="C482" s="9">
        <v>3.7456</v>
      </c>
      <c r="D482" s="9">
        <f t="shared" si="6"/>
        <v>4.9108790923768986</v>
      </c>
    </row>
    <row r="483" spans="1:4" x14ac:dyDescent="0.2">
      <c r="A483" s="10">
        <v>41214</v>
      </c>
      <c r="B483" s="20">
        <v>2.3124899999999999</v>
      </c>
      <c r="C483" s="9">
        <v>3.4517500000000001</v>
      </c>
      <c r="D483" s="9">
        <f t="shared" si="6"/>
        <v>4.5332234020471445</v>
      </c>
    </row>
    <row r="484" spans="1:4" x14ac:dyDescent="0.2">
      <c r="A484" s="10">
        <v>41244</v>
      </c>
      <c r="B484" s="20">
        <v>2.3122099999999999</v>
      </c>
      <c r="C484" s="9">
        <v>3.3104</v>
      </c>
      <c r="D484" s="9">
        <f t="shared" si="6"/>
        <v>4.3481132803681328</v>
      </c>
    </row>
    <row r="485" spans="1:4" x14ac:dyDescent="0.2">
      <c r="A485" s="10">
        <v>41275</v>
      </c>
      <c r="B485" s="20">
        <v>2.3167900000000001</v>
      </c>
      <c r="C485" s="9">
        <v>3.3184999999999998</v>
      </c>
      <c r="D485" s="9">
        <f t="shared" si="6"/>
        <v>4.3501356920566812</v>
      </c>
    </row>
    <row r="486" spans="1:4" x14ac:dyDescent="0.2">
      <c r="A486" s="10">
        <v>41306</v>
      </c>
      <c r="B486" s="20">
        <v>2.3293699999999999</v>
      </c>
      <c r="C486" s="9">
        <v>3.67</v>
      </c>
      <c r="D486" s="9">
        <f t="shared" si="6"/>
        <v>4.7849261388272364</v>
      </c>
    </row>
    <row r="487" spans="1:4" x14ac:dyDescent="0.2">
      <c r="A487" s="10">
        <v>41334</v>
      </c>
      <c r="B487" s="20">
        <v>2.3228200000000001</v>
      </c>
      <c r="C487" s="9">
        <v>3.7112500000000002</v>
      </c>
      <c r="D487" s="9">
        <f t="shared" si="6"/>
        <v>4.8523520871182448</v>
      </c>
    </row>
    <row r="488" spans="1:4" x14ac:dyDescent="0.2">
      <c r="A488" s="10">
        <v>41365</v>
      </c>
      <c r="B488" s="20">
        <v>2.3179699999999999</v>
      </c>
      <c r="C488" s="9">
        <v>3.5701999999999998</v>
      </c>
      <c r="D488" s="9">
        <f t="shared" si="6"/>
        <v>4.677700230805403</v>
      </c>
    </row>
    <row r="489" spans="1:4" x14ac:dyDescent="0.2">
      <c r="A489" s="10">
        <v>41395</v>
      </c>
      <c r="B489" s="20">
        <v>2.3189299999999999</v>
      </c>
      <c r="C489" s="9">
        <v>3.6147499999999999</v>
      </c>
      <c r="D489" s="9">
        <f t="shared" ref="D489:D552" si="7">C489*$B$629/B489</f>
        <v>4.7341092853169355</v>
      </c>
    </row>
    <row r="490" spans="1:4" x14ac:dyDescent="0.2">
      <c r="A490" s="10">
        <v>41426</v>
      </c>
      <c r="B490" s="20">
        <v>2.3244500000000001</v>
      </c>
      <c r="C490" s="9">
        <v>3.6259999999999999</v>
      </c>
      <c r="D490" s="9">
        <f t="shared" si="7"/>
        <v>4.737565669298113</v>
      </c>
    </row>
    <row r="491" spans="1:4" x14ac:dyDescent="0.2">
      <c r="A491" s="10">
        <v>41456</v>
      </c>
      <c r="B491" s="20">
        <v>2.3290000000000002</v>
      </c>
      <c r="C491" s="9">
        <v>3.5910000000000002</v>
      </c>
      <c r="D491" s="9">
        <f t="shared" si="7"/>
        <v>4.6826701674538427</v>
      </c>
    </row>
    <row r="492" spans="1:4" x14ac:dyDescent="0.2">
      <c r="A492" s="10">
        <v>41487</v>
      </c>
      <c r="B492" s="20">
        <v>2.3345600000000002</v>
      </c>
      <c r="C492" s="9">
        <v>3.57375</v>
      </c>
      <c r="D492" s="9">
        <f t="shared" si="7"/>
        <v>4.6490774385751488</v>
      </c>
    </row>
    <row r="493" spans="1:4" x14ac:dyDescent="0.2">
      <c r="A493" s="10">
        <v>41518</v>
      </c>
      <c r="B493" s="20">
        <v>2.3354400000000002</v>
      </c>
      <c r="C493" s="9">
        <v>3.5324</v>
      </c>
      <c r="D493" s="9">
        <f t="shared" si="7"/>
        <v>4.5935538690782032</v>
      </c>
    </row>
    <row r="494" spans="1:4" x14ac:dyDescent="0.2">
      <c r="A494" s="10">
        <v>41548</v>
      </c>
      <c r="B494" s="20">
        <v>2.3366899999999999</v>
      </c>
      <c r="C494" s="9">
        <v>3.34375</v>
      </c>
      <c r="D494" s="9">
        <f t="shared" si="7"/>
        <v>4.3459062284684746</v>
      </c>
    </row>
    <row r="495" spans="1:4" x14ac:dyDescent="0.2">
      <c r="A495" s="10">
        <v>41579</v>
      </c>
      <c r="B495" s="20">
        <v>2.3410000000000002</v>
      </c>
      <c r="C495" s="9">
        <v>3.24275</v>
      </c>
      <c r="D495" s="9">
        <f t="shared" si="7"/>
        <v>4.2068759525843653</v>
      </c>
    </row>
    <row r="496" spans="1:4" x14ac:dyDescent="0.2">
      <c r="A496" s="10">
        <v>41609</v>
      </c>
      <c r="B496" s="20">
        <v>2.3471899999999999</v>
      </c>
      <c r="C496" s="9">
        <v>3.2764000000000002</v>
      </c>
      <c r="D496" s="9">
        <f t="shared" si="7"/>
        <v>4.2393212002436966</v>
      </c>
    </row>
    <row r="497" spans="1:4" x14ac:dyDescent="0.2">
      <c r="A497" s="10">
        <v>41640</v>
      </c>
      <c r="B497" s="20">
        <v>2.3528799999999999</v>
      </c>
      <c r="C497" s="9">
        <v>3.3125</v>
      </c>
      <c r="D497" s="9">
        <f t="shared" si="7"/>
        <v>4.2756658860630381</v>
      </c>
    </row>
    <row r="498" spans="1:4" x14ac:dyDescent="0.2">
      <c r="A498" s="10">
        <v>41671</v>
      </c>
      <c r="B498" s="20">
        <v>2.35547</v>
      </c>
      <c r="C498" s="9">
        <v>3.3562500000000002</v>
      </c>
      <c r="D498" s="9">
        <f t="shared" si="7"/>
        <v>4.3273734647437667</v>
      </c>
    </row>
    <row r="499" spans="1:4" x14ac:dyDescent="0.2">
      <c r="A499" s="10">
        <v>41699</v>
      </c>
      <c r="B499" s="20">
        <v>2.3602799999999999</v>
      </c>
      <c r="C499" s="9">
        <v>3.5331999999999999</v>
      </c>
      <c r="D499" s="9">
        <f t="shared" si="7"/>
        <v>4.5462398800142356</v>
      </c>
    </row>
    <row r="500" spans="1:4" x14ac:dyDescent="0.2">
      <c r="A500" s="10">
        <v>41730</v>
      </c>
      <c r="B500" s="20">
        <v>2.3646799999999999</v>
      </c>
      <c r="C500" s="9">
        <v>3.6607500000000002</v>
      </c>
      <c r="D500" s="9">
        <f t="shared" si="7"/>
        <v>4.7015963957068188</v>
      </c>
    </row>
    <row r="501" spans="1:4" x14ac:dyDescent="0.2">
      <c r="A501" s="10">
        <v>41760</v>
      </c>
      <c r="B501" s="20">
        <v>2.3691800000000001</v>
      </c>
      <c r="C501" s="9">
        <v>3.6727500000000002</v>
      </c>
      <c r="D501" s="9">
        <f t="shared" si="7"/>
        <v>4.7080488628977122</v>
      </c>
    </row>
    <row r="502" spans="1:4" x14ac:dyDescent="0.2">
      <c r="A502" s="10">
        <v>41791</v>
      </c>
      <c r="B502" s="20">
        <v>2.3723100000000001</v>
      </c>
      <c r="C502" s="9">
        <v>3.6916000000000002</v>
      </c>
      <c r="D502" s="9">
        <f t="shared" si="7"/>
        <v>4.7259687949719895</v>
      </c>
    </row>
    <row r="503" spans="1:4" x14ac:dyDescent="0.2">
      <c r="A503" s="10">
        <v>41821</v>
      </c>
      <c r="B503" s="20">
        <v>2.3749799999999999</v>
      </c>
      <c r="C503" s="9">
        <v>3.6112500000000001</v>
      </c>
      <c r="D503" s="9">
        <f t="shared" si="7"/>
        <v>4.6179077192228988</v>
      </c>
    </row>
    <row r="504" spans="1:4" x14ac:dyDescent="0.2">
      <c r="A504" s="10">
        <v>41852</v>
      </c>
      <c r="B504" s="20">
        <v>2.3746</v>
      </c>
      <c r="C504" s="9">
        <v>3.4864999999999999</v>
      </c>
      <c r="D504" s="9">
        <f t="shared" si="7"/>
        <v>4.4590963657036973</v>
      </c>
    </row>
    <row r="505" spans="1:4" x14ac:dyDescent="0.2">
      <c r="A505" s="10">
        <v>41883</v>
      </c>
      <c r="B505" s="20">
        <v>2.3747699999999998</v>
      </c>
      <c r="C505" s="9">
        <v>3.4062000000000001</v>
      </c>
      <c r="D505" s="9">
        <f t="shared" si="7"/>
        <v>4.3560839677105578</v>
      </c>
    </row>
    <row r="506" spans="1:4" x14ac:dyDescent="0.2">
      <c r="A506" s="10">
        <v>41913</v>
      </c>
      <c r="B506" s="20">
        <v>2.3742999999999999</v>
      </c>
      <c r="C506" s="9">
        <v>3.1705000000000001</v>
      </c>
      <c r="D506" s="9">
        <f t="shared" si="7"/>
        <v>4.055457149475636</v>
      </c>
    </row>
    <row r="507" spans="1:4" x14ac:dyDescent="0.2">
      <c r="A507" s="10">
        <v>41944</v>
      </c>
      <c r="B507" s="20">
        <v>2.3698299999999999</v>
      </c>
      <c r="C507" s="9">
        <v>2.9122499999999998</v>
      </c>
      <c r="D507" s="9">
        <f t="shared" si="7"/>
        <v>3.7321501943177355</v>
      </c>
    </row>
    <row r="508" spans="1:4" x14ac:dyDescent="0.2">
      <c r="A508" s="10">
        <v>41974</v>
      </c>
      <c r="B508" s="20">
        <v>2.36252</v>
      </c>
      <c r="C508" s="9">
        <v>2.5426000000000002</v>
      </c>
      <c r="D508" s="9">
        <f t="shared" si="7"/>
        <v>3.2685128811607949</v>
      </c>
    </row>
    <row r="509" spans="1:4" x14ac:dyDescent="0.2">
      <c r="A509" s="10">
        <v>42005</v>
      </c>
      <c r="B509" s="20">
        <v>2.3474699999999999</v>
      </c>
      <c r="C509" s="9">
        <v>2.1157499999999998</v>
      </c>
      <c r="D509" s="9">
        <f t="shared" si="7"/>
        <v>2.7372341563470459</v>
      </c>
    </row>
    <row r="510" spans="1:4" x14ac:dyDescent="0.2">
      <c r="A510" s="10">
        <v>42036</v>
      </c>
      <c r="B510" s="20">
        <v>2.3534199999999998</v>
      </c>
      <c r="C510" s="9">
        <v>2.2162500000000001</v>
      </c>
      <c r="D510" s="9">
        <f t="shared" si="7"/>
        <v>2.8600061081319952</v>
      </c>
    </row>
    <row r="511" spans="1:4" x14ac:dyDescent="0.2">
      <c r="A511" s="10">
        <v>42064</v>
      </c>
      <c r="B511" s="20">
        <v>2.3597600000000001</v>
      </c>
      <c r="C511" s="9">
        <v>2.4636</v>
      </c>
      <c r="D511" s="9">
        <f t="shared" si="7"/>
        <v>3.1706624707597384</v>
      </c>
    </row>
    <row r="512" spans="1:4" x14ac:dyDescent="0.2">
      <c r="A512" s="10">
        <v>42095</v>
      </c>
      <c r="B512" s="20">
        <v>2.3622200000000002</v>
      </c>
      <c r="C512" s="9">
        <v>2.4689999999999999</v>
      </c>
      <c r="D512" s="9">
        <f t="shared" si="7"/>
        <v>3.174303147039649</v>
      </c>
    </row>
    <row r="513" spans="1:4" x14ac:dyDescent="0.2">
      <c r="A513" s="10">
        <v>42125</v>
      </c>
      <c r="B513" s="20">
        <v>2.3700100000000002</v>
      </c>
      <c r="C513" s="9">
        <v>2.7182499999999998</v>
      </c>
      <c r="D513" s="9">
        <f t="shared" si="7"/>
        <v>3.4832678406420219</v>
      </c>
    </row>
    <row r="514" spans="1:4" x14ac:dyDescent="0.2">
      <c r="A514" s="10">
        <v>42156</v>
      </c>
      <c r="B514" s="20">
        <v>2.3765700000000001</v>
      </c>
      <c r="C514" s="9">
        <v>2.8016000000000001</v>
      </c>
      <c r="D514" s="9">
        <f t="shared" si="7"/>
        <v>3.5801660510736064</v>
      </c>
    </row>
    <row r="515" spans="1:4" x14ac:dyDescent="0.2">
      <c r="A515" s="10">
        <v>42186</v>
      </c>
      <c r="B515" s="20">
        <v>2.3803399999999999</v>
      </c>
      <c r="C515" s="9">
        <v>2.7934999999999999</v>
      </c>
      <c r="D515" s="9">
        <f t="shared" si="7"/>
        <v>3.5641611576497478</v>
      </c>
    </row>
    <row r="516" spans="1:4" x14ac:dyDescent="0.2">
      <c r="A516" s="10">
        <v>42217</v>
      </c>
      <c r="B516" s="20">
        <v>2.3803299999999998</v>
      </c>
      <c r="C516" s="9">
        <v>2.6362000000000001</v>
      </c>
      <c r="D516" s="9">
        <f t="shared" si="7"/>
        <v>3.3634799057273574</v>
      </c>
    </row>
    <row r="517" spans="1:4" x14ac:dyDescent="0.2">
      <c r="A517" s="10">
        <v>42248</v>
      </c>
      <c r="B517" s="20">
        <v>2.3749799999999999</v>
      </c>
      <c r="C517" s="9">
        <v>2.3652500000000001</v>
      </c>
      <c r="D517" s="9">
        <f t="shared" si="7"/>
        <v>3.024577703812243</v>
      </c>
    </row>
    <row r="518" spans="1:4" x14ac:dyDescent="0.2">
      <c r="A518" s="10">
        <v>42278</v>
      </c>
      <c r="B518" s="20">
        <v>2.3773300000000002</v>
      </c>
      <c r="C518" s="9">
        <v>2.29</v>
      </c>
      <c r="D518" s="9">
        <f t="shared" si="7"/>
        <v>2.9254566257103556</v>
      </c>
    </row>
    <row r="519" spans="1:4" x14ac:dyDescent="0.2">
      <c r="A519" s="10">
        <v>42309</v>
      </c>
      <c r="B519" s="20">
        <v>2.3801700000000001</v>
      </c>
      <c r="C519" s="9">
        <v>2.1579999999999999</v>
      </c>
      <c r="D519" s="9">
        <f t="shared" si="7"/>
        <v>2.7535382598721938</v>
      </c>
    </row>
    <row r="520" spans="1:4" x14ac:dyDescent="0.2">
      <c r="A520" s="10">
        <v>42339</v>
      </c>
      <c r="B520" s="20">
        <v>2.3776099999999998</v>
      </c>
      <c r="C520" s="9">
        <v>2.0375000000000001</v>
      </c>
      <c r="D520" s="9">
        <f t="shared" si="7"/>
        <v>2.602583371536964</v>
      </c>
    </row>
    <row r="521" spans="1:4" x14ac:dyDescent="0.2">
      <c r="A521" s="10">
        <v>42370</v>
      </c>
      <c r="B521" s="20">
        <v>2.3765200000000002</v>
      </c>
      <c r="C521" s="9">
        <v>1.9484999999999999</v>
      </c>
      <c r="D521" s="9">
        <f t="shared" si="7"/>
        <v>2.4900415186911955</v>
      </c>
    </row>
    <row r="522" spans="1:4" x14ac:dyDescent="0.2">
      <c r="A522" s="10">
        <v>42401</v>
      </c>
      <c r="B522" s="20">
        <v>2.3733599999999999</v>
      </c>
      <c r="C522" s="9">
        <v>1.7636000000000001</v>
      </c>
      <c r="D522" s="9">
        <f t="shared" si="7"/>
        <v>2.2567534937809692</v>
      </c>
    </row>
    <row r="523" spans="1:4" x14ac:dyDescent="0.2">
      <c r="A523" s="10">
        <v>42430</v>
      </c>
      <c r="B523" s="20">
        <v>2.3807999999999998</v>
      </c>
      <c r="C523" s="9">
        <v>1.96875</v>
      </c>
      <c r="D523" s="9">
        <f t="shared" si="7"/>
        <v>2.5113966418850806</v>
      </c>
    </row>
    <row r="524" spans="1:4" x14ac:dyDescent="0.2">
      <c r="A524" s="10">
        <v>42461</v>
      </c>
      <c r="B524" s="20">
        <v>2.38992</v>
      </c>
      <c r="C524" s="9">
        <v>2.1127500000000001</v>
      </c>
      <c r="D524" s="9">
        <f t="shared" si="7"/>
        <v>2.6848028406808599</v>
      </c>
    </row>
    <row r="525" spans="1:4" x14ac:dyDescent="0.2">
      <c r="A525" s="10">
        <v>42491</v>
      </c>
      <c r="B525" s="20">
        <v>2.3955700000000002</v>
      </c>
      <c r="C525" s="9">
        <v>2.2682000000000002</v>
      </c>
      <c r="D525" s="9">
        <f t="shared" si="7"/>
        <v>2.8755447613720326</v>
      </c>
    </row>
    <row r="526" spans="1:4" x14ac:dyDescent="0.2">
      <c r="A526" s="10">
        <v>42522</v>
      </c>
      <c r="B526" s="20">
        <v>2.4022199999999998</v>
      </c>
      <c r="C526" s="9">
        <v>2.3654999999999999</v>
      </c>
      <c r="D526" s="9">
        <f t="shared" si="7"/>
        <v>2.9905965357044737</v>
      </c>
    </row>
    <row r="527" spans="1:4" x14ac:dyDescent="0.2">
      <c r="A527" s="10">
        <v>42552</v>
      </c>
      <c r="B527" s="20">
        <v>2.4010099999999999</v>
      </c>
      <c r="C527" s="9">
        <v>2.2389999999999999</v>
      </c>
      <c r="D527" s="9">
        <f t="shared" si="7"/>
        <v>2.8320947351322987</v>
      </c>
    </row>
    <row r="528" spans="1:4" x14ac:dyDescent="0.2">
      <c r="A528" s="10">
        <v>42583</v>
      </c>
      <c r="B528" s="20">
        <v>2.4054500000000001</v>
      </c>
      <c r="C528" s="9">
        <v>2.1776</v>
      </c>
      <c r="D528" s="9">
        <f t="shared" si="7"/>
        <v>2.7493461730653306</v>
      </c>
    </row>
    <row r="529" spans="1:4" x14ac:dyDescent="0.2">
      <c r="A529" s="10">
        <v>42614</v>
      </c>
      <c r="B529" s="20">
        <v>2.4117600000000001</v>
      </c>
      <c r="C529" s="9">
        <v>2.2185000000000001</v>
      </c>
      <c r="D529" s="9">
        <f t="shared" si="7"/>
        <v>2.7936564459150168</v>
      </c>
    </row>
    <row r="530" spans="1:4" x14ac:dyDescent="0.2">
      <c r="A530" s="10">
        <v>42644</v>
      </c>
      <c r="B530" s="20">
        <v>2.4174099999999998</v>
      </c>
      <c r="C530" s="9">
        <v>2.2494000000000001</v>
      </c>
      <c r="D530" s="9">
        <f t="shared" si="7"/>
        <v>2.8259471037184425</v>
      </c>
    </row>
    <row r="531" spans="1:4" x14ac:dyDescent="0.2">
      <c r="A531" s="10">
        <v>42675</v>
      </c>
      <c r="B531" s="20">
        <v>2.4202599999999999</v>
      </c>
      <c r="C531" s="9">
        <v>2.1815000000000002</v>
      </c>
      <c r="D531" s="9">
        <f t="shared" si="7"/>
        <v>2.7374162817217988</v>
      </c>
    </row>
    <row r="532" spans="1:4" x14ac:dyDescent="0.2">
      <c r="A532" s="10">
        <v>42705</v>
      </c>
      <c r="B532" s="20">
        <v>2.4263699999999999</v>
      </c>
      <c r="C532" s="9">
        <v>2.2542499999999999</v>
      </c>
      <c r="D532" s="9">
        <f t="shared" si="7"/>
        <v>2.8215821721336813</v>
      </c>
    </row>
    <row r="533" spans="1:4" x14ac:dyDescent="0.2">
      <c r="A533" s="10">
        <v>42736</v>
      </c>
      <c r="B533" s="20">
        <v>2.4361799999999998</v>
      </c>
      <c r="C533" s="9">
        <v>2.3490000000000002</v>
      </c>
      <c r="D533" s="9">
        <f t="shared" si="7"/>
        <v>2.9283386202989932</v>
      </c>
    </row>
    <row r="534" spans="1:4" x14ac:dyDescent="0.2">
      <c r="A534" s="10">
        <v>42767</v>
      </c>
      <c r="B534" s="20">
        <v>2.4400599999999999</v>
      </c>
      <c r="C534" s="9">
        <v>2.3039999999999998</v>
      </c>
      <c r="D534" s="9">
        <f t="shared" si="7"/>
        <v>2.8676729588616672</v>
      </c>
    </row>
    <row r="535" spans="1:4" x14ac:dyDescent="0.2">
      <c r="A535" s="10">
        <v>42795</v>
      </c>
      <c r="B535" s="20">
        <v>2.43892</v>
      </c>
      <c r="C535" s="9">
        <v>2.3250000000000002</v>
      </c>
      <c r="D535" s="9">
        <f t="shared" si="7"/>
        <v>2.8951632279861581</v>
      </c>
    </row>
    <row r="536" spans="1:4" x14ac:dyDescent="0.2">
      <c r="A536" s="10">
        <v>42826</v>
      </c>
      <c r="B536" s="20">
        <v>2.4419300000000002</v>
      </c>
      <c r="C536" s="9">
        <v>2.4172500000000001</v>
      </c>
      <c r="D536" s="9">
        <f t="shared" si="7"/>
        <v>3.0063255683004839</v>
      </c>
    </row>
    <row r="537" spans="1:4" x14ac:dyDescent="0.2">
      <c r="A537" s="10">
        <v>42856</v>
      </c>
      <c r="B537" s="20">
        <v>2.4400400000000002</v>
      </c>
      <c r="C537" s="9">
        <v>2.3914</v>
      </c>
      <c r="D537" s="9">
        <f t="shared" si="7"/>
        <v>2.9764797413157158</v>
      </c>
    </row>
    <row r="538" spans="1:4" x14ac:dyDescent="0.2">
      <c r="A538" s="10">
        <v>42887</v>
      </c>
      <c r="B538" s="20">
        <v>2.44163</v>
      </c>
      <c r="C538" s="9">
        <v>2.3464999999999998</v>
      </c>
      <c r="D538" s="9">
        <f t="shared" si="7"/>
        <v>2.9186926069879546</v>
      </c>
    </row>
    <row r="539" spans="1:4" x14ac:dyDescent="0.2">
      <c r="A539" s="10">
        <v>42917</v>
      </c>
      <c r="B539" s="20">
        <v>2.4424299999999999</v>
      </c>
      <c r="C539" s="9">
        <v>2.2997999999999998</v>
      </c>
      <c r="D539" s="9">
        <f t="shared" si="7"/>
        <v>2.8596678701129612</v>
      </c>
    </row>
    <row r="540" spans="1:4" x14ac:dyDescent="0.2">
      <c r="A540" s="10">
        <v>42948</v>
      </c>
      <c r="B540" s="20">
        <v>2.4518300000000002</v>
      </c>
      <c r="C540" s="9">
        <v>2.3802500000000002</v>
      </c>
      <c r="D540" s="9">
        <f t="shared" si="7"/>
        <v>2.9483556588344215</v>
      </c>
    </row>
    <row r="541" spans="1:4" x14ac:dyDescent="0.2">
      <c r="A541" s="10">
        <v>42979</v>
      </c>
      <c r="B541" s="20">
        <v>2.46435</v>
      </c>
      <c r="C541" s="9">
        <v>2.6452499999999999</v>
      </c>
      <c r="D541" s="9">
        <f t="shared" si="7"/>
        <v>3.2599578610992754</v>
      </c>
    </row>
    <row r="542" spans="1:4" x14ac:dyDescent="0.2">
      <c r="A542" s="10">
        <v>43009</v>
      </c>
      <c r="B542" s="20">
        <v>2.4662600000000001</v>
      </c>
      <c r="C542" s="9">
        <v>2.5049999999999999</v>
      </c>
      <c r="D542" s="9">
        <f t="shared" si="7"/>
        <v>3.0847254952843577</v>
      </c>
    </row>
    <row r="543" spans="1:4" x14ac:dyDescent="0.2">
      <c r="A543" s="10">
        <v>43040</v>
      </c>
      <c r="B543" s="20">
        <v>2.4728400000000001</v>
      </c>
      <c r="C543" s="9">
        <v>2.5634999999999999</v>
      </c>
      <c r="D543" s="9">
        <f t="shared" si="7"/>
        <v>3.1483641359732126</v>
      </c>
    </row>
    <row r="544" spans="1:4" x14ac:dyDescent="0.2">
      <c r="A544" s="10">
        <v>43070</v>
      </c>
      <c r="B544" s="20">
        <v>2.4780500000000001</v>
      </c>
      <c r="C544" s="9">
        <v>2.47675</v>
      </c>
      <c r="D544" s="9">
        <f t="shared" si="7"/>
        <v>3.0354267609612395</v>
      </c>
    </row>
    <row r="545" spans="1:4" x14ac:dyDescent="0.2">
      <c r="A545" s="10">
        <v>43101</v>
      </c>
      <c r="B545" s="20">
        <v>2.4885899999999999</v>
      </c>
      <c r="C545" s="9">
        <v>2.5546000000000002</v>
      </c>
      <c r="D545" s="9">
        <f t="shared" si="7"/>
        <v>3.1175771388617655</v>
      </c>
    </row>
    <row r="546" spans="1:4" x14ac:dyDescent="0.2">
      <c r="A546" s="10">
        <v>43132</v>
      </c>
      <c r="B546" s="20">
        <v>2.4952899999999998</v>
      </c>
      <c r="C546" s="9">
        <v>2.58725</v>
      </c>
      <c r="D546" s="9">
        <f t="shared" si="7"/>
        <v>3.1489446096445706</v>
      </c>
    </row>
    <row r="547" spans="1:4" x14ac:dyDescent="0.2">
      <c r="A547" s="10">
        <v>43160</v>
      </c>
      <c r="B547" s="20">
        <v>2.4957699999999998</v>
      </c>
      <c r="C547" s="9">
        <v>2.5912500000000001</v>
      </c>
      <c r="D547" s="9">
        <f t="shared" si="7"/>
        <v>3.153206455322406</v>
      </c>
    </row>
    <row r="548" spans="1:4" x14ac:dyDescent="0.2">
      <c r="A548" s="10">
        <v>43191</v>
      </c>
      <c r="B548" s="20">
        <v>2.5022700000000002</v>
      </c>
      <c r="C548" s="9">
        <v>2.7570000000000001</v>
      </c>
      <c r="D548" s="9">
        <f t="shared" si="7"/>
        <v>3.3461873179153327</v>
      </c>
    </row>
    <row r="549" spans="1:4" x14ac:dyDescent="0.2">
      <c r="A549" s="10">
        <v>43221</v>
      </c>
      <c r="B549" s="20">
        <v>2.5079199999999999</v>
      </c>
      <c r="C549" s="9">
        <v>2.9007499999999999</v>
      </c>
      <c r="D549" s="9">
        <f t="shared" si="7"/>
        <v>3.5127259900634789</v>
      </c>
    </row>
    <row r="550" spans="1:4" x14ac:dyDescent="0.2">
      <c r="A550" s="10">
        <v>43252</v>
      </c>
      <c r="B550" s="20">
        <v>2.5101800000000001</v>
      </c>
      <c r="C550" s="9">
        <v>2.8907500000000002</v>
      </c>
      <c r="D550" s="9">
        <f t="shared" si="7"/>
        <v>3.4974645503509714</v>
      </c>
    </row>
    <row r="551" spans="1:4" x14ac:dyDescent="0.2">
      <c r="A551" s="10">
        <v>43282</v>
      </c>
      <c r="B551" s="20">
        <v>2.51214</v>
      </c>
      <c r="C551" s="9">
        <v>2.8485999999999998</v>
      </c>
      <c r="D551" s="9">
        <f t="shared" si="7"/>
        <v>3.4437790775991779</v>
      </c>
    </row>
    <row r="552" spans="1:4" x14ac:dyDescent="0.2">
      <c r="A552" s="10">
        <v>43313</v>
      </c>
      <c r="B552" s="20">
        <v>2.5166300000000001</v>
      </c>
      <c r="C552" s="9">
        <v>2.83575</v>
      </c>
      <c r="D552" s="9">
        <f t="shared" si="7"/>
        <v>3.4221277919280944</v>
      </c>
    </row>
    <row r="553" spans="1:4" x14ac:dyDescent="0.2">
      <c r="A553" s="10">
        <v>43344</v>
      </c>
      <c r="B553" s="20">
        <v>2.52182</v>
      </c>
      <c r="C553" s="9">
        <v>2.8355000000000001</v>
      </c>
      <c r="D553" s="9">
        <f t="shared" ref="D553:D604" si="8">C553*$B$629/B553</f>
        <v>3.4147838505523791</v>
      </c>
    </row>
    <row r="554" spans="1:4" x14ac:dyDescent="0.2">
      <c r="A554" s="10">
        <v>43374</v>
      </c>
      <c r="B554" s="20">
        <v>2.52772</v>
      </c>
      <c r="C554" s="9">
        <v>2.86</v>
      </c>
      <c r="D554" s="9">
        <f t="shared" si="8"/>
        <v>3.4362497428512655</v>
      </c>
    </row>
    <row r="555" spans="1:4" x14ac:dyDescent="0.2">
      <c r="A555" s="10">
        <v>43405</v>
      </c>
      <c r="B555" s="20">
        <v>2.5259399999999999</v>
      </c>
      <c r="C555" s="9">
        <v>2.6472500000000001</v>
      </c>
      <c r="D555" s="9">
        <f t="shared" si="8"/>
        <v>3.1828749673388921</v>
      </c>
    </row>
    <row r="556" spans="1:4" x14ac:dyDescent="0.2">
      <c r="A556" s="10">
        <v>43435</v>
      </c>
      <c r="B556" s="20">
        <v>2.5276700000000001</v>
      </c>
      <c r="C556" s="9">
        <v>2.3656000000000001</v>
      </c>
      <c r="D556" s="9">
        <f t="shared" si="8"/>
        <v>2.8422913244213053</v>
      </c>
    </row>
    <row r="557" spans="1:4" x14ac:dyDescent="0.2">
      <c r="A557" s="10">
        <v>43466</v>
      </c>
      <c r="B557" s="20">
        <v>2.52718</v>
      </c>
      <c r="C557" s="9">
        <v>2.2477499999999999</v>
      </c>
      <c r="D557" s="9">
        <f t="shared" si="8"/>
        <v>2.7012170502299004</v>
      </c>
    </row>
    <row r="558" spans="1:4" x14ac:dyDescent="0.2">
      <c r="A558" s="10">
        <v>43497</v>
      </c>
      <c r="B558" s="20">
        <v>2.53322</v>
      </c>
      <c r="C558" s="9">
        <v>2.30925</v>
      </c>
      <c r="D558" s="9">
        <f t="shared" si="8"/>
        <v>2.7685074470436835</v>
      </c>
    </row>
    <row r="559" spans="1:4" x14ac:dyDescent="0.2">
      <c r="A559" s="10">
        <v>43525</v>
      </c>
      <c r="B559" s="20">
        <v>2.5420199999999999</v>
      </c>
      <c r="C559" s="9">
        <v>2.516</v>
      </c>
      <c r="D559" s="9">
        <f t="shared" si="8"/>
        <v>3.005933202728539</v>
      </c>
    </row>
    <row r="560" spans="1:4" x14ac:dyDescent="0.2">
      <c r="A560" s="10">
        <v>43556</v>
      </c>
      <c r="B560" s="20">
        <v>2.5521099999999999</v>
      </c>
      <c r="C560" s="9">
        <v>2.7984</v>
      </c>
      <c r="D560" s="9">
        <f t="shared" si="8"/>
        <v>3.3301059781905953</v>
      </c>
    </row>
    <row r="561" spans="1:4" x14ac:dyDescent="0.2">
      <c r="A561" s="10">
        <v>43586</v>
      </c>
      <c r="B561" s="20">
        <v>2.5529000000000002</v>
      </c>
      <c r="C561" s="9">
        <v>2.8592499999999998</v>
      </c>
      <c r="D561" s="9">
        <f t="shared" si="8"/>
        <v>3.4014647792706332</v>
      </c>
    </row>
    <row r="562" spans="1:4" x14ac:dyDescent="0.2">
      <c r="A562" s="10">
        <v>43617</v>
      </c>
      <c r="B562" s="20">
        <v>2.55159</v>
      </c>
      <c r="C562" s="9">
        <v>2.7157499999999999</v>
      </c>
      <c r="D562" s="9">
        <f t="shared" si="8"/>
        <v>3.2324107967972906</v>
      </c>
    </row>
    <row r="563" spans="1:4" x14ac:dyDescent="0.2">
      <c r="A563" s="10">
        <v>43647</v>
      </c>
      <c r="B563" s="20">
        <v>2.5568499999999998</v>
      </c>
      <c r="C563" s="9">
        <v>2.74</v>
      </c>
      <c r="D563" s="9">
        <f t="shared" si="8"/>
        <v>3.2545651094119723</v>
      </c>
    </row>
    <row r="564" spans="1:4" x14ac:dyDescent="0.2">
      <c r="A564" s="10">
        <v>43678</v>
      </c>
      <c r="B564" s="20">
        <v>2.5605899999999999</v>
      </c>
      <c r="C564" s="9">
        <v>2.621</v>
      </c>
      <c r="D564" s="9">
        <f t="shared" si="8"/>
        <v>3.108670040889014</v>
      </c>
    </row>
    <row r="565" spans="1:4" x14ac:dyDescent="0.2">
      <c r="A565" s="10">
        <v>43709</v>
      </c>
      <c r="B565" s="20">
        <v>2.5651099999999998</v>
      </c>
      <c r="C565" s="9">
        <v>2.5922000000000001</v>
      </c>
      <c r="D565" s="9">
        <f t="shared" si="8"/>
        <v>3.0690938181988301</v>
      </c>
    </row>
    <row r="566" spans="1:4" x14ac:dyDescent="0.2">
      <c r="A566" s="10">
        <v>43739</v>
      </c>
      <c r="B566" s="20">
        <v>2.5724399999999998</v>
      </c>
      <c r="C566" s="9">
        <v>2.6269999999999998</v>
      </c>
      <c r="D566" s="9">
        <f t="shared" si="8"/>
        <v>3.101433479498064</v>
      </c>
    </row>
    <row r="567" spans="1:4" x14ac:dyDescent="0.2">
      <c r="A567" s="10">
        <v>43770</v>
      </c>
      <c r="B567" s="20">
        <v>2.57803</v>
      </c>
      <c r="C567" s="9">
        <v>2.59775</v>
      </c>
      <c r="D567" s="9">
        <f t="shared" si="8"/>
        <v>3.060250929973662</v>
      </c>
    </row>
    <row r="568" spans="1:4" x14ac:dyDescent="0.2">
      <c r="A568" s="10">
        <v>43800</v>
      </c>
      <c r="B568" s="20">
        <v>2.58616</v>
      </c>
      <c r="C568" s="9">
        <v>2.5550000000000002</v>
      </c>
      <c r="D568" s="9">
        <f t="shared" si="8"/>
        <v>3.0004276997556225</v>
      </c>
    </row>
    <row r="569" spans="1:4" x14ac:dyDescent="0.2">
      <c r="A569" s="10">
        <v>43831</v>
      </c>
      <c r="B569" s="20">
        <v>2.5903700000000001</v>
      </c>
      <c r="C569" s="9">
        <v>2.5477500000000002</v>
      </c>
      <c r="D569" s="9">
        <f t="shared" si="8"/>
        <v>2.9870511567845521</v>
      </c>
    </row>
    <row r="570" spans="1:4" x14ac:dyDescent="0.2">
      <c r="A570" s="10">
        <v>43862</v>
      </c>
      <c r="B570" s="20">
        <v>2.5924800000000001</v>
      </c>
      <c r="C570" s="9">
        <v>2.4420000000000002</v>
      </c>
      <c r="D570" s="9">
        <f t="shared" si="8"/>
        <v>2.8607367617107946</v>
      </c>
    </row>
    <row r="571" spans="1:4" x14ac:dyDescent="0.2">
      <c r="A571" s="10">
        <v>43891</v>
      </c>
      <c r="B571" s="20">
        <v>2.5812400000000002</v>
      </c>
      <c r="C571" s="9">
        <v>2.2342</v>
      </c>
      <c r="D571" s="9">
        <f t="shared" si="8"/>
        <v>2.628701741798515</v>
      </c>
    </row>
    <row r="572" spans="1:4" x14ac:dyDescent="0.2">
      <c r="A572" s="10">
        <v>43922</v>
      </c>
      <c r="B572" s="20">
        <v>2.5609199999999999</v>
      </c>
      <c r="C572" s="9">
        <v>1.8405</v>
      </c>
      <c r="D572" s="9">
        <f t="shared" si="8"/>
        <v>2.1826668970526217</v>
      </c>
    </row>
    <row r="573" spans="1:4" x14ac:dyDescent="0.2">
      <c r="A573" s="10">
        <v>43952</v>
      </c>
      <c r="B573" s="20">
        <v>2.5586799999999998</v>
      </c>
      <c r="C573" s="9">
        <v>1.8694999999999999</v>
      </c>
      <c r="D573" s="9">
        <f t="shared" si="8"/>
        <v>2.2189992066221644</v>
      </c>
    </row>
    <row r="574" spans="1:4" x14ac:dyDescent="0.2">
      <c r="A574" s="10">
        <v>43983</v>
      </c>
      <c r="B574" s="20">
        <v>2.5698599999999998</v>
      </c>
      <c r="C574" s="9">
        <v>2.0821999999999998</v>
      </c>
      <c r="D574" s="9">
        <f t="shared" si="8"/>
        <v>2.4607111064415963</v>
      </c>
    </row>
    <row r="575" spans="1:4" x14ac:dyDescent="0.2">
      <c r="A575" s="10">
        <v>44013</v>
      </c>
      <c r="B575" s="20">
        <v>2.5827800000000001</v>
      </c>
      <c r="C575" s="9">
        <v>2.1832500000000001</v>
      </c>
      <c r="D575" s="9">
        <f t="shared" si="8"/>
        <v>2.5672236562928319</v>
      </c>
    </row>
    <row r="576" spans="1:4" x14ac:dyDescent="0.2">
      <c r="A576" s="10">
        <v>44044</v>
      </c>
      <c r="B576" s="20">
        <v>2.5941100000000001</v>
      </c>
      <c r="C576" s="9">
        <v>2.1823999999999999</v>
      </c>
      <c r="D576" s="9">
        <f t="shared" si="8"/>
        <v>2.5550159584597414</v>
      </c>
    </row>
    <row r="577" spans="1:4" x14ac:dyDescent="0.2">
      <c r="A577" s="10">
        <v>44075</v>
      </c>
      <c r="B577" s="20">
        <v>2.6002900000000002</v>
      </c>
      <c r="C577" s="9">
        <v>2.18275</v>
      </c>
      <c r="D577" s="9">
        <f t="shared" si="8"/>
        <v>2.5493523433924676</v>
      </c>
    </row>
    <row r="578" spans="1:4" x14ac:dyDescent="0.2">
      <c r="A578" s="10">
        <v>44105</v>
      </c>
      <c r="B578" s="20">
        <v>2.6028600000000002</v>
      </c>
      <c r="C578" s="9">
        <v>2.1579999999999999</v>
      </c>
      <c r="D578" s="9">
        <f t="shared" si="8"/>
        <v>2.5179568474677851</v>
      </c>
    </row>
    <row r="579" spans="1:4" x14ac:dyDescent="0.2">
      <c r="A579" s="10">
        <v>44136</v>
      </c>
      <c r="B579" s="20">
        <v>2.6081300000000001</v>
      </c>
      <c r="C579" s="9">
        <v>2.1082000000000001</v>
      </c>
      <c r="D579" s="9">
        <f t="shared" si="8"/>
        <v>2.4548797659625863</v>
      </c>
    </row>
    <row r="580" spans="1:4" x14ac:dyDescent="0.2">
      <c r="A580" s="10">
        <v>44166</v>
      </c>
      <c r="B580" s="20">
        <v>2.6203500000000002</v>
      </c>
      <c r="C580" s="9">
        <v>2.1952500000000001</v>
      </c>
      <c r="D580" s="9">
        <f t="shared" si="8"/>
        <v>2.5443235273913793</v>
      </c>
    </row>
    <row r="581" spans="1:4" x14ac:dyDescent="0.2">
      <c r="A581" s="10">
        <v>44197</v>
      </c>
      <c r="B581" s="20">
        <v>2.6265000000000001</v>
      </c>
      <c r="C581" s="9">
        <v>2.3342499999999999</v>
      </c>
      <c r="D581" s="9">
        <f t="shared" si="8"/>
        <v>2.6990915419760135</v>
      </c>
    </row>
    <row r="582" spans="1:4" x14ac:dyDescent="0.2">
      <c r="A582" s="10">
        <v>44228</v>
      </c>
      <c r="B582" s="20">
        <v>2.6363799999999999</v>
      </c>
      <c r="C582" s="9">
        <v>2.5009999999999999</v>
      </c>
      <c r="D582" s="9">
        <f t="shared" si="8"/>
        <v>2.8810668492402463</v>
      </c>
    </row>
    <row r="583" spans="1:4" x14ac:dyDescent="0.2">
      <c r="A583" s="10">
        <v>44256</v>
      </c>
      <c r="B583" s="20">
        <v>2.6491400000000001</v>
      </c>
      <c r="C583" s="9">
        <v>2.8104</v>
      </c>
      <c r="D583" s="9">
        <f t="shared" si="8"/>
        <v>3.2218912582951447</v>
      </c>
    </row>
    <row r="584" spans="1:4" x14ac:dyDescent="0.2">
      <c r="A584" s="10">
        <v>44287</v>
      </c>
      <c r="B584" s="20">
        <v>2.6667000000000001</v>
      </c>
      <c r="C584" s="9">
        <v>2.85825</v>
      </c>
      <c r="D584" s="9">
        <f t="shared" si="8"/>
        <v>3.2551702159973002</v>
      </c>
    </row>
    <row r="585" spans="1:4" x14ac:dyDescent="0.2">
      <c r="A585" s="10">
        <v>44317</v>
      </c>
      <c r="B585" s="20">
        <v>2.6844399999999999</v>
      </c>
      <c r="C585" s="9">
        <v>2.9851999999999999</v>
      </c>
      <c r="D585" s="9">
        <f t="shared" si="8"/>
        <v>3.3772824514610127</v>
      </c>
    </row>
    <row r="586" spans="1:4" x14ac:dyDescent="0.2">
      <c r="A586" s="10">
        <v>44348</v>
      </c>
      <c r="B586" s="20">
        <v>2.7055899999999999</v>
      </c>
      <c r="C586" s="9">
        <v>3.0637500000000002</v>
      </c>
      <c r="D586" s="9">
        <f t="shared" si="8"/>
        <v>3.4390539678960965</v>
      </c>
    </row>
    <row r="587" spans="1:4" x14ac:dyDescent="0.2">
      <c r="A587" s="10">
        <v>44378</v>
      </c>
      <c r="B587" s="20">
        <v>2.7176399999999998</v>
      </c>
      <c r="C587" s="9">
        <v>3.1360000000000001</v>
      </c>
      <c r="D587" s="9">
        <f t="shared" si="8"/>
        <v>3.5045461208990156</v>
      </c>
    </row>
    <row r="588" spans="1:4" x14ac:dyDescent="0.2">
      <c r="A588" s="10">
        <v>44409</v>
      </c>
      <c r="B588" s="20">
        <v>2.7286999999999999</v>
      </c>
      <c r="C588" s="9">
        <v>3.1577999999999999</v>
      </c>
      <c r="D588" s="9">
        <f t="shared" si="8"/>
        <v>3.5146046674240483</v>
      </c>
    </row>
    <row r="589" spans="1:4" x14ac:dyDescent="0.2">
      <c r="A589" s="10">
        <v>44440</v>
      </c>
      <c r="B589" s="20">
        <v>2.7402799999999998</v>
      </c>
      <c r="C589" s="9">
        <v>3.1749999999999998</v>
      </c>
      <c r="D589" s="9">
        <f t="shared" si="8"/>
        <v>3.5188150480972746</v>
      </c>
    </row>
    <row r="590" spans="1:4" x14ac:dyDescent="0.2">
      <c r="A590" s="10">
        <v>44470</v>
      </c>
      <c r="B590" s="20">
        <v>2.7652199999999998</v>
      </c>
      <c r="C590" s="9">
        <v>3.2905000000000002</v>
      </c>
      <c r="D590" s="9">
        <f t="shared" si="8"/>
        <v>3.6139310109141412</v>
      </c>
    </row>
    <row r="591" spans="1:4" x14ac:dyDescent="0.2">
      <c r="A591" s="10">
        <v>44501</v>
      </c>
      <c r="B591" s="20">
        <v>2.7871100000000002</v>
      </c>
      <c r="C591" s="9">
        <v>3.3948</v>
      </c>
      <c r="D591" s="9">
        <f t="shared" si="8"/>
        <v>3.6991993484290173</v>
      </c>
    </row>
    <row r="592" spans="1:4" x14ac:dyDescent="0.2">
      <c r="A592" s="10">
        <v>44531</v>
      </c>
      <c r="B592" s="20">
        <v>2.8088700000000002</v>
      </c>
      <c r="C592" s="9">
        <v>3.3065000000000002</v>
      </c>
      <c r="D592" s="9">
        <f t="shared" si="8"/>
        <v>3.5750699142359741</v>
      </c>
    </row>
    <row r="593" spans="1:5" x14ac:dyDescent="0.2">
      <c r="A593" s="10">
        <v>44562</v>
      </c>
      <c r="B593" s="20">
        <v>2.82599</v>
      </c>
      <c r="C593" s="9">
        <v>3.3146</v>
      </c>
      <c r="D593" s="9">
        <f t="shared" si="8"/>
        <v>3.5621168128691183</v>
      </c>
    </row>
    <row r="594" spans="1:5" x14ac:dyDescent="0.2">
      <c r="A594" s="10">
        <v>44593</v>
      </c>
      <c r="B594" s="20">
        <v>2.8460999999999999</v>
      </c>
      <c r="C594" s="9">
        <v>3.5172500000000002</v>
      </c>
      <c r="D594" s="9">
        <f t="shared" si="8"/>
        <v>3.7531915937598823</v>
      </c>
    </row>
    <row r="595" spans="1:5" x14ac:dyDescent="0.2">
      <c r="A595" s="10">
        <v>44621</v>
      </c>
      <c r="B595" s="20">
        <v>2.8747199999999999</v>
      </c>
      <c r="C595" s="9">
        <v>4.2217500000000001</v>
      </c>
      <c r="D595" s="9">
        <f t="shared" si="8"/>
        <v>4.460100178452163</v>
      </c>
    </row>
    <row r="596" spans="1:5" x14ac:dyDescent="0.2">
      <c r="A596" s="10">
        <v>44652</v>
      </c>
      <c r="B596" s="20">
        <v>2.88611</v>
      </c>
      <c r="C596" s="9">
        <v>4.1085000000000003</v>
      </c>
      <c r="D596" s="9">
        <f t="shared" si="8"/>
        <v>4.323326785881342</v>
      </c>
    </row>
    <row r="597" spans="1:5" x14ac:dyDescent="0.2">
      <c r="A597" s="10">
        <v>44682</v>
      </c>
      <c r="B597" s="20">
        <v>2.9126799999999999</v>
      </c>
      <c r="C597" s="9">
        <v>4.4436</v>
      </c>
      <c r="D597" s="9">
        <f t="shared" si="8"/>
        <v>4.6332937610722773</v>
      </c>
    </row>
    <row r="598" spans="1:5" x14ac:dyDescent="0.2">
      <c r="A598" s="10">
        <v>44713</v>
      </c>
      <c r="B598" s="20">
        <v>2.9472800000000001</v>
      </c>
      <c r="C598" s="9">
        <v>4.9290000000000003</v>
      </c>
      <c r="D598" s="9">
        <f t="shared" si="8"/>
        <v>5.0790802299068973</v>
      </c>
    </row>
    <row r="599" spans="1:5" x14ac:dyDescent="0.2">
      <c r="A599" s="10">
        <v>44743</v>
      </c>
      <c r="B599" s="20">
        <v>2.9462799999999998</v>
      </c>
      <c r="C599" s="9">
        <v>4.5592499999999996</v>
      </c>
      <c r="D599" s="9">
        <f t="shared" si="8"/>
        <v>4.6996665065777865</v>
      </c>
    </row>
    <row r="600" spans="1:5" x14ac:dyDescent="0.2">
      <c r="A600" s="10">
        <v>44774</v>
      </c>
      <c r="B600" s="20">
        <v>2.9531999999999998</v>
      </c>
      <c r="C600" s="9">
        <v>3.9750000000000001</v>
      </c>
      <c r="D600" s="9">
        <f t="shared" si="8"/>
        <v>4.0878215156440474</v>
      </c>
    </row>
    <row r="601" spans="1:5" x14ac:dyDescent="0.2">
      <c r="A601" s="10">
        <v>44805</v>
      </c>
      <c r="B601" s="20">
        <v>2.9653900000000002</v>
      </c>
      <c r="C601" s="9">
        <v>3.70025</v>
      </c>
      <c r="D601" s="9">
        <f t="shared" si="8"/>
        <v>3.7896307922398065</v>
      </c>
    </row>
    <row r="602" spans="1:5" x14ac:dyDescent="0.2">
      <c r="A602" s="10">
        <v>44835</v>
      </c>
      <c r="B602" s="20">
        <v>2.97987</v>
      </c>
      <c r="C602" s="9">
        <v>3.8151999999999999</v>
      </c>
      <c r="D602" s="9">
        <f t="shared" si="8"/>
        <v>3.8883705342850527</v>
      </c>
    </row>
    <row r="603" spans="1:5" x14ac:dyDescent="0.2">
      <c r="A603" s="10">
        <v>44866</v>
      </c>
      <c r="B603" s="20">
        <v>2.9859800000000001</v>
      </c>
      <c r="C603" s="9">
        <v>3.6850000000000001</v>
      </c>
      <c r="D603" s="9">
        <f t="shared" si="8"/>
        <v>3.7479884995880748</v>
      </c>
      <c r="E603" s="8" t="s">
        <v>182</v>
      </c>
    </row>
    <row r="604" spans="1:5" x14ac:dyDescent="0.2">
      <c r="A604" s="10">
        <v>44896</v>
      </c>
      <c r="B604" s="20">
        <v>2.9899</v>
      </c>
      <c r="C604" s="9">
        <v>3.21</v>
      </c>
      <c r="D604" s="9">
        <f t="shared" si="8"/>
        <v>3.2605887153416502</v>
      </c>
      <c r="E604" s="8" t="s">
        <v>183</v>
      </c>
    </row>
    <row r="605" spans="1:5" x14ac:dyDescent="0.2">
      <c r="A605" s="10">
        <v>44927</v>
      </c>
      <c r="B605" s="20">
        <v>3.00536</v>
      </c>
      <c r="C605" s="9">
        <v>3.3391999999999999</v>
      </c>
      <c r="D605" s="9">
        <f t="shared" ref="D605:D616" si="9">C605*$B$629/B605</f>
        <v>3.3743768413767401</v>
      </c>
      <c r="E605">
        <f t="shared" ref="E605:E628" si="10">IF(A606&gt;=$C$1,1,0)</f>
        <v>0</v>
      </c>
    </row>
    <row r="606" spans="1:5" x14ac:dyDescent="0.2">
      <c r="A606" s="10">
        <v>44958</v>
      </c>
      <c r="B606" s="20">
        <v>3.0164800000000001</v>
      </c>
      <c r="C606" s="9">
        <v>3.3887499999999999</v>
      </c>
      <c r="D606" s="9">
        <f t="shared" si="9"/>
        <v>3.4118248836392087</v>
      </c>
      <c r="E606">
        <f t="shared" si="10"/>
        <v>0</v>
      </c>
    </row>
    <row r="607" spans="1:5" x14ac:dyDescent="0.2">
      <c r="A607" s="10">
        <v>44986</v>
      </c>
      <c r="B607" s="20">
        <v>3.0180799999999999</v>
      </c>
      <c r="C607" s="9">
        <v>3.4220000000000002</v>
      </c>
      <c r="D607" s="9">
        <f t="shared" si="9"/>
        <v>3.4434748051741511</v>
      </c>
      <c r="E607">
        <f t="shared" si="10"/>
        <v>0</v>
      </c>
    </row>
    <row r="608" spans="1:5" x14ac:dyDescent="0.2">
      <c r="A608" s="10">
        <v>45017</v>
      </c>
      <c r="B608" s="20">
        <v>3.0291800000000002</v>
      </c>
      <c r="C608" s="9">
        <v>3.6030000000000002</v>
      </c>
      <c r="D608" s="9">
        <f t="shared" si="9"/>
        <v>3.6123251374959562</v>
      </c>
      <c r="E608">
        <f t="shared" si="10"/>
        <v>0</v>
      </c>
    </row>
    <row r="609" spans="1:5" x14ac:dyDescent="0.2">
      <c r="A609" s="10">
        <v>45047</v>
      </c>
      <c r="B609" s="20">
        <v>3.0320395679000001</v>
      </c>
      <c r="C609" s="9">
        <v>3.5548000000000002</v>
      </c>
      <c r="D609" s="9">
        <f t="shared" si="9"/>
        <v>3.5606391190591697</v>
      </c>
      <c r="E609">
        <f t="shared" si="10"/>
        <v>0</v>
      </c>
    </row>
    <row r="610" spans="1:5" x14ac:dyDescent="0.2">
      <c r="A610" s="10">
        <v>45078</v>
      </c>
      <c r="B610" s="20">
        <v>3.0370200000000001</v>
      </c>
      <c r="C610" s="9">
        <v>3.6354660000000001</v>
      </c>
      <c r="D610" s="9">
        <f t="shared" si="9"/>
        <v>3.6354660000000001</v>
      </c>
      <c r="E610">
        <f t="shared" si="10"/>
        <v>1</v>
      </c>
    </row>
    <row r="611" spans="1:5" x14ac:dyDescent="0.2">
      <c r="A611" s="10">
        <v>45108</v>
      </c>
      <c r="B611" s="20">
        <v>3.039838</v>
      </c>
      <c r="C611" s="9">
        <v>3.5441069999999999</v>
      </c>
      <c r="D611" s="9">
        <f t="shared" si="9"/>
        <v>3.5408215309960593</v>
      </c>
      <c r="E611">
        <f t="shared" si="10"/>
        <v>1</v>
      </c>
    </row>
    <row r="612" spans="1:5" x14ac:dyDescent="0.2">
      <c r="A612" s="10">
        <v>45139</v>
      </c>
      <c r="B612" s="20">
        <v>3.044794</v>
      </c>
      <c r="C612" s="9">
        <v>3.4054250000000001</v>
      </c>
      <c r="D612" s="9">
        <f t="shared" si="9"/>
        <v>3.3967302331454938</v>
      </c>
      <c r="E612">
        <f t="shared" si="10"/>
        <v>1</v>
      </c>
    </row>
    <row r="613" spans="1:5" x14ac:dyDescent="0.2">
      <c r="A613" s="10">
        <v>45170</v>
      </c>
      <c r="B613" s="20">
        <v>3.0503230000000001</v>
      </c>
      <c r="C613" s="9">
        <v>3.2816369999999999</v>
      </c>
      <c r="D613" s="9">
        <f t="shared" si="9"/>
        <v>3.2673251985904441</v>
      </c>
      <c r="E613">
        <f t="shared" si="10"/>
        <v>1</v>
      </c>
    </row>
    <row r="614" spans="1:5" x14ac:dyDescent="0.2">
      <c r="A614" s="10">
        <v>45200</v>
      </c>
      <c r="B614" s="20">
        <v>3.057048</v>
      </c>
      <c r="C614" s="9">
        <v>3.1434030000000002</v>
      </c>
      <c r="D614" s="9">
        <f t="shared" si="9"/>
        <v>3.1228092522786692</v>
      </c>
      <c r="E614">
        <f t="shared" si="10"/>
        <v>1</v>
      </c>
    </row>
    <row r="615" spans="1:5" x14ac:dyDescent="0.2">
      <c r="A615" s="10">
        <v>45231</v>
      </c>
      <c r="B615" s="20">
        <v>3.0632570000000001</v>
      </c>
      <c r="C615" s="9">
        <v>3.155945</v>
      </c>
      <c r="D615" s="9">
        <f t="shared" si="9"/>
        <v>3.1289141211135729</v>
      </c>
      <c r="E615">
        <f t="shared" si="10"/>
        <v>1</v>
      </c>
    </row>
    <row r="616" spans="1:5" x14ac:dyDescent="0.2">
      <c r="A616" s="10">
        <v>45261</v>
      </c>
      <c r="B616" s="20">
        <v>3.0695739999999998</v>
      </c>
      <c r="C616" s="9">
        <v>3.1208119999999999</v>
      </c>
      <c r="D616" s="9">
        <f t="shared" si="9"/>
        <v>3.0877146015179959</v>
      </c>
      <c r="E616">
        <f t="shared" si="10"/>
        <v>1</v>
      </c>
    </row>
    <row r="617" spans="1:5" x14ac:dyDescent="0.2">
      <c r="A617" s="10">
        <v>45292</v>
      </c>
      <c r="B617" s="20">
        <v>3.0770270000000002</v>
      </c>
      <c r="C617" s="9">
        <v>3.1314600000000001</v>
      </c>
      <c r="D617" s="9">
        <f t="shared" ref="D617:D628" si="11">C617*$B$629/B617</f>
        <v>3.0907452710684695</v>
      </c>
      <c r="E617">
        <f t="shared" si="10"/>
        <v>1</v>
      </c>
    </row>
    <row r="618" spans="1:5" x14ac:dyDescent="0.2">
      <c r="A618" s="10">
        <v>45323</v>
      </c>
      <c r="B618" s="20">
        <v>3.082786</v>
      </c>
      <c r="C618" s="9">
        <v>3.1533159999999998</v>
      </c>
      <c r="D618" s="9">
        <f t="shared" si="11"/>
        <v>3.1065029354356741</v>
      </c>
      <c r="E618">
        <f t="shared" si="10"/>
        <v>1</v>
      </c>
    </row>
    <row r="619" spans="1:5" x14ac:dyDescent="0.2">
      <c r="A619" s="10">
        <v>45352</v>
      </c>
      <c r="B619" s="20">
        <v>3.087879</v>
      </c>
      <c r="C619" s="9">
        <v>3.311528</v>
      </c>
      <c r="D619" s="9">
        <f t="shared" si="11"/>
        <v>3.2569853827044386</v>
      </c>
      <c r="E619">
        <f t="shared" si="10"/>
        <v>1</v>
      </c>
    </row>
    <row r="620" spans="1:5" x14ac:dyDescent="0.2">
      <c r="A620" s="10">
        <v>45383</v>
      </c>
      <c r="B620" s="20">
        <v>3.0908739999999999</v>
      </c>
      <c r="C620" s="9">
        <v>3.3873329999999999</v>
      </c>
      <c r="D620" s="9">
        <f t="shared" si="11"/>
        <v>3.328313631568288</v>
      </c>
      <c r="E620">
        <f t="shared" si="10"/>
        <v>1</v>
      </c>
    </row>
    <row r="621" spans="1:5" x14ac:dyDescent="0.2">
      <c r="A621" s="10">
        <v>45413</v>
      </c>
      <c r="B621" s="20">
        <v>3.0957110000000001</v>
      </c>
      <c r="C621" s="9">
        <v>3.4076960000000001</v>
      </c>
      <c r="D621" s="9">
        <f t="shared" si="11"/>
        <v>3.3430901353259395</v>
      </c>
      <c r="E621">
        <f t="shared" si="10"/>
        <v>1</v>
      </c>
    </row>
    <row r="622" spans="1:5" x14ac:dyDescent="0.2">
      <c r="A622" s="10">
        <v>45444</v>
      </c>
      <c r="B622" s="20">
        <v>3.1009570000000002</v>
      </c>
      <c r="C622" s="9">
        <v>3.4119299999999999</v>
      </c>
      <c r="D622" s="9">
        <f t="shared" si="11"/>
        <v>3.3415812114131214</v>
      </c>
      <c r="E622">
        <f t="shared" si="10"/>
        <v>1</v>
      </c>
    </row>
    <row r="623" spans="1:5" x14ac:dyDescent="0.2">
      <c r="A623" s="10">
        <v>45474</v>
      </c>
      <c r="B623" s="20">
        <v>3.1073219999999999</v>
      </c>
      <c r="C623" s="9">
        <v>3.3924249999999998</v>
      </c>
      <c r="D623" s="9">
        <f t="shared" si="11"/>
        <v>3.3156726510802548</v>
      </c>
      <c r="E623">
        <f t="shared" si="10"/>
        <v>1</v>
      </c>
    </row>
    <row r="624" spans="1:5" x14ac:dyDescent="0.2">
      <c r="A624" s="10">
        <v>45505</v>
      </c>
      <c r="B624" s="20">
        <v>3.112854</v>
      </c>
      <c r="C624" s="9">
        <v>3.3997419999999998</v>
      </c>
      <c r="D624" s="9">
        <f t="shared" si="11"/>
        <v>3.3169189588846764</v>
      </c>
      <c r="E624">
        <f t="shared" si="10"/>
        <v>1</v>
      </c>
    </row>
    <row r="625" spans="1:5" x14ac:dyDescent="0.2">
      <c r="A625" s="10">
        <v>45536</v>
      </c>
      <c r="B625" s="20">
        <v>3.1182629999999998</v>
      </c>
      <c r="C625" s="9">
        <v>3.347226</v>
      </c>
      <c r="D625" s="9">
        <f t="shared" si="11"/>
        <v>3.2600176144603585</v>
      </c>
      <c r="E625">
        <f t="shared" si="10"/>
        <v>1</v>
      </c>
    </row>
    <row r="626" spans="1:5" x14ac:dyDescent="0.2">
      <c r="A626" s="10">
        <v>45566</v>
      </c>
      <c r="B626" s="20">
        <v>3.1243050000000001</v>
      </c>
      <c r="C626" s="9">
        <v>3.2683849999999999</v>
      </c>
      <c r="D626" s="9">
        <f t="shared" si="11"/>
        <v>3.1770747774945143</v>
      </c>
      <c r="E626">
        <f t="shared" si="10"/>
        <v>1</v>
      </c>
    </row>
    <row r="627" spans="1:5" x14ac:dyDescent="0.2">
      <c r="A627" s="10">
        <v>45597</v>
      </c>
      <c r="B627" s="20">
        <v>3.1288999999999998</v>
      </c>
      <c r="C627" s="9">
        <v>3.2237049999999998</v>
      </c>
      <c r="D627" s="9">
        <f t="shared" si="11"/>
        <v>3.1290410556745183</v>
      </c>
      <c r="E627">
        <f t="shared" si="10"/>
        <v>1</v>
      </c>
    </row>
    <row r="628" spans="1:5" x14ac:dyDescent="0.2">
      <c r="A628" s="10">
        <v>45627</v>
      </c>
      <c r="B628" s="20">
        <v>3.1328049999999998</v>
      </c>
      <c r="C628" s="9">
        <v>3.1510760000000002</v>
      </c>
      <c r="D628" s="9">
        <f t="shared" si="11"/>
        <v>3.0547323671661664</v>
      </c>
      <c r="E628">
        <f t="shared" si="10"/>
        <v>1</v>
      </c>
    </row>
    <row r="629" spans="1:5" x14ac:dyDescent="0.2">
      <c r="A629" s="12" t="str">
        <f>"Base CPI ("&amp;TEXT('Notes and Sources'!$G$7,"m/yyyy")&amp;")"</f>
        <v>Base CPI (6/2023)</v>
      </c>
      <c r="B629" s="22">
        <v>3.0370200000000001</v>
      </c>
      <c r="C629" s="13"/>
      <c r="D629" s="13"/>
      <c r="E629" s="15"/>
    </row>
    <row r="630" spans="1:5" x14ac:dyDescent="0.2">
      <c r="A630" s="34" t="str">
        <f>A1&amp;" "&amp;TEXT(C1,"Mmmm yyyy")</f>
        <v>EIA Short-Term Energy Outlook, June 2023</v>
      </c>
      <c r="B630" s="34"/>
      <c r="C630" s="34"/>
      <c r="D630" s="34"/>
      <c r="E630" s="34"/>
    </row>
    <row r="631" spans="1:5" x14ac:dyDescent="0.2">
      <c r="A631" s="29" t="s">
        <v>184</v>
      </c>
      <c r="B631" s="29"/>
      <c r="C631" s="29"/>
      <c r="D631" s="29"/>
      <c r="E631" s="29"/>
    </row>
    <row r="632" spans="1:5" x14ac:dyDescent="0.2">
      <c r="A632" t="str">
        <f>"Real Price ("&amp;TEXT($C$1,"mmm yyyy")&amp;" $)"</f>
        <v>Real Price (Jun 2023 $)</v>
      </c>
    </row>
    <row r="633" spans="1:5" x14ac:dyDescent="0.2">
      <c r="A633" s="30" t="s">
        <v>167</v>
      </c>
      <c r="B633" s="30"/>
      <c r="C633" s="30"/>
      <c r="D633" s="30"/>
      <c r="E633" s="30"/>
    </row>
  </sheetData>
  <mergeCells count="6">
    <mergeCell ref="A633:E633"/>
    <mergeCell ref="C39:D39"/>
    <mergeCell ref="A1:B1"/>
    <mergeCell ref="C1:D1"/>
    <mergeCell ref="A630:E630"/>
    <mergeCell ref="A631:E631"/>
  </mergeCells>
  <phoneticPr fontId="3" type="noConversion"/>
  <conditionalFormatting sqref="B461:D470 B473:D482 B485:D494 B497:D506 B509:D518 B545:D554 B557:D566 B569:D578 B581:D590 B617:D628 B593:D602">
    <cfRule type="expression" dxfId="128" priority="6" stopIfTrue="1">
      <formula>$E461=1</formula>
    </cfRule>
  </conditionalFormatting>
  <conditionalFormatting sqref="B483:D484 B471:D472">
    <cfRule type="expression" dxfId="127" priority="7" stopIfTrue="1">
      <formula>#REF!=1</formula>
    </cfRule>
  </conditionalFormatting>
  <conditionalFormatting sqref="B495:D496">
    <cfRule type="expression" dxfId="126" priority="9" stopIfTrue="1">
      <formula>#REF!=1</formula>
    </cfRule>
  </conditionalFormatting>
  <conditionalFormatting sqref="B507:D508">
    <cfRule type="expression" dxfId="125" priority="30" stopIfTrue="1">
      <formula>#REF!=1</formula>
    </cfRule>
  </conditionalFormatting>
  <conditionalFormatting sqref="B519:D520">
    <cfRule type="expression" dxfId="124" priority="57" stopIfTrue="1">
      <formula>#REF!=1</formula>
    </cfRule>
  </conditionalFormatting>
  <conditionalFormatting sqref="B531:D532">
    <cfRule type="expression" dxfId="123" priority="79" stopIfTrue="1">
      <formula>#REF!=1</formula>
    </cfRule>
  </conditionalFormatting>
  <conditionalFormatting sqref="B521:D530">
    <cfRule type="expression" dxfId="122" priority="104" stopIfTrue="1">
      <formula>$E533=1</formula>
    </cfRule>
  </conditionalFormatting>
  <conditionalFormatting sqref="B533:D544">
    <cfRule type="expression" dxfId="121" priority="106" stopIfTrue="1">
      <formula>#REF!=1</formula>
    </cfRule>
  </conditionalFormatting>
  <conditionalFormatting sqref="B555:D556">
    <cfRule type="expression" dxfId="120" priority="137" stopIfTrue="1">
      <formula>#REF!=1</formula>
    </cfRule>
  </conditionalFormatting>
  <conditionalFormatting sqref="B567:D568">
    <cfRule type="expression" dxfId="119" priority="159" stopIfTrue="1">
      <formula>#REF!=1</formula>
    </cfRule>
  </conditionalFormatting>
  <conditionalFormatting sqref="B579:D580">
    <cfRule type="expression" dxfId="118" priority="197" stopIfTrue="1">
      <formula>#REF!=1</formula>
    </cfRule>
  </conditionalFormatting>
  <conditionalFormatting sqref="B591:D592">
    <cfRule type="expression" dxfId="117" priority="221" stopIfTrue="1">
      <formula>#REF!=1</formula>
    </cfRule>
  </conditionalFormatting>
  <conditionalFormatting sqref="B605:D616">
    <cfRule type="expression" dxfId="116" priority="1" stopIfTrue="1">
      <formula>$E605=1</formula>
    </cfRule>
  </conditionalFormatting>
  <conditionalFormatting sqref="B603:D604">
    <cfRule type="expression" dxfId="115" priority="232" stopIfTrue="1">
      <formula>#REF!=1</formula>
    </cfRule>
  </conditionalFormatting>
  <hyperlinks>
    <hyperlink ref="A3" location="Contents!B4" display="Return to Contents" xr:uid="{00000000-0004-0000-0600-000000000000}"/>
    <hyperlink ref="A633" location="'Notes and Sources'!A7" display="See Notes and Sources for more information" xr:uid="{00000000-0004-0000-06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178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179</v>
      </c>
      <c r="D39" s="31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1">
        <v>1979</v>
      </c>
      <c r="B41" s="20">
        <v>0.72583333333</v>
      </c>
      <c r="C41" s="9">
        <v>0.78493995663000005</v>
      </c>
      <c r="D41" s="9">
        <f t="shared" ref="D41:D78" si="0">C41*$B$87/B41</f>
        <v>3.2843329695918122</v>
      </c>
    </row>
    <row r="42" spans="1:4" x14ac:dyDescent="0.2">
      <c r="A42" s="11">
        <v>1980</v>
      </c>
      <c r="B42" s="20">
        <v>0.82383333332999997</v>
      </c>
      <c r="C42" s="9">
        <v>1.0441536816000001</v>
      </c>
      <c r="D42" s="9">
        <f t="shared" ref="D42" si="1">C42*$B$87/B42</f>
        <v>3.8492198431385756</v>
      </c>
    </row>
    <row r="43" spans="1:4" x14ac:dyDescent="0.2">
      <c r="A43" s="11">
        <v>1981</v>
      </c>
      <c r="B43" s="20">
        <v>0.90933333332999999</v>
      </c>
      <c r="C43" s="9">
        <v>1.1859362589</v>
      </c>
      <c r="D43" s="9">
        <f t="shared" si="0"/>
        <v>3.9608271301514084</v>
      </c>
    </row>
    <row r="44" spans="1:4" x14ac:dyDescent="0.2">
      <c r="A44" s="11">
        <v>1982</v>
      </c>
      <c r="B44" s="20">
        <v>0.96533333333000004</v>
      </c>
      <c r="C44" s="9">
        <v>1.1520448456000001</v>
      </c>
      <c r="D44" s="9">
        <f t="shared" si="0"/>
        <v>3.6244301488220239</v>
      </c>
    </row>
    <row r="45" spans="1:4" x14ac:dyDescent="0.2">
      <c r="A45" s="11">
        <v>1983</v>
      </c>
      <c r="B45" s="20">
        <v>0.99583333333000001</v>
      </c>
      <c r="C45" s="9">
        <v>1.1351600254000001</v>
      </c>
      <c r="D45" s="9">
        <f t="shared" si="0"/>
        <v>3.4619284020269601</v>
      </c>
    </row>
    <row r="46" spans="1:4" x14ac:dyDescent="0.2">
      <c r="A46" s="11">
        <v>1984</v>
      </c>
      <c r="B46" s="20">
        <v>1.0393333333000001</v>
      </c>
      <c r="C46" s="9">
        <v>1.1626195917</v>
      </c>
      <c r="D46" s="9">
        <f t="shared" si="0"/>
        <v>3.3972728856619394</v>
      </c>
    </row>
    <row r="47" spans="1:4" x14ac:dyDescent="0.2">
      <c r="A47" s="11">
        <v>1985</v>
      </c>
      <c r="B47" s="20">
        <v>1.0760000000000001</v>
      </c>
      <c r="C47" s="9">
        <v>1.1678574912999999</v>
      </c>
      <c r="D47" s="9">
        <f t="shared" si="0"/>
        <v>3.2962886228884067</v>
      </c>
    </row>
    <row r="48" spans="1:4" x14ac:dyDescent="0.2">
      <c r="A48" s="11">
        <v>1986</v>
      </c>
      <c r="B48" s="20">
        <v>1.0969166667000001</v>
      </c>
      <c r="C48" s="9">
        <v>0.89300019267999997</v>
      </c>
      <c r="D48" s="9">
        <f t="shared" si="0"/>
        <v>2.4724389076264668</v>
      </c>
    </row>
    <row r="49" spans="1:4" x14ac:dyDescent="0.2">
      <c r="A49" s="11">
        <v>1987</v>
      </c>
      <c r="B49" s="20">
        <v>1.1361666667000001</v>
      </c>
      <c r="C49" s="9">
        <v>0.93622956454999995</v>
      </c>
      <c r="D49" s="9">
        <f t="shared" si="0"/>
        <v>2.5025799431241493</v>
      </c>
    </row>
    <row r="50" spans="1:4" x14ac:dyDescent="0.2">
      <c r="A50" s="11">
        <v>1988</v>
      </c>
      <c r="B50" s="20">
        <v>1.18275</v>
      </c>
      <c r="C50" s="9">
        <v>0.91659800928000001</v>
      </c>
      <c r="D50" s="9">
        <f t="shared" si="0"/>
        <v>2.3536051457565383</v>
      </c>
    </row>
    <row r="51" spans="1:4" x14ac:dyDescent="0.2">
      <c r="A51" s="11">
        <v>1989</v>
      </c>
      <c r="B51" s="20">
        <v>1.2394166666999999</v>
      </c>
      <c r="C51" s="9">
        <v>0.99591997736000004</v>
      </c>
      <c r="D51" s="9">
        <f t="shared" si="0"/>
        <v>2.440364867526811</v>
      </c>
    </row>
    <row r="52" spans="1:4" x14ac:dyDescent="0.2">
      <c r="A52" s="11">
        <v>1990</v>
      </c>
      <c r="B52" s="20">
        <v>1.3065833333000001</v>
      </c>
      <c r="C52" s="9">
        <v>1.1671051739</v>
      </c>
      <c r="D52" s="9">
        <f t="shared" si="0"/>
        <v>2.7128172118080527</v>
      </c>
    </row>
    <row r="53" spans="1:4" x14ac:dyDescent="0.2">
      <c r="A53" s="11">
        <v>1991</v>
      </c>
      <c r="B53" s="20">
        <v>1.3616666666999999</v>
      </c>
      <c r="C53" s="9">
        <v>1.1296590989999999</v>
      </c>
      <c r="D53" s="9">
        <f t="shared" si="0"/>
        <v>2.519557363594366</v>
      </c>
    </row>
    <row r="54" spans="1:4" x14ac:dyDescent="0.2">
      <c r="A54" s="11">
        <v>1992</v>
      </c>
      <c r="B54" s="20">
        <v>1.4030833332999999</v>
      </c>
      <c r="C54" s="9">
        <v>1.1065610051999999</v>
      </c>
      <c r="D54" s="9">
        <f t="shared" si="0"/>
        <v>2.3951876729291515</v>
      </c>
    </row>
    <row r="55" spans="1:4" x14ac:dyDescent="0.2">
      <c r="A55" s="11">
        <v>1993</v>
      </c>
      <c r="B55" s="20">
        <v>1.44475</v>
      </c>
      <c r="C55" s="9">
        <v>1.1128309728000001</v>
      </c>
      <c r="D55" s="9">
        <f t="shared" si="0"/>
        <v>2.3392904800228802</v>
      </c>
    </row>
    <row r="56" spans="1:4" x14ac:dyDescent="0.2">
      <c r="A56" s="11">
        <v>1994</v>
      </c>
      <c r="B56" s="20">
        <v>1.4822500000000001</v>
      </c>
      <c r="C56" s="9">
        <v>1.1117698381000001</v>
      </c>
      <c r="D56" s="9">
        <f t="shared" si="0"/>
        <v>2.2779337046425785</v>
      </c>
    </row>
    <row r="57" spans="1:4" x14ac:dyDescent="0.2">
      <c r="A57" s="11">
        <v>1995</v>
      </c>
      <c r="B57" s="20">
        <v>1.5238333333</v>
      </c>
      <c r="C57" s="9">
        <v>1.1095009425</v>
      </c>
      <c r="D57" s="9">
        <f t="shared" si="0"/>
        <v>2.2112500617729793</v>
      </c>
    </row>
    <row r="58" spans="1:4" x14ac:dyDescent="0.2">
      <c r="A58" s="11">
        <v>1996</v>
      </c>
      <c r="B58" s="20">
        <v>1.5685833333000001</v>
      </c>
      <c r="C58" s="9">
        <v>1.2359828091</v>
      </c>
      <c r="D58" s="9">
        <f t="shared" si="0"/>
        <v>2.3930539303868565</v>
      </c>
    </row>
    <row r="59" spans="1:4" x14ac:dyDescent="0.2">
      <c r="A59" s="11">
        <v>1997</v>
      </c>
      <c r="B59" s="20">
        <v>1.6052500000000001</v>
      </c>
      <c r="C59" s="9">
        <v>1.1939463228</v>
      </c>
      <c r="D59" s="9">
        <f t="shared" si="0"/>
        <v>2.258862396056724</v>
      </c>
    </row>
    <row r="60" spans="1:4" x14ac:dyDescent="0.2">
      <c r="A60" s="11">
        <v>1998</v>
      </c>
      <c r="B60" s="20">
        <v>1.6300833333</v>
      </c>
      <c r="C60" s="9">
        <v>1.0444931364000001</v>
      </c>
      <c r="D60" s="9">
        <f t="shared" si="0"/>
        <v>1.9460026860637361</v>
      </c>
    </row>
    <row r="61" spans="1:4" x14ac:dyDescent="0.2">
      <c r="A61" s="11">
        <v>1999</v>
      </c>
      <c r="B61" s="20">
        <v>1.6658333332999999</v>
      </c>
      <c r="C61" s="9">
        <v>1.1245124877999999</v>
      </c>
      <c r="D61" s="9">
        <f t="shared" si="0"/>
        <v>2.0501252120660491</v>
      </c>
    </row>
    <row r="62" spans="1:4" x14ac:dyDescent="0.2">
      <c r="A62" s="11">
        <v>2000</v>
      </c>
      <c r="B62" s="20">
        <v>1.7219166667000001</v>
      </c>
      <c r="C62" s="9">
        <v>1.4953089741000001</v>
      </c>
      <c r="D62" s="9">
        <f t="shared" si="0"/>
        <v>2.6373420667472898</v>
      </c>
    </row>
    <row r="63" spans="1:4" x14ac:dyDescent="0.2">
      <c r="A63" s="11">
        <v>2001</v>
      </c>
      <c r="B63" s="20">
        <v>1.7704166667000001</v>
      </c>
      <c r="C63" s="9">
        <v>1.405056812</v>
      </c>
      <c r="D63" s="9">
        <f t="shared" si="0"/>
        <v>2.4102719543044842</v>
      </c>
    </row>
    <row r="64" spans="1:4" x14ac:dyDescent="0.2">
      <c r="A64" s="11">
        <v>2002</v>
      </c>
      <c r="B64" s="20">
        <v>1.7986666667</v>
      </c>
      <c r="C64" s="9">
        <v>1.3175738126000001</v>
      </c>
      <c r="D64" s="9">
        <f t="shared" si="0"/>
        <v>2.2247023833960129</v>
      </c>
    </row>
    <row r="65" spans="1:4" x14ac:dyDescent="0.2">
      <c r="A65" s="11">
        <v>2003</v>
      </c>
      <c r="B65" s="20">
        <v>1.84</v>
      </c>
      <c r="C65" s="9">
        <v>1.5062049219</v>
      </c>
      <c r="D65" s="9">
        <f t="shared" si="0"/>
        <v>2.4860730825590971</v>
      </c>
    </row>
    <row r="66" spans="1:4" x14ac:dyDescent="0.2">
      <c r="A66" s="11">
        <v>2004</v>
      </c>
      <c r="B66" s="20">
        <v>1.8890833332999999</v>
      </c>
      <c r="C66" s="9">
        <v>1.8107249843</v>
      </c>
      <c r="D66" s="9">
        <f t="shared" si="0"/>
        <v>2.9110457410115074</v>
      </c>
    </row>
    <row r="67" spans="1:4" x14ac:dyDescent="0.2">
      <c r="A67" s="11">
        <v>2005</v>
      </c>
      <c r="B67" s="20">
        <v>1.9526666667000001</v>
      </c>
      <c r="C67" s="9">
        <v>2.4036780125999999</v>
      </c>
      <c r="D67" s="9">
        <f t="shared" si="0"/>
        <v>3.738486615415757</v>
      </c>
    </row>
    <row r="68" spans="1:4" x14ac:dyDescent="0.2">
      <c r="A68" s="11">
        <v>2006</v>
      </c>
      <c r="B68" s="20">
        <v>2.0155833332999999</v>
      </c>
      <c r="C68" s="9">
        <v>2.7084134665000001</v>
      </c>
      <c r="D68" s="9">
        <f t="shared" si="0"/>
        <v>4.080955488237084</v>
      </c>
    </row>
    <row r="69" spans="1:4" x14ac:dyDescent="0.2">
      <c r="A69" s="11">
        <v>2007</v>
      </c>
      <c r="B69" s="20">
        <v>2.0734416667</v>
      </c>
      <c r="C69" s="9">
        <v>2.8840432308000001</v>
      </c>
      <c r="D69" s="9">
        <f t="shared" si="0"/>
        <v>4.2243276545823916</v>
      </c>
    </row>
    <row r="70" spans="1:4" x14ac:dyDescent="0.2">
      <c r="A70" s="11">
        <v>2008</v>
      </c>
      <c r="B70" s="20">
        <v>2.1525425</v>
      </c>
      <c r="C70" s="9">
        <v>3.8272414573</v>
      </c>
      <c r="D70" s="9">
        <f t="shared" si="0"/>
        <v>5.3998510369245887</v>
      </c>
    </row>
    <row r="71" spans="1:4" x14ac:dyDescent="0.2">
      <c r="A71" s="11">
        <v>2009</v>
      </c>
      <c r="B71" s="20">
        <v>2.1456466666999998</v>
      </c>
      <c r="C71" s="9">
        <v>2.4686337956000002</v>
      </c>
      <c r="D71" s="9">
        <f t="shared" si="0"/>
        <v>3.4941867765413255</v>
      </c>
    </row>
    <row r="72" spans="1:4" x14ac:dyDescent="0.2">
      <c r="A72" s="11">
        <v>2010</v>
      </c>
      <c r="B72" s="20">
        <v>2.1807616667</v>
      </c>
      <c r="C72" s="9">
        <v>2.9937950301999998</v>
      </c>
      <c r="D72" s="9">
        <f t="shared" si="0"/>
        <v>4.1692843016525698</v>
      </c>
    </row>
    <row r="73" spans="1:4" x14ac:dyDescent="0.2">
      <c r="A73" s="11">
        <v>2011</v>
      </c>
      <c r="B73" s="20">
        <v>2.2492299999999998</v>
      </c>
      <c r="C73" s="9">
        <v>3.8526249572000002</v>
      </c>
      <c r="D73" s="9">
        <f t="shared" si="0"/>
        <v>5.2020020395937925</v>
      </c>
    </row>
    <row r="74" spans="1:4" x14ac:dyDescent="0.2">
      <c r="A74" s="11">
        <v>2012</v>
      </c>
      <c r="B74" s="20">
        <v>2.2958608332999999</v>
      </c>
      <c r="C74" s="9">
        <v>3.9710496694000001</v>
      </c>
      <c r="D74" s="9">
        <f>C74*$B$87/B74</f>
        <v>5.253000134867186</v>
      </c>
    </row>
    <row r="75" spans="1:4" x14ac:dyDescent="0.2">
      <c r="A75" s="11">
        <v>2013</v>
      </c>
      <c r="B75" s="20">
        <v>2.3295175000000001</v>
      </c>
      <c r="C75" s="9">
        <v>3.9200913724999999</v>
      </c>
      <c r="D75" s="9">
        <f>C75*$B$87/B75</f>
        <v>5.1106702997981124</v>
      </c>
    </row>
    <row r="76" spans="1:4" x14ac:dyDescent="0.2">
      <c r="A76" s="11">
        <v>2014</v>
      </c>
      <c r="B76" s="20">
        <v>2.3671500000000001</v>
      </c>
      <c r="C76" s="9">
        <v>3.8270321366000002</v>
      </c>
      <c r="D76" s="9">
        <f>C76*$B$87/B76</f>
        <v>4.9100281517846076</v>
      </c>
    </row>
    <row r="77" spans="1:4" x14ac:dyDescent="0.2">
      <c r="A77" s="11">
        <v>2015</v>
      </c>
      <c r="B77" s="20">
        <v>2.3700174999999999</v>
      </c>
      <c r="C77" s="9">
        <v>2.7071062419</v>
      </c>
      <c r="D77" s="9">
        <f t="shared" ref="D77" si="2">C77*$B$87/B77</f>
        <v>3.4689768319327339</v>
      </c>
    </row>
    <row r="78" spans="1:4" x14ac:dyDescent="0.2">
      <c r="A78" s="11">
        <v>2016</v>
      </c>
      <c r="B78" s="20">
        <v>2.4000541666999999</v>
      </c>
      <c r="C78" s="9">
        <v>2.3103875756000001</v>
      </c>
      <c r="D78" s="9">
        <f t="shared" si="0"/>
        <v>2.923556214773456</v>
      </c>
    </row>
    <row r="79" spans="1:4" x14ac:dyDescent="0.2">
      <c r="A79" s="11">
        <v>2017</v>
      </c>
      <c r="B79" s="20">
        <v>2.4512100000000001</v>
      </c>
      <c r="C79" s="9">
        <v>2.6544003875</v>
      </c>
      <c r="D79" s="9">
        <f t="shared" ref="D79:D86" si="3">C79*$B$87/B79</f>
        <v>3.2887704704391911</v>
      </c>
    </row>
    <row r="80" spans="1:4" x14ac:dyDescent="0.2">
      <c r="A80" s="11">
        <v>2018</v>
      </c>
      <c r="B80" s="20">
        <v>2.5109949999999999</v>
      </c>
      <c r="C80" s="9">
        <v>3.1832712237999998</v>
      </c>
      <c r="D80" s="9">
        <f t="shared" si="3"/>
        <v>3.8501304750129233</v>
      </c>
    </row>
    <row r="81" spans="1:5" x14ac:dyDescent="0.2">
      <c r="A81" s="11">
        <v>2019</v>
      </c>
      <c r="B81" s="20">
        <v>2.5565166666999999</v>
      </c>
      <c r="C81" s="9">
        <v>3.0564806299999998</v>
      </c>
      <c r="D81" s="9">
        <f t="shared" ref="D81:D82" si="4">C81*$B$87/B81</f>
        <v>3.6309533686337141</v>
      </c>
    </row>
    <row r="82" spans="1:5" x14ac:dyDescent="0.2">
      <c r="A82" s="11">
        <v>2020</v>
      </c>
      <c r="B82" s="20">
        <v>2.5885058333000002</v>
      </c>
      <c r="C82" s="9">
        <v>2.5554617317999999</v>
      </c>
      <c r="D82" s="9">
        <f t="shared" si="4"/>
        <v>2.9982502990217368</v>
      </c>
    </row>
    <row r="83" spans="1:5" x14ac:dyDescent="0.2">
      <c r="A83" s="11">
        <v>2021</v>
      </c>
      <c r="B83" s="20">
        <v>2.7097141667</v>
      </c>
      <c r="C83" s="9">
        <v>3.2894288969000001</v>
      </c>
      <c r="D83" s="9">
        <f t="shared" ref="D83:D85" si="5">C83*$B$87/B83</f>
        <v>3.6867583567419366</v>
      </c>
      <c r="E83" s="8" t="s">
        <v>182</v>
      </c>
    </row>
    <row r="84" spans="1:5" x14ac:dyDescent="0.2">
      <c r="A84" s="11">
        <v>2022</v>
      </c>
      <c r="B84" s="20">
        <v>2.9261249999999999</v>
      </c>
      <c r="C84" s="9">
        <v>5.0189743534</v>
      </c>
      <c r="D84" s="9">
        <f t="shared" si="5"/>
        <v>5.2091846694050563</v>
      </c>
      <c r="E84" s="8" t="s">
        <v>183</v>
      </c>
    </row>
    <row r="85" spans="1:5" x14ac:dyDescent="0.2">
      <c r="A85" s="11">
        <v>2023</v>
      </c>
      <c r="B85" s="21">
        <v>3.0385827973000001</v>
      </c>
      <c r="C85" s="16">
        <v>3.9515524403</v>
      </c>
      <c r="D85" s="16">
        <f t="shared" si="5"/>
        <v>3.9495200864375359</v>
      </c>
      <c r="E85">
        <v>1</v>
      </c>
    </row>
    <row r="86" spans="1:5" x14ac:dyDescent="0.2">
      <c r="A86" s="11">
        <v>2024</v>
      </c>
      <c r="B86" s="21">
        <v>3.1049735833000001</v>
      </c>
      <c r="C86" s="16">
        <v>3.8248557486000001</v>
      </c>
      <c r="D86" s="16">
        <f t="shared" si="3"/>
        <v>3.741147257448608</v>
      </c>
      <c r="E86">
        <v>1</v>
      </c>
    </row>
    <row r="87" spans="1:5" x14ac:dyDescent="0.2">
      <c r="A87" s="12" t="str">
        <f>"Base CPI ("&amp;TEXT('Notes and Sources'!$G$7,"m/yyyy")&amp;")"</f>
        <v>Base CPI (6/2023)</v>
      </c>
      <c r="B87" s="22">
        <v>3.0370200000000001</v>
      </c>
      <c r="C87" s="13"/>
      <c r="D87" s="13"/>
      <c r="E87" s="15"/>
    </row>
    <row r="88" spans="1:5" x14ac:dyDescent="0.2">
      <c r="A88" s="34" t="str">
        <f>A1&amp;" "&amp;TEXT(C1,"Mmmm yyyy")</f>
        <v>EIA Short-Term Energy Outlook, June 2023</v>
      </c>
      <c r="B88" s="34"/>
      <c r="C88" s="34"/>
      <c r="D88" s="34"/>
      <c r="E88" s="34"/>
    </row>
    <row r="89" spans="1:5" x14ac:dyDescent="0.2">
      <c r="A89" s="29" t="s">
        <v>184</v>
      </c>
      <c r="B89" s="29"/>
      <c r="C89" s="29"/>
      <c r="D89" s="29"/>
      <c r="E89" s="29"/>
    </row>
    <row r="90" spans="1:5" x14ac:dyDescent="0.2">
      <c r="A90" t="str">
        <f>"Real Price ("&amp;TEXT($C$1,"mmm yyyy")&amp;" $)"</f>
        <v>Real Price (Jun 2023 $)</v>
      </c>
    </row>
    <row r="91" spans="1:5" x14ac:dyDescent="0.2">
      <c r="A91" s="30" t="s">
        <v>167</v>
      </c>
      <c r="B91" s="30"/>
      <c r="C91" s="30"/>
      <c r="D91" s="30"/>
      <c r="E91" s="30"/>
    </row>
  </sheetData>
  <mergeCells count="6">
    <mergeCell ref="A91:E91"/>
    <mergeCell ref="C39:D39"/>
    <mergeCell ref="A1:B1"/>
    <mergeCell ref="C1:D1"/>
    <mergeCell ref="A88:E88"/>
    <mergeCell ref="A89:E89"/>
  </mergeCells>
  <phoneticPr fontId="3" type="noConversion"/>
  <hyperlinks>
    <hyperlink ref="A3" location="Contents!B4" display="Return to Contents" xr:uid="{00000000-0004-0000-0700-000000000000}"/>
    <hyperlink ref="A91" location="'Notes and Sources'!A7" display="See Notes and Sources for more information" xr:uid="{00000000-0004-0000-07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2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7109375" customWidth="1"/>
  </cols>
  <sheetData>
    <row r="1" spans="1:4" ht="15.75" x14ac:dyDescent="0.25">
      <c r="A1" s="32" t="s">
        <v>168</v>
      </c>
      <c r="B1" s="32"/>
      <c r="C1" s="33">
        <f>'Notes and Sources'!$G$7</f>
        <v>45083</v>
      </c>
      <c r="D1" s="33"/>
    </row>
    <row r="2" spans="1:4" ht="15.75" x14ac:dyDescent="0.25">
      <c r="A2" s="5" t="s">
        <v>180</v>
      </c>
    </row>
    <row r="3" spans="1:4" ht="15.75" x14ac:dyDescent="0.25">
      <c r="A3" s="23" t="s">
        <v>206</v>
      </c>
    </row>
    <row r="39" spans="1:4" x14ac:dyDescent="0.2">
      <c r="B39" s="8" t="s">
        <v>17</v>
      </c>
      <c r="C39" s="31" t="s">
        <v>179</v>
      </c>
      <c r="D39" s="31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1" t="s">
        <v>35</v>
      </c>
      <c r="B41" s="20">
        <v>0.69199999999999995</v>
      </c>
      <c r="C41" s="9">
        <v>0.62624480502000002</v>
      </c>
      <c r="D41" s="9">
        <f t="shared" ref="D41:D72" si="0">C41*$B$225/B41</f>
        <v>2.7484364129217349</v>
      </c>
    </row>
    <row r="42" spans="1:4" x14ac:dyDescent="0.2">
      <c r="A42" s="11" t="s">
        <v>36</v>
      </c>
      <c r="B42" s="20">
        <v>0.71399999999999997</v>
      </c>
      <c r="C42" s="9">
        <v>0.73837115453000002</v>
      </c>
      <c r="D42" s="9">
        <f t="shared" si="0"/>
        <v>3.1406834225920184</v>
      </c>
    </row>
    <row r="43" spans="1:4" x14ac:dyDescent="0.2">
      <c r="A43" s="11" t="s">
        <v>37</v>
      </c>
      <c r="B43" s="20">
        <v>0.73699999999999999</v>
      </c>
      <c r="C43" s="9">
        <v>0.88059916101000002</v>
      </c>
      <c r="D43" s="9">
        <f t="shared" si="0"/>
        <v>3.6287615521989012</v>
      </c>
    </row>
    <row r="44" spans="1:4" x14ac:dyDescent="0.2">
      <c r="A44" s="11" t="s">
        <v>38</v>
      </c>
      <c r="B44" s="20">
        <v>0.76033333332999997</v>
      </c>
      <c r="C44" s="9">
        <v>0.94782711925999996</v>
      </c>
      <c r="D44" s="9">
        <f t="shared" si="0"/>
        <v>3.7859315007640837</v>
      </c>
    </row>
    <row r="45" spans="1:4" x14ac:dyDescent="0.2">
      <c r="A45" s="11" t="s">
        <v>39</v>
      </c>
      <c r="B45" s="20">
        <v>0.79033333333</v>
      </c>
      <c r="C45" s="9">
        <v>1.0206383590999999</v>
      </c>
      <c r="D45" s="9">
        <f t="shared" si="0"/>
        <v>3.9220149000847178</v>
      </c>
    </row>
    <row r="46" spans="1:4" x14ac:dyDescent="0.2">
      <c r="A46" s="11" t="s">
        <v>40</v>
      </c>
      <c r="B46" s="20">
        <v>0.81699999999999995</v>
      </c>
      <c r="C46" s="9">
        <v>1.0502210926</v>
      </c>
      <c r="D46" s="9">
        <f t="shared" si="0"/>
        <v>3.9039687425312755</v>
      </c>
    </row>
    <row r="47" spans="1:4" x14ac:dyDescent="0.2">
      <c r="A47" s="11" t="s">
        <v>41</v>
      </c>
      <c r="B47" s="20">
        <v>0.83233333333000004</v>
      </c>
      <c r="C47" s="9">
        <v>1.0407326081999999</v>
      </c>
      <c r="D47" s="9">
        <f t="shared" si="0"/>
        <v>3.797427808291816</v>
      </c>
    </row>
    <row r="48" spans="1:4" x14ac:dyDescent="0.2">
      <c r="A48" s="11" t="s">
        <v>42</v>
      </c>
      <c r="B48" s="20">
        <v>0.85566666667000002</v>
      </c>
      <c r="C48" s="9">
        <v>1.0668934989000001</v>
      </c>
      <c r="D48" s="9">
        <f t="shared" si="0"/>
        <v>3.7867279634008439</v>
      </c>
    </row>
    <row r="49" spans="1:4" x14ac:dyDescent="0.2">
      <c r="A49" s="11" t="s">
        <v>43</v>
      </c>
      <c r="B49" s="20">
        <v>0.87933333332999997</v>
      </c>
      <c r="C49" s="9">
        <v>1.1790361053</v>
      </c>
      <c r="D49" s="9">
        <f t="shared" si="0"/>
        <v>4.0721261173598711</v>
      </c>
    </row>
    <row r="50" spans="1:4" x14ac:dyDescent="0.2">
      <c r="A50" s="11" t="s">
        <v>44</v>
      </c>
      <c r="B50" s="20">
        <v>0.89766666666999995</v>
      </c>
      <c r="C50" s="9">
        <v>1.1994297314</v>
      </c>
      <c r="D50" s="9">
        <f t="shared" si="0"/>
        <v>4.0579562749828098</v>
      </c>
    </row>
    <row r="51" spans="1:4" x14ac:dyDescent="0.2">
      <c r="A51" s="11" t="s">
        <v>45</v>
      </c>
      <c r="B51" s="20">
        <v>0.92266666666999997</v>
      </c>
      <c r="C51" s="9">
        <v>1.1787485818000001</v>
      </c>
      <c r="D51" s="9">
        <f t="shared" si="0"/>
        <v>3.8799310164941874</v>
      </c>
    </row>
    <row r="52" spans="1:4" x14ac:dyDescent="0.2">
      <c r="A52" s="11" t="s">
        <v>46</v>
      </c>
      <c r="B52" s="20">
        <v>0.93766666666999998</v>
      </c>
      <c r="C52" s="9">
        <v>1.1886519765000001</v>
      </c>
      <c r="D52" s="9">
        <f t="shared" si="0"/>
        <v>3.849939380366723</v>
      </c>
    </row>
    <row r="53" spans="1:4" x14ac:dyDescent="0.2">
      <c r="A53" s="11" t="s">
        <v>47</v>
      </c>
      <c r="B53" s="20">
        <v>0.94599999999999995</v>
      </c>
      <c r="C53" s="9">
        <v>1.1623616913999999</v>
      </c>
      <c r="D53" s="9">
        <f t="shared" si="0"/>
        <v>3.7316233657670486</v>
      </c>
    </row>
    <row r="54" spans="1:4" x14ac:dyDescent="0.2">
      <c r="A54" s="11" t="s">
        <v>48</v>
      </c>
      <c r="B54" s="20">
        <v>0.95966666667</v>
      </c>
      <c r="C54" s="9">
        <v>1.1236853874999999</v>
      </c>
      <c r="D54" s="9">
        <f t="shared" si="0"/>
        <v>3.5560837049670679</v>
      </c>
    </row>
    <row r="55" spans="1:4" x14ac:dyDescent="0.2">
      <c r="A55" s="11" t="s">
        <v>49</v>
      </c>
      <c r="B55" s="20">
        <v>0.97633333333000005</v>
      </c>
      <c r="C55" s="9">
        <v>1.1478355644</v>
      </c>
      <c r="D55" s="9">
        <f t="shared" si="0"/>
        <v>3.5705014330549569</v>
      </c>
    </row>
    <row r="56" spans="1:4" x14ac:dyDescent="0.2">
      <c r="A56" s="11" t="s">
        <v>50</v>
      </c>
      <c r="B56" s="20">
        <v>0.97933333333000006</v>
      </c>
      <c r="C56" s="9">
        <v>1.1713967598999999</v>
      </c>
      <c r="D56" s="9">
        <f t="shared" si="0"/>
        <v>3.6326297356333623</v>
      </c>
    </row>
    <row r="57" spans="1:4" x14ac:dyDescent="0.2">
      <c r="A57" s="11" t="s">
        <v>51</v>
      </c>
      <c r="B57" s="20">
        <v>0.98</v>
      </c>
      <c r="C57" s="9">
        <v>1.0967498921000001</v>
      </c>
      <c r="D57" s="9">
        <f t="shared" si="0"/>
        <v>3.3988279156179</v>
      </c>
    </row>
    <row r="58" spans="1:4" x14ac:dyDescent="0.2">
      <c r="A58" s="11" t="s">
        <v>52</v>
      </c>
      <c r="B58" s="20">
        <v>0.99133333332999996</v>
      </c>
      <c r="C58" s="9">
        <v>1.1538942968000001</v>
      </c>
      <c r="D58" s="9">
        <f t="shared" si="0"/>
        <v>3.5350370450026767</v>
      </c>
    </row>
    <row r="59" spans="1:4" x14ac:dyDescent="0.2">
      <c r="A59" s="11" t="s">
        <v>53</v>
      </c>
      <c r="B59" s="20">
        <v>1.0009999999999999</v>
      </c>
      <c r="C59" s="9">
        <v>1.1501768836999999</v>
      </c>
      <c r="D59" s="9">
        <f t="shared" si="0"/>
        <v>3.4896205787558183</v>
      </c>
    </row>
    <row r="60" spans="1:4" x14ac:dyDescent="0.2">
      <c r="A60" s="11" t="s">
        <v>54</v>
      </c>
      <c r="B60" s="20">
        <v>1.0109999999999999</v>
      </c>
      <c r="C60" s="9">
        <v>1.14325553</v>
      </c>
      <c r="D60" s="9">
        <f t="shared" si="0"/>
        <v>3.4343124725228491</v>
      </c>
    </row>
    <row r="61" spans="1:4" x14ac:dyDescent="0.2">
      <c r="A61" s="11" t="s">
        <v>55</v>
      </c>
      <c r="B61" s="20">
        <v>1.0253333333000001</v>
      </c>
      <c r="C61" s="9">
        <v>1.1614148849000001</v>
      </c>
      <c r="D61" s="9">
        <f t="shared" si="0"/>
        <v>3.4400912553839413</v>
      </c>
    </row>
    <row r="62" spans="1:4" x14ac:dyDescent="0.2">
      <c r="A62" s="11" t="s">
        <v>56</v>
      </c>
      <c r="B62" s="20">
        <v>1.0349999999999999</v>
      </c>
      <c r="C62" s="9">
        <v>1.1404266594000001</v>
      </c>
      <c r="D62" s="9">
        <f t="shared" si="0"/>
        <v>3.3463754329768007</v>
      </c>
    </row>
    <row r="63" spans="1:4" x14ac:dyDescent="0.2">
      <c r="A63" s="11" t="s">
        <v>57</v>
      </c>
      <c r="B63" s="20">
        <v>1.044</v>
      </c>
      <c r="C63" s="9">
        <v>1.169123822</v>
      </c>
      <c r="D63" s="9">
        <f t="shared" si="0"/>
        <v>3.4010080746077009</v>
      </c>
    </row>
    <row r="64" spans="1:4" x14ac:dyDescent="0.2">
      <c r="A64" s="11" t="s">
        <v>58</v>
      </c>
      <c r="B64" s="20">
        <v>1.0529999999999999</v>
      </c>
      <c r="C64" s="9">
        <v>1.1808490754000001</v>
      </c>
      <c r="D64" s="9">
        <f t="shared" si="0"/>
        <v>3.4057571310268839</v>
      </c>
    </row>
    <row r="65" spans="1:4" x14ac:dyDescent="0.2">
      <c r="A65" s="11" t="s">
        <v>59</v>
      </c>
      <c r="B65" s="20">
        <v>1.0626666667</v>
      </c>
      <c r="C65" s="9">
        <v>1.1539085488</v>
      </c>
      <c r="D65" s="9">
        <f t="shared" si="0"/>
        <v>3.2977823156524311</v>
      </c>
    </row>
    <row r="66" spans="1:4" x14ac:dyDescent="0.2">
      <c r="A66" s="11" t="s">
        <v>60</v>
      </c>
      <c r="B66" s="20">
        <v>1.0723333333</v>
      </c>
      <c r="C66" s="9">
        <v>1.1607203555000001</v>
      </c>
      <c r="D66" s="9">
        <f t="shared" si="0"/>
        <v>3.2873462239697129</v>
      </c>
    </row>
    <row r="67" spans="1:4" x14ac:dyDescent="0.2">
      <c r="A67" s="11" t="s">
        <v>61</v>
      </c>
      <c r="B67" s="20">
        <v>1.079</v>
      </c>
      <c r="C67" s="9">
        <v>1.1435154681999999</v>
      </c>
      <c r="D67" s="9">
        <f t="shared" si="0"/>
        <v>3.2186092189367597</v>
      </c>
    </row>
    <row r="68" spans="1:4" x14ac:dyDescent="0.2">
      <c r="A68" s="11" t="s">
        <v>62</v>
      </c>
      <c r="B68" s="20">
        <v>1.0900000000000001</v>
      </c>
      <c r="C68" s="9">
        <v>1.2124276599999999</v>
      </c>
      <c r="D68" s="9">
        <f t="shared" si="0"/>
        <v>3.3781349100671556</v>
      </c>
    </row>
    <row r="69" spans="1:4" x14ac:dyDescent="0.2">
      <c r="A69" s="11" t="s">
        <v>63</v>
      </c>
      <c r="B69" s="20">
        <v>1.0956666666999999</v>
      </c>
      <c r="C69" s="9">
        <v>1.0479419569999999</v>
      </c>
      <c r="D69" s="9">
        <f t="shared" si="0"/>
        <v>2.9047344224076506</v>
      </c>
    </row>
    <row r="70" spans="1:4" x14ac:dyDescent="0.2">
      <c r="A70" s="11" t="s">
        <v>64</v>
      </c>
      <c r="B70" s="20">
        <v>1.0903333333</v>
      </c>
      <c r="C70" s="9">
        <v>0.87482223353999999</v>
      </c>
      <c r="D70" s="9">
        <f t="shared" si="0"/>
        <v>2.4367342890127257</v>
      </c>
    </row>
    <row r="71" spans="1:4" x14ac:dyDescent="0.2">
      <c r="A71" s="11" t="s">
        <v>65</v>
      </c>
      <c r="B71" s="20">
        <v>1.097</v>
      </c>
      <c r="C71" s="9">
        <v>0.80560704714999998</v>
      </c>
      <c r="D71" s="9">
        <f t="shared" si="0"/>
        <v>2.2303051178992646</v>
      </c>
    </row>
    <row r="72" spans="1:4" x14ac:dyDescent="0.2">
      <c r="A72" s="11" t="s">
        <v>66</v>
      </c>
      <c r="B72" s="20">
        <v>1.1046666667</v>
      </c>
      <c r="C72" s="9">
        <v>0.82793954318999996</v>
      </c>
      <c r="D72" s="9">
        <f t="shared" si="0"/>
        <v>2.2762241563515566</v>
      </c>
    </row>
    <row r="73" spans="1:4" x14ac:dyDescent="0.2">
      <c r="A73" s="11" t="s">
        <v>67</v>
      </c>
      <c r="B73" s="20">
        <v>1.1180000000000001</v>
      </c>
      <c r="C73" s="9">
        <v>0.89761114489000005</v>
      </c>
      <c r="D73" s="9">
        <f t="shared" ref="D73:D104" si="1">C73*$B$225/B73</f>
        <v>2.4383389975436742</v>
      </c>
    </row>
    <row r="74" spans="1:4" x14ac:dyDescent="0.2">
      <c r="A74" s="11" t="s">
        <v>68</v>
      </c>
      <c r="B74" s="20">
        <v>1.1306666667</v>
      </c>
      <c r="C74" s="9">
        <v>0.91150460212999995</v>
      </c>
      <c r="D74" s="9">
        <f t="shared" si="1"/>
        <v>2.4483411320865929</v>
      </c>
    </row>
    <row r="75" spans="1:4" x14ac:dyDescent="0.2">
      <c r="A75" s="11" t="s">
        <v>69</v>
      </c>
      <c r="B75" s="20">
        <v>1.1426666667000001</v>
      </c>
      <c r="C75" s="9">
        <v>0.95841794929000002</v>
      </c>
      <c r="D75" s="9">
        <f t="shared" si="1"/>
        <v>2.5473172231048471</v>
      </c>
    </row>
    <row r="76" spans="1:4" x14ac:dyDescent="0.2">
      <c r="A76" s="11" t="s">
        <v>70</v>
      </c>
      <c r="B76" s="20">
        <v>1.1533333333</v>
      </c>
      <c r="C76" s="9">
        <v>0.97803305625000003</v>
      </c>
      <c r="D76" s="9">
        <f t="shared" si="1"/>
        <v>2.5754097854724467</v>
      </c>
    </row>
    <row r="77" spans="1:4" x14ac:dyDescent="0.2">
      <c r="A77" s="11" t="s">
        <v>71</v>
      </c>
      <c r="B77" s="20">
        <v>1.1623333333000001</v>
      </c>
      <c r="C77" s="9">
        <v>0.93602695735999997</v>
      </c>
      <c r="D77" s="9">
        <f t="shared" si="1"/>
        <v>2.4457120075620797</v>
      </c>
    </row>
    <row r="78" spans="1:4" x14ac:dyDescent="0.2">
      <c r="A78" s="11" t="s">
        <v>72</v>
      </c>
      <c r="B78" s="20">
        <v>1.1756666667</v>
      </c>
      <c r="C78" s="9">
        <v>0.93033314954000002</v>
      </c>
      <c r="D78" s="9">
        <f t="shared" si="1"/>
        <v>2.403266556622508</v>
      </c>
    </row>
    <row r="79" spans="1:4" x14ac:dyDescent="0.2">
      <c r="A79" s="11" t="s">
        <v>73</v>
      </c>
      <c r="B79" s="20">
        <v>1.19</v>
      </c>
      <c r="C79" s="9">
        <v>0.90024906889</v>
      </c>
      <c r="D79" s="9">
        <f t="shared" si="1"/>
        <v>2.2975415354624436</v>
      </c>
    </row>
    <row r="80" spans="1:4" x14ac:dyDescent="0.2">
      <c r="A80" s="11" t="s">
        <v>74</v>
      </c>
      <c r="B80" s="20">
        <v>1.2030000000000001</v>
      </c>
      <c r="C80" s="9">
        <v>0.89895007116000003</v>
      </c>
      <c r="D80" s="9">
        <f t="shared" si="1"/>
        <v>2.2694342020900606</v>
      </c>
    </row>
    <row r="81" spans="1:4" x14ac:dyDescent="0.2">
      <c r="A81" s="11" t="s">
        <v>75</v>
      </c>
      <c r="B81" s="20">
        <v>1.2166666666999999</v>
      </c>
      <c r="C81" s="9">
        <v>0.94976918531999999</v>
      </c>
      <c r="D81" s="9">
        <f t="shared" si="1"/>
        <v>2.3707956255793317</v>
      </c>
    </row>
    <row r="82" spans="1:4" x14ac:dyDescent="0.2">
      <c r="A82" s="11" t="s">
        <v>76</v>
      </c>
      <c r="B82" s="20">
        <v>1.2363333332999999</v>
      </c>
      <c r="C82" s="9">
        <v>0.98922454988999997</v>
      </c>
      <c r="D82" s="9">
        <f t="shared" si="1"/>
        <v>2.4300038360107261</v>
      </c>
    </row>
    <row r="83" spans="1:4" x14ac:dyDescent="0.2">
      <c r="A83" s="11" t="s">
        <v>77</v>
      </c>
      <c r="B83" s="20">
        <v>1.246</v>
      </c>
      <c r="C83" s="9">
        <v>0.97018572674000003</v>
      </c>
      <c r="D83" s="9">
        <f t="shared" si="1"/>
        <v>2.3647459517045863</v>
      </c>
    </row>
    <row r="84" spans="1:4" x14ac:dyDescent="0.2">
      <c r="A84" s="11" t="s">
        <v>78</v>
      </c>
      <c r="B84" s="20">
        <v>1.2586666666999999</v>
      </c>
      <c r="C84" s="9">
        <v>1.0677012427999999</v>
      </c>
      <c r="D84" s="9">
        <f t="shared" si="1"/>
        <v>2.5762420775867962</v>
      </c>
    </row>
    <row r="85" spans="1:4" x14ac:dyDescent="0.2">
      <c r="A85" s="11" t="s">
        <v>79</v>
      </c>
      <c r="B85" s="20">
        <v>1.2803333333</v>
      </c>
      <c r="C85" s="9">
        <v>1.1004075697</v>
      </c>
      <c r="D85" s="9">
        <f t="shared" si="1"/>
        <v>2.6102263452881815</v>
      </c>
    </row>
    <row r="86" spans="1:4" x14ac:dyDescent="0.2">
      <c r="A86" s="11" t="s">
        <v>80</v>
      </c>
      <c r="B86" s="20">
        <v>1.2929999999999999</v>
      </c>
      <c r="C86" s="9">
        <v>0.99993238909000004</v>
      </c>
      <c r="D86" s="9">
        <f t="shared" si="1"/>
        <v>2.3486578997015561</v>
      </c>
    </row>
    <row r="87" spans="1:4" x14ac:dyDescent="0.2">
      <c r="A87" s="11" t="s">
        <v>81</v>
      </c>
      <c r="B87" s="20">
        <v>1.3153333332999999</v>
      </c>
      <c r="C87" s="9">
        <v>1.1756138984</v>
      </c>
      <c r="D87" s="9">
        <f t="shared" si="1"/>
        <v>2.7144168184054096</v>
      </c>
    </row>
    <row r="88" spans="1:4" x14ac:dyDescent="0.2">
      <c r="A88" s="11" t="s">
        <v>82</v>
      </c>
      <c r="B88" s="20">
        <v>1.3376666666999999</v>
      </c>
      <c r="C88" s="9">
        <v>1.4022599871999999</v>
      </c>
      <c r="D88" s="9">
        <f t="shared" si="1"/>
        <v>3.1836717863593482</v>
      </c>
    </row>
    <row r="89" spans="1:4" x14ac:dyDescent="0.2">
      <c r="A89" s="11" t="s">
        <v>83</v>
      </c>
      <c r="B89" s="20">
        <v>1.3476666666999999</v>
      </c>
      <c r="C89" s="9">
        <v>1.1895787927999999</v>
      </c>
      <c r="D89" s="9">
        <f t="shared" si="1"/>
        <v>2.6807627394658158</v>
      </c>
    </row>
    <row r="90" spans="1:4" x14ac:dyDescent="0.2">
      <c r="A90" s="11" t="s">
        <v>84</v>
      </c>
      <c r="B90" s="20">
        <v>1.3556666666999999</v>
      </c>
      <c r="C90" s="9">
        <v>1.0889876516000001</v>
      </c>
      <c r="D90" s="9">
        <f t="shared" si="1"/>
        <v>2.4395947461870513</v>
      </c>
    </row>
    <row r="91" spans="1:4" x14ac:dyDescent="0.2">
      <c r="A91" s="11" t="s">
        <v>85</v>
      </c>
      <c r="B91" s="20">
        <v>1.3660000000000001</v>
      </c>
      <c r="C91" s="9">
        <v>1.0928622403999999</v>
      </c>
      <c r="D91" s="9">
        <f t="shared" si="1"/>
        <v>2.4297543787259204</v>
      </c>
    </row>
    <row r="92" spans="1:4" x14ac:dyDescent="0.2">
      <c r="A92" s="11" t="s">
        <v>86</v>
      </c>
      <c r="B92" s="20">
        <v>1.3773333333</v>
      </c>
      <c r="C92" s="9">
        <v>1.1455416413999999</v>
      </c>
      <c r="D92" s="9">
        <f t="shared" si="1"/>
        <v>2.5259193193481306</v>
      </c>
    </row>
    <row r="93" spans="1:4" x14ac:dyDescent="0.2">
      <c r="A93" s="11" t="s">
        <v>87</v>
      </c>
      <c r="B93" s="20">
        <v>1.3866666667000001</v>
      </c>
      <c r="C93" s="9">
        <v>1.0623219702</v>
      </c>
      <c r="D93" s="9">
        <f t="shared" si="1"/>
        <v>2.3266536561484967</v>
      </c>
    </row>
    <row r="94" spans="1:4" x14ac:dyDescent="0.2">
      <c r="A94" s="11" t="s">
        <v>88</v>
      </c>
      <c r="B94" s="20">
        <v>1.3973333333</v>
      </c>
      <c r="C94" s="9">
        <v>1.1037924743</v>
      </c>
      <c r="D94" s="9">
        <f t="shared" si="1"/>
        <v>2.3990265890113696</v>
      </c>
    </row>
    <row r="95" spans="1:4" x14ac:dyDescent="0.2">
      <c r="A95" s="11" t="s">
        <v>89</v>
      </c>
      <c r="B95" s="20">
        <v>1.4079999999999999</v>
      </c>
      <c r="C95" s="9">
        <v>1.1283877541</v>
      </c>
      <c r="D95" s="9">
        <f t="shared" si="1"/>
        <v>2.4339035347704421</v>
      </c>
    </row>
    <row r="96" spans="1:4" x14ac:dyDescent="0.2">
      <c r="A96" s="11" t="s">
        <v>90</v>
      </c>
      <c r="B96" s="20">
        <v>1.4203333332999999</v>
      </c>
      <c r="C96" s="9">
        <v>1.1333600049999999</v>
      </c>
      <c r="D96" s="9">
        <f t="shared" si="1"/>
        <v>2.4234008466082235</v>
      </c>
    </row>
    <row r="97" spans="1:4" x14ac:dyDescent="0.2">
      <c r="A97" s="11" t="s">
        <v>91</v>
      </c>
      <c r="B97" s="20">
        <v>1.4306666667000001</v>
      </c>
      <c r="C97" s="9">
        <v>1.0957716301</v>
      </c>
      <c r="D97" s="9">
        <f t="shared" si="1"/>
        <v>2.326104629055521</v>
      </c>
    </row>
    <row r="98" spans="1:4" x14ac:dyDescent="0.2">
      <c r="A98" s="11" t="s">
        <v>92</v>
      </c>
      <c r="B98" s="20">
        <v>1.4410000000000001</v>
      </c>
      <c r="C98" s="9">
        <v>1.1003130007999999</v>
      </c>
      <c r="D98" s="9">
        <f t="shared" si="1"/>
        <v>2.3189955514848131</v>
      </c>
    </row>
    <row r="99" spans="1:4" x14ac:dyDescent="0.2">
      <c r="A99" s="11" t="s">
        <v>93</v>
      </c>
      <c r="B99" s="20">
        <v>1.4476666667</v>
      </c>
      <c r="C99" s="9">
        <v>1.0810277595</v>
      </c>
      <c r="D99" s="9">
        <f t="shared" si="1"/>
        <v>2.2678583417553035</v>
      </c>
    </row>
    <row r="100" spans="1:4" x14ac:dyDescent="0.2">
      <c r="A100" s="11" t="s">
        <v>94</v>
      </c>
      <c r="B100" s="20">
        <v>1.4596666667</v>
      </c>
      <c r="C100" s="9">
        <v>1.1671666482</v>
      </c>
      <c r="D100" s="9">
        <f t="shared" si="1"/>
        <v>2.4284369402845964</v>
      </c>
    </row>
    <row r="101" spans="1:4" x14ac:dyDescent="0.2">
      <c r="A101" s="11" t="s">
        <v>95</v>
      </c>
      <c r="B101" s="20">
        <v>1.4670000000000001</v>
      </c>
      <c r="C101" s="9">
        <v>1.1017601641000001</v>
      </c>
      <c r="D101" s="9">
        <f t="shared" si="1"/>
        <v>2.2808913793967158</v>
      </c>
    </row>
    <row r="102" spans="1:4" x14ac:dyDescent="0.2">
      <c r="A102" s="11" t="s">
        <v>96</v>
      </c>
      <c r="B102" s="20">
        <v>1.4753333333</v>
      </c>
      <c r="C102" s="9">
        <v>1.1033554375000001</v>
      </c>
      <c r="D102" s="9">
        <f t="shared" si="1"/>
        <v>2.2712918193890372</v>
      </c>
    </row>
    <row r="103" spans="1:4" x14ac:dyDescent="0.2">
      <c r="A103" s="11" t="s">
        <v>97</v>
      </c>
      <c r="B103" s="20">
        <v>1.4890000000000001</v>
      </c>
      <c r="C103" s="9">
        <v>1.1197088160999999</v>
      </c>
      <c r="D103" s="9">
        <f t="shared" si="1"/>
        <v>2.2837999118012231</v>
      </c>
    </row>
    <row r="104" spans="1:4" x14ac:dyDescent="0.2">
      <c r="A104" s="11" t="s">
        <v>98</v>
      </c>
      <c r="B104" s="20">
        <v>1.4976666667</v>
      </c>
      <c r="C104" s="9">
        <v>1.1221127178999999</v>
      </c>
      <c r="D104" s="9">
        <f t="shared" si="1"/>
        <v>2.2754587801741435</v>
      </c>
    </row>
    <row r="105" spans="1:4" x14ac:dyDescent="0.2">
      <c r="A105" s="11" t="s">
        <v>99</v>
      </c>
      <c r="B105" s="20">
        <v>1.5086666666999999</v>
      </c>
      <c r="C105" s="9">
        <v>1.0913314833000001</v>
      </c>
      <c r="D105" s="9">
        <f t="shared" ref="D105:D136" si="2">C105*$B$225/B105</f>
        <v>2.1969038055712788</v>
      </c>
    </row>
    <row r="106" spans="1:4" x14ac:dyDescent="0.2">
      <c r="A106" s="11" t="s">
        <v>100</v>
      </c>
      <c r="B106" s="20">
        <v>1.5209999999999999</v>
      </c>
      <c r="C106" s="9">
        <v>1.1167022710000001</v>
      </c>
      <c r="D106" s="9">
        <f t="shared" si="2"/>
        <v>2.2297482781541227</v>
      </c>
    </row>
    <row r="107" spans="1:4" x14ac:dyDescent="0.2">
      <c r="A107" s="11" t="s">
        <v>101</v>
      </c>
      <c r="B107" s="20">
        <v>1.5286666667</v>
      </c>
      <c r="C107" s="9">
        <v>1.1085102588</v>
      </c>
      <c r="D107" s="9">
        <f t="shared" si="2"/>
        <v>2.2022903354387484</v>
      </c>
    </row>
    <row r="108" spans="1:4" x14ac:dyDescent="0.2">
      <c r="A108" s="11" t="s">
        <v>102</v>
      </c>
      <c r="B108" s="20">
        <v>1.5369999999999999</v>
      </c>
      <c r="C108" s="9">
        <v>1.1216080847000001</v>
      </c>
      <c r="D108" s="9">
        <f t="shared" si="2"/>
        <v>2.2162304394245895</v>
      </c>
    </row>
    <row r="109" spans="1:4" x14ac:dyDescent="0.2">
      <c r="A109" s="11" t="s">
        <v>103</v>
      </c>
      <c r="B109" s="20">
        <v>1.5506666667</v>
      </c>
      <c r="C109" s="9">
        <v>1.158177188</v>
      </c>
      <c r="D109" s="9">
        <f t="shared" si="2"/>
        <v>2.2683194003165195</v>
      </c>
    </row>
    <row r="110" spans="1:4" x14ac:dyDescent="0.2">
      <c r="A110" s="11" t="s">
        <v>104</v>
      </c>
      <c r="B110" s="20">
        <v>1.5640000000000001</v>
      </c>
      <c r="C110" s="9">
        <v>1.2498342522999999</v>
      </c>
      <c r="D110" s="9">
        <f t="shared" si="2"/>
        <v>2.4269639519949782</v>
      </c>
    </row>
    <row r="111" spans="1:4" x14ac:dyDescent="0.2">
      <c r="A111" s="11" t="s">
        <v>105</v>
      </c>
      <c r="B111" s="20">
        <v>1.573</v>
      </c>
      <c r="C111" s="9">
        <v>1.2137774725999999</v>
      </c>
      <c r="D111" s="9">
        <f t="shared" si="2"/>
        <v>2.3434624665198038</v>
      </c>
    </row>
    <row r="112" spans="1:4" x14ac:dyDescent="0.2">
      <c r="A112" s="11" t="s">
        <v>106</v>
      </c>
      <c r="B112" s="20">
        <v>1.5866666667</v>
      </c>
      <c r="C112" s="9">
        <v>1.3186196837999999</v>
      </c>
      <c r="D112" s="9">
        <f t="shared" si="2"/>
        <v>2.5239544235358053</v>
      </c>
    </row>
    <row r="113" spans="1:4" x14ac:dyDescent="0.2">
      <c r="A113" s="11" t="s">
        <v>107</v>
      </c>
      <c r="B113" s="20">
        <v>1.5963333333</v>
      </c>
      <c r="C113" s="9">
        <v>1.2658479090000001</v>
      </c>
      <c r="D113" s="9">
        <f t="shared" si="2"/>
        <v>2.4082723428720749</v>
      </c>
    </row>
    <row r="114" spans="1:4" x14ac:dyDescent="0.2">
      <c r="A114" s="11" t="s">
        <v>108</v>
      </c>
      <c r="B114" s="20">
        <v>1.6</v>
      </c>
      <c r="C114" s="9">
        <v>1.1940247853999999</v>
      </c>
      <c r="D114" s="9">
        <f t="shared" si="2"/>
        <v>2.2664232210971922</v>
      </c>
    </row>
    <row r="115" spans="1:4" x14ac:dyDescent="0.2">
      <c r="A115" s="11" t="s">
        <v>109</v>
      </c>
      <c r="B115" s="20">
        <v>1.6080000000000001</v>
      </c>
      <c r="C115" s="9">
        <v>1.1585808651</v>
      </c>
      <c r="D115" s="9">
        <f t="shared" si="2"/>
        <v>2.1882047630136827</v>
      </c>
    </row>
    <row r="116" spans="1:4" x14ac:dyDescent="0.2">
      <c r="A116" s="11" t="s">
        <v>110</v>
      </c>
      <c r="B116" s="20">
        <v>1.6166666667</v>
      </c>
      <c r="C116" s="9">
        <v>1.1614998825</v>
      </c>
      <c r="D116" s="9">
        <f t="shared" si="2"/>
        <v>2.1819577565427331</v>
      </c>
    </row>
    <row r="117" spans="1:4" x14ac:dyDescent="0.2">
      <c r="A117" s="11" t="s">
        <v>111</v>
      </c>
      <c r="B117" s="20">
        <v>1.62</v>
      </c>
      <c r="C117" s="9">
        <v>1.0885780834000001</v>
      </c>
      <c r="D117" s="9">
        <f t="shared" si="2"/>
        <v>2.0407613647206593</v>
      </c>
    </row>
    <row r="118" spans="1:4" x14ac:dyDescent="0.2">
      <c r="A118" s="11" t="s">
        <v>112</v>
      </c>
      <c r="B118" s="20">
        <v>1.6253333333</v>
      </c>
      <c r="C118" s="9">
        <v>1.0587401155</v>
      </c>
      <c r="D118" s="9">
        <f t="shared" si="2"/>
        <v>1.9783110576138767</v>
      </c>
    </row>
    <row r="119" spans="1:4" x14ac:dyDescent="0.2">
      <c r="A119" s="11" t="s">
        <v>113</v>
      </c>
      <c r="B119" s="20">
        <v>1.6336666666999999</v>
      </c>
      <c r="C119" s="9">
        <v>1.0197066814</v>
      </c>
      <c r="D119" s="9">
        <f t="shared" si="2"/>
        <v>1.8956557348391592</v>
      </c>
    </row>
    <row r="120" spans="1:4" x14ac:dyDescent="0.2">
      <c r="A120" s="11" t="s">
        <v>114</v>
      </c>
      <c r="B120" s="20">
        <v>1.6413333333</v>
      </c>
      <c r="C120" s="9">
        <v>1.0119821669</v>
      </c>
      <c r="D120" s="9">
        <f t="shared" si="2"/>
        <v>1.8725081725717232</v>
      </c>
    </row>
    <row r="121" spans="1:4" x14ac:dyDescent="0.2">
      <c r="A121" s="11" t="s">
        <v>115</v>
      </c>
      <c r="B121" s="20">
        <v>1.6473333333</v>
      </c>
      <c r="C121" s="9">
        <v>0.97563042581000003</v>
      </c>
      <c r="D121" s="9">
        <f t="shared" si="2"/>
        <v>1.7986700419992565</v>
      </c>
    </row>
    <row r="122" spans="1:4" x14ac:dyDescent="0.2">
      <c r="A122" s="11" t="s">
        <v>116</v>
      </c>
      <c r="B122" s="20">
        <v>1.6596666667</v>
      </c>
      <c r="C122" s="9">
        <v>1.0752880521999999</v>
      </c>
      <c r="D122" s="9">
        <f t="shared" si="2"/>
        <v>1.9676669935088502</v>
      </c>
    </row>
    <row r="123" spans="1:4" x14ac:dyDescent="0.2">
      <c r="A123" s="11" t="s">
        <v>117</v>
      </c>
      <c r="B123" s="20">
        <v>1.6719999999999999</v>
      </c>
      <c r="C123" s="9">
        <v>1.1690926821000001</v>
      </c>
      <c r="D123" s="9">
        <f t="shared" si="2"/>
        <v>2.1235393883919511</v>
      </c>
    </row>
    <row r="124" spans="1:4" x14ac:dyDescent="0.2">
      <c r="A124" s="11" t="s">
        <v>118</v>
      </c>
      <c r="B124" s="20">
        <v>1.6843333332999999</v>
      </c>
      <c r="C124" s="9">
        <v>1.26050821</v>
      </c>
      <c r="D124" s="9">
        <f t="shared" si="2"/>
        <v>2.2728212808291874</v>
      </c>
    </row>
    <row r="125" spans="1:4" x14ac:dyDescent="0.2">
      <c r="A125" s="11" t="s">
        <v>119</v>
      </c>
      <c r="B125" s="20">
        <v>1.7010000000000001</v>
      </c>
      <c r="C125" s="9">
        <v>1.4321969692000001</v>
      </c>
      <c r="D125" s="9">
        <f t="shared" si="2"/>
        <v>2.5570904405642469</v>
      </c>
    </row>
    <row r="126" spans="1:4" x14ac:dyDescent="0.2">
      <c r="A126" s="11" t="s">
        <v>120</v>
      </c>
      <c r="B126" s="20">
        <v>1.7143333332999999</v>
      </c>
      <c r="C126" s="9">
        <v>1.4209606435</v>
      </c>
      <c r="D126" s="9">
        <f t="shared" si="2"/>
        <v>2.5172968463579308</v>
      </c>
    </row>
    <row r="127" spans="1:4" x14ac:dyDescent="0.2">
      <c r="A127" s="11" t="s">
        <v>121</v>
      </c>
      <c r="B127" s="20">
        <v>1.73</v>
      </c>
      <c r="C127" s="9">
        <v>1.5141552763999999</v>
      </c>
      <c r="D127" s="9">
        <f t="shared" si="2"/>
        <v>2.6581039638915187</v>
      </c>
    </row>
    <row r="128" spans="1:4" x14ac:dyDescent="0.2">
      <c r="A128" s="11" t="s">
        <v>122</v>
      </c>
      <c r="B128" s="20">
        <v>1.7423333333</v>
      </c>
      <c r="C128" s="9">
        <v>1.6075534759000001</v>
      </c>
      <c r="D128" s="9">
        <f t="shared" si="2"/>
        <v>2.8020884202054077</v>
      </c>
    </row>
    <row r="129" spans="1:4" x14ac:dyDescent="0.2">
      <c r="A129" s="11" t="s">
        <v>123</v>
      </c>
      <c r="B129" s="20">
        <v>1.7589999999999999</v>
      </c>
      <c r="C129" s="9">
        <v>1.4689913803000001</v>
      </c>
      <c r="D129" s="9">
        <f t="shared" si="2"/>
        <v>2.5363025592943185</v>
      </c>
    </row>
    <row r="130" spans="1:4" x14ac:dyDescent="0.2">
      <c r="A130" s="11" t="s">
        <v>124</v>
      </c>
      <c r="B130" s="20">
        <v>1.7713333333000001</v>
      </c>
      <c r="C130" s="9">
        <v>1.4671923622</v>
      </c>
      <c r="D130" s="9">
        <f t="shared" si="2"/>
        <v>2.5155584576209047</v>
      </c>
    </row>
    <row r="131" spans="1:4" x14ac:dyDescent="0.2">
      <c r="A131" s="11" t="s">
        <v>125</v>
      </c>
      <c r="B131" s="20">
        <v>1.7763333333</v>
      </c>
      <c r="C131" s="9">
        <v>1.4187334495999999</v>
      </c>
      <c r="D131" s="9">
        <f t="shared" si="2"/>
        <v>2.4256268687474458</v>
      </c>
    </row>
    <row r="132" spans="1:4" x14ac:dyDescent="0.2">
      <c r="A132" s="11" t="s">
        <v>126</v>
      </c>
      <c r="B132" s="20">
        <v>1.7749999999999999</v>
      </c>
      <c r="C132" s="9">
        <v>1.2637792689</v>
      </c>
      <c r="D132" s="9">
        <f t="shared" si="2"/>
        <v>2.1623227691462974</v>
      </c>
    </row>
    <row r="133" spans="1:4" x14ac:dyDescent="0.2">
      <c r="A133" s="11" t="s">
        <v>127</v>
      </c>
      <c r="B133" s="20">
        <v>1.7806666667</v>
      </c>
      <c r="C133" s="9">
        <v>1.1781816543000001</v>
      </c>
      <c r="D133" s="9">
        <f t="shared" si="2"/>
        <v>2.009450345006667</v>
      </c>
    </row>
    <row r="134" spans="1:4" x14ac:dyDescent="0.2">
      <c r="A134" s="11" t="s">
        <v>128</v>
      </c>
      <c r="B134" s="20">
        <v>1.7946666667</v>
      </c>
      <c r="C134" s="9">
        <v>1.300191879</v>
      </c>
      <c r="D134" s="9">
        <f t="shared" si="2"/>
        <v>2.2002463263116114</v>
      </c>
    </row>
    <row r="135" spans="1:4" x14ac:dyDescent="0.2">
      <c r="A135" s="11" t="s">
        <v>129</v>
      </c>
      <c r="B135" s="20">
        <v>1.8043333333</v>
      </c>
      <c r="C135" s="9">
        <v>1.346185601</v>
      </c>
      <c r="D135" s="9">
        <f t="shared" si="2"/>
        <v>2.2658743362412057</v>
      </c>
    </row>
    <row r="136" spans="1:4" x14ac:dyDescent="0.2">
      <c r="A136" s="11" t="s">
        <v>130</v>
      </c>
      <c r="B136" s="20">
        <v>1.8149999999999999</v>
      </c>
      <c r="C136" s="9">
        <v>1.4369901096</v>
      </c>
      <c r="D136" s="9">
        <f t="shared" si="2"/>
        <v>2.4045001116569655</v>
      </c>
    </row>
    <row r="137" spans="1:4" x14ac:dyDescent="0.2">
      <c r="A137" s="11" t="s">
        <v>131</v>
      </c>
      <c r="B137" s="20">
        <v>1.8336666666999999</v>
      </c>
      <c r="C137" s="9">
        <v>1.614477486</v>
      </c>
      <c r="D137" s="9">
        <f t="shared" ref="D137:D168" si="3">C137*$B$225/B137</f>
        <v>2.6739867739188807</v>
      </c>
    </row>
    <row r="138" spans="1:4" x14ac:dyDescent="0.2">
      <c r="A138" s="11" t="s">
        <v>132</v>
      </c>
      <c r="B138" s="20">
        <v>1.8306666667</v>
      </c>
      <c r="C138" s="9">
        <v>1.4707354216999999</v>
      </c>
      <c r="D138" s="9">
        <f t="shared" si="3"/>
        <v>2.4399050748343063</v>
      </c>
    </row>
    <row r="139" spans="1:4" x14ac:dyDescent="0.2">
      <c r="A139" s="11" t="s">
        <v>133</v>
      </c>
      <c r="B139" s="20">
        <v>1.8443333333</v>
      </c>
      <c r="C139" s="9">
        <v>1.4605595259999999</v>
      </c>
      <c r="D139" s="9">
        <f t="shared" si="3"/>
        <v>2.4050687647204168</v>
      </c>
    </row>
    <row r="140" spans="1:4" x14ac:dyDescent="0.2">
      <c r="A140" s="11" t="s">
        <v>134</v>
      </c>
      <c r="B140" s="20">
        <v>1.8513333332999999</v>
      </c>
      <c r="C140" s="9">
        <v>1.4842912247</v>
      </c>
      <c r="D140" s="9">
        <f t="shared" si="3"/>
        <v>2.4349057266760301</v>
      </c>
    </row>
    <row r="141" spans="1:4" x14ac:dyDescent="0.2">
      <c r="A141" s="11" t="s">
        <v>135</v>
      </c>
      <c r="B141" s="20">
        <v>1.867</v>
      </c>
      <c r="C141" s="9">
        <v>1.588427931</v>
      </c>
      <c r="D141" s="9">
        <f t="shared" si="3"/>
        <v>2.5838711274802462</v>
      </c>
    </row>
    <row r="142" spans="1:4" x14ac:dyDescent="0.2">
      <c r="A142" s="11" t="s">
        <v>136</v>
      </c>
      <c r="B142" s="20">
        <v>1.8816666666999999</v>
      </c>
      <c r="C142" s="9">
        <v>1.7162268597999999</v>
      </c>
      <c r="D142" s="9">
        <f t="shared" si="3"/>
        <v>2.7699992724486076</v>
      </c>
    </row>
    <row r="143" spans="1:4" x14ac:dyDescent="0.2">
      <c r="A143" s="11" t="s">
        <v>137</v>
      </c>
      <c r="B143" s="20">
        <v>1.8936666666999999</v>
      </c>
      <c r="C143" s="9">
        <v>1.8302299403</v>
      </c>
      <c r="D143" s="9">
        <f t="shared" si="3"/>
        <v>2.9352816052765696</v>
      </c>
    </row>
    <row r="144" spans="1:4" x14ac:dyDescent="0.2">
      <c r="A144" s="11" t="s">
        <v>138</v>
      </c>
      <c r="B144" s="20">
        <v>1.9139999999999999</v>
      </c>
      <c r="C144" s="9">
        <v>2.0972106183000001</v>
      </c>
      <c r="D144" s="9">
        <f t="shared" si="3"/>
        <v>3.327727582021665</v>
      </c>
    </row>
    <row r="145" spans="1:4" x14ac:dyDescent="0.2">
      <c r="A145" s="11" t="s">
        <v>139</v>
      </c>
      <c r="B145" s="20">
        <v>1.9236666667</v>
      </c>
      <c r="C145" s="9">
        <v>2.0716437153</v>
      </c>
      <c r="D145" s="9">
        <f t="shared" si="3"/>
        <v>3.2706411693630488</v>
      </c>
    </row>
    <row r="146" spans="1:4" x14ac:dyDescent="0.2">
      <c r="A146" s="11" t="s">
        <v>140</v>
      </c>
      <c r="B146" s="20">
        <v>1.9366666667000001</v>
      </c>
      <c r="C146" s="9">
        <v>2.2595412688000001</v>
      </c>
      <c r="D146" s="9">
        <f t="shared" si="3"/>
        <v>3.5433418368603431</v>
      </c>
    </row>
    <row r="147" spans="1:4" x14ac:dyDescent="0.2">
      <c r="A147" s="11" t="s">
        <v>141</v>
      </c>
      <c r="B147" s="20">
        <v>1.966</v>
      </c>
      <c r="C147" s="9">
        <v>2.5648292045000001</v>
      </c>
      <c r="D147" s="9">
        <f t="shared" si="3"/>
        <v>3.9620740542475028</v>
      </c>
    </row>
    <row r="148" spans="1:4" x14ac:dyDescent="0.2">
      <c r="A148" s="11" t="s">
        <v>142</v>
      </c>
      <c r="B148" s="20">
        <v>1.9843333332999999</v>
      </c>
      <c r="C148" s="9">
        <v>2.7091094539</v>
      </c>
      <c r="D148" s="9">
        <f t="shared" si="3"/>
        <v>4.1462890612237135</v>
      </c>
    </row>
    <row r="149" spans="1:4" x14ac:dyDescent="0.2">
      <c r="A149" s="11" t="s">
        <v>143</v>
      </c>
      <c r="B149" s="20">
        <v>1.9946666666999999</v>
      </c>
      <c r="C149" s="9">
        <v>2.5026173650999999</v>
      </c>
      <c r="D149" s="9">
        <f t="shared" si="3"/>
        <v>3.8104105899209499</v>
      </c>
    </row>
    <row r="150" spans="1:4" x14ac:dyDescent="0.2">
      <c r="A150" s="11" t="s">
        <v>144</v>
      </c>
      <c r="B150" s="20">
        <v>2.0126666666999999</v>
      </c>
      <c r="C150" s="9">
        <v>2.8419602956999999</v>
      </c>
      <c r="D150" s="9">
        <f t="shared" si="3"/>
        <v>4.2883853546392192</v>
      </c>
    </row>
    <row r="151" spans="1:4" x14ac:dyDescent="0.2">
      <c r="A151" s="11" t="s">
        <v>145</v>
      </c>
      <c r="B151" s="20">
        <v>2.0316666667000001</v>
      </c>
      <c r="C151" s="9">
        <v>2.9217919124999998</v>
      </c>
      <c r="D151" s="9">
        <f t="shared" si="3"/>
        <v>4.3676163120369953</v>
      </c>
    </row>
    <row r="152" spans="1:4" x14ac:dyDescent="0.2">
      <c r="A152" s="11" t="s">
        <v>146</v>
      </c>
      <c r="B152" s="20">
        <v>2.0233333333000001</v>
      </c>
      <c r="C152" s="9">
        <v>2.5575318591</v>
      </c>
      <c r="D152" s="9">
        <f t="shared" si="3"/>
        <v>3.8388511071755405</v>
      </c>
    </row>
    <row r="153" spans="1:4" x14ac:dyDescent="0.2">
      <c r="A153" s="11" t="s">
        <v>147</v>
      </c>
      <c r="B153" s="20">
        <v>2.0431699999999999</v>
      </c>
      <c r="C153" s="9">
        <v>2.5497244148</v>
      </c>
      <c r="D153" s="9">
        <f t="shared" si="3"/>
        <v>3.7899754020643881</v>
      </c>
    </row>
    <row r="154" spans="1:4" x14ac:dyDescent="0.2">
      <c r="A154" s="11" t="s">
        <v>148</v>
      </c>
      <c r="B154" s="20">
        <v>2.0663100000000001</v>
      </c>
      <c r="C154" s="9">
        <v>2.8123826193000001</v>
      </c>
      <c r="D154" s="9">
        <f t="shared" si="3"/>
        <v>4.1335822129624731</v>
      </c>
    </row>
    <row r="155" spans="1:4" x14ac:dyDescent="0.2">
      <c r="A155" s="11" t="s">
        <v>149</v>
      </c>
      <c r="B155" s="20">
        <v>2.0793900000000001</v>
      </c>
      <c r="C155" s="9">
        <v>2.8966424672</v>
      </c>
      <c r="D155" s="9">
        <f t="shared" si="3"/>
        <v>4.2306450957904698</v>
      </c>
    </row>
    <row r="156" spans="1:4" x14ac:dyDescent="0.2">
      <c r="A156" s="11" t="s">
        <v>150</v>
      </c>
      <c r="B156" s="20">
        <v>2.1048966667000002</v>
      </c>
      <c r="C156" s="9">
        <v>3.2629682954999999</v>
      </c>
      <c r="D156" s="9">
        <f t="shared" si="3"/>
        <v>4.7079270586406361</v>
      </c>
    </row>
    <row r="157" spans="1:4" x14ac:dyDescent="0.2">
      <c r="A157" s="11" t="s">
        <v>151</v>
      </c>
      <c r="B157" s="20">
        <v>2.1276966666999999</v>
      </c>
      <c r="C157" s="9">
        <v>3.5303511897000002</v>
      </c>
      <c r="D157" s="9">
        <f t="shared" si="3"/>
        <v>5.0391333209972249</v>
      </c>
    </row>
    <row r="158" spans="1:4" x14ac:dyDescent="0.2">
      <c r="A158" s="11" t="s">
        <v>152</v>
      </c>
      <c r="B158" s="20">
        <v>2.1553766667000001</v>
      </c>
      <c r="C158" s="9">
        <v>4.3898910426000004</v>
      </c>
      <c r="D158" s="9">
        <f t="shared" si="3"/>
        <v>6.1855484937625143</v>
      </c>
    </row>
    <row r="159" spans="1:4" x14ac:dyDescent="0.2">
      <c r="A159" s="11" t="s">
        <v>153</v>
      </c>
      <c r="B159" s="20">
        <v>2.1886100000000002</v>
      </c>
      <c r="C159" s="9">
        <v>4.3467797199999998</v>
      </c>
      <c r="D159" s="9">
        <f t="shared" si="3"/>
        <v>6.0317996103620102</v>
      </c>
    </row>
    <row r="160" spans="1:4" x14ac:dyDescent="0.2">
      <c r="A160" s="11" t="s">
        <v>154</v>
      </c>
      <c r="B160" s="20">
        <v>2.1384866667</v>
      </c>
      <c r="C160" s="9">
        <v>3.009523873</v>
      </c>
      <c r="D160" s="9">
        <f t="shared" si="3"/>
        <v>4.274043104922792</v>
      </c>
    </row>
    <row r="161" spans="1:4" x14ac:dyDescent="0.2">
      <c r="A161" s="11" t="s">
        <v>155</v>
      </c>
      <c r="B161" s="20">
        <v>2.1237766667</v>
      </c>
      <c r="C161" s="9">
        <v>2.1930539105000002</v>
      </c>
      <c r="D161" s="9">
        <f t="shared" si="3"/>
        <v>3.136087090369911</v>
      </c>
    </row>
    <row r="162" spans="1:4" x14ac:dyDescent="0.2">
      <c r="A162" s="11" t="s">
        <v>156</v>
      </c>
      <c r="B162" s="20">
        <v>2.1350699999999998</v>
      </c>
      <c r="C162" s="9">
        <v>2.3276055521000001</v>
      </c>
      <c r="D162" s="9">
        <f t="shared" si="3"/>
        <v>3.310891265316239</v>
      </c>
    </row>
    <row r="163" spans="1:4" x14ac:dyDescent="0.2">
      <c r="A163" s="11" t="s">
        <v>157</v>
      </c>
      <c r="B163" s="20">
        <v>2.1534399999999998</v>
      </c>
      <c r="C163" s="9">
        <v>2.6000719296999999</v>
      </c>
      <c r="D163" s="9">
        <f t="shared" si="3"/>
        <v>3.6669098985518493</v>
      </c>
    </row>
    <row r="164" spans="1:4" x14ac:dyDescent="0.2">
      <c r="A164" s="11" t="s">
        <v>158</v>
      </c>
      <c r="B164" s="20">
        <v>2.1703000000000001</v>
      </c>
      <c r="C164" s="9">
        <v>2.7350193312000002</v>
      </c>
      <c r="D164" s="9">
        <f t="shared" si="3"/>
        <v>3.8272627789895517</v>
      </c>
    </row>
    <row r="165" spans="1:4" x14ac:dyDescent="0.2">
      <c r="A165" s="11" t="s">
        <v>159</v>
      </c>
      <c r="B165" s="20">
        <v>2.17374</v>
      </c>
      <c r="C165" s="9">
        <v>2.8523581296999998</v>
      </c>
      <c r="D165" s="9">
        <f t="shared" si="3"/>
        <v>3.9851448135754479</v>
      </c>
    </row>
    <row r="166" spans="1:4" x14ac:dyDescent="0.2">
      <c r="A166" s="11" t="s">
        <v>160</v>
      </c>
      <c r="B166" s="20">
        <v>2.1729733332999999</v>
      </c>
      <c r="C166" s="9">
        <v>3.0250831014999999</v>
      </c>
      <c r="D166" s="9">
        <f t="shared" si="3"/>
        <v>4.2279570301791383</v>
      </c>
    </row>
    <row r="167" spans="1:4" x14ac:dyDescent="0.2">
      <c r="A167" s="11" t="s">
        <v>161</v>
      </c>
      <c r="B167" s="20">
        <v>2.1793433332999999</v>
      </c>
      <c r="C167" s="9">
        <v>2.9393201377999998</v>
      </c>
      <c r="D167" s="9">
        <f t="shared" si="3"/>
        <v>4.0960843151704225</v>
      </c>
    </row>
    <row r="168" spans="1:4" x14ac:dyDescent="0.2">
      <c r="A168" s="11" t="s">
        <v>162</v>
      </c>
      <c r="B168" s="20">
        <v>2.19699</v>
      </c>
      <c r="C168" s="9">
        <v>3.1444175912999999</v>
      </c>
      <c r="D168" s="9">
        <f t="shared" si="3"/>
        <v>4.3467012199099333</v>
      </c>
    </row>
    <row r="169" spans="1:4" x14ac:dyDescent="0.2">
      <c r="A169" s="11" t="s">
        <v>163</v>
      </c>
      <c r="B169" s="20">
        <v>2.2204366667</v>
      </c>
      <c r="C169" s="9">
        <v>3.6382985269999999</v>
      </c>
      <c r="D169" s="9">
        <f t="shared" ref="D169:D196" si="4">C169*$B$225/B169</f>
        <v>4.976311893142789</v>
      </c>
    </row>
    <row r="170" spans="1:4" x14ac:dyDescent="0.2">
      <c r="A170" s="11" t="s">
        <v>164</v>
      </c>
      <c r="B170" s="20">
        <v>2.2456833333000001</v>
      </c>
      <c r="C170" s="9">
        <v>4.0127748169000004</v>
      </c>
      <c r="D170" s="9">
        <f t="shared" si="4"/>
        <v>5.426801363179373</v>
      </c>
    </row>
    <row r="171" spans="1:4" x14ac:dyDescent="0.2">
      <c r="A171" s="11" t="s">
        <v>165</v>
      </c>
      <c r="B171" s="20">
        <v>2.2603266667000002</v>
      </c>
      <c r="C171" s="9">
        <v>3.8666601496999999</v>
      </c>
      <c r="D171" s="9">
        <f t="shared" si="4"/>
        <v>5.1953217120543265</v>
      </c>
    </row>
    <row r="172" spans="1:4" x14ac:dyDescent="0.2">
      <c r="A172" s="11" t="s">
        <v>166</v>
      </c>
      <c r="B172" s="20">
        <v>2.2704733333</v>
      </c>
      <c r="C172" s="9">
        <v>3.8727753069999999</v>
      </c>
      <c r="D172" s="9">
        <f t="shared" si="4"/>
        <v>5.180283727785608</v>
      </c>
    </row>
    <row r="173" spans="1:4" x14ac:dyDescent="0.2">
      <c r="A173" s="11" t="s">
        <v>213</v>
      </c>
      <c r="B173" s="20">
        <v>2.2832599999999998</v>
      </c>
      <c r="C173" s="9">
        <v>3.9731957552999999</v>
      </c>
      <c r="D173" s="9">
        <f t="shared" si="4"/>
        <v>5.2848449027974063</v>
      </c>
    </row>
    <row r="174" spans="1:4" x14ac:dyDescent="0.2">
      <c r="A174" s="11" t="s">
        <v>214</v>
      </c>
      <c r="B174" s="20">
        <v>2.2880799999999999</v>
      </c>
      <c r="C174" s="9">
        <v>3.9494860411000001</v>
      </c>
      <c r="D174" s="9">
        <f t="shared" si="4"/>
        <v>5.2422415722096796</v>
      </c>
    </row>
    <row r="175" spans="1:4" x14ac:dyDescent="0.2">
      <c r="A175" s="11" t="s">
        <v>215</v>
      </c>
      <c r="B175" s="20">
        <v>2.2984100000000001</v>
      </c>
      <c r="C175" s="9">
        <v>3.9419359954000002</v>
      </c>
      <c r="D175" s="9">
        <f t="shared" si="4"/>
        <v>5.2087044768991211</v>
      </c>
    </row>
    <row r="176" spans="1:4" x14ac:dyDescent="0.2">
      <c r="A176" s="11" t="s">
        <v>216</v>
      </c>
      <c r="B176" s="20">
        <v>2.3136933332999998</v>
      </c>
      <c r="C176" s="9">
        <v>4.0222556102000002</v>
      </c>
      <c r="D176" s="9">
        <f t="shared" si="4"/>
        <v>5.2797276793232157</v>
      </c>
    </row>
    <row r="177" spans="1:4" x14ac:dyDescent="0.2">
      <c r="A177" s="11" t="s">
        <v>243</v>
      </c>
      <c r="B177" s="20">
        <v>2.3229933332999999</v>
      </c>
      <c r="C177" s="9">
        <v>4.0257007767999999</v>
      </c>
      <c r="D177" s="9">
        <f t="shared" si="4"/>
        <v>5.2630946451270804</v>
      </c>
    </row>
    <row r="178" spans="1:4" x14ac:dyDescent="0.2">
      <c r="A178" s="11" t="s">
        <v>244</v>
      </c>
      <c r="B178" s="20">
        <v>2.3204500000000001</v>
      </c>
      <c r="C178" s="9">
        <v>3.8830727599000001</v>
      </c>
      <c r="D178" s="9">
        <f t="shared" si="4"/>
        <v>5.0821907962987778</v>
      </c>
    </row>
    <row r="179" spans="1:4" x14ac:dyDescent="0.2">
      <c r="A179" s="11" t="s">
        <v>245</v>
      </c>
      <c r="B179" s="20">
        <v>2.3330000000000002</v>
      </c>
      <c r="C179" s="9">
        <v>3.9101530914999998</v>
      </c>
      <c r="D179" s="9">
        <f t="shared" si="4"/>
        <v>5.0901042185800804</v>
      </c>
    </row>
    <row r="180" spans="1:4" x14ac:dyDescent="0.2">
      <c r="A180" s="11" t="s">
        <v>246</v>
      </c>
      <c r="B180" s="20">
        <v>2.3416266666999999</v>
      </c>
      <c r="C180" s="9">
        <v>3.8690076054000002</v>
      </c>
      <c r="D180" s="9">
        <f t="shared" si="4"/>
        <v>5.0179875574748509</v>
      </c>
    </row>
    <row r="181" spans="1:4" x14ac:dyDescent="0.2">
      <c r="A181" s="11" t="s">
        <v>247</v>
      </c>
      <c r="B181" s="20">
        <v>2.3562099999999999</v>
      </c>
      <c r="C181" s="9">
        <v>3.9582615304000002</v>
      </c>
      <c r="D181" s="9">
        <f t="shared" si="4"/>
        <v>5.1019728432760276</v>
      </c>
    </row>
    <row r="182" spans="1:4" x14ac:dyDescent="0.2">
      <c r="A182" s="11" t="s">
        <v>248</v>
      </c>
      <c r="B182" s="20">
        <v>2.3687233333000002</v>
      </c>
      <c r="C182" s="9">
        <v>3.9376507627000001</v>
      </c>
      <c r="D182" s="9">
        <f t="shared" si="4"/>
        <v>5.0485947224046601</v>
      </c>
    </row>
    <row r="183" spans="1:4" x14ac:dyDescent="0.2">
      <c r="A183" s="11" t="s">
        <v>249</v>
      </c>
      <c r="B183" s="20">
        <v>2.3747833332999999</v>
      </c>
      <c r="C183" s="9">
        <v>3.8385806818999999</v>
      </c>
      <c r="D183" s="9">
        <f t="shared" si="4"/>
        <v>4.9090147042358554</v>
      </c>
    </row>
    <row r="184" spans="1:4" x14ac:dyDescent="0.2">
      <c r="A184" s="11" t="s">
        <v>250</v>
      </c>
      <c r="B184" s="20">
        <v>2.3688833332999999</v>
      </c>
      <c r="C184" s="9">
        <v>3.5813267226000001</v>
      </c>
      <c r="D184" s="9">
        <f t="shared" si="4"/>
        <v>4.5914295272274703</v>
      </c>
    </row>
    <row r="185" spans="1:4" x14ac:dyDescent="0.2">
      <c r="A185" s="11" t="s">
        <v>251</v>
      </c>
      <c r="B185" s="20">
        <v>2.3535499999999998</v>
      </c>
      <c r="C185" s="9">
        <v>2.9178478252</v>
      </c>
      <c r="D185" s="9">
        <f t="shared" si="4"/>
        <v>3.7651896930547069</v>
      </c>
    </row>
    <row r="186" spans="1:4" x14ac:dyDescent="0.2">
      <c r="A186" s="11" t="s">
        <v>252</v>
      </c>
      <c r="B186" s="20">
        <v>2.3696000000000002</v>
      </c>
      <c r="C186" s="9">
        <v>2.8476021610000002</v>
      </c>
      <c r="D186" s="9">
        <f t="shared" si="4"/>
        <v>3.6496559398211601</v>
      </c>
    </row>
    <row r="187" spans="1:4" x14ac:dyDescent="0.2">
      <c r="A187" s="11" t="s">
        <v>253</v>
      </c>
      <c r="B187" s="20">
        <v>2.3785500000000002</v>
      </c>
      <c r="C187" s="9">
        <v>2.6298642762000002</v>
      </c>
      <c r="D187" s="9">
        <f t="shared" si="4"/>
        <v>3.3579072981879396</v>
      </c>
    </row>
    <row r="188" spans="1:4" x14ac:dyDescent="0.2">
      <c r="A188" s="11" t="s">
        <v>254</v>
      </c>
      <c r="B188" s="20">
        <v>2.3783699999999999</v>
      </c>
      <c r="C188" s="9">
        <v>2.4339390158</v>
      </c>
      <c r="D188" s="9">
        <f t="shared" si="4"/>
        <v>3.1079779301643216</v>
      </c>
    </row>
    <row r="189" spans="1:4" x14ac:dyDescent="0.2">
      <c r="A189" s="11" t="s">
        <v>259</v>
      </c>
      <c r="B189" s="20">
        <v>2.3768933333</v>
      </c>
      <c r="C189" s="9">
        <v>2.0777999159</v>
      </c>
      <c r="D189" s="9">
        <f t="shared" si="4"/>
        <v>2.6548603642324915</v>
      </c>
    </row>
    <row r="190" spans="1:4" x14ac:dyDescent="0.2">
      <c r="A190" s="11" t="s">
        <v>260</v>
      </c>
      <c r="B190" s="20">
        <v>2.3959033333000002</v>
      </c>
      <c r="C190" s="9">
        <v>2.2986565078000001</v>
      </c>
      <c r="D190" s="9">
        <f t="shared" si="4"/>
        <v>2.9137510225437091</v>
      </c>
    </row>
    <row r="191" spans="1:4" x14ac:dyDescent="0.2">
      <c r="A191" s="11" t="s">
        <v>261</v>
      </c>
      <c r="B191" s="20">
        <v>2.4060733333000002</v>
      </c>
      <c r="C191" s="9">
        <v>2.3824922535000002</v>
      </c>
      <c r="D191" s="9">
        <f t="shared" si="4"/>
        <v>3.0072552334889258</v>
      </c>
    </row>
    <row r="192" spans="1:4" x14ac:dyDescent="0.2">
      <c r="A192" s="11" t="s">
        <v>262</v>
      </c>
      <c r="B192" s="20">
        <v>2.4213466666999999</v>
      </c>
      <c r="C192" s="9">
        <v>2.4674593575000001</v>
      </c>
      <c r="D192" s="9">
        <f t="shared" si="4"/>
        <v>3.0948577173906622</v>
      </c>
    </row>
    <row r="193" spans="1:4" x14ac:dyDescent="0.2">
      <c r="A193" s="11" t="s">
        <v>263</v>
      </c>
      <c r="B193" s="20">
        <v>2.4383866667</v>
      </c>
      <c r="C193" s="9">
        <v>2.5664318402999999</v>
      </c>
      <c r="D193" s="9">
        <f t="shared" si="4"/>
        <v>3.1965007576818647</v>
      </c>
    </row>
    <row r="194" spans="1:4" x14ac:dyDescent="0.2">
      <c r="A194" s="11" t="s">
        <v>264</v>
      </c>
      <c r="B194" s="20">
        <v>2.4411999999999998</v>
      </c>
      <c r="C194" s="9">
        <v>2.5503837129</v>
      </c>
      <c r="D194" s="9">
        <f t="shared" si="4"/>
        <v>3.1728520169390295</v>
      </c>
    </row>
    <row r="195" spans="1:4" x14ac:dyDescent="0.2">
      <c r="A195" s="11" t="s">
        <v>265</v>
      </c>
      <c r="B195" s="20">
        <v>2.4528699999999999</v>
      </c>
      <c r="C195" s="9">
        <v>2.6263346589999998</v>
      </c>
      <c r="D195" s="9">
        <f t="shared" si="4"/>
        <v>3.2517951974936219</v>
      </c>
    </row>
    <row r="196" spans="1:4" x14ac:dyDescent="0.2">
      <c r="A196" s="11" t="s">
        <v>266</v>
      </c>
      <c r="B196" s="20">
        <v>2.4723833332999998</v>
      </c>
      <c r="C196" s="9">
        <v>2.8687168905</v>
      </c>
      <c r="D196" s="9">
        <f t="shared" si="4"/>
        <v>3.523867214861681</v>
      </c>
    </row>
    <row r="197" spans="1:4" x14ac:dyDescent="0.2">
      <c r="A197" s="11" t="s">
        <v>267</v>
      </c>
      <c r="B197" s="20">
        <v>2.4932166667</v>
      </c>
      <c r="C197" s="9">
        <v>3.0152689544000002</v>
      </c>
      <c r="D197" s="9">
        <f t="shared" ref="D197:D208" si="5">C197*$B$225/B197</f>
        <v>3.6729387550631878</v>
      </c>
    </row>
    <row r="198" spans="1:4" x14ac:dyDescent="0.2">
      <c r="A198" s="11" t="s">
        <v>268</v>
      </c>
      <c r="B198" s="20">
        <v>2.5067900000000001</v>
      </c>
      <c r="C198" s="9">
        <v>3.1988280024</v>
      </c>
      <c r="D198" s="9">
        <f t="shared" si="5"/>
        <v>3.8754361633199621</v>
      </c>
    </row>
    <row r="199" spans="1:4" x14ac:dyDescent="0.2">
      <c r="A199" s="11" t="s">
        <v>269</v>
      </c>
      <c r="B199" s="20">
        <v>2.5168633332999999</v>
      </c>
      <c r="C199" s="9">
        <v>3.2371259459999999</v>
      </c>
      <c r="D199" s="9">
        <f t="shared" si="5"/>
        <v>3.9061382914385994</v>
      </c>
    </row>
    <row r="200" spans="1:4" x14ac:dyDescent="0.2">
      <c r="A200" s="11" t="s">
        <v>270</v>
      </c>
      <c r="B200" s="20">
        <v>2.52711</v>
      </c>
      <c r="C200" s="9">
        <v>3.2684418618</v>
      </c>
      <c r="D200" s="9">
        <f t="shared" si="5"/>
        <v>3.9279347963182589</v>
      </c>
    </row>
    <row r="201" spans="1:4" x14ac:dyDescent="0.2">
      <c r="A201" s="11" t="s">
        <v>271</v>
      </c>
      <c r="B201" s="20">
        <v>2.5341399999999998</v>
      </c>
      <c r="C201" s="9">
        <v>3.0184954748999999</v>
      </c>
      <c r="D201" s="9">
        <f t="shared" si="5"/>
        <v>3.6174919803881393</v>
      </c>
    </row>
    <row r="202" spans="1:4" x14ac:dyDescent="0.2">
      <c r="A202" s="11" t="s">
        <v>272</v>
      </c>
      <c r="B202" s="20">
        <v>2.5522</v>
      </c>
      <c r="C202" s="9">
        <v>3.1242060470999999</v>
      </c>
      <c r="D202" s="9">
        <f t="shared" si="5"/>
        <v>3.7176852320208611</v>
      </c>
    </row>
    <row r="203" spans="1:4" x14ac:dyDescent="0.2">
      <c r="A203" s="11" t="s">
        <v>273</v>
      </c>
      <c r="B203" s="20">
        <v>2.5608499999999998</v>
      </c>
      <c r="C203" s="9">
        <v>3.0220596414999998</v>
      </c>
      <c r="D203" s="9">
        <f t="shared" si="5"/>
        <v>3.583987961976816</v>
      </c>
    </row>
    <row r="204" spans="1:4" x14ac:dyDescent="0.2">
      <c r="A204" s="11" t="s">
        <v>274</v>
      </c>
      <c r="B204" s="20">
        <v>2.5788766666999998</v>
      </c>
      <c r="C204" s="9">
        <v>3.0588433255999998</v>
      </c>
      <c r="D204" s="9">
        <f t="shared" si="5"/>
        <v>3.6022538327128104</v>
      </c>
    </row>
    <row r="205" spans="1:4" x14ac:dyDescent="0.2">
      <c r="A205" s="11" t="s">
        <v>275</v>
      </c>
      <c r="B205" s="20">
        <v>2.5880299999999998</v>
      </c>
      <c r="C205" s="9">
        <v>2.8937072192</v>
      </c>
      <c r="D205" s="9">
        <f t="shared" si="5"/>
        <v>3.395728294824552</v>
      </c>
    </row>
    <row r="206" spans="1:4" x14ac:dyDescent="0.2">
      <c r="A206" s="11" t="s">
        <v>276</v>
      </c>
      <c r="B206" s="20">
        <v>2.5631533332999998</v>
      </c>
      <c r="C206" s="9">
        <v>2.4303870071000002</v>
      </c>
      <c r="D206" s="9">
        <f t="shared" si="5"/>
        <v>2.8797083078911263</v>
      </c>
    </row>
    <row r="207" spans="1:4" x14ac:dyDescent="0.2">
      <c r="A207" s="11" t="s">
        <v>277</v>
      </c>
      <c r="B207" s="20">
        <v>2.5923933333</v>
      </c>
      <c r="C207" s="9">
        <v>2.4255435879</v>
      </c>
      <c r="D207" s="9">
        <f t="shared" si="5"/>
        <v>2.8415535145459319</v>
      </c>
    </row>
    <row r="208" spans="1:4" x14ac:dyDescent="0.2">
      <c r="A208" s="11" t="s">
        <v>278</v>
      </c>
      <c r="B208" s="20">
        <v>2.6104466667000001</v>
      </c>
      <c r="C208" s="9">
        <v>2.4652962337000002</v>
      </c>
      <c r="D208" s="9">
        <f t="shared" si="5"/>
        <v>2.8681505212042779</v>
      </c>
    </row>
    <row r="209" spans="1:5" x14ac:dyDescent="0.2">
      <c r="A209" s="11" t="s">
        <v>279</v>
      </c>
      <c r="B209" s="20">
        <v>2.63734</v>
      </c>
      <c r="C209" s="9">
        <v>2.9021037980000002</v>
      </c>
      <c r="D209" s="9">
        <f t="shared" ref="D209:D220" si="6">C209*$B$225/B209</f>
        <v>3.341907860420712</v>
      </c>
    </row>
    <row r="210" spans="1:5" x14ac:dyDescent="0.2">
      <c r="A210" s="11" t="s">
        <v>280</v>
      </c>
      <c r="B210" s="20">
        <v>2.6855766666999998</v>
      </c>
      <c r="C210" s="9">
        <v>3.2113166171</v>
      </c>
      <c r="D210" s="9">
        <f t="shared" si="6"/>
        <v>3.6315599972981563</v>
      </c>
    </row>
    <row r="211" spans="1:5" x14ac:dyDescent="0.2">
      <c r="A211" s="11" t="s">
        <v>281</v>
      </c>
      <c r="B211" s="20">
        <v>2.7288733333000001</v>
      </c>
      <c r="C211" s="9">
        <v>3.3578020431</v>
      </c>
      <c r="D211" s="9">
        <f t="shared" si="6"/>
        <v>3.7369678674691609</v>
      </c>
    </row>
    <row r="212" spans="1:5" x14ac:dyDescent="0.2">
      <c r="A212" s="11" t="s">
        <v>282</v>
      </c>
      <c r="B212" s="20">
        <v>2.7870666666999999</v>
      </c>
      <c r="C212" s="9">
        <v>3.6603678290000001</v>
      </c>
      <c r="D212" s="9">
        <f t="shared" si="6"/>
        <v>3.9886416915861211</v>
      </c>
    </row>
    <row r="213" spans="1:5" x14ac:dyDescent="0.2">
      <c r="A213" s="11" t="s">
        <v>284</v>
      </c>
      <c r="B213" s="20">
        <v>2.8489366666999998</v>
      </c>
      <c r="C213" s="9">
        <v>4.3196663189000004</v>
      </c>
      <c r="D213" s="9">
        <f t="shared" si="6"/>
        <v>4.6048454348483894</v>
      </c>
    </row>
    <row r="214" spans="1:5" x14ac:dyDescent="0.2">
      <c r="A214" s="11" t="s">
        <v>285</v>
      </c>
      <c r="B214" s="20">
        <v>2.9153566667000002</v>
      </c>
      <c r="C214" s="9">
        <v>5.4909694317</v>
      </c>
      <c r="D214" s="9">
        <f t="shared" si="6"/>
        <v>5.7201179443810295</v>
      </c>
    </row>
    <row r="215" spans="1:5" x14ac:dyDescent="0.2">
      <c r="A215" s="11" t="s">
        <v>286</v>
      </c>
      <c r="B215" s="20">
        <v>2.9549566666999998</v>
      </c>
      <c r="C215" s="9">
        <v>5.1573395140000002</v>
      </c>
      <c r="D215" s="9">
        <f t="shared" si="6"/>
        <v>5.3005661393675023</v>
      </c>
      <c r="E215" s="8" t="s">
        <v>182</v>
      </c>
    </row>
    <row r="216" spans="1:5" x14ac:dyDescent="0.2">
      <c r="A216" s="11" t="s">
        <v>287</v>
      </c>
      <c r="B216" s="20">
        <v>2.9852500000000002</v>
      </c>
      <c r="C216" s="9">
        <v>5.0776432908000002</v>
      </c>
      <c r="D216" s="9">
        <f t="shared" si="6"/>
        <v>5.1656994312119311</v>
      </c>
      <c r="E216" s="8" t="s">
        <v>183</v>
      </c>
    </row>
    <row r="217" spans="1:5" x14ac:dyDescent="0.2">
      <c r="A217" s="11" t="s">
        <v>288</v>
      </c>
      <c r="B217" s="20">
        <v>3.0133066667000001</v>
      </c>
      <c r="C217" s="9">
        <v>4.3940008106999997</v>
      </c>
      <c r="D217" s="9">
        <f t="shared" si="6"/>
        <v>4.4285795699401636</v>
      </c>
      <c r="E217">
        <f>MAX('Diesel-M'!E569:E571)</f>
        <v>0</v>
      </c>
    </row>
    <row r="218" spans="1:5" x14ac:dyDescent="0.2">
      <c r="A218" s="11" t="s">
        <v>289</v>
      </c>
      <c r="B218" s="20">
        <v>3.0327465226000001</v>
      </c>
      <c r="C218" s="9">
        <v>3.9057820400000001</v>
      </c>
      <c r="D218" s="9">
        <f t="shared" si="6"/>
        <v>3.9112857216142998</v>
      </c>
      <c r="E218">
        <f>MAX('Diesel-M'!E572:E574)</f>
        <v>1</v>
      </c>
    </row>
    <row r="219" spans="1:5" x14ac:dyDescent="0.2">
      <c r="A219" s="11" t="s">
        <v>290</v>
      </c>
      <c r="B219" s="20">
        <v>3.0449850000000001</v>
      </c>
      <c r="C219" s="9">
        <v>3.6465002302</v>
      </c>
      <c r="D219" s="9">
        <f t="shared" si="6"/>
        <v>3.6369618008371156</v>
      </c>
      <c r="E219">
        <f>MAX('Diesel-M'!E575:E577)</f>
        <v>1</v>
      </c>
    </row>
    <row r="220" spans="1:5" x14ac:dyDescent="0.2">
      <c r="A220" s="11" t="s">
        <v>291</v>
      </c>
      <c r="B220" s="20">
        <v>3.0632929999999998</v>
      </c>
      <c r="C220" s="9">
        <v>3.8867596402000002</v>
      </c>
      <c r="D220" s="9">
        <f t="shared" si="6"/>
        <v>3.8534239991016879</v>
      </c>
      <c r="E220">
        <f>MAX('Diesel-M'!E578:E580)</f>
        <v>1</v>
      </c>
    </row>
    <row r="221" spans="1:5" x14ac:dyDescent="0.2">
      <c r="A221" s="11" t="s">
        <v>292</v>
      </c>
      <c r="B221" s="20">
        <v>3.0825640000000001</v>
      </c>
      <c r="C221" s="9">
        <v>3.8843792400999999</v>
      </c>
      <c r="D221" s="9">
        <f t="shared" ref="D221:D224" si="7">C221*$B$225/B221</f>
        <v>3.8269886496333902</v>
      </c>
      <c r="E221">
        <f>MAX('Diesel-M'!E581:E583)</f>
        <v>1</v>
      </c>
    </row>
    <row r="222" spans="1:5" x14ac:dyDescent="0.2">
      <c r="A222" s="11" t="s">
        <v>293</v>
      </c>
      <c r="B222" s="20">
        <v>3.0958473333000001</v>
      </c>
      <c r="C222" s="9">
        <v>3.7832532471999998</v>
      </c>
      <c r="D222" s="9">
        <f t="shared" si="7"/>
        <v>3.7113638173378023</v>
      </c>
      <c r="E222">
        <f>MAX('Diesel-M'!E584:E586)</f>
        <v>1</v>
      </c>
    </row>
    <row r="223" spans="1:5" x14ac:dyDescent="0.2">
      <c r="A223" s="11" t="s">
        <v>294</v>
      </c>
      <c r="B223" s="20">
        <v>3.1128130000000001</v>
      </c>
      <c r="C223" s="9">
        <v>3.7353403008999999</v>
      </c>
      <c r="D223" s="9">
        <f t="shared" si="7"/>
        <v>3.6443895603877645</v>
      </c>
      <c r="E223">
        <f>MAX('Diesel-M'!E587:E589)</f>
        <v>1</v>
      </c>
    </row>
    <row r="224" spans="1:5" x14ac:dyDescent="0.2">
      <c r="A224" s="11" t="s">
        <v>295</v>
      </c>
      <c r="B224" s="20">
        <v>3.1286700000000001</v>
      </c>
      <c r="C224" s="9">
        <v>3.9024609988000001</v>
      </c>
      <c r="D224" s="9">
        <f t="shared" si="7"/>
        <v>3.7881438766554401</v>
      </c>
      <c r="E224">
        <f>MAX('Diesel-M'!E590:E592)</f>
        <v>1</v>
      </c>
    </row>
    <row r="225" spans="1:5" x14ac:dyDescent="0.2">
      <c r="A225" s="12" t="str">
        <f>"Base CPI ("&amp;TEXT('Notes and Sources'!$G$7,"m/yyyy")&amp;")"</f>
        <v>Base CPI (6/2023)</v>
      </c>
      <c r="B225" s="22">
        <v>3.0370200000000001</v>
      </c>
      <c r="C225" s="13"/>
      <c r="D225" s="13"/>
      <c r="E225" s="15"/>
    </row>
    <row r="226" spans="1:5" x14ac:dyDescent="0.2">
      <c r="A226" s="34" t="str">
        <f>A1&amp;" "&amp;TEXT(C1,"Mmmm yyyy")</f>
        <v>EIA Short-Term Energy Outlook, June 2023</v>
      </c>
      <c r="B226" s="34"/>
      <c r="C226" s="34"/>
      <c r="D226" s="34"/>
      <c r="E226" s="34"/>
    </row>
    <row r="227" spans="1:5" x14ac:dyDescent="0.2">
      <c r="A227" s="29" t="s">
        <v>184</v>
      </c>
      <c r="B227" s="29"/>
      <c r="C227" s="29"/>
      <c r="D227" s="29"/>
      <c r="E227" s="29"/>
    </row>
    <row r="228" spans="1:5" x14ac:dyDescent="0.2">
      <c r="A228" t="str">
        <f>"Real Price ("&amp;TEXT($C$1,"mmm yyyy")&amp;" $)"</f>
        <v>Real Price (Jun 2023 $)</v>
      </c>
    </row>
    <row r="229" spans="1:5" x14ac:dyDescent="0.2">
      <c r="A229" s="30" t="s">
        <v>167</v>
      </c>
      <c r="B229" s="30"/>
      <c r="C229" s="30"/>
      <c r="D229" s="30"/>
      <c r="E229" s="30"/>
    </row>
  </sheetData>
  <mergeCells count="6">
    <mergeCell ref="A229:E229"/>
    <mergeCell ref="C39:D39"/>
    <mergeCell ref="A1:B1"/>
    <mergeCell ref="C1:D1"/>
    <mergeCell ref="A226:E226"/>
    <mergeCell ref="A227:E227"/>
  </mergeCells>
  <phoneticPr fontId="3" type="noConversion"/>
  <conditionalFormatting sqref="B169:D170 B173:D174 B177:D178 B181:D182 B185:D186 B205:D206 B209:D210 B221:D224 B213:D214">
    <cfRule type="expression" dxfId="114" priority="5" stopIfTrue="1">
      <formula>$E169=1</formula>
    </cfRule>
  </conditionalFormatting>
  <conditionalFormatting sqref="B175:D176 B171:D172">
    <cfRule type="expression" dxfId="113" priority="6" stopIfTrue="1">
      <formula>#REF!=1</formula>
    </cfRule>
  </conditionalFormatting>
  <conditionalFormatting sqref="B179:D180">
    <cfRule type="expression" dxfId="112" priority="8" stopIfTrue="1">
      <formula>#REF!=1</formula>
    </cfRule>
  </conditionalFormatting>
  <conditionalFormatting sqref="B183:D184">
    <cfRule type="expression" dxfId="111" priority="35" stopIfTrue="1">
      <formula>#REF!=1</formula>
    </cfRule>
  </conditionalFormatting>
  <conditionalFormatting sqref="B187:D188">
    <cfRule type="expression" dxfId="110" priority="58" stopIfTrue="1">
      <formula>#REF!=1</formula>
    </cfRule>
  </conditionalFormatting>
  <conditionalFormatting sqref="B191:D192">
    <cfRule type="expression" dxfId="109" priority="84" stopIfTrue="1">
      <formula>#REF!=1</formula>
    </cfRule>
  </conditionalFormatting>
  <conditionalFormatting sqref="B189:D190 B197:D198">
    <cfRule type="expression" dxfId="108" priority="111" stopIfTrue="1">
      <formula>$E193=1</formula>
    </cfRule>
  </conditionalFormatting>
  <conditionalFormatting sqref="B193:D196">
    <cfRule type="expression" dxfId="107" priority="113" stopIfTrue="1">
      <formula>#REF!=1</formula>
    </cfRule>
  </conditionalFormatting>
  <conditionalFormatting sqref="B199:D200">
    <cfRule type="expression" dxfId="106" priority="139" stopIfTrue="1">
      <formula>#REF!=1</formula>
    </cfRule>
  </conditionalFormatting>
  <conditionalFormatting sqref="B201:D204">
    <cfRule type="expression" dxfId="105" priority="165" stopIfTrue="1">
      <formula>#REF!=1</formula>
    </cfRule>
  </conditionalFormatting>
  <conditionalFormatting sqref="B207:D208">
    <cfRule type="expression" dxfId="104" priority="191" stopIfTrue="1">
      <formula>#REF!=1</formula>
    </cfRule>
  </conditionalFormatting>
  <conditionalFormatting sqref="B211:D212">
    <cfRule type="expression" dxfId="103" priority="219" stopIfTrue="1">
      <formula>#REF!=1</formula>
    </cfRule>
  </conditionalFormatting>
  <conditionalFormatting sqref="B217:D220">
    <cfRule type="expression" dxfId="102" priority="1" stopIfTrue="1">
      <formula>$E217=1</formula>
    </cfRule>
  </conditionalFormatting>
  <conditionalFormatting sqref="B215:D216">
    <cfRule type="expression" dxfId="101" priority="238" stopIfTrue="1">
      <formula>#REF!=1</formula>
    </cfRule>
  </conditionalFormatting>
  <hyperlinks>
    <hyperlink ref="A3" location="Contents!B4" display="Return to Contents" xr:uid="{00000000-0004-0000-0800-000000000000}"/>
    <hyperlink ref="A229" location="'Notes and Sources'!A7" display="See Notes and Sources for more information" xr:uid="{00000000-0004-0000-0800-000001000000}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CIQ_LinkingNames</vt:lpstr>
      <vt:lpstr>Notes and Sources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Burdette, Dann (CONTR)</cp:lastModifiedBy>
  <cp:lastPrinted>2010-07-01T14:35:39Z</cp:lastPrinted>
  <dcterms:created xsi:type="dcterms:W3CDTF">2010-07-01T14:23:14Z</dcterms:created>
  <dcterms:modified xsi:type="dcterms:W3CDTF">2023-06-06T01:05:42Z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{6F7EF001-B03E-4B4E-824A-210903D60F8A}</vt:lpwstr>
  </property>
</Properties>
</file>