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xr:revisionPtr revIDLastSave="0" documentId="8_{7A659A0A-DA69-47AF-A066-2F8934822979}" xr6:coauthVersionLast="40" xr6:coauthVersionMax="40" xr10:uidLastSave="{00000000-0000-0000-0000-000000000000}"/>
  <bookViews>
    <workbookView xWindow="0" yWindow="0" windowWidth="25170" windowHeight="723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7" i="3" l="1"/>
  <c r="L49" i="3" s="1"/>
  <c r="L50" i="3" s="1"/>
  <c r="H47" i="3"/>
  <c r="K47" i="3"/>
  <c r="D8" i="3"/>
  <c r="E8" i="3"/>
  <c r="B10" i="3"/>
  <c r="B11" i="3"/>
</calcChain>
</file>

<file path=xl/sharedStrings.xml><?xml version="1.0" encoding="utf-8"?>
<sst xmlns="http://schemas.openxmlformats.org/spreadsheetml/2006/main" count="366" uniqueCount="195">
  <si>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</si>
  <si>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</si>
  <si>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</si>
  <si>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</si>
  <si>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</si>
  <si>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</si>
  <si>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</si>
  <si>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</si>
  <si>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</si>
  <si>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</si>
  <si>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</si>
  <si>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</si>
  <si>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</si>
  <si>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</si>
  <si>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</si>
  <si>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</si>
  <si>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</si>
  <si>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</si>
  <si>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</si>
  <si>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</si>
  <si>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</si>
  <si>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</si>
  <si>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</si>
  <si>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</si>
  <si>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</si>
  <si>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</si>
  <si>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</si>
  <si>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</si>
  <si>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</si>
  <si>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</si>
  <si>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Breathalyzer.PrjPCB</t>
  </si>
  <si>
    <t>None</t>
  </si>
  <si>
    <t>2018-12-14</t>
  </si>
  <si>
    <t>8:25:16 PM</t>
  </si>
  <si>
    <t>Bill of Materials For Project [Breathalyzer.PrjPCB]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</si>
  <si>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</si>
  <si>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</si>
  <si>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</si>
  <si>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</si>
  <si>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</t>
  </si>
  <si>
    <t>USD</t>
  </si>
  <si>
    <t>Category</t>
  </si>
  <si>
    <t/>
  </si>
  <si>
    <t>Air Quality Sensors</t>
  </si>
  <si>
    <t>Manufacturer 1</t>
  </si>
  <si>
    <t>ITT C&amp;K</t>
  </si>
  <si>
    <t>Texas Instruments</t>
  </si>
  <si>
    <t>Keystone Electronics</t>
  </si>
  <si>
    <t>Espressif Systems</t>
  </si>
  <si>
    <t>Diodes</t>
  </si>
  <si>
    <t>Panasonic</t>
  </si>
  <si>
    <t>Amphenol Commercial</t>
  </si>
  <si>
    <t>Murata</t>
  </si>
  <si>
    <t>Taiyo Yuden</t>
  </si>
  <si>
    <t>Vishay</t>
  </si>
  <si>
    <t>Vishay Lite-On</t>
  </si>
  <si>
    <t>Yageo</t>
  </si>
  <si>
    <t>Kyocera AVX</t>
  </si>
  <si>
    <t>Yageo Phycomp</t>
  </si>
  <si>
    <t>TDK</t>
  </si>
  <si>
    <t>Silicon Labs</t>
  </si>
  <si>
    <t>MCC</t>
  </si>
  <si>
    <t>Amphenol</t>
  </si>
  <si>
    <t>Manufacturer Part Number 1</t>
  </si>
  <si>
    <t>PCM12SMTR</t>
  </si>
  <si>
    <t>TPS63001DRCT</t>
  </si>
  <si>
    <t>1042P</t>
  </si>
  <si>
    <t>ESP32-WROOM-32D</t>
  </si>
  <si>
    <t>TPS63002DRCR</t>
  </si>
  <si>
    <t>DMP2045U-7</t>
  </si>
  <si>
    <t>TPD8S300RUKR</t>
  </si>
  <si>
    <t>EVPAWCD4A</t>
  </si>
  <si>
    <t>12401598E4#2A</t>
  </si>
  <si>
    <t>TUSB322IRWBR</t>
  </si>
  <si>
    <t>GRM188R71E104KA01D</t>
  </si>
  <si>
    <t>UMK107SD102KA-T</t>
  </si>
  <si>
    <t>GRM188R61A105KA61J</t>
  </si>
  <si>
    <t>CRCW06031K10FKEA</t>
  </si>
  <si>
    <t>CRCW0603910KFKEA</t>
  </si>
  <si>
    <t>LTST-C193TBKT-5A</t>
  </si>
  <si>
    <t>RC0603FR-070RL</t>
  </si>
  <si>
    <t>RC0603FR-07100KL</t>
  </si>
  <si>
    <t>CC0805KKX7R8BB474</t>
  </si>
  <si>
    <t>08056C106KAT2A</t>
  </si>
  <si>
    <t>RC0805FR-0710KL</t>
  </si>
  <si>
    <t>CRCW080518K0FKEA</t>
  </si>
  <si>
    <t>CRCW080582R0FKEA</t>
  </si>
  <si>
    <t>RC0805FR-07470RL</t>
  </si>
  <si>
    <t>RC0805JR-07100RL</t>
  </si>
  <si>
    <t>ERA6AEB6980V</t>
  </si>
  <si>
    <t>TMK316BJ106ML-T</t>
  </si>
  <si>
    <t>ERJ-8BWFR010V</t>
  </si>
  <si>
    <t>GRM31CR60J107ME39K</t>
  </si>
  <si>
    <t>VLF4012AT-2R2M1R5</t>
  </si>
  <si>
    <t>BQ27441DRZR-G1A</t>
  </si>
  <si>
    <t>CP2102N-A01-GQFN28</t>
  </si>
  <si>
    <t>BQ24075RGTT</t>
  </si>
  <si>
    <t>MMSS8050-L-TP</t>
  </si>
  <si>
    <t>MICS-5524</t>
  </si>
  <si>
    <t>Case/Package</t>
  </si>
  <si>
    <t>0603</t>
  </si>
  <si>
    <t>0805</t>
  </si>
  <si>
    <t>1206</t>
  </si>
  <si>
    <t>Nonstandard</t>
  </si>
  <si>
    <t>QFN</t>
  </si>
  <si>
    <t>TO-236-3</t>
  </si>
  <si>
    <t>Description</t>
  </si>
  <si>
    <t>1x4 Header for I2C Testing</t>
  </si>
  <si>
    <t>C &amp; K COMPONENTS         PCM12SMTR             Slide Switch, SPDT, On-On, SMD, PCM Series, 300 mA</t>
  </si>
  <si>
    <t>Conv DC-DC Single Non-Inv/Inv/Step Up/Step Down 1.8V to 5.5V 10-Pin VSON EP T/R</t>
  </si>
  <si>
    <t>Cylindrical Battery Contacts, Clips, Holders &amp; Springs SMT Polarized Holder for 18650 Battery</t>
  </si>
  <si>
    <t>ESP32 Module</t>
  </si>
  <si>
    <t>IC REG BUCK BOOST 5V 1.6A 10SON</t>
  </si>
  <si>
    <t>P-Channel MOSFET 045R at VGS=-4.5V ID = -4.3A</t>
  </si>
  <si>
    <t>SURGE SUPP 8VC 2-CIRCUIT 20WQFN</t>
  </si>
  <si>
    <t>Switch Tact 6mm 100gf h=4.3mm</t>
  </si>
  <si>
    <t>Tactile Switch</t>
  </si>
  <si>
    <t>USB - C USB 3.1, Superspeed+ Receptacle Connector 24 Position Surface Mount, Right Angle, Horizontal</t>
  </si>
  <si>
    <t>USB Interface, Host / Peripheral Controller, USB 1.0, 1.1, 4.5 V, 5.5 V, X2QFN, 12 Pins</t>
  </si>
  <si>
    <t>CAP CER 0.1UF 25V X7R 0603</t>
  </si>
  <si>
    <t>CAP CER 1000PF 50V 0603</t>
  </si>
  <si>
    <t>Multilayer Ceramic Capacitors MLCC - SMD/SMT 0603 1uF 10volts X5R 10%</t>
  </si>
  <si>
    <t>RES SMD 1.1K OHM 1% 1/10W 0603</t>
  </si>
  <si>
    <t>RES SMD 910K OHM 1% 1/10W 0603</t>
  </si>
  <si>
    <t>Standard LEDs - SMD Blue 470nm 28mcd 5mA</t>
  </si>
  <si>
    <t>Thick Film Resistors - SMD 0.0ohm 1%</t>
  </si>
  <si>
    <t>YAGEO         RC0603FR-07100KL             RES, THICK FILM, 100K, 1%, 0.1W, 0603</t>
  </si>
  <si>
    <t>CAP CER 0.47UF 25V X7R 0805</t>
  </si>
  <si>
    <t>CAP CER 10UF 6.3V X7R 0805</t>
  </si>
  <si>
    <t>RES SMD 10K OHM 1% 1/8W 0805</t>
  </si>
  <si>
    <t>RES SMD 18K OHM 1% 1/8W 0805</t>
  </si>
  <si>
    <t>RES SMD 82 OHM 1% 1/8W 0805</t>
  </si>
  <si>
    <t>RES SMD 470 OHM 1% 1/8W 0805</t>
  </si>
  <si>
    <t>RES, THICK FILM, 100R, 5%, 0.125W, 0805</t>
  </si>
  <si>
    <t>RESISTOR, 0805, 698R, 0.1%, 0.125W</t>
  </si>
  <si>
    <t>CAP CER 10UF 25V X5R 1206</t>
  </si>
  <si>
    <t>Current Sense Resistor, 0.01 ohm, 1206 [3216 Metric], 1 W,  1%, ERJ8B Series</t>
  </si>
  <si>
    <t>Multilayer Ceramic Capacitors MLCC - SMD/SMT 1206 100uF 6.3volt X5R +/-20%</t>
  </si>
  <si>
    <t>FIXED IND 2.2UH 1.5A 87 MOHM SMD</t>
  </si>
  <si>
    <t>IC BATT FUEL GAUGE LI-ION 12SON</t>
  </si>
  <si>
    <t>SILICON LABS         CP2102N-A01-GQFN28             Interface Bridges, USB to UART, 3 V, 3.6 V, QFN, 28 Pins, -40 C                          New</t>
  </si>
  <si>
    <t>TEXAS INSTRUMENTS   BQ24075RGTT   IC, BATTERY CHARGER,LI-ION, 1.5A, QFN-16</t>
  </si>
  <si>
    <t>TRANS NPN 25V 1.5A SOT-23</t>
  </si>
  <si>
    <t>10-500ppm Ethanol Sensor</t>
  </si>
  <si>
    <t>Quantity</t>
  </si>
  <si>
    <t>Supplier 1</t>
  </si>
  <si>
    <t>Mouser</t>
  </si>
  <si>
    <t>Digi-Key</t>
  </si>
  <si>
    <t>Supplier Part Number 1</t>
  </si>
  <si>
    <t>611-PCM12SMTR</t>
  </si>
  <si>
    <t>595-TPS63001DRCT</t>
  </si>
  <si>
    <t>36-1042P-ND</t>
  </si>
  <si>
    <t>356-ESP32WROOM-32D</t>
  </si>
  <si>
    <t>595-TPS63002DRCR</t>
  </si>
  <si>
    <t>621-DMP2045U-7</t>
  </si>
  <si>
    <t>595-TPD8S300RUKR</t>
  </si>
  <si>
    <t>P123439CT-ND</t>
  </si>
  <si>
    <t>523-12401598E4#2A</t>
  </si>
  <si>
    <t>595-TUSB322IRWBR</t>
  </si>
  <si>
    <t>490-1524-6-ND</t>
  </si>
  <si>
    <t>587-1070-6-ND</t>
  </si>
  <si>
    <t>490-6408-1-ND</t>
  </si>
  <si>
    <t>541-1.10KHDKR-ND</t>
  </si>
  <si>
    <t>541-910KHTR-ND</t>
  </si>
  <si>
    <t>859-LTSTC193TBKT5A</t>
  </si>
  <si>
    <t>311-0.0HRCT-ND</t>
  </si>
  <si>
    <t>603-RC0603FR-07100KL</t>
  </si>
  <si>
    <t>311-1364-6-ND</t>
  </si>
  <si>
    <t>478-5322-6-ND</t>
  </si>
  <si>
    <t>311-10.0KCRDKR-ND</t>
  </si>
  <si>
    <t>541-18.0KCDKR-ND</t>
  </si>
  <si>
    <t>541-82.0CDKR-ND</t>
  </si>
  <si>
    <t>311-470CRDKR-ND</t>
  </si>
  <si>
    <t>603-RC0805JR-07100RL</t>
  </si>
  <si>
    <t>667-ERA-6AEB6980V</t>
  </si>
  <si>
    <t>587-2259-6-ND</t>
  </si>
  <si>
    <t>P.010AUDKR-ND</t>
  </si>
  <si>
    <t>GRM31CR60J107ME39K-ND</t>
  </si>
  <si>
    <t>445-3233-1-ND</t>
  </si>
  <si>
    <t>595-BQ27441DRZR-G1A</t>
  </si>
  <si>
    <t>336-3694-ND</t>
  </si>
  <si>
    <t>595-BQ24075RGTT</t>
  </si>
  <si>
    <t>MMSS8050-L-TPMSDKR-ND</t>
  </si>
  <si>
    <t>523-MICS-5524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</si>
  <si>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</si>
  <si>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</si>
  <si>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</si>
  <si>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</si>
  <si>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</si>
  <si>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C:\Users\Public\Documents\Altium\Breathalyzer\Breathalyzer.PrjPCB</t>
  </si>
  <si>
    <t>73</t>
  </si>
  <si>
    <t>2018-12-14 8:25:16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</si>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</sst>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805JR-07100RL&amp;seller=Mouser&amp;sku=603-RC0805JR-07100RL&amp;country=US&amp;channel=BOM%20Report&amp;" TargetMode="External"/><Relationship Id="rId21" Type="http://schemas.openxmlformats.org/officeDocument/2006/relationships/hyperlink" Target="https://octopart-clicks.com/click/altium?manufacturer=Kyocera%20AVX&amp;mpn=08056C106KAT2A&amp;seller=Digi-Key&amp;sku=478-5322-6-ND&amp;country=US&amp;channel=BOM%20Report&amp;" TargetMode="External"/><Relationship Id="rId42" Type="http://schemas.openxmlformats.org/officeDocument/2006/relationships/hyperlink" Target="https://octopart-clicks.com/click/altium?manufacturer=Diodes&amp;mpn=DMP2045U-7&amp;seller=Mouser&amp;sku=621-DMP2045U-7&amp;country=US&amp;channel=BOM%20Report&amp;ref=man&amp;" TargetMode="External"/><Relationship Id="rId47" Type="http://schemas.openxmlformats.org/officeDocument/2006/relationships/hyperlink" Target="https://octopart-clicks.com/click/altium?manufacturer=Murata&amp;mpn=GRM188R71E104KA01D&amp;seller=Digi-Key&amp;sku=490-1524-6-ND&amp;country=US&amp;channel=BOM%20Report&amp;ref=man&amp;" TargetMode="External"/><Relationship Id="rId63" Type="http://schemas.openxmlformats.org/officeDocument/2006/relationships/hyperlink" Target="https://octopart-clicks.com/click/altium?manufacturer=Taiyo%20Yuden&amp;mpn=TMK316BJ106ML-T&amp;seller=Digi-Key&amp;sku=587-2259-6-ND&amp;country=US&amp;channel=BOM%20Report&amp;ref=man&amp;" TargetMode="External"/><Relationship Id="rId68" Type="http://schemas.openxmlformats.org/officeDocument/2006/relationships/hyperlink" Target="https://octopart-clicks.com/click/altium?manufacturer=Silicon%20Labs&amp;mpn=CP2102N-A01-GQFN28&amp;seller=Digi-Key&amp;sku=336-3694-ND&amp;country=US&amp;channel=BOM%20Report&amp;ref=man&amp;" TargetMode="External"/><Relationship Id="rId84" Type="http://schemas.openxmlformats.org/officeDocument/2006/relationships/hyperlink" Target="https://octopart-clicks.com/click/altium?manufacturer=Murata&amp;mpn=GRM188R61A105KA61J&amp;seller=Digi-Key&amp;sku=490-6408-1-ND&amp;country=US&amp;channel=BOM%20Report&amp;ref=supplier&amp;" TargetMode="External"/><Relationship Id="rId89" Type="http://schemas.openxmlformats.org/officeDocument/2006/relationships/hyperlink" Target="https://octopart-clicks.com/click/altium?manufacturer=Yageo&amp;mpn=RC0603FR-07100KL&amp;seller=Mouser&amp;sku=603-RC0603FR-07100KL&amp;country=US&amp;channel=BOM%20Report&amp;ref=supplier&amp;" TargetMode="External"/><Relationship Id="rId16" Type="http://schemas.openxmlformats.org/officeDocument/2006/relationships/hyperlink" Target="https://octopart-clicks.com/click/altium?manufacturer=Vishay&amp;mpn=CRCW0603910KFKEA&amp;seller=Digi-Key&amp;sku=541-910KHTR-ND&amp;country=US&amp;channel=BOM%20Report&amp;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octopart-clicks.com/click/altium?manufacturer=Texas%20Instruments&amp;mpn=TUSB322IRWBR&amp;seller=Mouser&amp;sku=595-TUSB322IRWBR&amp;country=US&amp;channel=BOM%20Report&amp;" TargetMode="External"/><Relationship Id="rId32" Type="http://schemas.openxmlformats.org/officeDocument/2006/relationships/hyperlink" Target="https://octopart-clicks.com/click/altium?manufacturer=Texas%20Instruments&amp;mpn=BQ27441DRZR-G1A&amp;seller=Mouser&amp;sku=595-BQ27441DRZR-G1A&amp;country=US&amp;channel=BOM%20Report&amp;" TargetMode="External"/><Relationship Id="rId37" Type="http://schemas.openxmlformats.org/officeDocument/2006/relationships/hyperlink" Target="https://octopart-clicks.com/click/altium?manufacturer=ITT%20C%26K&amp;mpn=PCM12SMTR&amp;seller=Mouser&amp;sku=611-PCM12SMTR&amp;country=US&amp;channel=BOM%20Report&amp;ref=man&amp;" TargetMode="External"/><Relationship Id="rId53" Type="http://schemas.openxmlformats.org/officeDocument/2006/relationships/hyperlink" Target="https://octopart-clicks.com/click/altium?manufacturer=Yageo&amp;mpn=RC0603FR-070RL&amp;seller=Mouser&amp;sku=311-0.0HRCT-ND&amp;country=US&amp;channel=BOM%20Report&amp;ref=man&amp;" TargetMode="External"/><Relationship Id="rId58" Type="http://schemas.openxmlformats.org/officeDocument/2006/relationships/hyperlink" Target="https://octopart-clicks.com/click/altium?manufacturer=Vishay&amp;mpn=CRCW080518K0FKEA&amp;seller=Digi-Key&amp;sku=541-18.0KCDKR-ND&amp;country=US&amp;channel=BOM%20Report&amp;ref=man&amp;" TargetMode="External"/><Relationship Id="rId74" Type="http://schemas.openxmlformats.org/officeDocument/2006/relationships/hyperlink" Target="https://octopart-clicks.com/click/altium?manufacturer=Keystone%20Electronics&amp;mpn=1042P&amp;seller=Digi-Key&amp;sku=36-1042P-ND&amp;country=US&amp;channel=BOM%20Report&amp;ref=supplier&amp;" TargetMode="External"/><Relationship Id="rId79" Type="http://schemas.openxmlformats.org/officeDocument/2006/relationships/hyperlink" Target="https://octopart-clicks.com/click/altium?manufacturer=Panasonic&amp;mpn=EVPAWCD4A&amp;seller=Digi-Key&amp;sku=P123439CT-ND&amp;country=US&amp;channel=BOM%20Report&amp;ref=supplier&amp;" TargetMode="External"/><Relationship Id="rId102" Type="http://schemas.openxmlformats.org/officeDocument/2006/relationships/hyperlink" Target="https://octopart-clicks.com/click/altium?manufacturer=Texas%20Instruments&amp;mpn=BQ27441DRZR-G1A&amp;seller=Mouser&amp;sku=595-BQ27441DRZR-G1A&amp;country=US&amp;channel=BOM%20Report&amp;ref=supplier&amp;" TargetMode="External"/><Relationship Id="rId5" Type="http://schemas.openxmlformats.org/officeDocument/2006/relationships/hyperlink" Target="https://octopart-clicks.com/click/altium?manufacturer=Espressif%20Systems&amp;mpn=ESP32-WROOM-32D&amp;seller=Mouser&amp;sku=356-ESP32WROOM-32D&amp;country=US&amp;channel=BOM%20Report&amp;" TargetMode="External"/><Relationship Id="rId90" Type="http://schemas.openxmlformats.org/officeDocument/2006/relationships/hyperlink" Target="https://octopart-clicks.com/click/altium?manufacturer=Yageo&amp;mpn=CC0805KKX7R8BB474&amp;seller=Digi-Key&amp;sku=311-1364-6-ND&amp;country=US&amp;channel=BOM%20Report&amp;ref=supplier&amp;" TargetMode="External"/><Relationship Id="rId95" Type="http://schemas.openxmlformats.org/officeDocument/2006/relationships/hyperlink" Target="https://octopart-clicks.com/click/altium?manufacturer=Yageo%20Phycomp&amp;mpn=RC0805FR-07470RL&amp;seller=Digi-Key&amp;sku=311-470CRDKR-ND&amp;country=US&amp;channel=BOM%20Report&amp;ref=supplier&amp;" TargetMode="External"/><Relationship Id="rId22" Type="http://schemas.openxmlformats.org/officeDocument/2006/relationships/hyperlink" Target="https://octopart-clicks.com/click/altium?manufacturer=Yageo&amp;mpn=RC0805FR-0710KL&amp;seller=Digi-Key&amp;sku=311-10.0KCRDKR-ND&amp;country=US&amp;channel=BOM%20Report&amp;" TargetMode="External"/><Relationship Id="rId27" Type="http://schemas.openxmlformats.org/officeDocument/2006/relationships/hyperlink" Target="https://octopart-clicks.com/click/altium?manufacturer=Panasonic&amp;mpn=ERA6AEB6980V&amp;seller=Mouser&amp;sku=667-ERA-6AEB6980V&amp;country=US&amp;channel=BOM%20Report&amp;" TargetMode="External"/><Relationship Id="rId43" Type="http://schemas.openxmlformats.org/officeDocument/2006/relationships/hyperlink" Target="https://octopart-clicks.com/click/altium?manufacturer=Texas%20Instruments&amp;mpn=TPD8S300RUKR&amp;seller=Mouser&amp;sku=595-TPD8S300RUKR&amp;country=US&amp;channel=BOM%20Report&amp;ref=man&amp;" TargetMode="External"/><Relationship Id="rId48" Type="http://schemas.openxmlformats.org/officeDocument/2006/relationships/hyperlink" Target="https://octopart-clicks.com/click/altium?manufacturer=Taiyo%20Yuden&amp;mpn=UMK107SD102KA-T&amp;seller=Digi-Key&amp;sku=587-1070-6-ND&amp;country=US&amp;channel=BOM%20Report&amp;ref=man&amp;" TargetMode="External"/><Relationship Id="rId64" Type="http://schemas.openxmlformats.org/officeDocument/2006/relationships/hyperlink" Target="https://octopart-clicks.com/click/altium?manufacturer=Panasonic&amp;mpn=ERJ-8BWFR010V&amp;seller=Digi-Key&amp;sku=P.010AUDKR-ND&amp;country=US&amp;channel=BOM%20Report&amp;ref=man&amp;" TargetMode="External"/><Relationship Id="rId69" Type="http://schemas.openxmlformats.org/officeDocument/2006/relationships/hyperlink" Target="https://octopart-clicks.com/click/altium?manufacturer=Texas%20Instruments&amp;mpn=BQ24075RGTT&amp;seller=Mouser&amp;sku=595-BQ24075RGTT&amp;country=US&amp;channel=BOM%20Report&amp;ref=man&amp;" TargetMode="External"/><Relationship Id="rId80" Type="http://schemas.openxmlformats.org/officeDocument/2006/relationships/hyperlink" Target="https://octopart-clicks.com/click/altium?manufacturer=Amphenol%20Commercial&amp;mpn=12401598E4%232A&amp;seller=Mouser&amp;sku=523-12401598E4%232A&amp;country=US&amp;channel=BOM%20Report&amp;ref=supplier&amp;" TargetMode="External"/><Relationship Id="rId85" Type="http://schemas.openxmlformats.org/officeDocument/2006/relationships/hyperlink" Target="https://octopart-clicks.com/click/altium?manufacturer=Vishay&amp;mpn=CRCW06031K10FKEA&amp;seller=Digi-Key&amp;sku=541-1.10KHDKR-ND&amp;country=US&amp;channel=BOM%20Report&amp;ref=supplier&amp;" TargetMode="External"/><Relationship Id="rId12" Type="http://schemas.openxmlformats.org/officeDocument/2006/relationships/hyperlink" Target="https://octopart-clicks.com/click/altium?manufacturer=Murata&amp;mpn=GRM188R71E104KA01D&amp;seller=Digi-Key&amp;sku=490-1524-6-ND&amp;country=US&amp;channel=BOM%20Report&amp;" TargetMode="External"/><Relationship Id="rId17" Type="http://schemas.openxmlformats.org/officeDocument/2006/relationships/hyperlink" Target="https://octopart-clicks.com/click/altium?manufacturer=Vishay%20Lite-On&amp;mpn=LTST-C193TBKT-5A&amp;seller=Mouser&amp;sku=859-LTSTC193TBKT5A&amp;country=US&amp;channel=BOM%20Report&amp;" TargetMode="External"/><Relationship Id="rId33" Type="http://schemas.openxmlformats.org/officeDocument/2006/relationships/hyperlink" Target="https://octopart-clicks.com/click/altium?manufacturer=Silicon%20Labs&amp;mpn=CP2102N-A01-GQFN28&amp;seller=Digi-Key&amp;sku=336-3694-ND&amp;country=US&amp;channel=BOM%20Report&amp;" TargetMode="External"/><Relationship Id="rId38" Type="http://schemas.openxmlformats.org/officeDocument/2006/relationships/hyperlink" Target="https://octopart-clicks.com/click/altium?manufacturer=Texas%20Instruments&amp;mpn=TPS63001DRCT&amp;seller=Mouser&amp;sku=595-TPS63001DRCT&amp;country=US&amp;channel=BOM%20Report&amp;ref=man&amp;" TargetMode="External"/><Relationship Id="rId59" Type="http://schemas.openxmlformats.org/officeDocument/2006/relationships/hyperlink" Target="https://octopart-clicks.com/click/altium?manufacturer=Vishay&amp;mpn=CRCW080582R0FKEA&amp;seller=Digi-Key&amp;sku=541-82.0CDKR-ND&amp;country=US&amp;channel=BOM%20Report&amp;ref=man&amp;" TargetMode="External"/><Relationship Id="rId103" Type="http://schemas.openxmlformats.org/officeDocument/2006/relationships/hyperlink" Target="https://octopart-clicks.com/click/altium?manufacturer=Silicon%20Labs&amp;mpn=CP2102N-A01-GQFN28&amp;seller=Digi-Key&amp;sku=336-3694-ND&amp;country=US&amp;channel=BOM%20Report&amp;ref=supplier&amp;" TargetMode="External"/><Relationship Id="rId108" Type="http://schemas.openxmlformats.org/officeDocument/2006/relationships/drawing" Target="../drawings/drawing1.xml"/><Relationship Id="rId20" Type="http://schemas.openxmlformats.org/officeDocument/2006/relationships/hyperlink" Target="https://octopart-clicks.com/click/altium?manufacturer=Yageo&amp;mpn=CC0805KKX7R8BB474&amp;seller=Digi-Key&amp;sku=311-1364-6-ND&amp;country=US&amp;channel=BOM%20Report&amp;" TargetMode="External"/><Relationship Id="rId41" Type="http://schemas.openxmlformats.org/officeDocument/2006/relationships/hyperlink" Target="https://octopart-clicks.com/click/altium?manufacturer=Texas%20Instruments&amp;mpn=TPS63002DRCR&amp;seller=Mouser&amp;sku=595-TPS63002DRCR&amp;country=US&amp;channel=BOM%20Report&amp;ref=man&amp;" TargetMode="External"/><Relationship Id="rId54" Type="http://schemas.openxmlformats.org/officeDocument/2006/relationships/hyperlink" Target="https://octopart-clicks.com/click/altium?manufacturer=Yageo&amp;mpn=RC0603FR-07100KL&amp;seller=Mouser&amp;sku=603-RC0603FR-07100KL&amp;country=US&amp;channel=BOM%20Report&amp;ref=man&amp;" TargetMode="External"/><Relationship Id="rId62" Type="http://schemas.openxmlformats.org/officeDocument/2006/relationships/hyperlink" Target="https://octopart-clicks.com/click/altium?manufacturer=Panasonic&amp;mpn=ERA6AEB6980V&amp;seller=Mouser&amp;sku=667-ERA-6AEB6980V&amp;country=US&amp;channel=BOM%20Report&amp;ref=man&amp;" TargetMode="External"/><Relationship Id="rId70" Type="http://schemas.openxmlformats.org/officeDocument/2006/relationships/hyperlink" Target="https://octopart-clicks.com/click/altium?manufacturer=MCC&amp;mpn=MMSS8050-L-TP&amp;seller=Digi-Key&amp;sku=MMSS8050-L-TPMSDKR-ND&amp;country=US&amp;channel=BOM%20Report&amp;ref=man&amp;" TargetMode="External"/><Relationship Id="rId75" Type="http://schemas.openxmlformats.org/officeDocument/2006/relationships/hyperlink" Target="https://octopart-clicks.com/click/altium?manufacturer=Espressif%20Systems&amp;mpn=ESP32-WROOM-32D&amp;seller=Mouser&amp;sku=356-ESP32WROOM-32D&amp;country=US&amp;channel=BOM%20Report&amp;ref=supplier&amp;" TargetMode="External"/><Relationship Id="rId83" Type="http://schemas.openxmlformats.org/officeDocument/2006/relationships/hyperlink" Target="https://octopart-clicks.com/click/altium?manufacturer=Taiyo%20Yuden&amp;mpn=UMK107SD102KA-T&amp;seller=Digi-Key&amp;sku=587-1070-6-ND&amp;country=US&amp;channel=BOM%20Report&amp;ref=supplier&amp;" TargetMode="External"/><Relationship Id="rId88" Type="http://schemas.openxmlformats.org/officeDocument/2006/relationships/hyperlink" Target="https://octopart-clicks.com/click/altium?manufacturer=Yageo&amp;mpn=RC0603FR-070RL&amp;seller=Mouser&amp;sku=311-0.0HRCT-ND&amp;country=US&amp;channel=BOM%20Report&amp;ref=supplier&amp;" TargetMode="External"/><Relationship Id="rId91" Type="http://schemas.openxmlformats.org/officeDocument/2006/relationships/hyperlink" Target="https://octopart-clicks.com/click/altium?manufacturer=Kyocera%20AVX&amp;mpn=08056C106KAT2A&amp;seller=Digi-Key&amp;sku=478-5322-6-ND&amp;country=US&amp;channel=BOM%20Report&amp;ref=supplier&amp;" TargetMode="External"/><Relationship Id="rId96" Type="http://schemas.openxmlformats.org/officeDocument/2006/relationships/hyperlink" Target="https://octopart-clicks.com/click/altium?manufacturer=Yageo&amp;mpn=RC0805JR-07100RL&amp;seller=Mouser&amp;sku=603-RC0805JR-07100RL&amp;country=US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Texas%20Instruments&amp;mpn=TPS63002DRCR&amp;seller=Mouser&amp;sku=595-TPS63002DRCR&amp;country=US&amp;channel=BOM%20Report&amp;" TargetMode="External"/><Relationship Id="rId15" Type="http://schemas.openxmlformats.org/officeDocument/2006/relationships/hyperlink" Target="https://octopart-clicks.com/click/altium?manufacturer=Vishay&amp;mpn=CRCW06031K10FKEA&amp;seller=Digi-Key&amp;sku=541-1.10KHDKR-ND&amp;country=US&amp;channel=BOM%20Report&amp;" TargetMode="External"/><Relationship Id="rId23" Type="http://schemas.openxmlformats.org/officeDocument/2006/relationships/hyperlink" Target="https://octopart-clicks.com/click/altium?manufacturer=Vishay&amp;mpn=CRCW080518K0FKEA&amp;seller=Digi-Key&amp;sku=541-18.0KCDKR-ND&amp;country=US&amp;channel=BOM%20Report&amp;" TargetMode="External"/><Relationship Id="rId28" Type="http://schemas.openxmlformats.org/officeDocument/2006/relationships/hyperlink" Target="https://octopart-clicks.com/click/altium?manufacturer=Taiyo%20Yuden&amp;mpn=TMK316BJ106ML-T&amp;seller=Digi-Key&amp;sku=587-2259-6-ND&amp;country=US&amp;channel=BOM%20Report&amp;" TargetMode="External"/><Relationship Id="rId36" Type="http://schemas.openxmlformats.org/officeDocument/2006/relationships/hyperlink" Target="https://octopart-clicks.com/click/altium?manufacturer=Amphenol&amp;mpn=MICS-5524&amp;seller=Mouser&amp;sku=523-MICS-5524&amp;country=US&amp;channel=BOM%20Report&amp;" TargetMode="External"/><Relationship Id="rId49" Type="http://schemas.openxmlformats.org/officeDocument/2006/relationships/hyperlink" Target="https://octopart-clicks.com/click/altium?manufacturer=Murata&amp;mpn=GRM188R61A105KA61J&amp;seller=Digi-Key&amp;sku=490-6408-1-ND&amp;country=US&amp;channel=BOM%20Report&amp;ref=man&amp;" TargetMode="External"/><Relationship Id="rId57" Type="http://schemas.openxmlformats.org/officeDocument/2006/relationships/hyperlink" Target="https://octopart-clicks.com/click/altium?manufacturer=Yageo&amp;mpn=RC0805FR-0710KL&amp;seller=Digi-Key&amp;sku=311-10.0KCRDKR-ND&amp;country=US&amp;channel=BOM%20Report&amp;ref=man&amp;" TargetMode="External"/><Relationship Id="rId106" Type="http://schemas.openxmlformats.org/officeDocument/2006/relationships/hyperlink" Target="https://octopart-clicks.com/click/altium?manufacturer=Amphenol&amp;mpn=MICS-5524&amp;seller=Mouser&amp;sku=523-MICS-5524&amp;country=US&amp;channel=BOM%20Report&amp;ref=supplier&amp;" TargetMode="External"/><Relationship Id="rId10" Type="http://schemas.openxmlformats.org/officeDocument/2006/relationships/hyperlink" Target="https://octopart-clicks.com/click/altium?manufacturer=Amphenol%20Commercial&amp;mpn=12401598E4%232A&amp;seller=Mouser&amp;sku=523-12401598E4%232A&amp;country=US&amp;channel=BOM%20Report&amp;" TargetMode="External"/><Relationship Id="rId31" Type="http://schemas.openxmlformats.org/officeDocument/2006/relationships/hyperlink" Target="https://octopart-clicks.com/click/altium?manufacturer=TDK&amp;mpn=VLF4012AT-2R2M1R5&amp;seller=Digi-Key&amp;sku=445-3233-1-ND&amp;country=US&amp;channel=BOM%20Report&amp;" TargetMode="External"/><Relationship Id="rId44" Type="http://schemas.openxmlformats.org/officeDocument/2006/relationships/hyperlink" Target="https://octopart-clicks.com/click/altium?manufacturer=Panasonic&amp;mpn=EVPAWCD4A&amp;seller=Digi-Key&amp;sku=P123439CT-ND&amp;country=US&amp;channel=BOM%20Report&amp;ref=man&amp;" TargetMode="External"/><Relationship Id="rId52" Type="http://schemas.openxmlformats.org/officeDocument/2006/relationships/hyperlink" Target="https://octopart-clicks.com/click/altium?manufacturer=Vishay%20Lite-On&amp;mpn=LTST-C193TBKT-5A&amp;seller=Mouser&amp;sku=859-LTSTC193TBKT5A&amp;country=US&amp;channel=BOM%20Report&amp;ref=man&amp;" TargetMode="External"/><Relationship Id="rId60" Type="http://schemas.openxmlformats.org/officeDocument/2006/relationships/hyperlink" Target="https://octopart-clicks.com/click/altium?manufacturer=Yageo%20Phycomp&amp;mpn=RC0805FR-07470RL&amp;seller=Digi-Key&amp;sku=311-470CRDKR-ND&amp;country=US&amp;channel=BOM%20Report&amp;ref=man&amp;" TargetMode="External"/><Relationship Id="rId65" Type="http://schemas.openxmlformats.org/officeDocument/2006/relationships/hyperlink" Target="https://octopart-clicks.com/click/altium?manufacturer=Murata&amp;mpn=GRM31CR60J107ME39K&amp;seller=Digi-Key&amp;sku=GRM31CR60J107ME39K-ND&amp;country=US&amp;channel=BOM%20Report&amp;ref=man&amp;" TargetMode="External"/><Relationship Id="rId73" Type="http://schemas.openxmlformats.org/officeDocument/2006/relationships/hyperlink" Target="https://octopart-clicks.com/click/altium?manufacturer=Texas%20Instruments&amp;mpn=TPS63001DRCT&amp;seller=Mouser&amp;sku=595-TPS63001DRCT&amp;country=US&amp;channel=BOM%20Report&amp;ref=supplier&amp;" TargetMode="External"/><Relationship Id="rId78" Type="http://schemas.openxmlformats.org/officeDocument/2006/relationships/hyperlink" Target="https://octopart-clicks.com/click/altium?manufacturer=Texas%20Instruments&amp;mpn=TPD8S300RUKR&amp;seller=Mouser&amp;sku=595-TPD8S300RUKR&amp;country=US&amp;channel=BOM%20Report&amp;ref=supplier&amp;" TargetMode="External"/><Relationship Id="rId81" Type="http://schemas.openxmlformats.org/officeDocument/2006/relationships/hyperlink" Target="https://octopart-clicks.com/click/altium?manufacturer=Texas%20Instruments&amp;mpn=TUSB322IRWBR&amp;seller=Mouser&amp;sku=595-TUSB322IRWBR&amp;country=US&amp;channel=BOM%20Report&amp;ref=supplier&amp;" TargetMode="External"/><Relationship Id="rId86" Type="http://schemas.openxmlformats.org/officeDocument/2006/relationships/hyperlink" Target="https://octopart-clicks.com/click/altium?manufacturer=Vishay&amp;mpn=CRCW0603910KFKEA&amp;seller=Digi-Key&amp;sku=541-910KHTR-ND&amp;country=US&amp;channel=BOM%20Report&amp;ref=supplier&amp;" TargetMode="External"/><Relationship Id="rId94" Type="http://schemas.openxmlformats.org/officeDocument/2006/relationships/hyperlink" Target="https://octopart-clicks.com/click/altium?manufacturer=Vishay&amp;mpn=CRCW080582R0FKEA&amp;seller=Digi-Key&amp;sku=541-82.0CDKR-ND&amp;country=US&amp;channel=BOM%20Report&amp;ref=supplier&amp;" TargetMode="External"/><Relationship Id="rId99" Type="http://schemas.openxmlformats.org/officeDocument/2006/relationships/hyperlink" Target="https://octopart-clicks.com/click/altium?manufacturer=Panasonic&amp;mpn=ERJ-8BWFR010V&amp;seller=Digi-Key&amp;sku=P.010AUDKR-ND&amp;country=US&amp;channel=BOM%20Report&amp;ref=supplier&amp;" TargetMode="External"/><Relationship Id="rId101" Type="http://schemas.openxmlformats.org/officeDocument/2006/relationships/hyperlink" Target="https://octopart-clicks.com/click/altium?manufacturer=TDK&amp;mpn=VLF4012AT-2R2M1R5&amp;seller=Digi-Key&amp;sku=445-3233-1-ND&amp;country=US&amp;channel=BOM%20Report&amp;ref=supplier&amp;" TargetMode="External"/><Relationship Id="rId4" Type="http://schemas.openxmlformats.org/officeDocument/2006/relationships/hyperlink" Target="https://octopart-clicks.com/click/altium?manufacturer=Keystone%20Electronics&amp;mpn=1042P&amp;seller=Digi-Key&amp;sku=36-1042P-ND&amp;country=US&amp;channel=BOM%20Report&amp;" TargetMode="External"/><Relationship Id="rId9" Type="http://schemas.openxmlformats.org/officeDocument/2006/relationships/hyperlink" Target="https://octopart-clicks.com/click/altium?manufacturer=Panasonic&amp;mpn=EVPAWCD4A&amp;seller=Digi-Key&amp;sku=P123439CT-ND&amp;country=US&amp;channel=BOM%20Report&amp;" TargetMode="External"/><Relationship Id="rId13" Type="http://schemas.openxmlformats.org/officeDocument/2006/relationships/hyperlink" Target="https://octopart-clicks.com/click/altium?manufacturer=Taiyo%20Yuden&amp;mpn=UMK107SD102KA-T&amp;seller=Digi-Key&amp;sku=587-1070-6-ND&amp;country=US&amp;channel=BOM%20Report&amp;" TargetMode="External"/><Relationship Id="rId18" Type="http://schemas.openxmlformats.org/officeDocument/2006/relationships/hyperlink" Target="https://octopart-clicks.com/click/altium?manufacturer=Yageo&amp;mpn=RC0603FR-070RL&amp;seller=Mouser&amp;sku=311-0.0HRCT-ND&amp;country=US&amp;channel=BOM%20Report&amp;" TargetMode="External"/><Relationship Id="rId39" Type="http://schemas.openxmlformats.org/officeDocument/2006/relationships/hyperlink" Target="https://octopart-clicks.com/click/altium?manufacturer=Keystone%20Electronics&amp;mpn=1042P&amp;seller=Digi-Key&amp;sku=36-1042P-ND&amp;country=US&amp;channel=BOM%20Report&amp;ref=man&amp;" TargetMode="External"/><Relationship Id="rId34" Type="http://schemas.openxmlformats.org/officeDocument/2006/relationships/hyperlink" Target="https://octopart-clicks.com/click/altium?manufacturer=Texas%20Instruments&amp;mpn=BQ24075RGTT&amp;seller=Mouser&amp;sku=595-BQ24075RGTT&amp;country=US&amp;channel=BOM%20Report&amp;" TargetMode="External"/><Relationship Id="rId50" Type="http://schemas.openxmlformats.org/officeDocument/2006/relationships/hyperlink" Target="https://octopart-clicks.com/click/altium?manufacturer=Vishay&amp;mpn=CRCW06031K10FKEA&amp;seller=Digi-Key&amp;sku=541-1.10KHDKR-ND&amp;country=US&amp;channel=BOM%20Report&amp;ref=man&amp;" TargetMode="External"/><Relationship Id="rId55" Type="http://schemas.openxmlformats.org/officeDocument/2006/relationships/hyperlink" Target="https://octopart-clicks.com/click/altium?manufacturer=Yageo&amp;mpn=CC0805KKX7R8BB474&amp;seller=Digi-Key&amp;sku=311-1364-6-ND&amp;country=US&amp;channel=BOM%20Report&amp;ref=man&amp;" TargetMode="External"/><Relationship Id="rId76" Type="http://schemas.openxmlformats.org/officeDocument/2006/relationships/hyperlink" Target="https://octopart-clicks.com/click/altium?manufacturer=Texas%20Instruments&amp;mpn=TPS63002DRCR&amp;seller=Mouser&amp;sku=595-TPS63002DRCR&amp;country=US&amp;channel=BOM%20Report&amp;ref=supplier&amp;" TargetMode="External"/><Relationship Id="rId97" Type="http://schemas.openxmlformats.org/officeDocument/2006/relationships/hyperlink" Target="https://octopart-clicks.com/click/altium?manufacturer=Panasonic&amp;mpn=ERA6AEB6980V&amp;seller=Mouser&amp;sku=667-ERA-6AEB6980V&amp;country=US&amp;channel=BOM%20Report&amp;ref=supplier&amp;" TargetMode="External"/><Relationship Id="rId104" Type="http://schemas.openxmlformats.org/officeDocument/2006/relationships/hyperlink" Target="https://octopart-clicks.com/click/altium?manufacturer=Texas%20Instruments&amp;mpn=BQ24075RGTT&amp;seller=Mouser&amp;sku=595-BQ24075RGTT&amp;country=US&amp;channel=BOM%20Report&amp;ref=supplier&amp;" TargetMode="External"/><Relationship Id="rId7" Type="http://schemas.openxmlformats.org/officeDocument/2006/relationships/hyperlink" Target="https://octopart-clicks.com/click/altium?manufacturer=Diodes&amp;mpn=DMP2045U-7&amp;seller=Mouser&amp;sku=621-DMP2045U-7&amp;country=US&amp;channel=BOM%20Report&amp;" TargetMode="External"/><Relationship Id="rId71" Type="http://schemas.openxmlformats.org/officeDocument/2006/relationships/hyperlink" Target="https://octopart-clicks.com/click/altium?manufacturer=Amphenol&amp;mpn=MICS-5524&amp;seller=Mouser&amp;sku=523-MICS-5524&amp;country=US&amp;channel=BOM%20Report&amp;ref=man&amp;" TargetMode="External"/><Relationship Id="rId92" Type="http://schemas.openxmlformats.org/officeDocument/2006/relationships/hyperlink" Target="https://octopart-clicks.com/click/altium?manufacturer=Yageo&amp;mpn=RC0805FR-0710KL&amp;seller=Digi-Key&amp;sku=311-10.0KCRDKR-ND&amp;country=US&amp;channel=BOM%20Report&amp;ref=supplier&amp;" TargetMode="External"/><Relationship Id="rId2" Type="http://schemas.openxmlformats.org/officeDocument/2006/relationships/hyperlink" Target="https://octopart-clicks.com/click/altium?manufacturer=ITT%20C%26K&amp;mpn=PCM12SMTR&amp;seller=Mouser&amp;sku=611-PCM12SMTR&amp;country=US&amp;channel=BOM%20Report&amp;" TargetMode="External"/><Relationship Id="rId29" Type="http://schemas.openxmlformats.org/officeDocument/2006/relationships/hyperlink" Target="https://octopart-clicks.com/click/altium?manufacturer=Panasonic&amp;mpn=ERJ-8BWFR010V&amp;seller=Digi-Key&amp;sku=P.010AUDKR-ND&amp;country=US&amp;channel=BOM%20Report&amp;" TargetMode="External"/><Relationship Id="rId24" Type="http://schemas.openxmlformats.org/officeDocument/2006/relationships/hyperlink" Target="https://octopart-clicks.com/click/altium?manufacturer=Vishay&amp;mpn=CRCW080582R0FKEA&amp;seller=Digi-Key&amp;sku=541-82.0CDKR-ND&amp;country=US&amp;channel=BOM%20Report&amp;" TargetMode="External"/><Relationship Id="rId40" Type="http://schemas.openxmlformats.org/officeDocument/2006/relationships/hyperlink" Target="https://octopart-clicks.com/click/altium?manufacturer=Espressif%20Systems&amp;mpn=ESP32-WROOM-32D&amp;seller=Mouser&amp;sku=356-ESP32WROOM-32D&amp;country=US&amp;channel=BOM%20Report&amp;ref=man&amp;" TargetMode="External"/><Relationship Id="rId45" Type="http://schemas.openxmlformats.org/officeDocument/2006/relationships/hyperlink" Target="https://octopart-clicks.com/click/altium?manufacturer=Amphenol%20Commercial&amp;mpn=12401598E4%232A&amp;seller=Mouser&amp;sku=523-12401598E4%232A&amp;country=US&amp;channel=BOM%20Report&amp;ref=man&amp;" TargetMode="External"/><Relationship Id="rId66" Type="http://schemas.openxmlformats.org/officeDocument/2006/relationships/hyperlink" Target="https://octopart-clicks.com/click/altium?manufacturer=TDK&amp;mpn=VLF4012AT-2R2M1R5&amp;seller=Digi-Key&amp;sku=445-3233-1-ND&amp;country=US&amp;channel=BOM%20Report&amp;ref=man&amp;" TargetMode="External"/><Relationship Id="rId87" Type="http://schemas.openxmlformats.org/officeDocument/2006/relationships/hyperlink" Target="https://octopart-clicks.com/click/altium?manufacturer=Vishay%20Lite-On&amp;mpn=LTST-C193TBKT-5A&amp;seller=Mouser&amp;sku=859-LTSTC193TBKT5A&amp;country=US&amp;channel=BOM%20Report&amp;ref=supplier&amp;" TargetMode="External"/><Relationship Id="rId61" Type="http://schemas.openxmlformats.org/officeDocument/2006/relationships/hyperlink" Target="https://octopart-clicks.com/click/altium?manufacturer=Yageo&amp;mpn=RC0805JR-07100RL&amp;seller=Mouser&amp;sku=603-RC0805JR-07100RL&amp;country=US&amp;channel=BOM%20Report&amp;ref=man&amp;" TargetMode="External"/><Relationship Id="rId82" Type="http://schemas.openxmlformats.org/officeDocument/2006/relationships/hyperlink" Target="https://octopart-clicks.com/click/altium?manufacturer=Murata&amp;mpn=GRM188R71E104KA01D&amp;seller=Digi-Key&amp;sku=490-1524-6-ND&amp;country=US&amp;channel=BOM%20Report&amp;ref=supplier&amp;" TargetMode="External"/><Relationship Id="rId19" Type="http://schemas.openxmlformats.org/officeDocument/2006/relationships/hyperlink" Target="https://octopart-clicks.com/click/altium?manufacturer=Yageo&amp;mpn=RC0603FR-07100KL&amp;seller=Mouser&amp;sku=603-RC0603FR-07100KL&amp;country=US&amp;channel=BOM%20Report&amp;" TargetMode="External"/><Relationship Id="rId14" Type="http://schemas.openxmlformats.org/officeDocument/2006/relationships/hyperlink" Target="https://octopart-clicks.com/click/altium?manufacturer=Murata&amp;mpn=GRM188R61A105KA61J&amp;seller=Digi-Key&amp;sku=490-6408-1-ND&amp;country=US&amp;channel=BOM%20Report&amp;" TargetMode="External"/><Relationship Id="rId30" Type="http://schemas.openxmlformats.org/officeDocument/2006/relationships/hyperlink" Target="https://octopart-clicks.com/click/altium?manufacturer=Murata&amp;mpn=GRM31CR60J107ME39K&amp;seller=Digi-Key&amp;sku=GRM31CR60J107ME39K-ND&amp;country=US&amp;channel=BOM%20Report&amp;" TargetMode="External"/><Relationship Id="rId35" Type="http://schemas.openxmlformats.org/officeDocument/2006/relationships/hyperlink" Target="https://octopart-clicks.com/click/altium?manufacturer=MCC&amp;mpn=MMSS8050-L-TP&amp;seller=Digi-Key&amp;sku=MMSS8050-L-TPMSDKR-ND&amp;country=US&amp;channel=BOM%20Report&amp;" TargetMode="External"/><Relationship Id="rId56" Type="http://schemas.openxmlformats.org/officeDocument/2006/relationships/hyperlink" Target="https://octopart-clicks.com/click/altium?manufacturer=Kyocera%20AVX&amp;mpn=08056C106KAT2A&amp;seller=Digi-Key&amp;sku=478-5322-6-ND&amp;country=US&amp;channel=BOM%20Report&amp;ref=man&amp;" TargetMode="External"/><Relationship Id="rId77" Type="http://schemas.openxmlformats.org/officeDocument/2006/relationships/hyperlink" Target="https://octopart-clicks.com/click/altium?manufacturer=Diodes&amp;mpn=DMP2045U-7&amp;seller=Mouser&amp;sku=621-DMP2045U-7&amp;country=US&amp;channel=BOM%20Report&amp;ref=supplier&amp;" TargetMode="External"/><Relationship Id="rId100" Type="http://schemas.openxmlformats.org/officeDocument/2006/relationships/hyperlink" Target="https://octopart-clicks.com/click/altium?manufacturer=Murata&amp;mpn=GRM31CR60J107ME39K&amp;seller=Digi-Key&amp;sku=GRM31CR60J107ME39K-ND&amp;country=US&amp;channel=BOM%20Report&amp;ref=supplier&amp;" TargetMode="External"/><Relationship Id="rId105" Type="http://schemas.openxmlformats.org/officeDocument/2006/relationships/hyperlink" Target="https://octopart-clicks.com/click/altium?manufacturer=MCC&amp;mpn=MMSS8050-L-TP&amp;seller=Digi-Key&amp;sku=MMSS8050-L-TPMSDKR-ND&amp;country=US&amp;channel=BOM%20Report&amp;ref=supplier&amp;" TargetMode="External"/><Relationship Id="rId8" Type="http://schemas.openxmlformats.org/officeDocument/2006/relationships/hyperlink" Target="https://octopart-clicks.com/click/altium?manufacturer=Texas%20Instruments&amp;mpn=TPD8S300RUKR&amp;seller=Mouser&amp;sku=595-TPD8S300RUKR&amp;country=US&amp;channel=BOM%20Report&amp;" TargetMode="External"/><Relationship Id="rId51" Type="http://schemas.openxmlformats.org/officeDocument/2006/relationships/hyperlink" Target="https://octopart-clicks.com/click/altium?manufacturer=Vishay&amp;mpn=CRCW0603910KFKEA&amp;seller=Digi-Key&amp;sku=541-910KHTR-ND&amp;country=US&amp;channel=BOM%20Report&amp;ref=man&amp;" TargetMode="External"/><Relationship Id="rId72" Type="http://schemas.openxmlformats.org/officeDocument/2006/relationships/hyperlink" Target="https://octopart-clicks.com/click/altium?manufacturer=ITT%20C%26K&amp;mpn=PCM12SMTR&amp;seller=Mouser&amp;sku=611-PCM12SMTR&amp;country=US&amp;channel=BOM%20Report&amp;ref=supplier&amp;" TargetMode="External"/><Relationship Id="rId93" Type="http://schemas.openxmlformats.org/officeDocument/2006/relationships/hyperlink" Target="https://octopart-clicks.com/click/altium?manufacturer=Vishay&amp;mpn=CRCW080518K0FKEA&amp;seller=Digi-Key&amp;sku=541-18.0KCDKR-ND&amp;country=US&amp;channel=BOM%20Report&amp;ref=supplier&amp;" TargetMode="External"/><Relationship Id="rId98" Type="http://schemas.openxmlformats.org/officeDocument/2006/relationships/hyperlink" Target="https://octopart-clicks.com/click/altium?manufacturer=Taiyo%20Yuden&amp;mpn=TMK316BJ106ML-T&amp;seller=Digi-Key&amp;sku=587-2259-6-ND&amp;country=US&amp;channel=BOM%20Report&amp;ref=supplier&amp;" TargetMode="External"/><Relationship Id="rId3" Type="http://schemas.openxmlformats.org/officeDocument/2006/relationships/hyperlink" Target="https://octopart-clicks.com/click/altium?manufacturer=Texas%20Instruments&amp;mpn=TPS63001DRCT&amp;seller=Mouser&amp;sku=595-TPS63001DRCT&amp;country=US&amp;channel=BOM%20Report&amp;" TargetMode="External"/><Relationship Id="rId25" Type="http://schemas.openxmlformats.org/officeDocument/2006/relationships/hyperlink" Target="https://octopart-clicks.com/click/altium?manufacturer=Yageo%20Phycomp&amp;mpn=RC0805FR-07470RL&amp;seller=Digi-Key&amp;sku=311-470CRDKR-ND&amp;country=US&amp;channel=BOM%20Report&amp;" TargetMode="External"/><Relationship Id="rId46" Type="http://schemas.openxmlformats.org/officeDocument/2006/relationships/hyperlink" Target="https://octopart-clicks.com/click/altium?manufacturer=Texas%20Instruments&amp;mpn=TUSB322IRWBR&amp;seller=Mouser&amp;sku=595-TUSB322IRWBR&amp;country=US&amp;channel=BOM%20Report&amp;ref=man&amp;" TargetMode="External"/><Relationship Id="rId67" Type="http://schemas.openxmlformats.org/officeDocument/2006/relationships/hyperlink" Target="https://octopart-clicks.com/click/altium?manufacturer=Texas%20Instruments&amp;mpn=BQ27441DRZR-G1A&amp;seller=Mouser&amp;sku=595-BQ27441DRZR-G1A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5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43448</v>
      </c>
      <c r="E8" s="22">
        <f ca="1">NOW()</f>
        <v>43448.850988541664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44</v>
      </c>
      <c r="E9" s="91" t="s">
        <v>63</v>
      </c>
      <c r="F9" s="91" t="s">
        <v>99</v>
      </c>
      <c r="G9" s="91" t="s">
        <v>106</v>
      </c>
      <c r="H9" s="91" t="s">
        <v>144</v>
      </c>
      <c r="I9" s="91" t="s">
        <v>145</v>
      </c>
      <c r="J9" s="91" t="s">
        <v>148</v>
      </c>
      <c r="K9" s="100" t="s">
        <v>184</v>
      </c>
      <c r="L9" s="101" t="s">
        <v>185</v>
      </c>
      <c r="M9" s="102" t="s">
        <v>186</v>
      </c>
      <c r="N9" s="102" t="s">
        <v>187</v>
      </c>
      <c r="O9" s="102" t="s">
        <v>188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42</v>
      </c>
      <c r="E10" s="96" t="s">
        <v>42</v>
      </c>
      <c r="F10" s="97" t="s">
        <v>42</v>
      </c>
      <c r="G10" s="97" t="s">
        <v>107</v>
      </c>
      <c r="H10" s="29">
        <v>1</v>
      </c>
      <c r="I10" s="98" t="s">
        <v>42</v>
      </c>
      <c r="J10" s="96" t="s">
        <v>42</v>
      </c>
      <c r="K10" s="37"/>
      <c r="L10" s="37"/>
      <c r="M10" s="75"/>
      <c r="N10" s="75"/>
      <c r="O10" s="103" t="s">
        <v>42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42</v>
      </c>
      <c r="D11" s="95" t="s">
        <v>45</v>
      </c>
      <c r="E11" s="95" t="s">
        <v>64</v>
      </c>
      <c r="F11" s="93" t="s">
        <v>42</v>
      </c>
      <c r="G11" s="93" t="s">
        <v>108</v>
      </c>
      <c r="H11" s="31">
        <v>1</v>
      </c>
      <c r="I11" s="99" t="s">
        <v>146</v>
      </c>
      <c r="J11" s="95" t="s">
        <v>149</v>
      </c>
      <c r="K11" s="38">
        <v>100</v>
      </c>
      <c r="L11" s="38">
        <v>21538</v>
      </c>
      <c r="M11" s="76">
        <v>0.73</v>
      </c>
      <c r="N11" s="76">
        <v>72.599999999999994</v>
      </c>
      <c r="O11" s="104" t="s">
        <v>40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42</v>
      </c>
      <c r="D12" s="94" t="s">
        <v>46</v>
      </c>
      <c r="E12" s="96" t="s">
        <v>65</v>
      </c>
      <c r="F12" s="97" t="s">
        <v>42</v>
      </c>
      <c r="G12" s="97" t="s">
        <v>109</v>
      </c>
      <c r="H12" s="29">
        <v>1</v>
      </c>
      <c r="I12" s="98" t="s">
        <v>146</v>
      </c>
      <c r="J12" s="96" t="s">
        <v>150</v>
      </c>
      <c r="K12" s="37">
        <v>100</v>
      </c>
      <c r="L12" s="37">
        <v>4504</v>
      </c>
      <c r="M12" s="75">
        <v>1.73</v>
      </c>
      <c r="N12" s="75">
        <v>173</v>
      </c>
      <c r="O12" s="103" t="s">
        <v>40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42</v>
      </c>
      <c r="D13" s="95" t="s">
        <v>47</v>
      </c>
      <c r="E13" s="95" t="s">
        <v>66</v>
      </c>
      <c r="F13" s="93" t="s">
        <v>42</v>
      </c>
      <c r="G13" s="93" t="s">
        <v>110</v>
      </c>
      <c r="H13" s="31">
        <v>1</v>
      </c>
      <c r="I13" s="99" t="s">
        <v>147</v>
      </c>
      <c r="J13" s="95" t="s">
        <v>151</v>
      </c>
      <c r="K13" s="38">
        <v>100</v>
      </c>
      <c r="L13" s="38">
        <v>3160</v>
      </c>
      <c r="M13" s="76">
        <v>1.81</v>
      </c>
      <c r="N13" s="76">
        <v>180.6</v>
      </c>
      <c r="O13" s="104" t="s">
        <v>40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42</v>
      </c>
      <c r="D14" s="94" t="s">
        <v>48</v>
      </c>
      <c r="E14" s="96" t="s">
        <v>67</v>
      </c>
      <c r="F14" s="97" t="s">
        <v>42</v>
      </c>
      <c r="G14" s="97" t="s">
        <v>111</v>
      </c>
      <c r="H14" s="29">
        <v>1</v>
      </c>
      <c r="I14" s="98" t="s">
        <v>146</v>
      </c>
      <c r="J14" s="96" t="s">
        <v>152</v>
      </c>
      <c r="K14" s="37">
        <v>100</v>
      </c>
      <c r="L14" s="37">
        <v>0</v>
      </c>
      <c r="M14" s="75">
        <v>3.8</v>
      </c>
      <c r="N14" s="75">
        <v>380</v>
      </c>
      <c r="O14" s="103" t="s">
        <v>40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42</v>
      </c>
      <c r="D15" s="95" t="s">
        <v>46</v>
      </c>
      <c r="E15" s="95" t="s">
        <v>68</v>
      </c>
      <c r="F15" s="93" t="s">
        <v>42</v>
      </c>
      <c r="G15" s="93" t="s">
        <v>112</v>
      </c>
      <c r="H15" s="31">
        <v>1</v>
      </c>
      <c r="I15" s="99" t="s">
        <v>146</v>
      </c>
      <c r="J15" s="95" t="s">
        <v>153</v>
      </c>
      <c r="K15" s="38">
        <v>100</v>
      </c>
      <c r="L15" s="38">
        <v>3438</v>
      </c>
      <c r="M15" s="76">
        <v>1.5</v>
      </c>
      <c r="N15" s="76">
        <v>150</v>
      </c>
      <c r="O15" s="104" t="s">
        <v>40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42</v>
      </c>
      <c r="D16" s="94" t="s">
        <v>49</v>
      </c>
      <c r="E16" s="96" t="s">
        <v>69</v>
      </c>
      <c r="F16" s="97" t="s">
        <v>42</v>
      </c>
      <c r="G16" s="97" t="s">
        <v>113</v>
      </c>
      <c r="H16" s="29">
        <v>2</v>
      </c>
      <c r="I16" s="98" t="s">
        <v>146</v>
      </c>
      <c r="J16" s="96" t="s">
        <v>154</v>
      </c>
      <c r="K16" s="37">
        <v>200</v>
      </c>
      <c r="L16" s="37">
        <v>6076</v>
      </c>
      <c r="M16" s="75">
        <v>0.12</v>
      </c>
      <c r="N16" s="75">
        <v>24.8</v>
      </c>
      <c r="O16" s="103" t="s">
        <v>40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42</v>
      </c>
      <c r="D17" s="95" t="s">
        <v>46</v>
      </c>
      <c r="E17" s="95" t="s">
        <v>70</v>
      </c>
      <c r="F17" s="93" t="s">
        <v>42</v>
      </c>
      <c r="G17" s="93" t="s">
        <v>114</v>
      </c>
      <c r="H17" s="31">
        <v>1</v>
      </c>
      <c r="I17" s="99" t="s">
        <v>146</v>
      </c>
      <c r="J17" s="95" t="s">
        <v>155</v>
      </c>
      <c r="K17" s="38">
        <v>100</v>
      </c>
      <c r="L17" s="38">
        <v>27403</v>
      </c>
      <c r="M17" s="76">
        <v>1.74</v>
      </c>
      <c r="N17" s="76">
        <v>174</v>
      </c>
      <c r="O17" s="104" t="s">
        <v>40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42</v>
      </c>
      <c r="D18" s="94" t="s">
        <v>42</v>
      </c>
      <c r="E18" s="96" t="s">
        <v>42</v>
      </c>
      <c r="F18" s="97" t="s">
        <v>42</v>
      </c>
      <c r="G18" s="97" t="s">
        <v>115</v>
      </c>
      <c r="H18" s="29">
        <v>1</v>
      </c>
      <c r="I18" s="98" t="s">
        <v>42</v>
      </c>
      <c r="J18" s="96" t="s">
        <v>42</v>
      </c>
      <c r="K18" s="37"/>
      <c r="L18" s="37"/>
      <c r="M18" s="75"/>
      <c r="N18" s="75"/>
      <c r="O18" s="103" t="s">
        <v>42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42</v>
      </c>
      <c r="D19" s="95" t="s">
        <v>50</v>
      </c>
      <c r="E19" s="95" t="s">
        <v>71</v>
      </c>
      <c r="F19" s="93" t="s">
        <v>42</v>
      </c>
      <c r="G19" s="93" t="s">
        <v>116</v>
      </c>
      <c r="H19" s="31">
        <v>2</v>
      </c>
      <c r="I19" s="99" t="s">
        <v>147</v>
      </c>
      <c r="J19" s="95" t="s">
        <v>156</v>
      </c>
      <c r="K19" s="38">
        <v>200</v>
      </c>
      <c r="L19" s="38">
        <v>19152</v>
      </c>
      <c r="M19" s="76">
        <v>0.37</v>
      </c>
      <c r="N19" s="76">
        <v>73.48</v>
      </c>
      <c r="O19" s="104" t="s">
        <v>40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42</v>
      </c>
      <c r="D20" s="94" t="s">
        <v>51</v>
      </c>
      <c r="E20" s="96" t="s">
        <v>72</v>
      </c>
      <c r="F20" s="97" t="s">
        <v>42</v>
      </c>
      <c r="G20" s="97" t="s">
        <v>117</v>
      </c>
      <c r="H20" s="29">
        <v>1</v>
      </c>
      <c r="I20" s="98" t="s">
        <v>146</v>
      </c>
      <c r="J20" s="96" t="s">
        <v>157</v>
      </c>
      <c r="K20" s="37">
        <v>100</v>
      </c>
      <c r="L20" s="37">
        <v>0</v>
      </c>
      <c r="M20" s="75">
        <v>1.36</v>
      </c>
      <c r="N20" s="75">
        <v>136</v>
      </c>
      <c r="O20" s="103" t="s">
        <v>40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42</v>
      </c>
      <c r="D21" s="95" t="s">
        <v>46</v>
      </c>
      <c r="E21" s="95" t="s">
        <v>73</v>
      </c>
      <c r="F21" s="93" t="s">
        <v>42</v>
      </c>
      <c r="G21" s="93" t="s">
        <v>118</v>
      </c>
      <c r="H21" s="31">
        <v>1</v>
      </c>
      <c r="I21" s="99" t="s">
        <v>146</v>
      </c>
      <c r="J21" s="95" t="s">
        <v>158</v>
      </c>
      <c r="K21" s="38">
        <v>100</v>
      </c>
      <c r="L21" s="38">
        <v>2707</v>
      </c>
      <c r="M21" s="76">
        <v>1.59</v>
      </c>
      <c r="N21" s="76">
        <v>159</v>
      </c>
      <c r="O21" s="104" t="s">
        <v>40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42</v>
      </c>
      <c r="D22" s="94" t="s">
        <v>52</v>
      </c>
      <c r="E22" s="96" t="s">
        <v>74</v>
      </c>
      <c r="F22" s="97" t="s">
        <v>100</v>
      </c>
      <c r="G22" s="97" t="s">
        <v>119</v>
      </c>
      <c r="H22" s="29">
        <v>6</v>
      </c>
      <c r="I22" s="98" t="s">
        <v>147</v>
      </c>
      <c r="J22" s="96" t="s">
        <v>159</v>
      </c>
      <c r="K22" s="37">
        <v>600</v>
      </c>
      <c r="L22" s="37">
        <v>0</v>
      </c>
      <c r="M22" s="75">
        <v>0.13</v>
      </c>
      <c r="N22" s="75">
        <v>78</v>
      </c>
      <c r="O22" s="103" t="s">
        <v>40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42</v>
      </c>
      <c r="D23" s="95" t="s">
        <v>53</v>
      </c>
      <c r="E23" s="95" t="s">
        <v>75</v>
      </c>
      <c r="F23" s="93" t="s">
        <v>100</v>
      </c>
      <c r="G23" s="93" t="s">
        <v>120</v>
      </c>
      <c r="H23" s="31">
        <v>4</v>
      </c>
      <c r="I23" s="99" t="s">
        <v>147</v>
      </c>
      <c r="J23" s="95" t="s">
        <v>160</v>
      </c>
      <c r="K23" s="38">
        <v>400</v>
      </c>
      <c r="L23" s="38">
        <v>4000</v>
      </c>
      <c r="M23" s="76">
        <v>0.15</v>
      </c>
      <c r="N23" s="76">
        <v>60.36</v>
      </c>
      <c r="O23" s="104" t="s">
        <v>40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42</v>
      </c>
      <c r="D24" s="94" t="s">
        <v>52</v>
      </c>
      <c r="E24" s="96" t="s">
        <v>76</v>
      </c>
      <c r="F24" s="97" t="s">
        <v>100</v>
      </c>
      <c r="G24" s="97" t="s">
        <v>121</v>
      </c>
      <c r="H24" s="29">
        <v>3</v>
      </c>
      <c r="I24" s="98" t="s">
        <v>147</v>
      </c>
      <c r="J24" s="96" t="s">
        <v>161</v>
      </c>
      <c r="K24" s="37"/>
      <c r="L24" s="37">
        <v>100000</v>
      </c>
      <c r="M24" s="75"/>
      <c r="N24" s="75"/>
      <c r="O24" s="103" t="s">
        <v>42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42</v>
      </c>
      <c r="D25" s="95" t="s">
        <v>54</v>
      </c>
      <c r="E25" s="95" t="s">
        <v>77</v>
      </c>
      <c r="F25" s="93" t="s">
        <v>100</v>
      </c>
      <c r="G25" s="93" t="s">
        <v>122</v>
      </c>
      <c r="H25" s="31">
        <v>1</v>
      </c>
      <c r="I25" s="99" t="s">
        <v>147</v>
      </c>
      <c r="J25" s="95" t="s">
        <v>162</v>
      </c>
      <c r="K25" s="38">
        <v>100</v>
      </c>
      <c r="L25" s="38">
        <v>0</v>
      </c>
      <c r="M25" s="76">
        <v>0.02</v>
      </c>
      <c r="N25" s="76">
        <v>1.7</v>
      </c>
      <c r="O25" s="104" t="s">
        <v>40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42</v>
      </c>
      <c r="D26" s="94" t="s">
        <v>54</v>
      </c>
      <c r="E26" s="96" t="s">
        <v>78</v>
      </c>
      <c r="F26" s="97" t="s">
        <v>100</v>
      </c>
      <c r="G26" s="97" t="s">
        <v>123</v>
      </c>
      <c r="H26" s="29">
        <v>1</v>
      </c>
      <c r="I26" s="98" t="s">
        <v>147</v>
      </c>
      <c r="J26" s="96" t="s">
        <v>163</v>
      </c>
      <c r="K26" s="37"/>
      <c r="L26" s="37">
        <v>0</v>
      </c>
      <c r="M26" s="75"/>
      <c r="N26" s="75"/>
      <c r="O26" s="103" t="s">
        <v>40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42</v>
      </c>
      <c r="D27" s="95" t="s">
        <v>55</v>
      </c>
      <c r="E27" s="95" t="s">
        <v>79</v>
      </c>
      <c r="F27" s="93" t="s">
        <v>100</v>
      </c>
      <c r="G27" s="93" t="s">
        <v>124</v>
      </c>
      <c r="H27" s="31">
        <v>1</v>
      </c>
      <c r="I27" s="99" t="s">
        <v>146</v>
      </c>
      <c r="J27" s="95" t="s">
        <v>164</v>
      </c>
      <c r="K27" s="38">
        <v>100</v>
      </c>
      <c r="L27" s="38">
        <v>199177</v>
      </c>
      <c r="M27" s="76">
        <v>0.11</v>
      </c>
      <c r="N27" s="76">
        <v>10.8</v>
      </c>
      <c r="O27" s="104" t="s">
        <v>40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42</v>
      </c>
      <c r="D28" s="94" t="s">
        <v>56</v>
      </c>
      <c r="E28" s="96" t="s">
        <v>80</v>
      </c>
      <c r="F28" s="97" t="s">
        <v>100</v>
      </c>
      <c r="G28" s="97" t="s">
        <v>125</v>
      </c>
      <c r="H28" s="29">
        <v>2</v>
      </c>
      <c r="I28" s="98" t="s">
        <v>146</v>
      </c>
      <c r="J28" s="96" t="s">
        <v>165</v>
      </c>
      <c r="K28" s="37"/>
      <c r="L28" s="37">
        <v>0</v>
      </c>
      <c r="M28" s="75"/>
      <c r="N28" s="75"/>
      <c r="O28" s="103" t="s">
        <v>42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42</v>
      </c>
      <c r="D29" s="95" t="s">
        <v>56</v>
      </c>
      <c r="E29" s="95" t="s">
        <v>81</v>
      </c>
      <c r="F29" s="93" t="s">
        <v>100</v>
      </c>
      <c r="G29" s="93" t="s">
        <v>126</v>
      </c>
      <c r="H29" s="31">
        <v>2</v>
      </c>
      <c r="I29" s="99" t="s">
        <v>146</v>
      </c>
      <c r="J29" s="95" t="s">
        <v>166</v>
      </c>
      <c r="K29" s="38">
        <v>200</v>
      </c>
      <c r="L29" s="38">
        <v>383244</v>
      </c>
      <c r="M29" s="76">
        <v>0.01</v>
      </c>
      <c r="N29" s="76">
        <v>1.2</v>
      </c>
      <c r="O29" s="104" t="s">
        <v>40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42</v>
      </c>
      <c r="D30" s="94" t="s">
        <v>56</v>
      </c>
      <c r="E30" s="96" t="s">
        <v>82</v>
      </c>
      <c r="F30" s="97" t="s">
        <v>101</v>
      </c>
      <c r="G30" s="97" t="s">
        <v>127</v>
      </c>
      <c r="H30" s="29">
        <v>1</v>
      </c>
      <c r="I30" s="98" t="s">
        <v>147</v>
      </c>
      <c r="J30" s="96" t="s">
        <v>167</v>
      </c>
      <c r="K30" s="37">
        <v>100</v>
      </c>
      <c r="L30" s="37">
        <v>0</v>
      </c>
      <c r="M30" s="75">
        <v>0.08</v>
      </c>
      <c r="N30" s="75">
        <v>8.06</v>
      </c>
      <c r="O30" s="103" t="s">
        <v>40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42</v>
      </c>
      <c r="D31" s="95" t="s">
        <v>57</v>
      </c>
      <c r="E31" s="95" t="s">
        <v>83</v>
      </c>
      <c r="F31" s="93" t="s">
        <v>101</v>
      </c>
      <c r="G31" s="93" t="s">
        <v>128</v>
      </c>
      <c r="H31" s="31">
        <v>6</v>
      </c>
      <c r="I31" s="99" t="s">
        <v>147</v>
      </c>
      <c r="J31" s="95" t="s">
        <v>168</v>
      </c>
      <c r="K31" s="38">
        <v>600</v>
      </c>
      <c r="L31" s="38">
        <v>0</v>
      </c>
      <c r="M31" s="76">
        <v>0.33</v>
      </c>
      <c r="N31" s="76">
        <v>199.93</v>
      </c>
      <c r="O31" s="104" t="s">
        <v>40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42</v>
      </c>
      <c r="D32" s="94" t="s">
        <v>56</v>
      </c>
      <c r="E32" s="96" t="s">
        <v>84</v>
      </c>
      <c r="F32" s="97" t="s">
        <v>101</v>
      </c>
      <c r="G32" s="97" t="s">
        <v>129</v>
      </c>
      <c r="H32" s="29">
        <v>11</v>
      </c>
      <c r="I32" s="98" t="s">
        <v>147</v>
      </c>
      <c r="J32" s="96" t="s">
        <v>169</v>
      </c>
      <c r="K32" s="37">
        <v>1100</v>
      </c>
      <c r="L32" s="37">
        <v>49424775</v>
      </c>
      <c r="M32" s="75">
        <v>0.01</v>
      </c>
      <c r="N32" s="75">
        <v>8.3800000000000008</v>
      </c>
      <c r="O32" s="103" t="s">
        <v>40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42</v>
      </c>
      <c r="D33" s="95" t="s">
        <v>54</v>
      </c>
      <c r="E33" s="95" t="s">
        <v>85</v>
      </c>
      <c r="F33" s="93" t="s">
        <v>101</v>
      </c>
      <c r="G33" s="93" t="s">
        <v>130</v>
      </c>
      <c r="H33" s="31">
        <v>1</v>
      </c>
      <c r="I33" s="99" t="s">
        <v>147</v>
      </c>
      <c r="J33" s="95" t="s">
        <v>170</v>
      </c>
      <c r="K33" s="38">
        <v>100</v>
      </c>
      <c r="L33" s="38">
        <v>5</v>
      </c>
      <c r="M33" s="76">
        <v>0.03</v>
      </c>
      <c r="N33" s="76">
        <v>2.8</v>
      </c>
      <c r="O33" s="104" t="s">
        <v>40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42</v>
      </c>
      <c r="D34" s="94" t="s">
        <v>54</v>
      </c>
      <c r="E34" s="96" t="s">
        <v>86</v>
      </c>
      <c r="F34" s="97" t="s">
        <v>101</v>
      </c>
      <c r="G34" s="97" t="s">
        <v>131</v>
      </c>
      <c r="H34" s="29">
        <v>1</v>
      </c>
      <c r="I34" s="98" t="s">
        <v>147</v>
      </c>
      <c r="J34" s="96" t="s">
        <v>171</v>
      </c>
      <c r="K34" s="37">
        <v>100</v>
      </c>
      <c r="L34" s="37">
        <v>0</v>
      </c>
      <c r="M34" s="75">
        <v>0.03</v>
      </c>
      <c r="N34" s="75">
        <v>2.8</v>
      </c>
      <c r="O34" s="103" t="s">
        <v>40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42</v>
      </c>
      <c r="D35" s="95" t="s">
        <v>58</v>
      </c>
      <c r="E35" s="95" t="s">
        <v>87</v>
      </c>
      <c r="F35" s="93" t="s">
        <v>101</v>
      </c>
      <c r="G35" s="93" t="s">
        <v>132</v>
      </c>
      <c r="H35" s="31">
        <v>3</v>
      </c>
      <c r="I35" s="99" t="s">
        <v>147</v>
      </c>
      <c r="J35" s="95" t="s">
        <v>172</v>
      </c>
      <c r="K35" s="38">
        <v>300</v>
      </c>
      <c r="L35" s="38">
        <v>2372839</v>
      </c>
      <c r="M35" s="76">
        <v>0.02</v>
      </c>
      <c r="N35" s="76">
        <v>5.0999999999999996</v>
      </c>
      <c r="O35" s="104" t="s">
        <v>40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42</v>
      </c>
      <c r="D36" s="94" t="s">
        <v>56</v>
      </c>
      <c r="E36" s="96" t="s">
        <v>88</v>
      </c>
      <c r="F36" s="97" t="s">
        <v>101</v>
      </c>
      <c r="G36" s="97" t="s">
        <v>133</v>
      </c>
      <c r="H36" s="29">
        <v>2</v>
      </c>
      <c r="I36" s="98" t="s">
        <v>146</v>
      </c>
      <c r="J36" s="96" t="s">
        <v>173</v>
      </c>
      <c r="K36" s="37">
        <v>200</v>
      </c>
      <c r="L36" s="37">
        <v>466386</v>
      </c>
      <c r="M36" s="75">
        <v>0.01</v>
      </c>
      <c r="N36" s="75">
        <v>1.8</v>
      </c>
      <c r="O36" s="103" t="s">
        <v>40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42</v>
      </c>
      <c r="D37" s="95" t="s">
        <v>50</v>
      </c>
      <c r="E37" s="95" t="s">
        <v>89</v>
      </c>
      <c r="F37" s="93" t="s">
        <v>101</v>
      </c>
      <c r="G37" s="93" t="s">
        <v>134</v>
      </c>
      <c r="H37" s="31">
        <v>1</v>
      </c>
      <c r="I37" s="99" t="s">
        <v>146</v>
      </c>
      <c r="J37" s="95" t="s">
        <v>174</v>
      </c>
      <c r="K37" s="38">
        <v>100</v>
      </c>
      <c r="L37" s="38">
        <v>9529</v>
      </c>
      <c r="M37" s="76">
        <v>0.15</v>
      </c>
      <c r="N37" s="76">
        <v>14.9</v>
      </c>
      <c r="O37" s="104" t="s">
        <v>40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42</v>
      </c>
      <c r="D38" s="94" t="s">
        <v>53</v>
      </c>
      <c r="E38" s="96" t="s">
        <v>90</v>
      </c>
      <c r="F38" s="97" t="s">
        <v>102</v>
      </c>
      <c r="G38" s="97" t="s">
        <v>135</v>
      </c>
      <c r="H38" s="29">
        <v>2</v>
      </c>
      <c r="I38" s="98" t="s">
        <v>147</v>
      </c>
      <c r="J38" s="96" t="s">
        <v>175</v>
      </c>
      <c r="K38" s="37">
        <v>200</v>
      </c>
      <c r="L38" s="37">
        <v>2000</v>
      </c>
      <c r="M38" s="75">
        <v>0.12</v>
      </c>
      <c r="N38" s="75">
        <v>24.66</v>
      </c>
      <c r="O38" s="103" t="s">
        <v>40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42</v>
      </c>
      <c r="D39" s="95" t="s">
        <v>50</v>
      </c>
      <c r="E39" s="95" t="s">
        <v>91</v>
      </c>
      <c r="F39" s="93" t="s">
        <v>102</v>
      </c>
      <c r="G39" s="93" t="s">
        <v>136</v>
      </c>
      <c r="H39" s="31">
        <v>1</v>
      </c>
      <c r="I39" s="99" t="s">
        <v>147</v>
      </c>
      <c r="J39" s="95" t="s">
        <v>176</v>
      </c>
      <c r="K39" s="38">
        <v>100</v>
      </c>
      <c r="L39" s="38">
        <v>127453</v>
      </c>
      <c r="M39" s="76">
        <v>0.41</v>
      </c>
      <c r="N39" s="76">
        <v>41.48</v>
      </c>
      <c r="O39" s="104" t="s">
        <v>40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42</v>
      </c>
      <c r="D40" s="94" t="s">
        <v>52</v>
      </c>
      <c r="E40" s="96" t="s">
        <v>92</v>
      </c>
      <c r="F40" s="97" t="s">
        <v>102</v>
      </c>
      <c r="G40" s="97" t="s">
        <v>137</v>
      </c>
      <c r="H40" s="29">
        <v>2</v>
      </c>
      <c r="I40" s="98" t="s">
        <v>147</v>
      </c>
      <c r="J40" s="96" t="s">
        <v>177</v>
      </c>
      <c r="K40" s="37"/>
      <c r="L40" s="37">
        <v>0</v>
      </c>
      <c r="M40" s="75"/>
      <c r="N40" s="75"/>
      <c r="O40" s="103" t="s">
        <v>42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42</v>
      </c>
      <c r="D41" s="95" t="s">
        <v>59</v>
      </c>
      <c r="E41" s="95" t="s">
        <v>93</v>
      </c>
      <c r="F41" s="93" t="s">
        <v>103</v>
      </c>
      <c r="G41" s="93" t="s">
        <v>138</v>
      </c>
      <c r="H41" s="31">
        <v>2</v>
      </c>
      <c r="I41" s="99" t="s">
        <v>147</v>
      </c>
      <c r="J41" s="95" t="s">
        <v>178</v>
      </c>
      <c r="K41" s="38">
        <v>200</v>
      </c>
      <c r="L41" s="38">
        <v>88270</v>
      </c>
      <c r="M41" s="76">
        <v>0.52</v>
      </c>
      <c r="N41" s="76">
        <v>103.5</v>
      </c>
      <c r="O41" s="104" t="s">
        <v>40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42</v>
      </c>
      <c r="D42" s="94" t="s">
        <v>46</v>
      </c>
      <c r="E42" s="96" t="s">
        <v>94</v>
      </c>
      <c r="F42" s="97" t="s">
        <v>104</v>
      </c>
      <c r="G42" s="97" t="s">
        <v>139</v>
      </c>
      <c r="H42" s="29">
        <v>1</v>
      </c>
      <c r="I42" s="98" t="s">
        <v>146</v>
      </c>
      <c r="J42" s="96" t="s">
        <v>179</v>
      </c>
      <c r="K42" s="37">
        <v>100</v>
      </c>
      <c r="L42" s="37">
        <v>18412</v>
      </c>
      <c r="M42" s="75">
        <v>1.73</v>
      </c>
      <c r="N42" s="75">
        <v>173</v>
      </c>
      <c r="O42" s="103" t="s">
        <v>40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42</v>
      </c>
      <c r="D43" s="95" t="s">
        <v>60</v>
      </c>
      <c r="E43" s="95" t="s">
        <v>95</v>
      </c>
      <c r="F43" s="93" t="s">
        <v>104</v>
      </c>
      <c r="G43" s="93" t="s">
        <v>140</v>
      </c>
      <c r="H43" s="31">
        <v>1</v>
      </c>
      <c r="I43" s="99" t="s">
        <v>147</v>
      </c>
      <c r="J43" s="95" t="s">
        <v>180</v>
      </c>
      <c r="K43" s="38">
        <v>100</v>
      </c>
      <c r="L43" s="38">
        <v>13388</v>
      </c>
      <c r="M43" s="76">
        <v>1.3</v>
      </c>
      <c r="N43" s="76">
        <v>129.94999999999999</v>
      </c>
      <c r="O43" s="104" t="s">
        <v>40</v>
      </c>
    </row>
    <row r="44" spans="1:15" s="2" customFormat="1" ht="13.5" customHeight="1" x14ac:dyDescent="0.2">
      <c r="A44" s="52"/>
      <c r="B44" s="28">
        <f>ROW(B44) - ROW($B$9)</f>
        <v>35</v>
      </c>
      <c r="C44" s="92" t="s">
        <v>42</v>
      </c>
      <c r="D44" s="94" t="s">
        <v>46</v>
      </c>
      <c r="E44" s="96" t="s">
        <v>96</v>
      </c>
      <c r="F44" s="97" t="s">
        <v>104</v>
      </c>
      <c r="G44" s="97" t="s">
        <v>141</v>
      </c>
      <c r="H44" s="29">
        <v>1</v>
      </c>
      <c r="I44" s="98" t="s">
        <v>146</v>
      </c>
      <c r="J44" s="96" t="s">
        <v>181</v>
      </c>
      <c r="K44" s="37">
        <v>100</v>
      </c>
      <c r="L44" s="37">
        <v>2088</v>
      </c>
      <c r="M44" s="75">
        <v>1.76</v>
      </c>
      <c r="N44" s="75">
        <v>176</v>
      </c>
      <c r="O44" s="103" t="s">
        <v>40</v>
      </c>
    </row>
    <row r="45" spans="1:15" s="2" customFormat="1" ht="13.5" customHeight="1" x14ac:dyDescent="0.2">
      <c r="A45" s="52"/>
      <c r="B45" s="30">
        <f>ROW(B45) - ROW($B$9)</f>
        <v>36</v>
      </c>
      <c r="C45" s="93" t="s">
        <v>42</v>
      </c>
      <c r="D45" s="95" t="s">
        <v>61</v>
      </c>
      <c r="E45" s="95" t="s">
        <v>97</v>
      </c>
      <c r="F45" s="93" t="s">
        <v>105</v>
      </c>
      <c r="G45" s="93" t="s">
        <v>142</v>
      </c>
      <c r="H45" s="31">
        <v>2</v>
      </c>
      <c r="I45" s="99" t="s">
        <v>147</v>
      </c>
      <c r="J45" s="95" t="s">
        <v>182</v>
      </c>
      <c r="K45" s="38">
        <v>200</v>
      </c>
      <c r="L45" s="38">
        <v>14680</v>
      </c>
      <c r="M45" s="76">
        <v>0.12</v>
      </c>
      <c r="N45" s="76">
        <v>24.92</v>
      </c>
      <c r="O45" s="104" t="s">
        <v>40</v>
      </c>
    </row>
    <row r="46" spans="1:15" s="2" customFormat="1" ht="13.5" customHeight="1" x14ac:dyDescent="0.2">
      <c r="A46" s="52"/>
      <c r="B46" s="28">
        <f>ROW(B46) - ROW($B$9)</f>
        <v>37</v>
      </c>
      <c r="C46" s="92" t="s">
        <v>43</v>
      </c>
      <c r="D46" s="94" t="s">
        <v>62</v>
      </c>
      <c r="E46" s="96" t="s">
        <v>98</v>
      </c>
      <c r="F46" s="97" t="s">
        <v>42</v>
      </c>
      <c r="G46" s="97" t="s">
        <v>143</v>
      </c>
      <c r="H46" s="29">
        <v>1</v>
      </c>
      <c r="I46" s="98" t="s">
        <v>146</v>
      </c>
      <c r="J46" s="96" t="s">
        <v>183</v>
      </c>
      <c r="K46" s="37">
        <v>100</v>
      </c>
      <c r="L46" s="37">
        <v>27</v>
      </c>
      <c r="M46" s="75">
        <v>9.4700000000000006</v>
      </c>
      <c r="N46" s="75">
        <v>947</v>
      </c>
      <c r="O46" s="103" t="s">
        <v>40</v>
      </c>
    </row>
    <row r="47" spans="1:15" x14ac:dyDescent="0.2">
      <c r="A47" s="52"/>
      <c r="B47" s="48"/>
      <c r="C47" s="47"/>
      <c r="D47" s="33"/>
      <c r="E47" s="32"/>
      <c r="F47" s="44"/>
      <c r="G47" s="36"/>
      <c r="H47" s="43">
        <f>SUM(H10:H46)</f>
        <v>73</v>
      </c>
      <c r="I47" s="69"/>
      <c r="J47" s="39"/>
      <c r="K47" s="43">
        <f>SUM(K10:K46)</f>
        <v>6300</v>
      </c>
      <c r="L47" s="42"/>
      <c r="M47" s="42"/>
      <c r="N47" s="42">
        <f>SUM(N10:N46)</f>
        <v>3539.8199999999997</v>
      </c>
      <c r="O47" s="62"/>
    </row>
    <row r="48" spans="1:15" ht="13.5" thickBot="1" x14ac:dyDescent="0.25">
      <c r="A48" s="52"/>
      <c r="B48" s="77" t="s">
        <v>20</v>
      </c>
      <c r="C48" s="77"/>
      <c r="D48" s="5"/>
      <c r="E48" s="7"/>
      <c r="F48" s="46" t="s">
        <v>21</v>
      </c>
      <c r="G48" s="4"/>
      <c r="H48" s="4"/>
      <c r="I48" s="70"/>
      <c r="J48" s="36"/>
      <c r="K48" s="36"/>
      <c r="L48" s="36"/>
      <c r="M48" s="36"/>
      <c r="N48" s="36"/>
      <c r="O48" s="61"/>
    </row>
    <row r="49" spans="1:15" ht="27" thickBot="1" x14ac:dyDescent="0.25">
      <c r="A49" s="52"/>
      <c r="B49" s="6"/>
      <c r="C49" s="6"/>
      <c r="D49" s="6"/>
      <c r="E49" s="8"/>
      <c r="F49" s="5"/>
      <c r="G49" s="5"/>
      <c r="H49" s="88" t="s">
        <v>39</v>
      </c>
      <c r="I49" s="74" t="s">
        <v>29</v>
      </c>
      <c r="J49" s="41" t="s">
        <v>23</v>
      </c>
      <c r="K49" s="36"/>
      <c r="L49" s="78">
        <f>N47</f>
        <v>3539.8199999999997</v>
      </c>
      <c r="M49" s="79"/>
      <c r="N49" s="89" t="s">
        <v>40</v>
      </c>
      <c r="O49" s="61"/>
    </row>
    <row r="50" spans="1:15" x14ac:dyDescent="0.2">
      <c r="A50" s="52"/>
      <c r="B50" s="6"/>
      <c r="C50" s="6"/>
      <c r="D50" s="6"/>
      <c r="E50" s="8"/>
      <c r="F50" s="5"/>
      <c r="G50" s="5"/>
      <c r="H50" s="5"/>
      <c r="I50" s="71"/>
      <c r="J50" s="45" t="s">
        <v>28</v>
      </c>
      <c r="K50" s="6"/>
      <c r="L50" s="80">
        <f>L49/H49</f>
        <v>35.398199999999996</v>
      </c>
      <c r="M50" s="80"/>
      <c r="N50" s="90" t="s">
        <v>40</v>
      </c>
      <c r="O50" s="61"/>
    </row>
    <row r="51" spans="1:15" ht="13.5" thickBot="1" x14ac:dyDescent="0.25">
      <c r="A51" s="55"/>
      <c r="B51" s="27"/>
      <c r="C51" s="11"/>
      <c r="D51" s="11"/>
      <c r="E51" s="9"/>
      <c r="F51" s="10"/>
      <c r="G51" s="10"/>
      <c r="H51" s="10"/>
      <c r="I51" s="72"/>
      <c r="J51" s="10"/>
      <c r="K51" s="11"/>
      <c r="L51" s="56"/>
      <c r="M51" s="56"/>
      <c r="N51" s="56"/>
      <c r="O51" s="63"/>
    </row>
    <row r="53" spans="1:15" x14ac:dyDescent="0.2">
      <c r="C53" s="1"/>
      <c r="D53" s="1"/>
      <c r="E53" s="1"/>
    </row>
    <row r="54" spans="1:15" x14ac:dyDescent="0.2">
      <c r="C54" s="1"/>
      <c r="D54" s="1"/>
      <c r="E54" s="1"/>
    </row>
    <row r="55" spans="1:15" x14ac:dyDescent="0.2">
      <c r="C55" s="1"/>
      <c r="D55" s="1"/>
      <c r="E55" s="1"/>
    </row>
  </sheetData>
  <mergeCells count="3">
    <mergeCell ref="B48:C48"/>
    <mergeCell ref="L49:M49"/>
    <mergeCell ref="L50:M50"/>
  </mergeCells>
  <phoneticPr fontId="0" type="noConversion"/>
  <conditionalFormatting sqref="L10:L11">
    <cfRule type="cellIs" dxfId="71" priority="73" operator="lessThan">
      <formula>1</formula>
    </cfRule>
  </conditionalFormatting>
  <conditionalFormatting sqref="N10:N11">
    <cfRule type="containsBlanks" dxfId="70" priority="72">
      <formula>LEN(TRIM(N10))=0</formula>
    </cfRule>
  </conditionalFormatting>
  <conditionalFormatting sqref="L12">
    <cfRule type="cellIs" dxfId="69" priority="70" operator="lessThan">
      <formula>1</formula>
    </cfRule>
  </conditionalFormatting>
  <conditionalFormatting sqref="N12">
    <cfRule type="containsBlanks" dxfId="68" priority="69">
      <formula>LEN(TRIM(N12))=0</formula>
    </cfRule>
  </conditionalFormatting>
  <conditionalFormatting sqref="L13">
    <cfRule type="cellIs" dxfId="67" priority="68" operator="lessThan">
      <formula>1</formula>
    </cfRule>
  </conditionalFormatting>
  <conditionalFormatting sqref="N13">
    <cfRule type="containsBlanks" dxfId="66" priority="67">
      <formula>LEN(TRIM(N13))=0</formula>
    </cfRule>
  </conditionalFormatting>
  <conditionalFormatting sqref="L14">
    <cfRule type="cellIs" dxfId="65" priority="66" operator="lessThan">
      <formula>1</formula>
    </cfRule>
  </conditionalFormatting>
  <conditionalFormatting sqref="N14">
    <cfRule type="containsBlanks" dxfId="64" priority="65">
      <formula>LEN(TRIM(N14))=0</formula>
    </cfRule>
  </conditionalFormatting>
  <conditionalFormatting sqref="L15">
    <cfRule type="cellIs" dxfId="63" priority="64" operator="lessThan">
      <formula>1</formula>
    </cfRule>
  </conditionalFormatting>
  <conditionalFormatting sqref="N15">
    <cfRule type="containsBlanks" dxfId="62" priority="63">
      <formula>LEN(TRIM(N15))=0</formula>
    </cfRule>
  </conditionalFormatting>
  <conditionalFormatting sqref="L16">
    <cfRule type="cellIs" dxfId="61" priority="62" operator="lessThan">
      <formula>1</formula>
    </cfRule>
  </conditionalFormatting>
  <conditionalFormatting sqref="N16">
    <cfRule type="containsBlanks" dxfId="60" priority="61">
      <formula>LEN(TRIM(N16))=0</formula>
    </cfRule>
  </conditionalFormatting>
  <conditionalFormatting sqref="L17">
    <cfRule type="cellIs" dxfId="59" priority="60" operator="lessThan">
      <formula>1</formula>
    </cfRule>
  </conditionalFormatting>
  <conditionalFormatting sqref="N17">
    <cfRule type="containsBlanks" dxfId="58" priority="59">
      <formula>LEN(TRIM(N17))=0</formula>
    </cfRule>
  </conditionalFormatting>
  <conditionalFormatting sqref="L18">
    <cfRule type="cellIs" dxfId="57" priority="58" operator="lessThan">
      <formula>1</formula>
    </cfRule>
  </conditionalFormatting>
  <conditionalFormatting sqref="N18">
    <cfRule type="containsBlanks" dxfId="56" priority="57">
      <formula>LEN(TRIM(N18))=0</formula>
    </cfRule>
  </conditionalFormatting>
  <conditionalFormatting sqref="L19">
    <cfRule type="cellIs" dxfId="55" priority="56" operator="lessThan">
      <formula>1</formula>
    </cfRule>
  </conditionalFormatting>
  <conditionalFormatting sqref="N19">
    <cfRule type="containsBlanks" dxfId="54" priority="55">
      <formula>LEN(TRIM(N19))=0</formula>
    </cfRule>
  </conditionalFormatting>
  <conditionalFormatting sqref="L20">
    <cfRule type="cellIs" dxfId="53" priority="54" operator="lessThan">
      <formula>1</formula>
    </cfRule>
  </conditionalFormatting>
  <conditionalFormatting sqref="N20">
    <cfRule type="containsBlanks" dxfId="52" priority="53">
      <formula>LEN(TRIM(N20))=0</formula>
    </cfRule>
  </conditionalFormatting>
  <conditionalFormatting sqref="L21">
    <cfRule type="cellIs" dxfId="51" priority="52" operator="lessThan">
      <formula>1</formula>
    </cfRule>
  </conditionalFormatting>
  <conditionalFormatting sqref="N21">
    <cfRule type="containsBlanks" dxfId="50" priority="51">
      <formula>LEN(TRIM(N21))=0</formula>
    </cfRule>
  </conditionalFormatting>
  <conditionalFormatting sqref="L22">
    <cfRule type="cellIs" dxfId="49" priority="50" operator="lessThan">
      <formula>1</formula>
    </cfRule>
  </conditionalFormatting>
  <conditionalFormatting sqref="N22">
    <cfRule type="containsBlanks" dxfId="48" priority="49">
      <formula>LEN(TRIM(N22))=0</formula>
    </cfRule>
  </conditionalFormatting>
  <conditionalFormatting sqref="L23">
    <cfRule type="cellIs" dxfId="47" priority="48" operator="lessThan">
      <formula>1</formula>
    </cfRule>
  </conditionalFormatting>
  <conditionalFormatting sqref="N23">
    <cfRule type="containsBlanks" dxfId="46" priority="47">
      <formula>LEN(TRIM(N23))=0</formula>
    </cfRule>
  </conditionalFormatting>
  <conditionalFormatting sqref="L24">
    <cfRule type="cellIs" dxfId="45" priority="46" operator="lessThan">
      <formula>1</formula>
    </cfRule>
  </conditionalFormatting>
  <conditionalFormatting sqref="N24">
    <cfRule type="containsBlanks" dxfId="44" priority="45">
      <formula>LEN(TRIM(N24))=0</formula>
    </cfRule>
  </conditionalFormatting>
  <conditionalFormatting sqref="L25">
    <cfRule type="cellIs" dxfId="43" priority="44" operator="lessThan">
      <formula>1</formula>
    </cfRule>
  </conditionalFormatting>
  <conditionalFormatting sqref="N25">
    <cfRule type="containsBlanks" dxfId="42" priority="43">
      <formula>LEN(TRIM(N25))=0</formula>
    </cfRule>
  </conditionalFormatting>
  <conditionalFormatting sqref="L26">
    <cfRule type="cellIs" dxfId="41" priority="42" operator="lessThan">
      <formula>1</formula>
    </cfRule>
  </conditionalFormatting>
  <conditionalFormatting sqref="N26">
    <cfRule type="containsBlanks" dxfId="40" priority="41">
      <formula>LEN(TRIM(N26))=0</formula>
    </cfRule>
  </conditionalFormatting>
  <conditionalFormatting sqref="L27">
    <cfRule type="cellIs" dxfId="39" priority="40" operator="lessThan">
      <formula>1</formula>
    </cfRule>
  </conditionalFormatting>
  <conditionalFormatting sqref="N27">
    <cfRule type="containsBlanks" dxfId="38" priority="39">
      <formula>LEN(TRIM(N27))=0</formula>
    </cfRule>
  </conditionalFormatting>
  <conditionalFormatting sqref="L28">
    <cfRule type="cellIs" dxfId="37" priority="38" operator="lessThan">
      <formula>1</formula>
    </cfRule>
  </conditionalFormatting>
  <conditionalFormatting sqref="N28">
    <cfRule type="containsBlanks" dxfId="36" priority="37">
      <formula>LEN(TRIM(N28))=0</formula>
    </cfRule>
  </conditionalFormatting>
  <conditionalFormatting sqref="L29">
    <cfRule type="cellIs" dxfId="35" priority="36" operator="lessThan">
      <formula>1</formula>
    </cfRule>
  </conditionalFormatting>
  <conditionalFormatting sqref="N29">
    <cfRule type="containsBlanks" dxfId="34" priority="35">
      <formula>LEN(TRIM(N29))=0</formula>
    </cfRule>
  </conditionalFormatting>
  <conditionalFormatting sqref="L30">
    <cfRule type="cellIs" dxfId="33" priority="34" operator="lessThan">
      <formula>1</formula>
    </cfRule>
  </conditionalFormatting>
  <conditionalFormatting sqref="N30">
    <cfRule type="containsBlanks" dxfId="32" priority="33">
      <formula>LEN(TRIM(N30))=0</formula>
    </cfRule>
  </conditionalFormatting>
  <conditionalFormatting sqref="L31">
    <cfRule type="cellIs" dxfId="31" priority="32" operator="lessThan">
      <formula>1</formula>
    </cfRule>
  </conditionalFormatting>
  <conditionalFormatting sqref="N31">
    <cfRule type="containsBlanks" dxfId="30" priority="31">
      <formula>LEN(TRIM(N31))=0</formula>
    </cfRule>
  </conditionalFormatting>
  <conditionalFormatting sqref="L32">
    <cfRule type="cellIs" dxfId="29" priority="30" operator="lessThan">
      <formula>1</formula>
    </cfRule>
  </conditionalFormatting>
  <conditionalFormatting sqref="N32">
    <cfRule type="containsBlanks" dxfId="28" priority="29">
      <formula>LEN(TRIM(N32))=0</formula>
    </cfRule>
  </conditionalFormatting>
  <conditionalFormatting sqref="L33">
    <cfRule type="cellIs" dxfId="27" priority="28" operator="lessThan">
      <formula>1</formula>
    </cfRule>
  </conditionalFormatting>
  <conditionalFormatting sqref="N33">
    <cfRule type="containsBlanks" dxfId="26" priority="27">
      <formula>LEN(TRIM(N33))=0</formula>
    </cfRule>
  </conditionalFormatting>
  <conditionalFormatting sqref="L34">
    <cfRule type="cellIs" dxfId="25" priority="26" operator="lessThan">
      <formula>1</formula>
    </cfRule>
  </conditionalFormatting>
  <conditionalFormatting sqref="N34">
    <cfRule type="containsBlanks" dxfId="24" priority="25">
      <formula>LEN(TRIM(N34))=0</formula>
    </cfRule>
  </conditionalFormatting>
  <conditionalFormatting sqref="L35">
    <cfRule type="cellIs" dxfId="23" priority="24" operator="lessThan">
      <formula>1</formula>
    </cfRule>
  </conditionalFormatting>
  <conditionalFormatting sqref="N35">
    <cfRule type="containsBlanks" dxfId="22" priority="23">
      <formula>LEN(TRIM(N35))=0</formula>
    </cfRule>
  </conditionalFormatting>
  <conditionalFormatting sqref="L36">
    <cfRule type="cellIs" dxfId="21" priority="22" operator="lessThan">
      <formula>1</formula>
    </cfRule>
  </conditionalFormatting>
  <conditionalFormatting sqref="N36">
    <cfRule type="containsBlanks" dxfId="20" priority="21">
      <formula>LEN(TRIM(N36))=0</formula>
    </cfRule>
  </conditionalFormatting>
  <conditionalFormatting sqref="L37">
    <cfRule type="cellIs" dxfId="19" priority="20" operator="lessThan">
      <formula>1</formula>
    </cfRule>
  </conditionalFormatting>
  <conditionalFormatting sqref="N37">
    <cfRule type="containsBlanks" dxfId="18" priority="19">
      <formula>LEN(TRIM(N37))=0</formula>
    </cfRule>
  </conditionalFormatting>
  <conditionalFormatting sqref="L38">
    <cfRule type="cellIs" dxfId="17" priority="18" operator="lessThan">
      <formula>1</formula>
    </cfRule>
  </conditionalFormatting>
  <conditionalFormatting sqref="N38">
    <cfRule type="containsBlanks" dxfId="16" priority="17">
      <formula>LEN(TRIM(N38))=0</formula>
    </cfRule>
  </conditionalFormatting>
  <conditionalFormatting sqref="L39">
    <cfRule type="cellIs" dxfId="15" priority="16" operator="lessThan">
      <formula>1</formula>
    </cfRule>
  </conditionalFormatting>
  <conditionalFormatting sqref="N39">
    <cfRule type="containsBlanks" dxfId="14" priority="15">
      <formula>LEN(TRIM(N39))=0</formula>
    </cfRule>
  </conditionalFormatting>
  <conditionalFormatting sqref="L40">
    <cfRule type="cellIs" dxfId="13" priority="14" operator="lessThan">
      <formula>1</formula>
    </cfRule>
  </conditionalFormatting>
  <conditionalFormatting sqref="N40">
    <cfRule type="containsBlanks" dxfId="12" priority="13">
      <formula>LEN(TRIM(N40))=0</formula>
    </cfRule>
  </conditionalFormatting>
  <conditionalFormatting sqref="L41">
    <cfRule type="cellIs" dxfId="11" priority="12" operator="lessThan">
      <formula>1</formula>
    </cfRule>
  </conditionalFormatting>
  <conditionalFormatting sqref="N41">
    <cfRule type="containsBlanks" dxfId="10" priority="11">
      <formula>LEN(TRIM(N41))=0</formula>
    </cfRule>
  </conditionalFormatting>
  <conditionalFormatting sqref="L42">
    <cfRule type="cellIs" dxfId="9" priority="10" operator="lessThan">
      <formula>1</formula>
    </cfRule>
  </conditionalFormatting>
  <conditionalFormatting sqref="N42">
    <cfRule type="containsBlanks" dxfId="8" priority="9">
      <formula>LEN(TRIM(N42))=0</formula>
    </cfRule>
  </conditionalFormatting>
  <conditionalFormatting sqref="L43">
    <cfRule type="cellIs" dxfId="7" priority="8" operator="lessThan">
      <formula>1</formula>
    </cfRule>
  </conditionalFormatting>
  <conditionalFormatting sqref="N43">
    <cfRule type="containsBlanks" dxfId="6" priority="7">
      <formula>LEN(TRIM(N43))=0</formula>
    </cfRule>
  </conditionalFormatting>
  <conditionalFormatting sqref="L44">
    <cfRule type="cellIs" dxfId="5" priority="6" operator="lessThan">
      <formula>1</formula>
    </cfRule>
  </conditionalFormatting>
  <conditionalFormatting sqref="N44">
    <cfRule type="containsBlanks" dxfId="4" priority="5">
      <formula>LEN(TRIM(N44))=0</formula>
    </cfRule>
  </conditionalFormatting>
  <conditionalFormatting sqref="L45">
    <cfRule type="cellIs" dxfId="3" priority="4" operator="lessThan">
      <formula>1</formula>
    </cfRule>
  </conditionalFormatting>
  <conditionalFormatting sqref="N45">
    <cfRule type="containsBlanks" dxfId="2" priority="3">
      <formula>LEN(TRIM(N45))=0</formula>
    </cfRule>
  </conditionalFormatting>
  <conditionalFormatting sqref="L46">
    <cfRule type="cellIs" dxfId="1" priority="2" operator="lessThan">
      <formula>1</formula>
    </cfRule>
  </conditionalFormatting>
  <conditionalFormatting sqref="N46">
    <cfRule type="containsBlanks" dxfId="0" priority="1">
      <formula>LEN(TRIM(N46))=0</formula>
    </cfRule>
  </conditionalFormatting>
  <hyperlinks>
    <hyperlink ref="K7" r:id="rId1" xr:uid="{00000000-0004-0000-0000-000000000000}"/>
    <hyperlink ref="D10" tooltip="Component" display="'" xr:uid="{23A20943-507A-4691-83CC-DE747CD32BD7}"/>
    <hyperlink ref="D11" r:id="rId2" tooltip="Component" display="'ITT C&amp;K" xr:uid="{36B7976E-F4C1-4687-9504-6DD739726A0C}"/>
    <hyperlink ref="D12" r:id="rId3" tooltip="Component" display="'Texas Instruments" xr:uid="{04911EA5-C621-4405-93CB-91D5349290A6}"/>
    <hyperlink ref="D13" r:id="rId4" tooltip="Component" display="'Keystone Electronics" xr:uid="{B85F6741-DF49-441B-812C-5E1A11597E5C}"/>
    <hyperlink ref="D14" r:id="rId5" tooltip="Component" display="'Espressif Systems" xr:uid="{742F4EF2-609D-4D82-AF43-DCF8C4583CB6}"/>
    <hyperlink ref="D15" r:id="rId6" tooltip="Component" display="'Texas Instruments" xr:uid="{C1481AD2-CA7A-40CE-9AA0-21CC7E84C374}"/>
    <hyperlink ref="D16" r:id="rId7" tooltip="Component" display="'Diodes" xr:uid="{DF60B111-6051-42FB-BB3A-C98A3BFE8C7D}"/>
    <hyperlink ref="D17" r:id="rId8" tooltip="Component" display="'Texas Instruments" xr:uid="{EB4F0E5F-719B-409F-B92A-EC2782A082C2}"/>
    <hyperlink ref="D18" tooltip="Component" display="'" xr:uid="{A7925764-4D1E-4564-8C2B-EE9EDB051487}"/>
    <hyperlink ref="D19" r:id="rId9" tooltip="Component" display="'Panasonic" xr:uid="{6A220C5B-BC95-4EC6-A0C9-6254146113E6}"/>
    <hyperlink ref="D20" r:id="rId10" tooltip="Component" display="'Amphenol Commercial" xr:uid="{13FDD89B-47FE-4FFE-8B86-BAB0E9C8E492}"/>
    <hyperlink ref="D21" r:id="rId11" tooltip="Component" display="'Texas Instruments" xr:uid="{DBA3FD7F-5C53-46A5-B74D-EC14E699F27E}"/>
    <hyperlink ref="D22" r:id="rId12" tooltip="Component" display="'Murata" xr:uid="{7579FAE1-E145-4F0B-8E62-E1581CAEF746}"/>
    <hyperlink ref="D23" r:id="rId13" tooltip="Component" display="'Taiyo Yuden" xr:uid="{DE6F1A08-FF4C-4913-8044-D6308630528A}"/>
    <hyperlink ref="D24" r:id="rId14" tooltip="Component" display="'Murata" xr:uid="{D84BD667-C20F-40E5-AB5C-D3FB40F04C78}"/>
    <hyperlink ref="D25" r:id="rId15" tooltip="Component" display="'Vishay" xr:uid="{F01B12A2-5AE7-4CCE-83B8-EF6A9175214A}"/>
    <hyperlink ref="D26" r:id="rId16" tooltip="Component" display="'Vishay" xr:uid="{F946B753-B34F-4734-B1A5-5A7FB200DA5C}"/>
    <hyperlink ref="D27" r:id="rId17" tooltip="Component" display="'Vishay Lite-On" xr:uid="{60835D81-AB30-4CC7-BDE5-2C5A9DE84910}"/>
    <hyperlink ref="D28" r:id="rId18" tooltip="Component" display="'Yageo" xr:uid="{0597A7CA-AE2B-4722-AEEC-CC6E49AE2027}"/>
    <hyperlink ref="D29" r:id="rId19" tooltip="Component" display="'Yageo" xr:uid="{ADF2CD83-EFDF-4075-9E3D-690E17064BAC}"/>
    <hyperlink ref="D30" r:id="rId20" tooltip="Component" display="'Yageo" xr:uid="{07E295C6-3819-4F17-98A6-B7733F222D72}"/>
    <hyperlink ref="D31" r:id="rId21" tooltip="Component" display="'Kyocera AVX" xr:uid="{FAA938CB-AAA6-4CE3-BC07-42C6858BF59E}"/>
    <hyperlink ref="D32" r:id="rId22" tooltip="Component" display="'Yageo" xr:uid="{2149D61C-1DD2-4D90-A2A6-BC21E30FD208}"/>
    <hyperlink ref="D33" r:id="rId23" tooltip="Component" display="'Vishay" xr:uid="{89CED2FA-A01B-4FFF-86A6-889927F20F32}"/>
    <hyperlink ref="D34" r:id="rId24" tooltip="Component" display="'Vishay" xr:uid="{FF1EFAF2-EC44-46E1-8A65-F7CCA7E475F3}"/>
    <hyperlink ref="D35" r:id="rId25" tooltip="Component" display="'Yageo Phycomp" xr:uid="{78B152A2-4AC9-4B3F-A469-E68E84E647C4}"/>
    <hyperlink ref="D36" r:id="rId26" tooltip="Component" display="'Yageo" xr:uid="{3EFDFD0D-EF25-42A7-90B0-0CEA0021919A}"/>
    <hyperlink ref="D37" r:id="rId27" tooltip="Component" display="'Panasonic" xr:uid="{B1CED454-3AAE-402C-B6A9-8FE9B2FE6092}"/>
    <hyperlink ref="D38" r:id="rId28" tooltip="Component" display="'Taiyo Yuden" xr:uid="{ED0A553E-F5E9-4852-AD95-D50E50374A32}"/>
    <hyperlink ref="D39" r:id="rId29" tooltip="Component" display="'Panasonic" xr:uid="{766A123E-E60B-4ACD-A0C9-ACF429889FBE}"/>
    <hyperlink ref="D40" r:id="rId30" tooltip="Component" display="'Murata" xr:uid="{98B24032-5E9C-400A-9688-FD2B6AC80CD0}"/>
    <hyperlink ref="D41" r:id="rId31" tooltip="Component" display="'TDK" xr:uid="{3166DFE2-CCC6-4DEB-8CB7-2FE2676ED614}"/>
    <hyperlink ref="D42" r:id="rId32" tooltip="Component" display="'Texas Instruments" xr:uid="{939B46D8-FA54-469A-AA33-F4122179ADB5}"/>
    <hyperlink ref="D43" r:id="rId33" tooltip="Component" display="'Silicon Labs" xr:uid="{D35776A5-B459-4EB3-897B-2FE909107AFD}"/>
    <hyperlink ref="D44" r:id="rId34" tooltip="Component" display="'Texas Instruments" xr:uid="{11489443-1934-4FCD-82A9-8AEEE62109D3}"/>
    <hyperlink ref="D45" r:id="rId35" tooltip="Component" display="'MCC" xr:uid="{DE297B79-A6E5-47D8-8B14-65EC1EDE7108}"/>
    <hyperlink ref="D46" r:id="rId36" tooltip="Component" display="'Amphenol" xr:uid="{AE8C46A3-473E-4003-BB5C-9E5374224074}"/>
    <hyperlink ref="E10" tooltip="Manufacturer" display="'" xr:uid="{12497F08-24B5-44B1-ABB8-786EF5E8B823}"/>
    <hyperlink ref="E11" r:id="rId37" tooltip="Manufacturer" display="'PCM12SMTR" xr:uid="{63CDA940-3B7C-4BF3-A21F-56385E1281D6}"/>
    <hyperlink ref="E12" r:id="rId38" tooltip="Manufacturer" display="'TPS63001DRCT" xr:uid="{36C95D8A-9A63-4DAB-98A0-4A4362134D71}"/>
    <hyperlink ref="E13" r:id="rId39" tooltip="Manufacturer" display="'1042P" xr:uid="{E680D9B1-0E0B-43AB-B6CC-44DC9A9BEDB9}"/>
    <hyperlink ref="E14" r:id="rId40" tooltip="Manufacturer" display="'ESP32-WROOM-32D" xr:uid="{AE680B47-7DCF-4C30-9CC7-85C6A8D3130D}"/>
    <hyperlink ref="E15" r:id="rId41" tooltip="Manufacturer" display="'TPS63002DRCR" xr:uid="{5AE293C3-3B06-4F8A-B8DC-AA1A98F8BB8E}"/>
    <hyperlink ref="E16" r:id="rId42" tooltip="Manufacturer" display="'DMP2045U-7" xr:uid="{AEF4D0F7-250D-4CD2-9041-C90B0A2F34CA}"/>
    <hyperlink ref="E17" r:id="rId43" tooltip="Manufacturer" display="'TPD8S300RUKR" xr:uid="{478F1549-0BF0-4B01-BD12-35432B3486E7}"/>
    <hyperlink ref="E18" tooltip="Manufacturer" display="'" xr:uid="{332EFBEB-D293-4439-9285-CDA3159C5408}"/>
    <hyperlink ref="E19" r:id="rId44" tooltip="Manufacturer" display="'EVPAWCD4A" xr:uid="{989915CD-B67B-445D-A652-31515DE99F22}"/>
    <hyperlink ref="E20" r:id="rId45" tooltip="Manufacturer" display="'12401598E4#2A" xr:uid="{279C9EE2-DBAD-4EE2-B383-51BC6AC90FA0}"/>
    <hyperlink ref="E21" r:id="rId46" tooltip="Manufacturer" display="'TUSB322IRWBR" xr:uid="{3DA27CA9-567B-4635-A1EA-BD4F810886CD}"/>
    <hyperlink ref="E22" r:id="rId47" tooltip="Manufacturer" display="'GRM188R71E104KA01D" xr:uid="{F0CE03F3-EB70-42C0-958A-0658ECB3C3F6}"/>
    <hyperlink ref="E23" r:id="rId48" tooltip="Manufacturer" display="'UMK107SD102KA-T" xr:uid="{767797B3-66D5-4859-B551-AC4FCEDF3042}"/>
    <hyperlink ref="E24" r:id="rId49" tooltip="Manufacturer" display="'GRM188R61A105KA61J" xr:uid="{0D7B438B-8B71-4185-8207-C73C8873ADC2}"/>
    <hyperlink ref="E25" r:id="rId50" tooltip="Manufacturer" display="'CRCW06031K10FKEA" xr:uid="{55BA0AA4-3410-4612-AFAE-154E72AD2F81}"/>
    <hyperlink ref="E26" r:id="rId51" tooltip="Manufacturer" display="'CRCW0603910KFKEA" xr:uid="{925EA347-701E-40F5-9A3C-3B20EEACE57D}"/>
    <hyperlink ref="E27" r:id="rId52" tooltip="Manufacturer" display="'LTST-C193TBKT-5A" xr:uid="{DCC8BE7D-2047-46D8-87E1-8FAAA29C34D0}"/>
    <hyperlink ref="E28" r:id="rId53" tooltip="Manufacturer" display="'RC0603FR-070RL" xr:uid="{33980B75-DC10-4C98-8803-BF2F9180D719}"/>
    <hyperlink ref="E29" r:id="rId54" tooltip="Manufacturer" display="'RC0603FR-07100KL" xr:uid="{242CB9E4-7E6F-4F29-B267-9B5C9DCBB1CC}"/>
    <hyperlink ref="E30" r:id="rId55" tooltip="Manufacturer" display="'CC0805KKX7R8BB474" xr:uid="{98DBE0A1-68C8-437E-982A-DA81C3913168}"/>
    <hyperlink ref="E31" r:id="rId56" tooltip="Manufacturer" display="'08056C106KAT2A" xr:uid="{B9A10896-6A89-4FF4-93F6-7EA9F879BDD0}"/>
    <hyperlink ref="E32" r:id="rId57" tooltip="Manufacturer" display="'RC0805FR-0710KL" xr:uid="{F21A3794-18D9-4499-B16F-1D673762F5C4}"/>
    <hyperlink ref="E33" r:id="rId58" tooltip="Manufacturer" display="'CRCW080518K0FKEA" xr:uid="{2B5F7645-343F-4B80-8445-A21664447C7B}"/>
    <hyperlink ref="E34" r:id="rId59" tooltip="Manufacturer" display="'CRCW080582R0FKEA" xr:uid="{8389BFBC-4A91-4EB7-BD1A-D9924B989A2A}"/>
    <hyperlink ref="E35" r:id="rId60" tooltip="Manufacturer" display="'RC0805FR-07470RL" xr:uid="{CD056D22-2310-4851-A518-9F46C4530843}"/>
    <hyperlink ref="E36" r:id="rId61" tooltip="Manufacturer" display="'RC0805JR-07100RL" xr:uid="{604C08BE-83FE-4DB8-93BC-99A1D583391D}"/>
    <hyperlink ref="E37" r:id="rId62" tooltip="Manufacturer" display="'ERA6AEB6980V" xr:uid="{8412055D-BBCF-4484-A5D3-9F0C456BE3B7}"/>
    <hyperlink ref="E38" r:id="rId63" tooltip="Manufacturer" display="'TMK316BJ106ML-T" xr:uid="{64857560-B1DC-4F3D-B261-358D75B20BC8}"/>
    <hyperlink ref="E39" r:id="rId64" tooltip="Manufacturer" display="'ERJ-8BWFR010V" xr:uid="{53985183-B500-4E6B-BAA0-2A33D36E8E8C}"/>
    <hyperlink ref="E40" r:id="rId65" tooltip="Manufacturer" display="'GRM31CR60J107ME39K" xr:uid="{7A052D94-ACE8-4A41-8555-8EB41D052ACB}"/>
    <hyperlink ref="E41" r:id="rId66" tooltip="Manufacturer" display="'VLF4012AT-2R2M1R5" xr:uid="{26A49BCD-4D95-4571-B90A-4C265C547941}"/>
    <hyperlink ref="E42" r:id="rId67" tooltip="Manufacturer" display="'BQ27441DRZR-G1A" xr:uid="{A82FE414-2279-42B5-9ACD-051EBAD1E7D5}"/>
    <hyperlink ref="E43" r:id="rId68" tooltip="Manufacturer" display="'CP2102N-A01-GQFN28" xr:uid="{11F5D527-6E5F-4A32-BEC9-56BE69709236}"/>
    <hyperlink ref="E44" r:id="rId69" tooltip="Manufacturer" display="'BQ24075RGTT" xr:uid="{043491CC-303D-4B0E-A717-9A5D189E3C4A}"/>
    <hyperlink ref="E45" r:id="rId70" tooltip="Manufacturer" display="'MMSS8050-L-TP" xr:uid="{AF875F9B-6DB1-4E27-AEDE-24F6E230521A}"/>
    <hyperlink ref="E46" r:id="rId71" tooltip="Manufacturer" display="'MICS-5524" xr:uid="{9CB67232-886F-4BBE-9D2C-455A74F8F445}"/>
    <hyperlink ref="J10" tooltip="Supplier" display="'" xr:uid="{89A6385B-2870-4EEA-BB25-B8748644035F}"/>
    <hyperlink ref="J11" r:id="rId72" tooltip="Supplier" display="'611-PCM12SMTR" xr:uid="{0593E235-087D-4075-840F-8FF83EA6986B}"/>
    <hyperlink ref="J12" r:id="rId73" tooltip="Supplier" display="'595-TPS63001DRCT" xr:uid="{4771D9B9-D779-413C-A562-78D1D33B9B94}"/>
    <hyperlink ref="J13" r:id="rId74" tooltip="Supplier" display="'36-1042P-ND" xr:uid="{367E478C-75EE-4FFC-9A1C-A9C6A47854CD}"/>
    <hyperlink ref="J14" r:id="rId75" tooltip="Supplier" display="'356-ESP32WROOM-32D" xr:uid="{B4DC2945-B80D-4D1A-8611-7A6A9C9F91D5}"/>
    <hyperlink ref="J15" r:id="rId76" tooltip="Supplier" display="'595-TPS63002DRCR" xr:uid="{76E976E3-DBBE-4A51-AFD5-80ECBA9DC029}"/>
    <hyperlink ref="J16" r:id="rId77" tooltip="Supplier" display="'621-DMP2045U-7" xr:uid="{18EB510A-3A82-43D0-8222-1783ED5A9F71}"/>
    <hyperlink ref="J17" r:id="rId78" tooltip="Supplier" display="'595-TPD8S300RUKR" xr:uid="{90DF9137-EBB0-4AD4-90D7-0249E5F40FEA}"/>
    <hyperlink ref="J18" tooltip="Supplier" display="'" xr:uid="{B7A7DA99-344D-4DB6-B9C2-EA696043754F}"/>
    <hyperlink ref="J19" r:id="rId79" tooltip="Supplier" display="'P123439CT-ND" xr:uid="{46B124CC-63F2-4638-AA77-777ECEA1CF99}"/>
    <hyperlink ref="J20" r:id="rId80" tooltip="Supplier" display="'523-12401598E4#2A" xr:uid="{408227F5-9137-478A-A498-542E22CF70E6}"/>
    <hyperlink ref="J21" r:id="rId81" tooltip="Supplier" display="'595-TUSB322IRWBR" xr:uid="{728113C1-578E-45C3-B9F5-C4B2B65C11E4}"/>
    <hyperlink ref="J22" r:id="rId82" tooltip="Supplier" display="'490-1524-6-ND" xr:uid="{4BF40F38-E072-4D28-AC84-63B476D0D29C}"/>
    <hyperlink ref="J23" r:id="rId83" tooltip="Supplier" display="'587-1070-6-ND" xr:uid="{98FCF17D-C21E-4082-91F2-9E490BAB77A1}"/>
    <hyperlink ref="J24" r:id="rId84" tooltip="Supplier" display="'490-6408-1-ND" xr:uid="{A764BCD7-18BD-4194-AA23-10B02C03DB3B}"/>
    <hyperlink ref="J25" r:id="rId85" tooltip="Supplier" display="'541-1.10KHDKR-ND" xr:uid="{F84ED4CF-B2AC-406C-BAD8-909CC15773A4}"/>
    <hyperlink ref="J26" r:id="rId86" tooltip="Supplier" display="'541-910KHTR-ND" xr:uid="{42AE784A-FEC3-4D4C-A33B-BC587D7C6924}"/>
    <hyperlink ref="J27" r:id="rId87" tooltip="Supplier" display="'859-LTSTC193TBKT5A" xr:uid="{B3DCBC48-A895-4AD9-A311-EE0E0458392A}"/>
    <hyperlink ref="J28" r:id="rId88" tooltip="Supplier" display="'311-0.0HRCT-ND" xr:uid="{9E554688-7D82-4AE9-943E-0BDFE4A3F814}"/>
    <hyperlink ref="J29" r:id="rId89" tooltip="Supplier" display="'603-RC0603FR-07100KL" xr:uid="{92FD7E26-68AF-4F30-9F76-EC9BA2992900}"/>
    <hyperlink ref="J30" r:id="rId90" tooltip="Supplier" display="'311-1364-6-ND" xr:uid="{F86541E0-E89B-4081-ABAA-826E7FA799F8}"/>
    <hyperlink ref="J31" r:id="rId91" tooltip="Supplier" display="'478-5322-6-ND" xr:uid="{A09A0C29-3E84-4286-992E-D6D55BCAED7E}"/>
    <hyperlink ref="J32" r:id="rId92" tooltip="Supplier" display="'311-10.0KCRDKR-ND" xr:uid="{24C827CB-29FA-4099-8C58-7C9836087D80}"/>
    <hyperlink ref="J33" r:id="rId93" tooltip="Supplier" display="'541-18.0KCDKR-ND" xr:uid="{C92A3547-6264-49EB-A54D-C326BFDFE413}"/>
    <hyperlink ref="J34" r:id="rId94" tooltip="Supplier" display="'541-82.0CDKR-ND" xr:uid="{CFA3261D-1A42-42AB-9F7B-D4313F8D59DA}"/>
    <hyperlink ref="J35" r:id="rId95" tooltip="Supplier" display="'311-470CRDKR-ND" xr:uid="{889183F3-1198-4BCA-926F-D6CD245BAA13}"/>
    <hyperlink ref="J36" r:id="rId96" tooltip="Supplier" display="'603-RC0805JR-07100RL" xr:uid="{6ACE52CA-2572-486D-892E-377A5983626C}"/>
    <hyperlink ref="J37" r:id="rId97" tooltip="Supplier" display="'667-ERA-6AEB6980V" xr:uid="{BEAB4FCD-CB4F-4810-95F9-ACDB5D91D418}"/>
    <hyperlink ref="J38" r:id="rId98" tooltip="Supplier" display="'587-2259-6-ND" xr:uid="{A4A99DAC-A074-411C-A7A1-918581CB04DB}"/>
    <hyperlink ref="J39" r:id="rId99" tooltip="Supplier" display="'P.010AUDKR-ND" xr:uid="{2A5D4A31-6170-4A77-AF3C-71C2951661D8}"/>
    <hyperlink ref="J40" r:id="rId100" tooltip="Supplier" display="'GRM31CR60J107ME39K-ND" xr:uid="{97BA1A59-EF28-445F-8D21-C23E3D17731F}"/>
    <hyperlink ref="J41" r:id="rId101" tooltip="Supplier" display="'445-3233-1-ND" xr:uid="{174984AF-731D-41B7-903B-B4253A1DFFB5}"/>
    <hyperlink ref="J42" r:id="rId102" tooltip="Supplier" display="'595-BQ27441DRZR-G1A" xr:uid="{AB78E07C-DF6E-4F9C-AB95-99567550FBBB}"/>
    <hyperlink ref="J43" r:id="rId103" tooltip="Supplier" display="'336-3694-ND" xr:uid="{9480E5AF-154C-48C2-89FD-BECD431A7BEC}"/>
    <hyperlink ref="J44" r:id="rId104" tooltip="Supplier" display="'595-BQ24075RGTT" xr:uid="{A3354FEE-0FFE-4EB6-BB19-91EB5D994125}"/>
    <hyperlink ref="J45" r:id="rId105" tooltip="Supplier" display="'MMSS8050-L-TPMSDKR-ND" xr:uid="{80EE7772-E616-40FA-B4E2-9516DBAC6E39}"/>
    <hyperlink ref="J46" r:id="rId106" tooltip="Supplier" display="'523-MICS-5524" xr:uid="{10E2B77C-2103-426E-835F-AD77E00F8477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07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189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189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190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191</v>
      </c>
    </row>
    <row r="11" spans="1:2" x14ac:dyDescent="0.2">
      <c r="A11" s="26" t="s">
        <v>10</v>
      </c>
      <c r="B11" s="107" t="s">
        <v>192</v>
      </c>
    </row>
    <row r="12" spans="1:2" x14ac:dyDescent="0.2">
      <c r="A12" s="25" t="s">
        <v>11</v>
      </c>
      <c r="B12" s="106" t="s">
        <v>193</v>
      </c>
    </row>
    <row r="13" spans="1:2" x14ac:dyDescent="0.2">
      <c r="A13" s="26" t="s">
        <v>12</v>
      </c>
      <c r="B13" s="107" t="s">
        <v>194</v>
      </c>
    </row>
    <row r="14" spans="1:2" x14ac:dyDescent="0.2">
      <c r="A14" s="25" t="s">
        <v>13</v>
      </c>
      <c r="B14" s="106" t="s">
        <v>192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2012-02-04T13:58:31Z</cp:lastPrinted>
  <dcterms:created xsi:type="dcterms:W3CDTF">2002-11-05T15:28:02Z</dcterms:created>
  <dcterms:modified xsi:type="dcterms:W3CDTF">2018-12-15T02:25:25Z</dcterms:modified>
</cp:coreProperties>
</file>