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007AEDB2-59FA-4F3A-95B8-655CB8F5730D}" xr6:coauthVersionLast="47" xr6:coauthVersionMax="47" xr10:uidLastSave="{00000000-0000-0000-0000-000000000000}"/>
  <bookViews>
    <workbookView xWindow="-110" yWindow="-110" windowWidth="38620" windowHeight="21820" activeTab="2" xr2:uid="{00000000-000D-0000-FFFF-FFFF00000000}"/>
  </bookViews>
  <sheets>
    <sheet name="V1" sheetId="1" r:id="rId1"/>
    <sheet name="V4" sheetId="6" r:id="rId2"/>
    <sheet name="V6" sheetId="8" r:id="rId3"/>
    <sheet name="V7" sheetId="9" r:id="rId4"/>
    <sheet name="Comparison" sheetId="4" r:id="rId5"/>
  </sheets>
  <definedNames>
    <definedName name="DatiEsterni_1" localSheetId="0" hidden="1">'V1'!$A$1:$C$19</definedName>
    <definedName name="DatiEsterni_1" localSheetId="1" hidden="1">'V4'!$A$1:$C$19</definedName>
    <definedName name="DatiEsterni_1" localSheetId="2" hidden="1">'V6'!$A$1:$C$19</definedName>
    <definedName name="DatiEsterni_1" localSheetId="3" hidden="1">'V7'!$A$1:$C$19</definedName>
    <definedName name="DatiEsterni_2" localSheetId="0" hidden="1">'V1'!$G$1:$I$19</definedName>
    <definedName name="DatiEsterni_2" localSheetId="1" hidden="1">'V4'!$G$1:$I$19</definedName>
    <definedName name="DatiEsterni_2" localSheetId="2" hidden="1">'V6'!$G$1:$I$19</definedName>
    <definedName name="DatiEsterni_2" localSheetId="3" hidden="1">'V7'!$G$1:$I$19</definedName>
    <definedName name="DatiEsterni_3" localSheetId="0" hidden="1">'V1'!$M$1:$O$19</definedName>
    <definedName name="DatiEsterni_3" localSheetId="1" hidden="1">'V4'!$M$1:$O$19</definedName>
    <definedName name="DatiEsterni_3" localSheetId="2" hidden="1">'V6'!$M$1:$O$19</definedName>
    <definedName name="DatiEsterni_3" localSheetId="3" hidden="1">'V7'!$M$1:$O$19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06A19270-8052-47BA-BF0E-6DF701CF9E3D}" keepAlive="1" name="Query - executionTime_10IMGS (6)" description="Connessione alla query 'executionTime_10IMGS (6)' nella cartella di lavoro." type="5" refreshedVersion="8" background="1" saveData="1">
    <dbPr connection="Provider=Microsoft.Mashup.OleDb.1;Data Source=$Workbook$;Location=&quot;executionTime_10IMGS (6)&quot;;Extended Properties=&quot;&quot;" command="SELECT * FROM [executionTime_10IMGS (6)]"/>
  </connection>
  <connection id="7" xr16:uid="{F2A4B3B6-0ED1-46BD-B57D-D3CBC48C2F12}" keepAlive="1" name="Query - executionTime_10IMGS (7)" description="Connessione alla query 'executionTime_10IMGS (7)' nella cartella di lavoro." type="5" refreshedVersion="8" background="1" saveData="1">
    <dbPr connection="Provider=Microsoft.Mashup.OleDb.1;Data Source=$Workbook$;Location=&quot;executionTime_10IMGS (7)&quot;;Extended Properties=&quot;&quot;" command="SELECT * FROM [executionTime_10IMGS (7)]"/>
  </connection>
  <connection id="8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9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10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11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2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3" xr16:uid="{73957CB1-6379-4112-97F8-906FD138270E}" keepAlive="1" name="Query - executionTime_1IMGS (6)" description="Connessione alla query 'executionTime_1IMGS (6)' nella cartella di lavoro." type="5" refreshedVersion="8" background="1" saveData="1">
    <dbPr connection="Provider=Microsoft.Mashup.OleDb.1;Data Source=$Workbook$;Location=&quot;executionTime_1IMGS (6)&quot;;Extended Properties=&quot;&quot;" command="SELECT * FROM [executionTime_1IMGS (6)]"/>
  </connection>
  <connection id="14" xr16:uid="{FB97D8E7-4C59-406F-AC67-1F7ECD4AC297}" keepAlive="1" name="Query - executionTime_1IMGS (7)" description="Connessione alla query 'executionTime_1IMGS (7)' nella cartella di lavoro." type="5" refreshedVersion="8" background="1" saveData="1">
    <dbPr connection="Provider=Microsoft.Mashup.OleDb.1;Data Source=$Workbook$;Location=&quot;executionTime_1IMGS (7)&quot;;Extended Properties=&quot;&quot;" command="SELECT * FROM [executionTime_1IMGS (7)]"/>
  </connection>
  <connection id="15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6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7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8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9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20" xr16:uid="{22E14359-48D0-4DB8-810C-B779633E13A5}" keepAlive="1" name="Query - executionTime_5IMGS (6)" description="Connessione alla query 'executionTime_5IMGS (6)' nella cartella di lavoro." type="5" refreshedVersion="8" background="1" saveData="1">
    <dbPr connection="Provider=Microsoft.Mashup.OleDb.1;Data Source=$Workbook$;Location=&quot;executionTime_5IMGS (6)&quot;;Extended Properties=&quot;&quot;" command="SELECT * FROM [executionTime_5IMGS (6)]"/>
  </connection>
  <connection id="21" xr16:uid="{CD4FA13D-9193-456C-B27E-CD2F68BA1BB3}" keepAlive="1" name="Query - executionTime_5IMGS (7)" description="Connessione alla query 'executionTime_5IMGS (7)' nella cartella di lavoro." type="5" refreshedVersion="8" background="1" saveData="1">
    <dbPr connection="Provider=Microsoft.Mashup.OleDb.1;Data Source=$Workbook$;Location=&quot;executionTime_5IMGS (7)&quot;;Extended Properties=&quot;&quot;" command="SELECT * FROM [executionTime_5IMGS (7)]"/>
  </connection>
  <connection id="22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<sst xmlns="http://schemas.openxmlformats.org/spreadsheetml/2006/main" count="60" uniqueCount="5">
  <si>
    <t>Threads</t>
  </si>
  <si>
    <t>NImgs</t>
  </si>
  <si>
    <t>mean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</si>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</sst>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'V6'!$C$2:$C$19</c:f>
              <c:numCache>
                <c:formatCode>General</c:formatCode>
                <c:ptCount val="18"/>
                <c:pt idx="0">
                  <c:v>1203.2278000000001</c:v>
                </c:pt>
                <c:pt idx="1">
                  <c:v>617.29759999999999</c:v>
                </c:pt>
                <c:pt idx="2">
                  <c:v>426.73259999999999</c:v>
                </c:pt>
                <c:pt idx="3">
                  <c:v>336.08460000000002</c:v>
                </c:pt>
                <c:pt idx="4">
                  <c:v>293.89679999999998</c:v>
                </c:pt>
                <c:pt idx="5">
                  <c:v>253.80539999999999</c:v>
                </c:pt>
                <c:pt idx="6">
                  <c:v>223.0402</c:v>
                </c:pt>
                <c:pt idx="7">
                  <c:v>213.34180000000001</c:v>
                </c:pt>
                <c:pt idx="8">
                  <c:v>205.02119999999999</c:v>
                </c:pt>
                <c:pt idx="9">
                  <c:v>196.09880000000001</c:v>
                </c:pt>
                <c:pt idx="10">
                  <c:v>190.62040000000002</c:v>
                </c:pt>
                <c:pt idx="11">
                  <c:v>184.88720000000001</c:v>
                </c:pt>
                <c:pt idx="12">
                  <c:v>186.6412</c:v>
                </c:pt>
                <c:pt idx="13">
                  <c:v>177.33959999999999</c:v>
                </c:pt>
                <c:pt idx="14">
                  <c:v>169.17839999999998</c:v>
                </c:pt>
                <c:pt idx="15">
                  <c:v>167.0976</c:v>
                </c:pt>
                <c:pt idx="16">
                  <c:v>164.36240000000001</c:v>
                </c:pt>
                <c:pt idx="17">
                  <c:v>168.351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3F3-BB21-69FE3490EA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'V6'!$I$2:$I$19</c:f>
              <c:numCache>
                <c:formatCode>General</c:formatCode>
                <c:ptCount val="18"/>
                <c:pt idx="0">
                  <c:v>5952.7248</c:v>
                </c:pt>
                <c:pt idx="1">
                  <c:v>3017.8928000000001</c:v>
                </c:pt>
                <c:pt idx="2">
                  <c:v>2084.4760000000001</c:v>
                </c:pt>
                <c:pt idx="3">
                  <c:v>1792.6948</c:v>
                </c:pt>
                <c:pt idx="4">
                  <c:v>1613.9965999999999</c:v>
                </c:pt>
                <c:pt idx="5">
                  <c:v>1512.5898</c:v>
                </c:pt>
                <c:pt idx="6">
                  <c:v>1278.8722</c:v>
                </c:pt>
                <c:pt idx="7">
                  <c:v>1121.7142000000001</c:v>
                </c:pt>
                <c:pt idx="8">
                  <c:v>1021.3998</c:v>
                </c:pt>
                <c:pt idx="9">
                  <c:v>975.77520000000004</c:v>
                </c:pt>
                <c:pt idx="10">
                  <c:v>951.78200000000004</c:v>
                </c:pt>
                <c:pt idx="11">
                  <c:v>899.15260000000001</c:v>
                </c:pt>
                <c:pt idx="12">
                  <c:v>875.10260000000005</c:v>
                </c:pt>
                <c:pt idx="13">
                  <c:v>847.82600000000002</c:v>
                </c:pt>
                <c:pt idx="14">
                  <c:v>817.51300000000003</c:v>
                </c:pt>
                <c:pt idx="15">
                  <c:v>794.52740000000006</c:v>
                </c:pt>
                <c:pt idx="16">
                  <c:v>798.97640000000001</c:v>
                </c:pt>
                <c:pt idx="17">
                  <c:v>808.178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3F3-BB21-69FE3490EA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'V6'!$O$2:$O$21</c:f>
              <c:numCache>
                <c:formatCode>General</c:formatCode>
                <c:ptCount val="20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6-43F3-BB21-69FE349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'V6'!$D$2:$D$19</c:f>
              <c:numCache>
                <c:formatCode>General</c:formatCode>
                <c:ptCount val="18"/>
                <c:pt idx="0">
                  <c:v>0.83109781871728683</c:v>
                </c:pt>
                <c:pt idx="1">
                  <c:v>1.6199641793520663</c:v>
                </c:pt>
                <c:pt idx="2">
                  <c:v>2.3433878733426976</c:v>
                </c:pt>
                <c:pt idx="3">
                  <c:v>2.9754413025767916</c:v>
                </c:pt>
                <c:pt idx="4">
                  <c:v>3.4025549104311446</c:v>
                </c:pt>
                <c:pt idx="5">
                  <c:v>3.9400264927381374</c:v>
                </c:pt>
                <c:pt idx="6">
                  <c:v>4.4834966970079835</c:v>
                </c:pt>
                <c:pt idx="7">
                  <c:v>4.6873139722267272</c:v>
                </c:pt>
                <c:pt idx="8">
                  <c:v>4.877544371021143</c:v>
                </c:pt>
                <c:pt idx="9">
                  <c:v>5.0994702670286607</c:v>
                </c:pt>
                <c:pt idx="10">
                  <c:v>5.2460282320255329</c:v>
                </c:pt>
                <c:pt idx="11">
                  <c:v>5.4087032525777881</c:v>
                </c:pt>
                <c:pt idx="12">
                  <c:v>5.3578738242145896</c:v>
                </c:pt>
                <c:pt idx="13">
                  <c:v>5.6388984750162967</c:v>
                </c:pt>
                <c:pt idx="14">
                  <c:v>5.910920070174444</c:v>
                </c:pt>
                <c:pt idx="15">
                  <c:v>5.9845264085181356</c:v>
                </c:pt>
                <c:pt idx="16">
                  <c:v>6.0841165619387398</c:v>
                </c:pt>
                <c:pt idx="17">
                  <c:v>5.9399706565449568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D44-8100-844BD0C0D508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'V6'!$J$2:$J$19</c:f>
              <c:numCache>
                <c:formatCode>General</c:formatCode>
                <c:ptCount val="18"/>
                <c:pt idx="0">
                  <c:v>0.83995147902688194</c:v>
                </c:pt>
                <c:pt idx="1">
                  <c:v>1.6567851581739417</c:v>
                </c:pt>
                <c:pt idx="2">
                  <c:v>2.3986843695969635</c:v>
                </c:pt>
                <c:pt idx="3">
                  <c:v>2.7890971737074266</c:v>
                </c:pt>
                <c:pt idx="4">
                  <c:v>3.0978999584013995</c:v>
                </c:pt>
                <c:pt idx="5">
                  <c:v>3.3055888648726839</c:v>
                </c:pt>
                <c:pt idx="6">
                  <c:v>3.9096948076594362</c:v>
                </c:pt>
                <c:pt idx="7">
                  <c:v>4.4574634073456494</c:v>
                </c:pt>
                <c:pt idx="8">
                  <c:v>4.8952427834820407</c:v>
                </c:pt>
                <c:pt idx="9">
                  <c:v>5.1241310498565653</c:v>
                </c:pt>
                <c:pt idx="10">
                  <c:v>5.2533038027615566</c:v>
                </c:pt>
                <c:pt idx="11">
                  <c:v>5.5607913495440036</c:v>
                </c:pt>
                <c:pt idx="12">
                  <c:v>5.7136157520272475</c:v>
                </c:pt>
                <c:pt idx="13">
                  <c:v>5.8974365023011792</c:v>
                </c:pt>
                <c:pt idx="14">
                  <c:v>6.1161106918177444</c:v>
                </c:pt>
                <c:pt idx="15">
                  <c:v>6.2930491761517597</c:v>
                </c:pt>
                <c:pt idx="16">
                  <c:v>6.2580071201101806</c:v>
                </c:pt>
                <c:pt idx="17">
                  <c:v>6.1867558879355782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D44-8100-844BD0C0D508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'V6'!$P$2:$P$21</c:f>
              <c:numCache>
                <c:formatCode>General</c:formatCode>
                <c:ptCount val="20"/>
                <c:pt idx="0">
                  <c:v>0.84153425293503581</c:v>
                </c:pt>
                <c:pt idx="1">
                  <c:v>1.6350881546332954</c:v>
                </c:pt>
                <c:pt idx="2">
                  <c:v>2.3854888992705363</c:v>
                </c:pt>
                <c:pt idx="3">
                  <c:v>2.841668591423526</c:v>
                </c:pt>
                <c:pt idx="4">
                  <c:v>3.1197714580220715</c:v>
                </c:pt>
                <c:pt idx="5">
                  <c:v>3.4013718821239607</c:v>
                </c:pt>
                <c:pt idx="6">
                  <c:v>4.0693597961087962</c:v>
                </c:pt>
                <c:pt idx="7">
                  <c:v>4.5357492790199725</c:v>
                </c:pt>
                <c:pt idx="8">
                  <c:v>4.9407807896118703</c:v>
                </c:pt>
                <c:pt idx="9">
                  <c:v>5.16697706420217</c:v>
                </c:pt>
                <c:pt idx="10">
                  <c:v>5.3912872269730849</c:v>
                </c:pt>
                <c:pt idx="11">
                  <c:v>5.5302087653808929</c:v>
                </c:pt>
                <c:pt idx="12">
                  <c:v>5.6899671199560009</c:v>
                </c:pt>
                <c:pt idx="13">
                  <c:v>5.9662930693272518</c:v>
                </c:pt>
                <c:pt idx="14">
                  <c:v>6.2065325492910404</c:v>
                </c:pt>
                <c:pt idx="15">
                  <c:v>6.3527251539201774</c:v>
                </c:pt>
                <c:pt idx="16">
                  <c:v>6.343983740115914</c:v>
                </c:pt>
                <c:pt idx="17">
                  <c:v>6.2773677540657884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D44-8100-844BD0C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1.952898523077474</c:v>
                </c:pt>
                <c:pt idx="2">
                  <c:v>2.8853954152283903</c:v>
                </c:pt>
                <c:pt idx="3">
                  <c:v>3.7478767519701206</c:v>
                </c:pt>
                <c:pt idx="4">
                  <c:v>4.5522892244586082</c:v>
                </c:pt>
                <c:pt idx="5">
                  <c:v>5.5710629775941269</c:v>
                </c:pt>
                <c:pt idx="6">
                  <c:v>5.8923665367678923</c:v>
                </c:pt>
                <c:pt idx="7">
                  <c:v>6.09031426342505</c:v>
                </c:pt>
                <c:pt idx="8">
                  <c:v>6.0452119438239746</c:v>
                </c:pt>
                <c:pt idx="9">
                  <c:v>5.682036599798062</c:v>
                </c:pt>
                <c:pt idx="10">
                  <c:v>5.7195296019806223</c:v>
                </c:pt>
                <c:pt idx="11">
                  <c:v>5.9437250025496002</c:v>
                </c:pt>
                <c:pt idx="12">
                  <c:v>5.938328435482032</c:v>
                </c:pt>
                <c:pt idx="13">
                  <c:v>5.9454299557504688</c:v>
                </c:pt>
                <c:pt idx="14">
                  <c:v>6.1924807062724598</c:v>
                </c:pt>
                <c:pt idx="15">
                  <c:v>6.1068559263654993</c:v>
                </c:pt>
                <c:pt idx="16">
                  <c:v>6.3353405809501968</c:v>
                </c:pt>
                <c:pt idx="17">
                  <c:v>6.4278496245199346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7CF-A44A-1D4A50D84DD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1.978129634514908</c:v>
                </c:pt>
                <c:pt idx="2">
                  <c:v>2.8964644211520518</c:v>
                </c:pt>
                <c:pt idx="3">
                  <c:v>3.3594867415553549</c:v>
                </c:pt>
                <c:pt idx="4">
                  <c:v>3.8687832053459088</c:v>
                </c:pt>
                <c:pt idx="5">
                  <c:v>4.1219027266009398</c:v>
                </c:pt>
                <c:pt idx="6">
                  <c:v>5.1919325978713733</c:v>
                </c:pt>
                <c:pt idx="7">
                  <c:v>5.8949217369738705</c:v>
                </c:pt>
                <c:pt idx="8">
                  <c:v>6.2307989877661552</c:v>
                </c:pt>
                <c:pt idx="9">
                  <c:v>6.3462206438903008</c:v>
                </c:pt>
                <c:pt idx="10">
                  <c:v>6.6612733648965436</c:v>
                </c:pt>
                <c:pt idx="11">
                  <c:v>6.7669523108432692</c:v>
                </c:pt>
                <c:pt idx="12">
                  <c:v>7.0757878420187872</c:v>
                </c:pt>
                <c:pt idx="13">
                  <c:v>7.3172568711346724</c:v>
                </c:pt>
                <c:pt idx="14">
                  <c:v>7.3596327365669971</c:v>
                </c:pt>
                <c:pt idx="15">
                  <c:v>7.5696111145894456</c:v>
                </c:pt>
                <c:pt idx="16">
                  <c:v>7.6005603610525796</c:v>
                </c:pt>
                <c:pt idx="17">
                  <c:v>7.5503984148217249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7CF-A44A-1D4A50D84DD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1.973416570345996</c:v>
                </c:pt>
                <c:pt idx="2">
                  <c:v>2.9149654842089983</c:v>
                </c:pt>
                <c:pt idx="3">
                  <c:v>3.4723146165648906</c:v>
                </c:pt>
                <c:pt idx="4">
                  <c:v>4.0891590889796907</c:v>
                </c:pt>
                <c:pt idx="5">
                  <c:v>4.3647354380679539</c:v>
                </c:pt>
                <c:pt idx="6">
                  <c:v>5.4271167741903872</c:v>
                </c:pt>
                <c:pt idx="7">
                  <c:v>6.005084242377011</c:v>
                </c:pt>
                <c:pt idx="8">
                  <c:v>6.4509582854914784</c:v>
                </c:pt>
                <c:pt idx="9">
                  <c:v>6.8056310103007904</c:v>
                </c:pt>
                <c:pt idx="10">
                  <c:v>6.989214703322804</c:v>
                </c:pt>
                <c:pt idx="11">
                  <c:v>7.0373667958517592</c:v>
                </c:pt>
                <c:pt idx="12">
                  <c:v>7.2902064522521197</c:v>
                </c:pt>
                <c:pt idx="13">
                  <c:v>7.3292779239259671</c:v>
                </c:pt>
                <c:pt idx="14">
                  <c:v>7.4917453063403432</c:v>
                </c:pt>
                <c:pt idx="15">
                  <c:v>7.737783314934469</c:v>
                </c:pt>
                <c:pt idx="16">
                  <c:v>7.7207004333001406</c:v>
                </c:pt>
                <c:pt idx="17">
                  <c:v>7.6509586035211674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D-47CF-A44A-1D4A50D8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'V7'!$C$2:$C$19</c:f>
              <c:numCache>
                <c:formatCode>General</c:formatCode>
                <c:ptCount val="18"/>
                <c:pt idx="0">
                  <c:v>1177.2747999999999</c:v>
                </c:pt>
                <c:pt idx="1">
                  <c:v>602.83460000000002</c:v>
                </c:pt>
                <c:pt idx="2">
                  <c:v>408.01159999999999</c:v>
                </c:pt>
                <c:pt idx="3">
                  <c:v>314.11779999999999</c:v>
                </c:pt>
                <c:pt idx="4">
                  <c:v>258.61160000000001</c:v>
                </c:pt>
                <c:pt idx="5">
                  <c:v>211.31960000000001</c:v>
                </c:pt>
                <c:pt idx="6">
                  <c:v>199.79660000000001</c:v>
                </c:pt>
                <c:pt idx="7">
                  <c:v>193.30280000000002</c:v>
                </c:pt>
                <c:pt idx="8">
                  <c:v>194.745</c:v>
                </c:pt>
                <c:pt idx="9">
                  <c:v>207.19239999999999</c:v>
                </c:pt>
                <c:pt idx="10">
                  <c:v>205.83420000000001</c:v>
                </c:pt>
                <c:pt idx="11">
                  <c:v>198.0702</c:v>
                </c:pt>
                <c:pt idx="12">
                  <c:v>198.25020000000001</c:v>
                </c:pt>
                <c:pt idx="13">
                  <c:v>198.01339999999999</c:v>
                </c:pt>
                <c:pt idx="14">
                  <c:v>190.11359999999999</c:v>
                </c:pt>
                <c:pt idx="15">
                  <c:v>192.7792</c:v>
                </c:pt>
                <c:pt idx="16">
                  <c:v>185.82660000000001</c:v>
                </c:pt>
                <c:pt idx="17">
                  <c:v>183.15219999999999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5-4197-B351-52A159518BB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'V7'!$I$2:$I$19</c:f>
              <c:numCache>
                <c:formatCode>General</c:formatCode>
                <c:ptCount val="18"/>
                <c:pt idx="0">
                  <c:v>5875.7880000000005</c:v>
                </c:pt>
                <c:pt idx="1">
                  <c:v>2970.3755999999998</c:v>
                </c:pt>
                <c:pt idx="2">
                  <c:v>2028.607</c:v>
                </c:pt>
                <c:pt idx="3">
                  <c:v>1749.0136</c:v>
                </c:pt>
                <c:pt idx="4">
                  <c:v>1518.769</c:v>
                </c:pt>
                <c:pt idx="5">
                  <c:v>1425.5038</c:v>
                </c:pt>
                <c:pt idx="6">
                  <c:v>1131.7149999999999</c:v>
                </c:pt>
                <c:pt idx="7">
                  <c:v>996.75419999999997</c:v>
                </c:pt>
                <c:pt idx="8">
                  <c:v>943.02319999999997</c:v>
                </c:pt>
                <c:pt idx="9">
                  <c:v>925.87199999999996</c:v>
                </c:pt>
                <c:pt idx="10">
                  <c:v>882.08180000000004</c:v>
                </c:pt>
                <c:pt idx="11">
                  <c:v>868.30640000000005</c:v>
                </c:pt>
                <c:pt idx="12">
                  <c:v>830.4076</c:v>
                </c:pt>
                <c:pt idx="13">
                  <c:v>803.00419999999997</c:v>
                </c:pt>
                <c:pt idx="14">
                  <c:v>798.38059999999996</c:v>
                </c:pt>
                <c:pt idx="15">
                  <c:v>776.23379999999997</c:v>
                </c:pt>
                <c:pt idx="16">
                  <c:v>773.07299999999998</c:v>
                </c:pt>
                <c:pt idx="17">
                  <c:v>778.20900000000006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5-4197-B351-52A159518BB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'V7'!$O$2:$O$21</c:f>
              <c:numCache>
                <c:formatCode>General</c:formatCode>
                <c:ptCount val="20"/>
                <c:pt idx="0">
                  <c:v>11743.3722</c:v>
                </c:pt>
                <c:pt idx="1">
                  <c:v>5950.7821999999996</c:v>
                </c:pt>
                <c:pt idx="2">
                  <c:v>4028.6487999999999</c:v>
                </c:pt>
                <c:pt idx="3">
                  <c:v>3382.0012000000002</c:v>
                </c:pt>
                <c:pt idx="4">
                  <c:v>2871.8306000000002</c:v>
                </c:pt>
                <c:pt idx="5">
                  <c:v>2690.5118000000002</c:v>
                </c:pt>
                <c:pt idx="6">
                  <c:v>2163.8326000000002</c:v>
                </c:pt>
                <c:pt idx="7">
                  <c:v>1955.5716</c:v>
                </c:pt>
                <c:pt idx="8">
                  <c:v>1820.4074000000001</c:v>
                </c:pt>
                <c:pt idx="9">
                  <c:v>1725.5375999999999</c:v>
                </c:pt>
                <c:pt idx="10">
                  <c:v>1680.2134000000001</c:v>
                </c:pt>
                <c:pt idx="11">
                  <c:v>1668.7167999999999</c:v>
                </c:pt>
                <c:pt idx="12">
                  <c:v>1610.8422</c:v>
                </c:pt>
                <c:pt idx="13">
                  <c:v>1602.2549999999999</c:v>
                </c:pt>
                <c:pt idx="14">
                  <c:v>1567.5082</c:v>
                </c:pt>
                <c:pt idx="15">
                  <c:v>1517.6662000000001</c:v>
                </c:pt>
                <c:pt idx="16">
                  <c:v>1521.0242000000001</c:v>
                </c:pt>
                <c:pt idx="17">
                  <c:v>1534.8889999999999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5-4197-B351-52A15951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'V7'!$D$2:$D$19</c:f>
              <c:numCache>
                <c:formatCode>General</c:formatCode>
                <c:ptCount val="18"/>
                <c:pt idx="0">
                  <c:v>0.84941935391804879</c:v>
                </c:pt>
                <c:pt idx="1">
                  <c:v>1.6588298017399796</c:v>
                </c:pt>
                <c:pt idx="2">
                  <c:v>2.4509107094013993</c:v>
                </c:pt>
                <c:pt idx="3">
                  <c:v>3.183519049222935</c:v>
                </c:pt>
                <c:pt idx="4">
                  <c:v>3.8668025718877264</c:v>
                </c:pt>
                <c:pt idx="5">
                  <c:v>4.7321687150647644</c:v>
                </c:pt>
                <c:pt idx="6">
                  <c:v>5.0050901767097136</c:v>
                </c:pt>
                <c:pt idx="7">
                  <c:v>5.1732308067963828</c:v>
                </c:pt>
                <c:pt idx="8">
                  <c:v>5.1349200236206318</c:v>
                </c:pt>
                <c:pt idx="9">
                  <c:v>4.826431857539176</c:v>
                </c:pt>
                <c:pt idx="10">
                  <c:v>4.858279139229535</c:v>
                </c:pt>
                <c:pt idx="11">
                  <c:v>5.0487150515322341</c:v>
                </c:pt>
                <c:pt idx="12">
                  <c:v>5.0441311030203249</c:v>
                </c:pt>
                <c:pt idx="13">
                  <c:v>5.0501632717785769</c:v>
                </c:pt>
                <c:pt idx="14">
                  <c:v>5.2600129606719355</c:v>
                </c:pt>
                <c:pt idx="15">
                  <c:v>5.1872816154439896</c:v>
                </c:pt>
                <c:pt idx="16">
                  <c:v>5.3813609031215117</c:v>
                </c:pt>
                <c:pt idx="17">
                  <c:v>5.4599398751420951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4-4C22-8340-6F95E93C469D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'V7'!$J$2:$J$19</c:f>
              <c:numCache>
                <c:formatCode>General</c:formatCode>
                <c:ptCount val="18"/>
                <c:pt idx="0">
                  <c:v>0.85094969389637609</c:v>
                </c:pt>
                <c:pt idx="1">
                  <c:v>1.6832888069778111</c:v>
                </c:pt>
                <c:pt idx="2">
                  <c:v>2.4647455125610827</c:v>
                </c:pt>
                <c:pt idx="3">
                  <c:v>2.858754214375463</c:v>
                </c:pt>
                <c:pt idx="4">
                  <c:v>3.2921398843405414</c:v>
                </c:pt>
                <c:pt idx="5">
                  <c:v>3.5075318634717076</c:v>
                </c:pt>
                <c:pt idx="6">
                  <c:v>4.4180734548892611</c:v>
                </c:pt>
                <c:pt idx="7">
                  <c:v>5.0162818476210083</c:v>
                </c:pt>
                <c:pt idx="8">
                  <c:v>5.3020964913694595</c:v>
                </c:pt>
                <c:pt idx="9">
                  <c:v>5.4003145143173139</c:v>
                </c:pt>
                <c:pt idx="10">
                  <c:v>5.6684085308187964</c:v>
                </c:pt>
                <c:pt idx="11">
                  <c:v>5.7583359975234547</c:v>
                </c:pt>
                <c:pt idx="12">
                  <c:v>6.0211394982415865</c:v>
                </c:pt>
                <c:pt idx="13">
                  <c:v>6.2266174946532038</c:v>
                </c:pt>
                <c:pt idx="14">
                  <c:v>6.2626772243714344</c:v>
                </c:pt>
                <c:pt idx="15">
                  <c:v>6.4413582608744946</c:v>
                </c:pt>
                <c:pt idx="16">
                  <c:v>6.4676945126786221</c:v>
                </c:pt>
                <c:pt idx="17">
                  <c:v>6.4250092198882305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4-4C22-8340-6F95E93C469D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'V7'!$P$2:$P$21</c:f>
              <c:numCache>
                <c:formatCode>General</c:formatCode>
                <c:ptCount val="20"/>
                <c:pt idx="0">
                  <c:v>0.85154415867019873</c:v>
                </c:pt>
                <c:pt idx="1">
                  <c:v>1.68045135310111</c:v>
                </c:pt>
                <c:pt idx="2">
                  <c:v>2.4822218308034198</c:v>
                </c:pt>
                <c:pt idx="3">
                  <c:v>2.956829228800983</c:v>
                </c:pt>
                <c:pt idx="4">
                  <c:v>3.482099536093807</c:v>
                </c:pt>
                <c:pt idx="5">
                  <c:v>3.7167649664275766</c:v>
                </c:pt>
                <c:pt idx="6">
                  <c:v>4.6214295874828757</c:v>
                </c:pt>
                <c:pt idx="7">
                  <c:v>5.1135944089185994</c:v>
                </c:pt>
                <c:pt idx="8">
                  <c:v>5.4932758458353881</c:v>
                </c:pt>
                <c:pt idx="9">
                  <c:v>5.7952953328864005</c:v>
                </c:pt>
                <c:pt idx="10">
                  <c:v>5.951624954306399</c:v>
                </c:pt>
                <c:pt idx="11">
                  <c:v>5.9926285874271779</c:v>
                </c:pt>
                <c:pt idx="12">
                  <c:v>6.2079327199150853</c:v>
                </c:pt>
                <c:pt idx="13">
                  <c:v>6.241203803389598</c:v>
                </c:pt>
                <c:pt idx="14">
                  <c:v>6.3795519538589973</c:v>
                </c:pt>
                <c:pt idx="15">
                  <c:v>6.5890641828881735</c:v>
                </c:pt>
                <c:pt idx="16">
                  <c:v>6.5745173548192062</c:v>
                </c:pt>
                <c:pt idx="17">
                  <c:v>6.5151291070559507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4-4C22-8340-6F95E93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27143.105</c:v>
                </c:pt>
                <c:pt idx="1">
                  <c:v>14697.0026</c:v>
                </c:pt>
                <c:pt idx="2">
                  <c:v>11919.080599999999</c:v>
                </c:pt>
                <c:pt idx="3">
                  <c:v>9411.5732000000007</c:v>
                </c:pt>
                <c:pt idx="4">
                  <c:v>8548.1695999999993</c:v>
                </c:pt>
                <c:pt idx="5">
                  <c:v>7484.3051999999998</c:v>
                </c:pt>
                <c:pt idx="6">
                  <c:v>6535.8010000000004</c:v>
                </c:pt>
                <c:pt idx="7">
                  <c:v>5774.3868000000002</c:v>
                </c:pt>
                <c:pt idx="8">
                  <c:v>5205.7667999999994</c:v>
                </c:pt>
                <c:pt idx="9">
                  <c:v>5047.7828</c:v>
                </c:pt>
                <c:pt idx="10">
                  <c:v>4659.8271999999997</c:v>
                </c:pt>
                <c:pt idx="11">
                  <c:v>4468.1504000000004</c:v>
                </c:pt>
                <c:pt idx="12">
                  <c:v>4067.8164000000002</c:v>
                </c:pt>
                <c:pt idx="13">
                  <c:v>3963.1597999999999</c:v>
                </c:pt>
                <c:pt idx="14">
                  <c:v>3945.5452</c:v>
                </c:pt>
                <c:pt idx="15">
                  <c:v>3783.3922000000002</c:v>
                </c:pt>
                <c:pt idx="16">
                  <c:v>3770.7777999999998</c:v>
                </c:pt>
                <c:pt idx="17">
                  <c:v>3681.7354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3AE-BC19-32D059D6961A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11743.3722</c:v>
                </c:pt>
                <c:pt idx="1">
                  <c:v>5950.7821999999996</c:v>
                </c:pt>
                <c:pt idx="2">
                  <c:v>4028.6487999999999</c:v>
                </c:pt>
                <c:pt idx="3">
                  <c:v>3382.0012000000002</c:v>
                </c:pt>
                <c:pt idx="4">
                  <c:v>2871.8306000000002</c:v>
                </c:pt>
                <c:pt idx="5">
                  <c:v>2690.5118000000002</c:v>
                </c:pt>
                <c:pt idx="6">
                  <c:v>2163.8326000000002</c:v>
                </c:pt>
                <c:pt idx="7">
                  <c:v>1955.5716</c:v>
                </c:pt>
                <c:pt idx="8">
                  <c:v>1820.4074000000001</c:v>
                </c:pt>
                <c:pt idx="9">
                  <c:v>1725.5375999999999</c:v>
                </c:pt>
                <c:pt idx="10">
                  <c:v>1680.2134000000001</c:v>
                </c:pt>
                <c:pt idx="11">
                  <c:v>1668.7167999999999</c:v>
                </c:pt>
                <c:pt idx="12">
                  <c:v>1610.8422</c:v>
                </c:pt>
                <c:pt idx="13">
                  <c:v>1602.2549999999999</c:v>
                </c:pt>
                <c:pt idx="14">
                  <c:v>1567.5082</c:v>
                </c:pt>
                <c:pt idx="15">
                  <c:v>1517.6662000000001</c:v>
                </c:pt>
                <c:pt idx="16">
                  <c:v>1521.0242000000001</c:v>
                </c:pt>
                <c:pt idx="17">
                  <c:v>1534.8889999999999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6BF-9467-DEB69577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'V4'!$P$2:$P$19</c:f>
              <c:numCache>
                <c:formatCode>General</c:formatCode>
                <c:ptCount val="18"/>
                <c:pt idx="0">
                  <c:v>0.36841768839637173</c:v>
                </c:pt>
                <c:pt idx="1">
                  <c:v>0.68041084785546679</c:v>
                </c:pt>
                <c:pt idx="2">
                  <c:v>0.83899088659573295</c:v>
                </c:pt>
                <c:pt idx="3">
                  <c:v>1.062521619658656</c:v>
                </c:pt>
                <c:pt idx="4">
                  <c:v>1.1698410850435164</c:v>
                </c:pt>
                <c:pt idx="5">
                  <c:v>1.3361293711004731</c:v>
                </c:pt>
                <c:pt idx="6">
                  <c:v>1.530034344680935</c:v>
                </c:pt>
                <c:pt idx="7">
                  <c:v>1.7317856157471128</c:v>
                </c:pt>
                <c:pt idx="8">
                  <c:v>1.9209465933049481</c:v>
                </c:pt>
                <c:pt idx="9">
                  <c:v>1.9810678066417597</c:v>
                </c:pt>
                <c:pt idx="10">
                  <c:v>2.1460023238629966</c:v>
                </c:pt>
                <c:pt idx="11">
                  <c:v>2.238062532541429</c:v>
                </c:pt>
                <c:pt idx="12">
                  <c:v>2.4583213735998508</c:v>
                </c:pt>
                <c:pt idx="13">
                  <c:v>2.5232391588146408</c:v>
                </c:pt>
                <c:pt idx="14">
                  <c:v>2.5345039767888098</c:v>
                </c:pt>
                <c:pt idx="15">
                  <c:v>2.6431306804512626</c:v>
                </c:pt>
                <c:pt idx="16">
                  <c:v>2.6519727574507308</c:v>
                </c:pt>
                <c:pt idx="17">
                  <c:v>2.7161104516093144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'V6'!$P$2:$P$19</c:f>
              <c:numCache>
                <c:formatCode>General</c:formatCode>
                <c:ptCount val="18"/>
                <c:pt idx="0">
                  <c:v>0.84153425293503581</c:v>
                </c:pt>
                <c:pt idx="1">
                  <c:v>1.6350881546332954</c:v>
                </c:pt>
                <c:pt idx="2">
                  <c:v>2.3854888992705363</c:v>
                </c:pt>
                <c:pt idx="3">
                  <c:v>2.841668591423526</c:v>
                </c:pt>
                <c:pt idx="4">
                  <c:v>3.1197714580220715</c:v>
                </c:pt>
                <c:pt idx="5">
                  <c:v>3.4013718821239607</c:v>
                </c:pt>
                <c:pt idx="6">
                  <c:v>4.0693597961087962</c:v>
                </c:pt>
                <c:pt idx="7">
                  <c:v>4.5357492790199725</c:v>
                </c:pt>
                <c:pt idx="8">
                  <c:v>4.9407807896118703</c:v>
                </c:pt>
                <c:pt idx="9">
                  <c:v>5.16697706420217</c:v>
                </c:pt>
                <c:pt idx="10">
                  <c:v>5.3912872269730849</c:v>
                </c:pt>
                <c:pt idx="11">
                  <c:v>5.5302087653808929</c:v>
                </c:pt>
                <c:pt idx="12">
                  <c:v>5.6899671199560009</c:v>
                </c:pt>
                <c:pt idx="13">
                  <c:v>5.9662930693272518</c:v>
                </c:pt>
                <c:pt idx="14">
                  <c:v>6.2065325492910404</c:v>
                </c:pt>
                <c:pt idx="15">
                  <c:v>6.3527251539201774</c:v>
                </c:pt>
                <c:pt idx="16">
                  <c:v>6.343983740115914</c:v>
                </c:pt>
                <c:pt idx="17">
                  <c:v>6.2773677540657884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89A-A88E-4C4A285DD7D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'V7'!$P$2:$P$19</c:f>
              <c:numCache>
                <c:formatCode>General</c:formatCode>
                <c:ptCount val="18"/>
                <c:pt idx="0">
                  <c:v>0.85154415867019873</c:v>
                </c:pt>
                <c:pt idx="1">
                  <c:v>1.68045135310111</c:v>
                </c:pt>
                <c:pt idx="2">
                  <c:v>2.4822218308034198</c:v>
                </c:pt>
                <c:pt idx="3">
                  <c:v>2.956829228800983</c:v>
                </c:pt>
                <c:pt idx="4">
                  <c:v>3.482099536093807</c:v>
                </c:pt>
                <c:pt idx="5">
                  <c:v>3.7167649664275766</c:v>
                </c:pt>
                <c:pt idx="6">
                  <c:v>4.6214295874828757</c:v>
                </c:pt>
                <c:pt idx="7">
                  <c:v>5.1135944089185994</c:v>
                </c:pt>
                <c:pt idx="8">
                  <c:v>5.4932758458353881</c:v>
                </c:pt>
                <c:pt idx="9">
                  <c:v>5.7952953328864005</c:v>
                </c:pt>
                <c:pt idx="10">
                  <c:v>5.951624954306399</c:v>
                </c:pt>
                <c:pt idx="11">
                  <c:v>5.9926285874271779</c:v>
                </c:pt>
                <c:pt idx="12">
                  <c:v>6.2079327199150853</c:v>
                </c:pt>
                <c:pt idx="13">
                  <c:v>6.241203803389598</c:v>
                </c:pt>
                <c:pt idx="14">
                  <c:v>6.3795519538589973</c:v>
                </c:pt>
                <c:pt idx="15">
                  <c:v>6.5890641828881735</c:v>
                </c:pt>
                <c:pt idx="16">
                  <c:v>6.5745173548192062</c:v>
                </c:pt>
                <c:pt idx="17">
                  <c:v>6.5151291070559507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43C-8A9F-BFB05B7B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27143.105</c:v>
                </c:pt>
                <c:pt idx="1">
                  <c:v>14697.0026</c:v>
                </c:pt>
                <c:pt idx="2">
                  <c:v>11919.080599999999</c:v>
                </c:pt>
                <c:pt idx="3">
                  <c:v>9411.5732000000007</c:v>
                </c:pt>
                <c:pt idx="4">
                  <c:v>8548.1695999999993</c:v>
                </c:pt>
                <c:pt idx="5">
                  <c:v>7484.3051999999998</c:v>
                </c:pt>
                <c:pt idx="6">
                  <c:v>6535.8010000000004</c:v>
                </c:pt>
                <c:pt idx="7">
                  <c:v>5774.3868000000002</c:v>
                </c:pt>
                <c:pt idx="8">
                  <c:v>5205.7667999999994</c:v>
                </c:pt>
                <c:pt idx="9">
                  <c:v>5047.7828</c:v>
                </c:pt>
                <c:pt idx="10">
                  <c:v>4659.8271999999997</c:v>
                </c:pt>
                <c:pt idx="11">
                  <c:v>4468.1504000000004</c:v>
                </c:pt>
                <c:pt idx="12">
                  <c:v>4067.8164000000002</c:v>
                </c:pt>
                <c:pt idx="13">
                  <c:v>3963.1597999999999</c:v>
                </c:pt>
                <c:pt idx="14">
                  <c:v>3945.5452</c:v>
                </c:pt>
                <c:pt idx="15">
                  <c:v>3783.3922000000002</c:v>
                </c:pt>
                <c:pt idx="16">
                  <c:v>3770.7777999999998</c:v>
                </c:pt>
                <c:pt idx="17">
                  <c:v>3681.7354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2-4920-B89A-EE9EF897D6EB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2-4920-B89A-EE9EF897D6E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11743.3722</c:v>
                </c:pt>
                <c:pt idx="1">
                  <c:v>5950.7821999999996</c:v>
                </c:pt>
                <c:pt idx="2">
                  <c:v>4028.6487999999999</c:v>
                </c:pt>
                <c:pt idx="3">
                  <c:v>3382.0012000000002</c:v>
                </c:pt>
                <c:pt idx="4">
                  <c:v>2871.8306000000002</c:v>
                </c:pt>
                <c:pt idx="5">
                  <c:v>2690.5118000000002</c:v>
                </c:pt>
                <c:pt idx="6">
                  <c:v>2163.8326000000002</c:v>
                </c:pt>
                <c:pt idx="7">
                  <c:v>1955.5716</c:v>
                </c:pt>
                <c:pt idx="8">
                  <c:v>1820.4074000000001</c:v>
                </c:pt>
                <c:pt idx="9">
                  <c:v>1725.5375999999999</c:v>
                </c:pt>
                <c:pt idx="10">
                  <c:v>1680.2134000000001</c:v>
                </c:pt>
                <c:pt idx="11">
                  <c:v>1668.7167999999999</c:v>
                </c:pt>
                <c:pt idx="12">
                  <c:v>1610.8422</c:v>
                </c:pt>
                <c:pt idx="13">
                  <c:v>1602.2549999999999</c:v>
                </c:pt>
                <c:pt idx="14">
                  <c:v>1567.5082</c:v>
                </c:pt>
                <c:pt idx="15">
                  <c:v>1517.6662000000001</c:v>
                </c:pt>
                <c:pt idx="16">
                  <c:v>1521.0242000000001</c:v>
                </c:pt>
                <c:pt idx="17">
                  <c:v>1534.8889999999999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52-4920-B89A-EE9EF89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143228.451</c:v>
                      </c:pt>
                      <c:pt idx="1">
                        <c:v>72381.893200000006</c:v>
                      </c:pt>
                      <c:pt idx="2">
                        <c:v>56654.643799999998</c:v>
                      </c:pt>
                      <c:pt idx="3">
                        <c:v>43311.015800000001</c:v>
                      </c:pt>
                      <c:pt idx="4">
                        <c:v>35723.89</c:v>
                      </c:pt>
                      <c:pt idx="5">
                        <c:v>30896.006600000001</c:v>
                      </c:pt>
                      <c:pt idx="6">
                        <c:v>26373.968800000002</c:v>
                      </c:pt>
                      <c:pt idx="7">
                        <c:v>23611.8374</c:v>
                      </c:pt>
                      <c:pt idx="8">
                        <c:v>20983.889200000001</c:v>
                      </c:pt>
                      <c:pt idx="9">
                        <c:v>19592.121999999999</c:v>
                      </c:pt>
                      <c:pt idx="10">
                        <c:v>18229.1492</c:v>
                      </c:pt>
                      <c:pt idx="11">
                        <c:v>16990.337</c:v>
                      </c:pt>
                      <c:pt idx="12">
                        <c:v>16106.885</c:v>
                      </c:pt>
                      <c:pt idx="13">
                        <c:v>15276.7032</c:v>
                      </c:pt>
                      <c:pt idx="14">
                        <c:v>14475.1168</c:v>
                      </c:pt>
                      <c:pt idx="15">
                        <c:v>13810.561400000001</c:v>
                      </c:pt>
                      <c:pt idx="16">
                        <c:v>14370.797</c:v>
                      </c:pt>
                      <c:pt idx="17">
                        <c:v>13921.020199999999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52-4920-B89A-EE9EF897D6EB}"/>
                  </c:ext>
                </c:extLst>
              </c15:ser>
            </c15:filteredScatterSeries>
          </c:ext>
        </c:extLst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1.9688943044039988</c:v>
                </c:pt>
                <c:pt idx="2">
                  <c:v>2.5234507441122962</c:v>
                </c:pt>
                <c:pt idx="3">
                  <c:v>3.3666382670562407</c:v>
                </c:pt>
                <c:pt idx="4">
                  <c:v>4.0294345941289338</c:v>
                </c:pt>
                <c:pt idx="5">
                  <c:v>4.8142426437043255</c:v>
                </c:pt>
                <c:pt idx="6">
                  <c:v>5.4622805501582725</c:v>
                </c:pt>
                <c:pt idx="7">
                  <c:v>6.1878948731405918</c:v>
                </c:pt>
                <c:pt idx="8">
                  <c:v>6.7472322666348825</c:v>
                </c:pt>
                <c:pt idx="9">
                  <c:v>7.261082666975808</c:v>
                </c:pt>
                <c:pt idx="10">
                  <c:v>7.7923064756063019</c:v>
                </c:pt>
                <c:pt idx="11">
                  <c:v>8.2147439836975753</c:v>
                </c:pt>
                <c:pt idx="12">
                  <c:v>8.6901983236601534</c:v>
                </c:pt>
                <c:pt idx="13">
                  <c:v>9.1291182956196231</c:v>
                </c:pt>
                <c:pt idx="14">
                  <c:v>9.667904554085089</c:v>
                </c:pt>
                <c:pt idx="15">
                  <c:v>9.9960916175536703</c:v>
                </c:pt>
                <c:pt idx="16">
                  <c:v>9.8144213844845218</c:v>
                </c:pt>
                <c:pt idx="17">
                  <c:v>10.105833056327674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1.9845560316982445</c:v>
                </c:pt>
                <c:pt idx="2">
                  <c:v>2.5045264810544432</c:v>
                </c:pt>
                <c:pt idx="3">
                  <c:v>3.3025767594281881</c:v>
                </c:pt>
                <c:pt idx="4">
                  <c:v>3.9603931108839312</c:v>
                </c:pt>
                <c:pt idx="5">
                  <c:v>4.6694029760492413</c:v>
                </c:pt>
                <c:pt idx="6">
                  <c:v>5.2970887604881973</c:v>
                </c:pt>
                <c:pt idx="7">
                  <c:v>5.9625488897422985</c:v>
                </c:pt>
                <c:pt idx="8">
                  <c:v>6.664407157625317</c:v>
                </c:pt>
                <c:pt idx="9">
                  <c:v>7.1853098550255154</c:v>
                </c:pt>
                <c:pt idx="10">
                  <c:v>7.801186898474552</c:v>
                </c:pt>
                <c:pt idx="11">
                  <c:v>8.3884536908634235</c:v>
                </c:pt>
                <c:pt idx="12">
                  <c:v>8.9320194039751311</c:v>
                </c:pt>
                <c:pt idx="13">
                  <c:v>9.4313264884743457</c:v>
                </c:pt>
                <c:pt idx="14">
                  <c:v>9.8437988888092214</c:v>
                </c:pt>
                <c:pt idx="15">
                  <c:v>10.269135639242577</c:v>
                </c:pt>
                <c:pt idx="16">
                  <c:v>9.9963078929903428</c:v>
                </c:pt>
                <c:pt idx="17">
                  <c:v>10.168494065245859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1.9787884050537654</c:v>
                </c:pt>
                <c:pt idx="2">
                  <c:v>2.5280972819389609</c:v>
                </c:pt>
                <c:pt idx="3">
                  <c:v>3.3069751044721514</c:v>
                </c:pt>
                <c:pt idx="4">
                  <c:v>4.0093184420845551</c:v>
                </c:pt>
                <c:pt idx="5">
                  <c:v>4.6358240679557596</c:v>
                </c:pt>
                <c:pt idx="6">
                  <c:v>5.4306749236770155</c:v>
                </c:pt>
                <c:pt idx="7">
                  <c:v>6.0659595682291121</c:v>
                </c:pt>
                <c:pt idx="8">
                  <c:v>6.8256389287453914</c:v>
                </c:pt>
                <c:pt idx="9">
                  <c:v>7.310512409018278</c:v>
                </c:pt>
                <c:pt idx="10">
                  <c:v>7.8571111261736784</c:v>
                </c:pt>
                <c:pt idx="11">
                  <c:v>8.4299947081685325</c:v>
                </c:pt>
                <c:pt idx="12">
                  <c:v>8.8923743479884525</c:v>
                </c:pt>
                <c:pt idx="13">
                  <c:v>9.375612599451431</c:v>
                </c:pt>
                <c:pt idx="14">
                  <c:v>9.8948045103166287</c:v>
                </c:pt>
                <c:pt idx="15">
                  <c:v>10.370936188010431</c:v>
                </c:pt>
                <c:pt idx="16">
                  <c:v>9.9666324004159268</c:v>
                </c:pt>
                <c:pt idx="17">
                  <c:v>10.288646158275096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1.9480062785820584</c:v>
                </c:pt>
                <c:pt idx="2">
                  <c:v>2.3355368317133745</c:v>
                </c:pt>
                <c:pt idx="3">
                  <c:v>2.8629436899829108</c:v>
                </c:pt>
                <c:pt idx="4">
                  <c:v>3.3497377331431659</c:v>
                </c:pt>
                <c:pt idx="5">
                  <c:v>3.72282522132658</c:v>
                </c:pt>
                <c:pt idx="6">
                  <c:v>4.011285233790999</c:v>
                </c:pt>
                <c:pt idx="7">
                  <c:v>4.8464475648284253</c:v>
                </c:pt>
                <c:pt idx="8">
                  <c:v>5.0494404996853985</c:v>
                </c:pt>
                <c:pt idx="9">
                  <c:v>5.3756815408691772</c:v>
                </c:pt>
                <c:pt idx="10">
                  <c:v>5.325331164649092</c:v>
                </c:pt>
                <c:pt idx="11">
                  <c:v>5.8239540638609775</c:v>
                </c:pt>
                <c:pt idx="12">
                  <c:v>5.8291534823156086</c:v>
                </c:pt>
                <c:pt idx="13">
                  <c:v>6.1062251020563627</c:v>
                </c:pt>
                <c:pt idx="14">
                  <c:v>6.4073514704022276</c:v>
                </c:pt>
                <c:pt idx="15">
                  <c:v>6.3867742665741147</c:v>
                </c:pt>
                <c:pt idx="16">
                  <c:v>6.4883733443038523</c:v>
                </c:pt>
                <c:pt idx="17">
                  <c:v>6.5437946933014857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'V4'!$K$2:$K$19</c:f>
              <c:numCache>
                <c:formatCode>General</c:formatCode>
                <c:ptCount val="18"/>
                <c:pt idx="0">
                  <c:v>1</c:v>
                </c:pt>
                <c:pt idx="1">
                  <c:v>1.8410178372680626</c:v>
                </c:pt>
                <c:pt idx="2">
                  <c:v>2.2380087892800575</c:v>
                </c:pt>
                <c:pt idx="3">
                  <c:v>3.0236744670638886</c:v>
                </c:pt>
                <c:pt idx="4">
                  <c:v>3.5303917700319798</c:v>
                </c:pt>
                <c:pt idx="5">
                  <c:v>4.1506012236537781</c:v>
                </c:pt>
                <c:pt idx="6">
                  <c:v>4.6647637076624839</c:v>
                </c:pt>
                <c:pt idx="7">
                  <c:v>5.215319655419588</c:v>
                </c:pt>
                <c:pt idx="8">
                  <c:v>5.4367746876495655</c:v>
                </c:pt>
                <c:pt idx="9">
                  <c:v>5.3440953314006299</c:v>
                </c:pt>
                <c:pt idx="10">
                  <c:v>5.5274695809145351</c:v>
                </c:pt>
                <c:pt idx="11">
                  <c:v>5.673589157792188</c:v>
                </c:pt>
                <c:pt idx="12">
                  <c:v>5.8007306962896834</c:v>
                </c:pt>
                <c:pt idx="13">
                  <c:v>5.8430368875041925</c:v>
                </c:pt>
                <c:pt idx="14">
                  <c:v>6.0038594797774261</c:v>
                </c:pt>
                <c:pt idx="15">
                  <c:v>6.4244007199258713</c:v>
                </c:pt>
                <c:pt idx="16">
                  <c:v>6.3641245891366394</c:v>
                </c:pt>
                <c:pt idx="17">
                  <c:v>6.6106531939308688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'V4'!$Q$2:$Q$21</c:f>
              <c:numCache>
                <c:formatCode>General</c:formatCode>
                <c:ptCount val="20"/>
                <c:pt idx="0">
                  <c:v>1</c:v>
                </c:pt>
                <c:pt idx="1">
                  <c:v>1.846846308647996</c:v>
                </c:pt>
                <c:pt idx="2">
                  <c:v>2.277281772891107</c:v>
                </c:pt>
                <c:pt idx="3">
                  <c:v>2.8840135887164959</c:v>
                </c:pt>
                <c:pt idx="4">
                  <c:v>3.1753119404650092</c:v>
                </c:pt>
                <c:pt idx="5">
                  <c:v>3.6266699813364105</c:v>
                </c:pt>
                <c:pt idx="6">
                  <c:v>4.152988287128081</c:v>
                </c:pt>
                <c:pt idx="7">
                  <c:v>4.7006038805713528</c:v>
                </c:pt>
                <c:pt idx="8">
                  <c:v>5.2140455081468504</c:v>
                </c:pt>
                <c:pt idx="9">
                  <c:v>5.3772331487796983</c:v>
                </c:pt>
                <c:pt idx="10">
                  <c:v>5.824916640685732</c:v>
                </c:pt>
                <c:pt idx="11">
                  <c:v>6.0747966317337925</c:v>
                </c:pt>
                <c:pt idx="12">
                  <c:v>6.6726475167364976</c:v>
                </c:pt>
                <c:pt idx="13">
                  <c:v>6.8488545427817469</c:v>
                </c:pt>
                <c:pt idx="14">
                  <c:v>6.8794307564896222</c:v>
                </c:pt>
                <c:pt idx="15">
                  <c:v>7.1742773588210067</c:v>
                </c:pt>
                <c:pt idx="16">
                  <c:v>7.1982775012624716</c:v>
                </c:pt>
                <c:pt idx="17">
                  <c:v>7.372367117962904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'V4'!$C$2:$C$19</c:f>
              <c:numCache>
                <c:formatCode>General</c:formatCode>
                <c:ptCount val="18"/>
                <c:pt idx="0">
                  <c:v>2725.3425999999999</c:v>
                </c:pt>
                <c:pt idx="1">
                  <c:v>1399.0419999999999</c:v>
                </c:pt>
                <c:pt idx="2">
                  <c:v>1166.902</c:v>
                </c:pt>
                <c:pt idx="3">
                  <c:v>951.93719999999996</c:v>
                </c:pt>
                <c:pt idx="4">
                  <c:v>813.59879999999998</c:v>
                </c:pt>
                <c:pt idx="5">
                  <c:v>732.06299999999999</c:v>
                </c:pt>
                <c:pt idx="6">
                  <c:v>679.41880000000003</c:v>
                </c:pt>
                <c:pt idx="7">
                  <c:v>562.33820000000003</c:v>
                </c:pt>
                <c:pt idx="8">
                  <c:v>539.73160000000007</c:v>
                </c:pt>
                <c:pt idx="9">
                  <c:v>506.97620000000001</c:v>
                </c:pt>
                <c:pt idx="10">
                  <c:v>511.76959999999997</c:v>
                </c:pt>
                <c:pt idx="11">
                  <c:v>467.95400000000001</c:v>
                </c:pt>
                <c:pt idx="12">
                  <c:v>467.53660000000002</c:v>
                </c:pt>
                <c:pt idx="13">
                  <c:v>446.322</c:v>
                </c:pt>
                <c:pt idx="14">
                  <c:v>425.34620000000001</c:v>
                </c:pt>
                <c:pt idx="15">
                  <c:v>426.71660000000003</c:v>
                </c:pt>
                <c:pt idx="16">
                  <c:v>420.03480000000002</c:v>
                </c:pt>
                <c:pt idx="17">
                  <c:v>416.47739999999999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'V4'!$I$2:$I$19</c:f>
              <c:numCache>
                <c:formatCode>General</c:formatCode>
                <c:ptCount val="18"/>
                <c:pt idx="0">
                  <c:v>13551.884</c:v>
                </c:pt>
                <c:pt idx="1">
                  <c:v>7361.0824000000002</c:v>
                </c:pt>
                <c:pt idx="2">
                  <c:v>6055.3310000000001</c:v>
                </c:pt>
                <c:pt idx="3">
                  <c:v>4481.9256000000005</c:v>
                </c:pt>
                <c:pt idx="4">
                  <c:v>3838.6345999999999</c:v>
                </c:pt>
                <c:pt idx="5">
                  <c:v>3265.0412000000001</c:v>
                </c:pt>
                <c:pt idx="6">
                  <c:v>2905.1597999999999</c:v>
                </c:pt>
                <c:pt idx="7">
                  <c:v>2598.4762000000001</c:v>
                </c:pt>
                <c:pt idx="8">
                  <c:v>2492.6330000000003</c:v>
                </c:pt>
                <c:pt idx="9">
                  <c:v>2535.8612000000003</c:v>
                </c:pt>
                <c:pt idx="10">
                  <c:v>2451.7338</c:v>
                </c:pt>
                <c:pt idx="11">
                  <c:v>2388.5909999999999</c:v>
                </c:pt>
                <c:pt idx="12">
                  <c:v>2336.2374</c:v>
                </c:pt>
                <c:pt idx="13">
                  <c:v>2319.3220000000001</c:v>
                </c:pt>
                <c:pt idx="14">
                  <c:v>2257.1954000000001</c:v>
                </c:pt>
                <c:pt idx="15">
                  <c:v>2109.4394000000002</c:v>
                </c:pt>
                <c:pt idx="16">
                  <c:v>2129.4184</c:v>
                </c:pt>
                <c:pt idx="17">
                  <c:v>2050.0068000000001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27143.105</c:v>
                </c:pt>
                <c:pt idx="1">
                  <c:v>14697.0026</c:v>
                </c:pt>
                <c:pt idx="2">
                  <c:v>11919.080599999999</c:v>
                </c:pt>
                <c:pt idx="3">
                  <c:v>9411.5732000000007</c:v>
                </c:pt>
                <c:pt idx="4">
                  <c:v>8548.1695999999993</c:v>
                </c:pt>
                <c:pt idx="5">
                  <c:v>7484.3051999999998</c:v>
                </c:pt>
                <c:pt idx="6">
                  <c:v>6535.8010000000004</c:v>
                </c:pt>
                <c:pt idx="7">
                  <c:v>5774.3868000000002</c:v>
                </c:pt>
                <c:pt idx="8">
                  <c:v>5205.7667999999994</c:v>
                </c:pt>
                <c:pt idx="9">
                  <c:v>5047.7828</c:v>
                </c:pt>
                <c:pt idx="10">
                  <c:v>4659.8271999999997</c:v>
                </c:pt>
                <c:pt idx="11">
                  <c:v>4468.1504000000004</c:v>
                </c:pt>
                <c:pt idx="12">
                  <c:v>4067.8164000000002</c:v>
                </c:pt>
                <c:pt idx="13">
                  <c:v>3963.1597999999999</c:v>
                </c:pt>
                <c:pt idx="14">
                  <c:v>3945.5452</c:v>
                </c:pt>
                <c:pt idx="15">
                  <c:v>3783.3922000000002</c:v>
                </c:pt>
                <c:pt idx="16">
                  <c:v>3770.7777999999998</c:v>
                </c:pt>
                <c:pt idx="17">
                  <c:v>3681.7354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'V4'!$D$2:$D$19</c:f>
              <c:numCache>
                <c:formatCode>General</c:formatCode>
                <c:ptCount val="18"/>
                <c:pt idx="0">
                  <c:v>0.36692634533361052</c:v>
                </c:pt>
                <c:pt idx="1">
                  <c:v>0.71477482448704188</c:v>
                </c:pt>
                <c:pt idx="2">
                  <c:v>0.85696999405262819</c:v>
                </c:pt>
                <c:pt idx="3">
                  <c:v>1.0504894650613508</c:v>
                </c:pt>
                <c:pt idx="4">
                  <c:v>1.2291070242483151</c:v>
                </c:pt>
                <c:pt idx="5">
                  <c:v>1.3660026527771516</c:v>
                </c:pt>
                <c:pt idx="6">
                  <c:v>1.4718462309256086</c:v>
                </c:pt>
                <c:pt idx="7">
                  <c:v>1.7782892928134706</c:v>
                </c:pt>
                <c:pt idx="8">
                  <c:v>1.8527727485290835</c:v>
                </c:pt>
                <c:pt idx="9">
                  <c:v>1.9724791814684792</c:v>
                </c:pt>
                <c:pt idx="10">
                  <c:v>1.9540043019358713</c:v>
                </c:pt>
                <c:pt idx="11">
                  <c:v>2.1369621800433376</c:v>
                </c:pt>
                <c:pt idx="12">
                  <c:v>2.1388699836547556</c:v>
                </c:pt>
                <c:pt idx="13">
                  <c:v>2.2405348604818944</c:v>
                </c:pt>
                <c:pt idx="14">
                  <c:v>2.351026058302625</c:v>
                </c:pt>
                <c:pt idx="15">
                  <c:v>2.3434757401047905</c:v>
                </c:pt>
                <c:pt idx="16">
                  <c:v>2.3807551183854287</c:v>
                </c:pt>
                <c:pt idx="17">
                  <c:v>2.4010906714265889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'V4'!$J$2:$J$19</c:f>
              <c:numCache>
                <c:formatCode>General</c:formatCode>
                <c:ptCount val="18"/>
                <c:pt idx="0">
                  <c:v>0.36895239067866875</c:v>
                </c:pt>
                <c:pt idx="1">
                  <c:v>0.67924793234212399</c:v>
                </c:pt>
                <c:pt idx="2">
                  <c:v>0.82571869316475022</c:v>
                </c:pt>
                <c:pt idx="3">
                  <c:v>1.1155919232572713</c:v>
                </c:pt>
                <c:pt idx="4">
                  <c:v>1.3025464835855958</c:v>
                </c:pt>
                <c:pt idx="5">
                  <c:v>1.5313742442208691</c:v>
                </c:pt>
                <c:pt idx="6">
                  <c:v>1.721075721893164</c:v>
                </c:pt>
                <c:pt idx="7">
                  <c:v>1.9242046550205076</c:v>
                </c:pt>
                <c:pt idx="8">
                  <c:v>2.0059110185895794</c:v>
                </c:pt>
                <c:pt idx="9">
                  <c:v>1.9717167485349747</c:v>
                </c:pt>
                <c:pt idx="10">
                  <c:v>2.0393731162820368</c:v>
                </c:pt>
                <c:pt idx="11">
                  <c:v>2.0932842834960024</c:v>
                </c:pt>
                <c:pt idx="12">
                  <c:v>2.1401934580792177</c:v>
                </c:pt>
                <c:pt idx="13">
                  <c:v>2.1558024284683195</c:v>
                </c:pt>
                <c:pt idx="14">
                  <c:v>2.2151383083626697</c:v>
                </c:pt>
                <c:pt idx="15">
                  <c:v>2.3702980042944111</c:v>
                </c:pt>
                <c:pt idx="16">
                  <c:v>2.3480589817388635</c:v>
                </c:pt>
                <c:pt idx="17">
                  <c:v>2.4390162998483711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'V4'!$P$2:$P$21</c:f>
              <c:numCache>
                <c:formatCode>General</c:formatCode>
                <c:ptCount val="20"/>
                <c:pt idx="0">
                  <c:v>0.36841768839637173</c:v>
                </c:pt>
                <c:pt idx="1">
                  <c:v>0.68041084785546679</c:v>
                </c:pt>
                <c:pt idx="2">
                  <c:v>0.83899088659573295</c:v>
                </c:pt>
                <c:pt idx="3">
                  <c:v>1.062521619658656</c:v>
                </c:pt>
                <c:pt idx="4">
                  <c:v>1.1698410850435164</c:v>
                </c:pt>
                <c:pt idx="5">
                  <c:v>1.3361293711004731</c:v>
                </c:pt>
                <c:pt idx="6">
                  <c:v>1.530034344680935</c:v>
                </c:pt>
                <c:pt idx="7">
                  <c:v>1.7317856157471128</c:v>
                </c:pt>
                <c:pt idx="8">
                  <c:v>1.9209465933049481</c:v>
                </c:pt>
                <c:pt idx="9">
                  <c:v>1.9810678066417597</c:v>
                </c:pt>
                <c:pt idx="10">
                  <c:v>2.1460023238629966</c:v>
                </c:pt>
                <c:pt idx="11">
                  <c:v>2.238062532541429</c:v>
                </c:pt>
                <c:pt idx="12">
                  <c:v>2.4583213735998508</c:v>
                </c:pt>
                <c:pt idx="13">
                  <c:v>2.5232391588146408</c:v>
                </c:pt>
                <c:pt idx="14">
                  <c:v>2.5345039767888098</c:v>
                </c:pt>
                <c:pt idx="15">
                  <c:v>2.6431306804512626</c:v>
                </c:pt>
                <c:pt idx="16">
                  <c:v>2.6519727574507308</c:v>
                </c:pt>
                <c:pt idx="17">
                  <c:v>2.7161104516093144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1.9491859356005923</c:v>
                </c:pt>
                <c:pt idx="2">
                  <c:v>2.8196294353888129</c:v>
                </c:pt>
                <c:pt idx="3">
                  <c:v>3.5801336925286074</c:v>
                </c:pt>
                <c:pt idx="4">
                  <c:v>4.0940486592572638</c:v>
                </c:pt>
                <c:pt idx="5">
                  <c:v>4.740749408799025</c:v>
                </c:pt>
                <c:pt idx="6">
                  <c:v>5.3946678670481827</c:v>
                </c:pt>
                <c:pt idx="7">
                  <c:v>5.6399064787116266</c:v>
                </c:pt>
                <c:pt idx="8">
                  <c:v>5.8687969829461544</c:v>
                </c:pt>
                <c:pt idx="9">
                  <c:v>6.1358243905623082</c:v>
                </c:pt>
                <c:pt idx="10">
                  <c:v>6.3121670083579726</c:v>
                </c:pt>
                <c:pt idx="11">
                  <c:v>6.5079021154520165</c:v>
                </c:pt>
                <c:pt idx="12">
                  <c:v>6.4467427341873078</c:v>
                </c:pt>
                <c:pt idx="13">
                  <c:v>6.7848794065172147</c:v>
                </c:pt>
                <c:pt idx="14">
                  <c:v>7.1121833520118418</c:v>
                </c:pt>
                <c:pt idx="15">
                  <c:v>7.2007485445631785</c:v>
                </c:pt>
                <c:pt idx="16">
                  <c:v>7.3205781857651147</c:v>
                </c:pt>
                <c:pt idx="17">
                  <c:v>7.1471378251391444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0-4887-AE0A-54661DC7E3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1.972477219866789</c:v>
                </c:pt>
                <c:pt idx="2">
                  <c:v>2.855741586854442</c:v>
                </c:pt>
                <c:pt idx="3">
                  <c:v>3.3205455831076209</c:v>
                </c:pt>
                <c:pt idx="4">
                  <c:v>3.6881891820589958</c:v>
                </c:pt>
                <c:pt idx="5">
                  <c:v>3.9354521629062948</c:v>
                </c:pt>
                <c:pt idx="6">
                  <c:v>4.6546674483971113</c:v>
                </c:pt>
                <c:pt idx="7">
                  <c:v>5.3068105939997903</c:v>
                </c:pt>
                <c:pt idx="8">
                  <c:v>5.8280066238509152</c:v>
                </c:pt>
                <c:pt idx="9">
                  <c:v>6.1005083957862425</c:v>
                </c:pt>
                <c:pt idx="10">
                  <c:v>6.2542943657266052</c:v>
                </c:pt>
                <c:pt idx="11">
                  <c:v>6.6203721148112118</c:v>
                </c:pt>
                <c:pt idx="12">
                  <c:v>6.8023164369526494</c:v>
                </c:pt>
                <c:pt idx="13">
                  <c:v>7.0211633047346975</c:v>
                </c:pt>
                <c:pt idx="14">
                  <c:v>7.2815047589457293</c:v>
                </c:pt>
                <c:pt idx="15">
                  <c:v>7.4921579796996296</c:v>
                </c:pt>
                <c:pt idx="16">
                  <c:v>7.4504388364912906</c:v>
                </c:pt>
                <c:pt idx="17">
                  <c:v>7.3656110411320279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887-AE0A-54661DC7E3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1.9429846722585156</c:v>
                </c:pt>
                <c:pt idx="2">
                  <c:v>2.8346901994192382</c:v>
                </c:pt>
                <c:pt idx="3">
                  <c:v>3.3767711551996622</c:v>
                </c:pt>
                <c:pt idx="4">
                  <c:v>3.7072423934512257</c:v>
                </c:pt>
                <c:pt idx="5">
                  <c:v>4.0418697994299437</c:v>
                </c:pt>
                <c:pt idx="6">
                  <c:v>4.8356436852285087</c:v>
                </c:pt>
                <c:pt idx="7">
                  <c:v>5.3898569941752807</c:v>
                </c:pt>
                <c:pt idx="8">
                  <c:v>5.871158271193134</c:v>
                </c:pt>
                <c:pt idx="9">
                  <c:v>6.1399486071793286</c:v>
                </c:pt>
                <c:pt idx="10">
                  <c:v>6.406497665626544</c:v>
                </c:pt>
                <c:pt idx="11">
                  <c:v>6.5715789299046037</c:v>
                </c:pt>
                <c:pt idx="12">
                  <c:v>6.7614207028543269</c:v>
                </c:pt>
                <c:pt idx="13">
                  <c:v>7.0897804201296521</c:v>
                </c:pt>
                <c:pt idx="14">
                  <c:v>7.3752583779500274</c:v>
                </c:pt>
                <c:pt idx="15">
                  <c:v>7.5489798921002338</c:v>
                </c:pt>
                <c:pt idx="16">
                  <c:v>7.5385924197260836</c:v>
                </c:pt>
                <c:pt idx="17">
                  <c:v>7.4594322597946396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0-4887-AE0A-54661DC7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666496-FBE4-46BE-A58B-FA5C16E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14E6A2-1A27-48A7-80DB-C6A0EEB4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0EB50B-B648-4F54-ADCD-8E8BEAA0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8D5ECD-6F4D-4D12-A1C1-9D4391DB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982749F-3947-4085-AE62-1C60E18C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6AD4C9-EB2B-489C-8866-1126C4A5A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0</xdr:colOff>
      <xdr:row>68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2D4324E-CCA6-43CB-92EF-99915995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B439AEB0-8890-4CE7-B5BF-D88A20D8628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1" xr16:uid="{20FE5945-21DD-4401-8D68-7B10A3F76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3D63E570-C8CC-4031-A89C-B0A1D4E7CF7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7EF722C3-B48F-4038-9B44-66BEE327FFB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0" xr16:uid="{B7E3124A-0B0F-4BF2-AEAB-0D404DCD08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3808C241-D01C-4BC9-8E6B-154E2FBE07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23">
      <calculatedColumnFormula>1000/executionTime_1IMGS[[#This Row],[mean]]</calculatedColumnFormula>
    </tableColumn>
    <tableColumn id="5" xr3:uid="{126D258A-5E18-4371-AA20-9C3E8462DEEB}" uniqueName="5" name="Colonna2" queryTableFieldId="5" dataDxfId="22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840035-762C-41C0-B70B-CBFFDFCA5C3D}" name="executionTime_1IMGS__7" displayName="executionTime_1IMGS__7" ref="A1:E19" tableType="queryTable" totalsRowShown="0">
  <autoFilter ref="A1:E19" xr:uid="{D4840035-762C-41C0-B70B-CBFFDFCA5C3D}"/>
  <tableColumns count="5">
    <tableColumn id="1" xr3:uid="{3A310FB7-5FFE-454B-BFEB-D437CCD3985F}" uniqueName="1" name="Threads" queryTableFieldId="1"/>
    <tableColumn id="2" xr3:uid="{2AA83F06-74F2-4AA2-968F-008E495F32E8}" uniqueName="2" name="NImgs" queryTableFieldId="2"/>
    <tableColumn id="3" xr3:uid="{8BE1D91F-317E-4217-BB1B-F259351AEF4D}" uniqueName="3" name="mean" queryTableFieldId="3"/>
    <tableColumn id="4" xr3:uid="{BEB167C2-4200-4070-81E1-D7A92FEA4C3F}" uniqueName="4" name="Colonna1" queryTableFieldId="4" dataDxfId="5">
      <calculatedColumnFormula>executionTime_1IMGS__7[[#This Row],[NImgs]]*1000/executionTime_1IMGS__7[[#This Row],[mean]]</calculatedColumnFormula>
    </tableColumn>
    <tableColumn id="5" xr3:uid="{C524796F-CCF6-44D5-AF6C-42D776E12C77}" uniqueName="5" name="Colonna2" queryTableFieldId="5" dataDxfId="4">
      <calculatedColumnFormula>$C$2/executionTime_1IMGS__7[[#This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683706-EED4-4135-805D-338D144F4FBA}" name="executionTime_5IMGS__7" displayName="executionTime_5IMGS__7" ref="G1:K19" tableType="queryTable" totalsRowShown="0">
  <autoFilter ref="G1:K19" xr:uid="{B6683706-EED4-4135-805D-338D144F4FBA}"/>
  <tableColumns count="5">
    <tableColumn id="1" xr3:uid="{7D72630C-1FD1-42C0-86EE-802C40E68546}" uniqueName="1" name="Threads" queryTableFieldId="1"/>
    <tableColumn id="2" xr3:uid="{8E289458-5ED0-4FF1-A3A8-4720C5782242}" uniqueName="2" name="NImgs" queryTableFieldId="2"/>
    <tableColumn id="3" xr3:uid="{B7B83D2E-2A2B-436C-9191-3D0510BCE2B4}" uniqueName="3" name="mean" queryTableFieldId="3"/>
    <tableColumn id="4" xr3:uid="{80493B85-2C55-45D9-AB18-B090EF9AB893}" uniqueName="4" name="Colonna1" queryTableFieldId="4" dataDxfId="3">
      <calculatedColumnFormula>executionTime_5IMGS__7[[#This Row],[NImgs]]*1000/executionTime_5IMGS__7[[#This Row],[mean]]</calculatedColumnFormula>
    </tableColumn>
    <tableColumn id="5" xr3:uid="{35671237-E944-4A33-A4C2-65F5915C4C10}" uniqueName="5" name="Colonna2" queryTableFieldId="5" dataDxfId="2">
      <calculatedColumnFormula>$I$2/executionTime_5IMGS__7[[#This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3806D-73E7-4F1B-B9E4-C765B9B68149}" name="executionTime_10IMGS__7" displayName="executionTime_10IMGS__7" ref="M1:Q19" tableType="queryTable" totalsRowShown="0">
  <autoFilter ref="M1:Q19" xr:uid="{AB43806D-73E7-4F1B-B9E4-C765B9B68149}"/>
  <tableColumns count="5">
    <tableColumn id="1" xr3:uid="{4D47FD87-F743-41D1-A605-FC2D29D3FC32}" uniqueName="1" name="Threads" queryTableFieldId="1"/>
    <tableColumn id="2" xr3:uid="{68738E36-6BD0-4EDF-910A-B0088300FC41}" uniqueName="2" name="NImgs" queryTableFieldId="2"/>
    <tableColumn id="3" xr3:uid="{201DECC0-7DED-4FCF-BDC6-E5D61C281051}" uniqueName="3" name="mean" queryTableFieldId="3"/>
    <tableColumn id="4" xr3:uid="{9DC769C0-DF67-477A-A46A-50F875F1F860}" uniqueName="4" name="Colonna1" queryTableFieldId="4" dataDxfId="1">
      <calculatedColumnFormula>executionTime_10IMGS__7[[#This Row],[NImgs]]*1000/executionTime_10IMGS__7[[#This Row],[mean]]</calculatedColumnFormula>
    </tableColumn>
    <tableColumn id="5" xr3:uid="{2EA9CF17-68CE-45CC-91D8-037E6398E092}" uniqueName="5" name="Colonna2" queryTableFieldId="5" dataDxfId="0">
      <calculatedColumnFormula>$O$2/executionTime_10IMGS__7[[#This Row],[mean]]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21">
      <calculatedColumnFormula>5000/executionTime_5IMGS[[#This Row],[mean]]</calculatedColumnFormula>
    </tableColumn>
    <tableColumn id="5" xr3:uid="{75A8AC57-B8EA-4C15-80FD-4C7B1EB849A0}" uniqueName="5" name="Colonna2" queryTableFieldId="5" dataDxfId="20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19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18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19" tableType="queryTable" totalsRowShown="0">
  <autoFilter ref="A1:E19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17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16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19" tableType="queryTable" totalsRowShown="0">
  <autoFilter ref="G1:K19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15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14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19" tableType="queryTable" totalsRowShown="0">
  <autoFilter ref="M1:Q19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13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12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BD6BAF-8408-4B12-8627-F7CA0D82BA0F}" name="executionTime_1IMGS__6" displayName="executionTime_1IMGS__6" ref="A1:E19" tableType="queryTable" totalsRowShown="0">
  <autoFilter ref="A1:E19" xr:uid="{73BD6BAF-8408-4B12-8627-F7CA0D82BA0F}"/>
  <tableColumns count="5">
    <tableColumn id="1" xr3:uid="{D3C4E466-3F39-4BCC-962A-855EFB553EC6}" uniqueName="1" name="Threads" queryTableFieldId="1"/>
    <tableColumn id="2" xr3:uid="{A626064B-3F44-428C-BD58-D0307AE78E7D}" uniqueName="2" name="NImgs" queryTableFieldId="2"/>
    <tableColumn id="3" xr3:uid="{3AF43E4B-0E1E-4473-8016-F4996DDB8449}" uniqueName="3" name="mean" queryTableFieldId="3"/>
    <tableColumn id="4" xr3:uid="{644A6218-9276-45E3-A89F-ABED43E01554}" uniqueName="4" name="Colonna1" queryTableFieldId="4" dataDxfId="11">
      <calculatedColumnFormula>executionTime_1IMGS__6[[#This Row],[NImgs]]*1000/executionTime_1IMGS__6[[#This Row],[mean]]</calculatedColumnFormula>
    </tableColumn>
    <tableColumn id="5" xr3:uid="{2C13EC8A-0BC1-40E1-9765-5DA2A0C66331}" uniqueName="5" name="Colonna2" queryTableFieldId="5" dataDxfId="10">
      <calculatedColumnFormula>$C$2/executionTime_1IMGS__6[[#This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4D0543-B015-415D-AFDF-4A05A96B69FC}" name="executionTime_5IMGS__6" displayName="executionTime_5IMGS__6" ref="G1:K19" tableType="queryTable" totalsRowShown="0">
  <autoFilter ref="G1:K19" xr:uid="{744D0543-B015-415D-AFDF-4A05A96B69FC}"/>
  <tableColumns count="5">
    <tableColumn id="1" xr3:uid="{3B57D13A-0985-42E5-AF59-3E639EB393C9}" uniqueName="1" name="Threads" queryTableFieldId="1"/>
    <tableColumn id="2" xr3:uid="{AE56745C-8876-4842-A42E-30AAA2D380E3}" uniqueName="2" name="NImgs" queryTableFieldId="2"/>
    <tableColumn id="3" xr3:uid="{BD81804B-A1FD-4320-9334-B153ED621534}" uniqueName="3" name="mean" queryTableFieldId="3"/>
    <tableColumn id="4" xr3:uid="{9AA8D9EA-46DC-40E4-9A8A-6FC844FB851B}" uniqueName="4" name="Colonna1" queryTableFieldId="4" dataDxfId="9">
      <calculatedColumnFormula>executionTime_5IMGS__6[[#This Row],[NImgs]]*1000/executionTime_5IMGS__6[[#This Row],[mean]]</calculatedColumnFormula>
    </tableColumn>
    <tableColumn id="5" xr3:uid="{E7670930-3BB6-4FA0-AF9B-97F5894C3024}" uniqueName="5" name="Colonna2" queryTableFieldId="5" dataDxfId="8">
      <calculatedColumnFormula>$I$2/executionTime_5IMGS__6[[#This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836B3F-EA80-48AC-A6A8-9A9699654522}" name="executionTime_10IMGS__6" displayName="executionTime_10IMGS__6" ref="M1:Q19" tableType="queryTable" totalsRowShown="0">
  <autoFilter ref="M1:Q19" xr:uid="{75836B3F-EA80-48AC-A6A8-9A9699654522}"/>
  <tableColumns count="5">
    <tableColumn id="1" xr3:uid="{2799364D-110E-4231-B1AE-89F1354A6C28}" uniqueName="1" name="Threads" queryTableFieldId="1"/>
    <tableColumn id="2" xr3:uid="{6A795F66-FEB7-4080-A28F-2B161C10F145}" uniqueName="2" name="NImgs" queryTableFieldId="2"/>
    <tableColumn id="3" xr3:uid="{60DF36E8-5EF8-46E3-AA44-0F8DE550E624}" uniqueName="3" name="mean" queryTableFieldId="3"/>
    <tableColumn id="4" xr3:uid="{5330A780-9F0B-420F-B668-58315AD51809}" uniqueName="4" name="Colonna1" queryTableFieldId="4" dataDxfId="7">
      <calculatedColumnFormula>executionTime_10IMGS__6[[#This Row],[NImgs]]*1000/executionTime_10IMGS__6[[#This Row],[mean]]</calculatedColumnFormula>
    </tableColumn>
    <tableColumn id="5" xr3:uid="{164F3679-8233-4A41-ACD3-A9BF55FD82D7}" uniqueName="5" name="Colonna2" queryTableFieldId="5" dataDxfId="6">
      <calculatedColumnFormula>$O$2/executionTime_10IMGS__6[[#This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T16" sqref="T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14355.826999999999</v>
      </c>
      <c r="D2">
        <f>1000/executionTime_1IMGS[[#This Row],[mean]]</f>
        <v>6.9658125582037184E-2</v>
      </c>
      <c r="E2">
        <f>$C$2/executionTime_1IMGS[[#This Row],[mean]]</f>
        <v>1</v>
      </c>
      <c r="G2">
        <v>1</v>
      </c>
      <c r="H2">
        <v>5</v>
      </c>
      <c r="I2">
        <v>71581.453600000008</v>
      </c>
      <c r="J2">
        <f>5000/executionTime_5IMGS[[#This Row],[mean]]</f>
        <v>6.9850495464093221E-2</v>
      </c>
      <c r="K2">
        <f>$I$2/executionTime_5IMGS[[#This Row],[mean]]</f>
        <v>1</v>
      </c>
      <c r="M2">
        <v>1</v>
      </c>
      <c r="N2">
        <v>10</v>
      </c>
      <c r="O2">
        <v>143228.451</v>
      </c>
      <c r="P2">
        <f>executionTime_10IMGS[[#This Row],[NImgs]]*1000/executionTime_10IMGS[[#This Row],[mean]]</f>
        <v>6.9818530677260487E-2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7291.3141999999998</v>
      </c>
      <c r="D3">
        <f>1000/executionTime_1IMGS[[#This Row],[mean]]</f>
        <v>0.13714948671393148</v>
      </c>
      <c r="E3">
        <f>$C$2/executionTime_1IMGS[[#This Row],[mean]]</f>
        <v>1.9688943044039988</v>
      </c>
      <c r="G3">
        <v>2</v>
      </c>
      <c r="H3">
        <v>5</v>
      </c>
      <c r="I3">
        <v>36069.253000000004</v>
      </c>
      <c r="J3">
        <f>5000/executionTime_5IMGS[[#This Row],[mean]]</f>
        <v>0.13862222209037706</v>
      </c>
      <c r="K3">
        <f>$I$2/executionTime_5IMGS[[#This Row],[mean]]</f>
        <v>1.9845560316982445</v>
      </c>
      <c r="M3">
        <v>2</v>
      </c>
      <c r="N3">
        <v>10</v>
      </c>
      <c r="O3">
        <v>72381.893200000006</v>
      </c>
      <c r="P3">
        <f>executionTime_10IMGS[[#This Row],[NImgs]]*1000/executionTime_10IMGS[[#This Row],[mean]]</f>
        <v>0.13815609896205366</v>
      </c>
      <c r="Q3">
        <f>$O$2/executionTime_10IMGS[[#This Row],[mean]]</f>
        <v>1.9787884050537654</v>
      </c>
    </row>
    <row r="4" spans="1:17" x14ac:dyDescent="0.35">
      <c r="A4">
        <v>3</v>
      </c>
      <c r="B4">
        <v>1</v>
      </c>
      <c r="C4">
        <v>5688.9665999999997</v>
      </c>
      <c r="D4">
        <f>1000/executionTime_1IMGS[[#This Row],[mean]]</f>
        <v>0.17577884883345951</v>
      </c>
      <c r="E4">
        <f>$C$2/executionTime_1IMGS[[#This Row],[mean]]</f>
        <v>2.5234507441122962</v>
      </c>
      <c r="G4">
        <v>3</v>
      </c>
      <c r="H4">
        <v>5</v>
      </c>
      <c r="I4">
        <v>28580.833200000001</v>
      </c>
      <c r="J4">
        <f>5000/executionTime_5IMGS[[#This Row],[mean]]</f>
        <v>0.17494241560459475</v>
      </c>
      <c r="K4">
        <f>$I$2/executionTime_5IMGS[[#This Row],[mean]]</f>
        <v>2.5045264810544432</v>
      </c>
      <c r="M4">
        <v>3</v>
      </c>
      <c r="N4">
        <v>10</v>
      </c>
      <c r="O4">
        <v>56654.643799999998</v>
      </c>
      <c r="P4">
        <f>executionTime_10IMGS[[#This Row],[NImgs]]*1000/executionTime_10IMGS[[#This Row],[mean]]</f>
        <v>0.17650803763415418</v>
      </c>
      <c r="Q4">
        <f>$O$2/executionTime_10IMGS[[#This Row],[mean]]</f>
        <v>2.5280972819389609</v>
      </c>
    </row>
    <row r="5" spans="1:17" x14ac:dyDescent="0.35">
      <c r="A5">
        <v>4</v>
      </c>
      <c r="B5">
        <v>1</v>
      </c>
      <c r="C5">
        <v>4264.143</v>
      </c>
      <c r="D5">
        <f>1000/executionTime_1IMGS[[#This Row],[mean]]</f>
        <v>0.23451371119589565</v>
      </c>
      <c r="E5">
        <f>$C$2/executionTime_1IMGS[[#This Row],[mean]]</f>
        <v>3.3666382670562407</v>
      </c>
      <c r="G5">
        <v>4</v>
      </c>
      <c r="H5">
        <v>5</v>
      </c>
      <c r="I5">
        <v>21674.4254</v>
      </c>
      <c r="J5">
        <f>5000/executionTime_5IMGS[[#This Row],[mean]]</f>
        <v>0.23068662295425835</v>
      </c>
      <c r="K5">
        <f>$I$2/executionTime_5IMGS[[#This Row],[mean]]</f>
        <v>3.3025767594281881</v>
      </c>
      <c r="M5">
        <v>4</v>
      </c>
      <c r="N5">
        <v>10</v>
      </c>
      <c r="O5">
        <v>43311.015800000001</v>
      </c>
      <c r="P5">
        <f>executionTime_10IMGS[[#This Row],[NImgs]]*1000/executionTime_10IMGS[[#This Row],[mean]]</f>
        <v>0.23088814278052558</v>
      </c>
      <c r="Q5">
        <f>$O$2/executionTime_10IMGS[[#This Row],[mean]]</f>
        <v>3.3069751044721514</v>
      </c>
    </row>
    <row r="6" spans="1:17" x14ac:dyDescent="0.35">
      <c r="A6">
        <v>5</v>
      </c>
      <c r="B6">
        <v>1</v>
      </c>
      <c r="C6">
        <v>3562.7397999999998</v>
      </c>
      <c r="D6">
        <f>1000/executionTime_1IMGS[[#This Row],[mean]]</f>
        <v>0.28068286098243833</v>
      </c>
      <c r="E6">
        <f>$C$2/executionTime_1IMGS[[#This Row],[mean]]</f>
        <v>4.0294345941289338</v>
      </c>
      <c r="G6">
        <v>5</v>
      </c>
      <c r="H6">
        <v>5</v>
      </c>
      <c r="I6">
        <v>18074.330399999999</v>
      </c>
      <c r="J6">
        <f>5000/executionTime_5IMGS[[#This Row],[mean]]</f>
        <v>0.27663542102782407</v>
      </c>
      <c r="K6">
        <f>$I$2/executionTime_5IMGS[[#This Row],[mean]]</f>
        <v>3.9603931108839312</v>
      </c>
      <c r="M6">
        <v>5</v>
      </c>
      <c r="N6">
        <v>10</v>
      </c>
      <c r="O6">
        <v>35723.89</v>
      </c>
      <c r="P6">
        <f>executionTime_10IMGS[[#This Row],[NImgs]]*1000/executionTime_10IMGS[[#This Row],[mean]]</f>
        <v>0.2799247226435867</v>
      </c>
      <c r="Q6">
        <f>$O$2/executionTime_10IMGS[[#This Row],[mean]]</f>
        <v>4.0093184420845551</v>
      </c>
    </row>
    <row r="7" spans="1:17" x14ac:dyDescent="0.35">
      <c r="A7">
        <v>6</v>
      </c>
      <c r="B7">
        <v>1</v>
      </c>
      <c r="C7">
        <v>2981.9492</v>
      </c>
      <c r="D7">
        <f>1000/executionTime_1IMGS[[#This Row],[mean]]</f>
        <v>0.33535111865755457</v>
      </c>
      <c r="E7">
        <f>$C$2/executionTime_1IMGS[[#This Row],[mean]]</f>
        <v>4.8142426437043255</v>
      </c>
      <c r="G7">
        <v>6</v>
      </c>
      <c r="H7">
        <v>5</v>
      </c>
      <c r="I7">
        <v>15329.894200000001</v>
      </c>
      <c r="J7">
        <f>5000/executionTime_5IMGS[[#This Row],[mean]]</f>
        <v>0.32616011139855094</v>
      </c>
      <c r="K7">
        <f>$I$2/executionTime_5IMGS[[#This Row],[mean]]</f>
        <v>4.6694029760492413</v>
      </c>
      <c r="M7">
        <v>6</v>
      </c>
      <c r="N7">
        <v>10</v>
      </c>
      <c r="O7">
        <v>30896.006600000001</v>
      </c>
      <c r="P7">
        <f>executionTime_10IMGS[[#This Row],[NImgs]]*1000/executionTime_10IMGS[[#This Row],[mean]]</f>
        <v>0.32366642490295167</v>
      </c>
      <c r="Q7">
        <f>$O$2/executionTime_10IMGS[[#This Row],[mean]]</f>
        <v>4.6358240679557596</v>
      </c>
    </row>
    <row r="8" spans="1:17" x14ac:dyDescent="0.35">
      <c r="A8">
        <v>7</v>
      </c>
      <c r="B8">
        <v>1</v>
      </c>
      <c r="C8">
        <v>2628.1746000000003</v>
      </c>
      <c r="D8">
        <f>1000/executionTime_1IMGS[[#This Row],[mean]]</f>
        <v>0.38049222452724407</v>
      </c>
      <c r="E8">
        <f>$C$2/executionTime_1IMGS[[#This Row],[mean]]</f>
        <v>5.4622805501582725</v>
      </c>
      <c r="G8">
        <v>7</v>
      </c>
      <c r="H8">
        <v>5</v>
      </c>
      <c r="I8">
        <v>13513.357400000001</v>
      </c>
      <c r="J8">
        <f>5000/executionTime_5IMGS[[#This Row],[mean]]</f>
        <v>0.37000427443737999</v>
      </c>
      <c r="K8">
        <f>$I$2/executionTime_5IMGS[[#This Row],[mean]]</f>
        <v>5.2970887604881973</v>
      </c>
      <c r="M8">
        <v>7</v>
      </c>
      <c r="N8">
        <v>10</v>
      </c>
      <c r="O8">
        <v>26373.968800000002</v>
      </c>
      <c r="P8">
        <f>executionTime_10IMGS[[#This Row],[NImgs]]*1000/executionTime_10IMGS[[#This Row],[mean]]</f>
        <v>0.37916174375697292</v>
      </c>
      <c r="Q8">
        <f>$O$2/executionTime_10IMGS[[#This Row],[mean]]</f>
        <v>5.4306749236770155</v>
      </c>
    </row>
    <row r="9" spans="1:17" x14ac:dyDescent="0.35">
      <c r="A9">
        <v>8</v>
      </c>
      <c r="B9">
        <v>1</v>
      </c>
      <c r="C9">
        <v>2319.9856</v>
      </c>
      <c r="D9">
        <f>1000/executionTime_1IMGS[[#This Row],[mean]]</f>
        <v>0.43103715816167137</v>
      </c>
      <c r="E9">
        <f>$C$2/executionTime_1IMGS[[#This Row],[mean]]</f>
        <v>6.1878948731405918</v>
      </c>
      <c r="G9">
        <v>8</v>
      </c>
      <c r="H9">
        <v>5</v>
      </c>
      <c r="I9">
        <v>12005.176800000001</v>
      </c>
      <c r="J9">
        <f>5000/executionTime_5IMGS[[#This Row],[mean]]</f>
        <v>0.4164869941773785</v>
      </c>
      <c r="K9">
        <f>$I$2/executionTime_5IMGS[[#This Row],[mean]]</f>
        <v>5.9625488897422985</v>
      </c>
      <c r="M9">
        <v>8</v>
      </c>
      <c r="N9">
        <v>10</v>
      </c>
      <c r="O9">
        <v>23611.8374</v>
      </c>
      <c r="P9">
        <f>executionTime_10IMGS[[#This Row],[NImgs]]*1000/executionTime_10IMGS[[#This Row],[mean]]</f>
        <v>0.42351638420142601</v>
      </c>
      <c r="Q9">
        <f>$O$2/executionTime_10IMGS[[#This Row],[mean]]</f>
        <v>6.0659595682291121</v>
      </c>
    </row>
    <row r="10" spans="1:17" x14ac:dyDescent="0.35">
      <c r="A10">
        <v>9</v>
      </c>
      <c r="B10">
        <v>1</v>
      </c>
      <c r="C10">
        <v>2127.6615999999999</v>
      </c>
      <c r="D10">
        <f>1000/executionTime_1IMGS[[#This Row],[mean]]</f>
        <v>0.46999955256042597</v>
      </c>
      <c r="E10">
        <f>$C$2/executionTime_1IMGS[[#This Row],[mean]]</f>
        <v>6.7472322666348825</v>
      </c>
      <c r="G10">
        <v>9</v>
      </c>
      <c r="H10">
        <v>5</v>
      </c>
      <c r="I10">
        <v>10740.858399999999</v>
      </c>
      <c r="J10">
        <f>5000/executionTime_5IMGS[[#This Row],[mean]]</f>
        <v>0.46551214193457763</v>
      </c>
      <c r="K10">
        <f>$I$2/executionTime_5IMGS[[#This Row],[mean]]</f>
        <v>6.664407157625317</v>
      </c>
      <c r="M10">
        <v>9</v>
      </c>
      <c r="N10">
        <v>10</v>
      </c>
      <c r="O10">
        <v>20983.889200000001</v>
      </c>
      <c r="P10">
        <f>executionTime_10IMGS[[#This Row],[NImgs]]*1000/executionTime_10IMGS[[#This Row],[mean]]</f>
        <v>0.47655608093851348</v>
      </c>
      <c r="Q10">
        <f>$O$2/executionTime_10IMGS[[#This Row],[mean]]</f>
        <v>6.8256389287453914</v>
      </c>
    </row>
    <row r="11" spans="1:17" x14ac:dyDescent="0.35">
      <c r="A11">
        <v>10</v>
      </c>
      <c r="B11">
        <v>1</v>
      </c>
      <c r="C11">
        <v>1977.0917999999999</v>
      </c>
      <c r="D11">
        <f>1000/executionTime_1IMGS[[#This Row],[mean]]</f>
        <v>0.50579340827775421</v>
      </c>
      <c r="E11">
        <f>$C$2/executionTime_1IMGS[[#This Row],[mean]]</f>
        <v>7.261082666975808</v>
      </c>
      <c r="G11">
        <v>10</v>
      </c>
      <c r="H11">
        <v>5</v>
      </c>
      <c r="I11">
        <v>9962.1944000000003</v>
      </c>
      <c r="J11">
        <f>5000/executionTime_5IMGS[[#This Row],[mean]]</f>
        <v>0.50189745343656411</v>
      </c>
      <c r="K11">
        <f>$I$2/executionTime_5IMGS[[#This Row],[mean]]</f>
        <v>7.1853098550255154</v>
      </c>
      <c r="M11">
        <v>10</v>
      </c>
      <c r="N11">
        <v>10</v>
      </c>
      <c r="O11">
        <v>19592.121999999999</v>
      </c>
      <c r="P11">
        <f>executionTime_10IMGS[[#This Row],[NImgs]]*1000/executionTime_10IMGS[[#This Row],[mean]]</f>
        <v>0.51040923489553613</v>
      </c>
      <c r="Q11">
        <f>$O$2/executionTime_10IMGS[[#This Row],[mean]]</f>
        <v>7.310512409018278</v>
      </c>
    </row>
    <row r="12" spans="1:17" x14ac:dyDescent="0.35">
      <c r="A12">
        <v>11</v>
      </c>
      <c r="B12">
        <v>1</v>
      </c>
      <c r="C12">
        <v>1842.3078</v>
      </c>
      <c r="D12">
        <f>1000/executionTime_1IMGS[[#This Row],[mean]]</f>
        <v>0.54279746305150522</v>
      </c>
      <c r="E12">
        <f>$C$2/executionTime_1IMGS[[#This Row],[mean]]</f>
        <v>7.7923064756063019</v>
      </c>
      <c r="G12">
        <v>11</v>
      </c>
      <c r="H12">
        <v>5</v>
      </c>
      <c r="I12">
        <v>9175.7132000000001</v>
      </c>
      <c r="J12">
        <f>5000/executionTime_5IMGS[[#This Row],[mean]]</f>
        <v>0.54491677006644013</v>
      </c>
      <c r="K12">
        <f>$I$2/executionTime_5IMGS[[#This Row],[mean]]</f>
        <v>7.801186898474552</v>
      </c>
      <c r="M12">
        <v>11</v>
      </c>
      <c r="N12">
        <v>10</v>
      </c>
      <c r="O12">
        <v>18229.1492</v>
      </c>
      <c r="P12">
        <f>executionTime_10IMGS[[#This Row],[NImgs]]*1000/executionTime_10IMGS[[#This Row],[mean]]</f>
        <v>0.54857195419740157</v>
      </c>
      <c r="Q12">
        <f>$O$2/executionTime_10IMGS[[#This Row],[mean]]</f>
        <v>7.8571111261736784</v>
      </c>
    </row>
    <row r="13" spans="1:17" x14ac:dyDescent="0.35">
      <c r="A13">
        <v>12</v>
      </c>
      <c r="B13">
        <v>1</v>
      </c>
      <c r="C13">
        <v>1747.5684000000001</v>
      </c>
      <c r="D13">
        <f>1000/executionTime_1IMGS[[#This Row],[mean]]</f>
        <v>0.57222366804069014</v>
      </c>
      <c r="E13">
        <f>$C$2/executionTime_1IMGS[[#This Row],[mean]]</f>
        <v>8.2147439836975753</v>
      </c>
      <c r="G13">
        <v>12</v>
      </c>
      <c r="H13">
        <v>5</v>
      </c>
      <c r="I13">
        <v>8533.3312000000005</v>
      </c>
      <c r="J13">
        <f>5000/executionTime_5IMGS[[#This Row],[mean]]</f>
        <v>0.5859376464844116</v>
      </c>
      <c r="K13">
        <f>$I$2/executionTime_5IMGS[[#This Row],[mean]]</f>
        <v>8.3884536908634235</v>
      </c>
      <c r="M13">
        <v>12</v>
      </c>
      <c r="N13">
        <v>10</v>
      </c>
      <c r="O13">
        <v>16990.337</v>
      </c>
      <c r="P13">
        <f>executionTime_10IMGS[[#This Row],[NImgs]]*1000/executionTime_10IMGS[[#This Row],[mean]]</f>
        <v>0.58856984414140812</v>
      </c>
      <c r="Q13">
        <f>$O$2/executionTime_10IMGS[[#This Row],[mean]]</f>
        <v>8.4299947081685325</v>
      </c>
    </row>
    <row r="14" spans="1:17" x14ac:dyDescent="0.35">
      <c r="A14">
        <v>13</v>
      </c>
      <c r="B14">
        <v>1</v>
      </c>
      <c r="C14">
        <v>1651.9562000000001</v>
      </c>
      <c r="D14">
        <f>1000/executionTime_1IMGS[[#This Row],[mean]]</f>
        <v>0.60534292616232799</v>
      </c>
      <c r="E14">
        <f>$C$2/executionTime_1IMGS[[#This Row],[mean]]</f>
        <v>8.6901983236601534</v>
      </c>
      <c r="G14">
        <v>13</v>
      </c>
      <c r="H14">
        <v>5</v>
      </c>
      <c r="I14">
        <v>8014.0280000000002</v>
      </c>
      <c r="J14">
        <f>5000/executionTime_5IMGS[[#This Row],[mean]]</f>
        <v>0.62390598086255744</v>
      </c>
      <c r="K14">
        <f>$I$2/executionTime_5IMGS[[#This Row],[mean]]</f>
        <v>8.9320194039751311</v>
      </c>
      <c r="M14">
        <v>13</v>
      </c>
      <c r="N14">
        <v>10</v>
      </c>
      <c r="O14">
        <v>16106.885</v>
      </c>
      <c r="P14">
        <f>executionTime_10IMGS[[#This Row],[NImgs]]*1000/executionTime_10IMGS[[#This Row],[mean]]</f>
        <v>0.62085251120871598</v>
      </c>
      <c r="Q14">
        <f>$O$2/executionTime_10IMGS[[#This Row],[mean]]</f>
        <v>8.8923743479884525</v>
      </c>
    </row>
    <row r="15" spans="1:17" x14ac:dyDescent="0.35">
      <c r="A15">
        <v>14</v>
      </c>
      <c r="B15">
        <v>1</v>
      </c>
      <c r="C15">
        <v>1572.5316</v>
      </c>
      <c r="D15">
        <f>1000/executionTime_1IMGS[[#This Row],[mean]]</f>
        <v>0.6359172686895449</v>
      </c>
      <c r="E15">
        <f>$C$2/executionTime_1IMGS[[#This Row],[mean]]</f>
        <v>9.1291182956196231</v>
      </c>
      <c r="G15">
        <v>14</v>
      </c>
      <c r="H15">
        <v>5</v>
      </c>
      <c r="I15">
        <v>7589.7546000000002</v>
      </c>
      <c r="J15">
        <f>5000/executionTime_5IMGS[[#This Row],[mean]]</f>
        <v>0.65878282810355948</v>
      </c>
      <c r="K15">
        <f>$I$2/executionTime_5IMGS[[#This Row],[mean]]</f>
        <v>9.4313264884743457</v>
      </c>
      <c r="M15">
        <v>14</v>
      </c>
      <c r="N15">
        <v>10</v>
      </c>
      <c r="O15">
        <v>15276.7032</v>
      </c>
      <c r="P15">
        <f>executionTime_10IMGS[[#This Row],[NImgs]]*1000/executionTime_10IMGS[[#This Row],[mean]]</f>
        <v>0.65459149589290966</v>
      </c>
      <c r="Q15">
        <f>$O$2/executionTime_10IMGS[[#This Row],[mean]]</f>
        <v>9.375612599451431</v>
      </c>
    </row>
    <row r="16" spans="1:17" x14ac:dyDescent="0.35">
      <c r="A16">
        <v>15</v>
      </c>
      <c r="B16">
        <v>1</v>
      </c>
      <c r="C16">
        <v>1484.8953999999999</v>
      </c>
      <c r="D16">
        <f>1000/executionTime_1IMGS[[#This Row],[mean]]</f>
        <v>0.67344810954360834</v>
      </c>
      <c r="E16">
        <f>$C$2/executionTime_1IMGS[[#This Row],[mean]]</f>
        <v>9.667904554085089</v>
      </c>
      <c r="G16">
        <v>15</v>
      </c>
      <c r="H16">
        <v>5</v>
      </c>
      <c r="I16">
        <v>7271.7305999999999</v>
      </c>
      <c r="J16">
        <f>5000/executionTime_5IMGS[[#This Row],[mean]]</f>
        <v>0.68759422963221439</v>
      </c>
      <c r="K16">
        <f>$I$2/executionTime_5IMGS[[#This Row],[mean]]</f>
        <v>9.8437988888092214</v>
      </c>
      <c r="M16">
        <v>15</v>
      </c>
      <c r="N16">
        <v>10</v>
      </c>
      <c r="O16">
        <v>14475.1168</v>
      </c>
      <c r="P16">
        <f>executionTime_10IMGS[[#This Row],[NImgs]]*1000/executionTime_10IMGS[[#This Row],[mean]]</f>
        <v>0.69084071224903687</v>
      </c>
      <c r="Q16">
        <f>$O$2/executionTime_10IMGS[[#This Row],[mean]]</f>
        <v>9.8948045103166287</v>
      </c>
    </row>
    <row r="17" spans="1:17" x14ac:dyDescent="0.35">
      <c r="A17">
        <v>16</v>
      </c>
      <c r="B17">
        <v>1</v>
      </c>
      <c r="C17">
        <v>1436.144</v>
      </c>
      <c r="D17">
        <f>1000/executionTime_1IMGS[[#This Row],[mean]]</f>
        <v>0.69630900522510275</v>
      </c>
      <c r="E17">
        <f>$C$2/executionTime_1IMGS[[#This Row],[mean]]</f>
        <v>9.9960916175536703</v>
      </c>
      <c r="G17">
        <v>16</v>
      </c>
      <c r="H17">
        <v>5</v>
      </c>
      <c r="I17">
        <v>6970.5432000000001</v>
      </c>
      <c r="J17">
        <f>5000/executionTime_5IMGS[[#This Row],[mean]]</f>
        <v>0.71730421238907172</v>
      </c>
      <c r="K17">
        <f>$I$2/executionTime_5IMGS[[#This Row],[mean]]</f>
        <v>10.269135639242577</v>
      </c>
      <c r="M17">
        <v>16</v>
      </c>
      <c r="N17">
        <v>10</v>
      </c>
      <c r="O17">
        <v>13810.561400000001</v>
      </c>
      <c r="P17">
        <f>executionTime_10IMGS[[#This Row],[NImgs]]*1000/executionTime_10IMGS[[#This Row],[mean]]</f>
        <v>0.72408352639451712</v>
      </c>
      <c r="Q17">
        <f>$O$2/executionTime_10IMGS[[#This Row],[mean]]</f>
        <v>10.370936188010431</v>
      </c>
    </row>
    <row r="18" spans="1:17" x14ac:dyDescent="0.35">
      <c r="A18">
        <v>17</v>
      </c>
      <c r="B18">
        <v>1</v>
      </c>
      <c r="C18">
        <v>1462.7278000000001</v>
      </c>
      <c r="D18">
        <f>1000/executionTime_1IMGS[[#This Row],[mean]]</f>
        <v>0.68365419731545396</v>
      </c>
      <c r="E18">
        <f>$C$2/executionTime_1IMGS[[#This Row],[mean]]</f>
        <v>9.8144213844845218</v>
      </c>
      <c r="G18">
        <v>17</v>
      </c>
      <c r="H18">
        <v>5</v>
      </c>
      <c r="I18">
        <v>7160.7892000000002</v>
      </c>
      <c r="J18">
        <f>5000/executionTime_5IMGS[[#This Row],[mean]]</f>
        <v>0.69824705913700125</v>
      </c>
      <c r="K18">
        <f>$I$2/executionTime_5IMGS[[#This Row],[mean]]</f>
        <v>9.9963078929903428</v>
      </c>
      <c r="M18">
        <v>17</v>
      </c>
      <c r="N18">
        <v>10</v>
      </c>
      <c r="O18">
        <v>14370.797</v>
      </c>
      <c r="P18">
        <f>executionTime_10IMGS[[#This Row],[NImgs]]*1000/executionTime_10IMGS[[#This Row],[mean]]</f>
        <v>0.69585562999741768</v>
      </c>
      <c r="Q18">
        <f>$O$2/executionTime_10IMGS[[#This Row],[mean]]</f>
        <v>9.9666324004159268</v>
      </c>
    </row>
    <row r="19" spans="1:17" x14ac:dyDescent="0.35">
      <c r="A19">
        <v>18</v>
      </c>
      <c r="B19">
        <v>1</v>
      </c>
      <c r="C19">
        <v>1420.5486000000001</v>
      </c>
      <c r="D19">
        <f>1000/executionTime_1IMGS[[#This Row],[mean]]</f>
        <v>0.70395338814877573</v>
      </c>
      <c r="E19">
        <f>$C$2/executionTime_1IMGS[[#This Row],[mean]]</f>
        <v>10.105833056327674</v>
      </c>
      <c r="G19">
        <v>18</v>
      </c>
      <c r="H19">
        <v>5</v>
      </c>
      <c r="I19">
        <v>7039.5334000000003</v>
      </c>
      <c r="J19">
        <f>5000/executionTime_5IMGS[[#This Row],[mean]]</f>
        <v>0.71027434858111471</v>
      </c>
      <c r="K19">
        <f>$I$2/executionTime_5IMGS[[#This Row],[mean]]</f>
        <v>10.168494065245859</v>
      </c>
      <c r="M19">
        <v>18</v>
      </c>
      <c r="N19">
        <v>10</v>
      </c>
      <c r="O19">
        <v>13921.020199999999</v>
      </c>
      <c r="P19">
        <f>executionTime_10IMGS[[#This Row],[NImgs]]*1000/executionTime_10IMGS[[#This Row],[mean]]</f>
        <v>0.71833815742900797</v>
      </c>
      <c r="Q19">
        <f>$O$2/executionTime_10IMGS[[#This Row],[mean]]</f>
        <v>10.288646158275096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19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2725.3425999999999</v>
      </c>
      <c r="D2">
        <f>executionTime_1IMGS__4[[#This Row],[NImgs]]*1000/executionTime_1IMGS__4[[#This Row],[mean]]</f>
        <v>0.36692634533361052</v>
      </c>
      <c r="E2">
        <f>$C$2/executionTime_1IMGS__4[[#This Row],[mean]]</f>
        <v>1</v>
      </c>
      <c r="G2">
        <v>1</v>
      </c>
      <c r="H2">
        <v>5</v>
      </c>
      <c r="I2">
        <v>13551.884</v>
      </c>
      <c r="J2">
        <f>executionTime_5IMGS__4[[#This Row],[NImgs]]*1000/executionTime_5IMGS__4[[#This Row],[mean]]</f>
        <v>0.36895239067866875</v>
      </c>
      <c r="K2">
        <f>$I$2/executionTime_5IMGS__4[[#This Row],[mean]]</f>
        <v>1</v>
      </c>
      <c r="M2">
        <v>1</v>
      </c>
      <c r="N2">
        <v>10</v>
      </c>
      <c r="O2">
        <v>27143.105</v>
      </c>
      <c r="P2">
        <f>executionTime_10IMGS__4[[#This Row],[NImgs]]*1000/executionTime_10IMGS__4[[#This Row],[mean]]</f>
        <v>0.36841768839637173</v>
      </c>
      <c r="Q2">
        <f>$O$2/executionTime_10IMGS__4[[#This Row],[mean]]</f>
        <v>1</v>
      </c>
    </row>
    <row r="3" spans="1:17" x14ac:dyDescent="0.35">
      <c r="A3">
        <v>2</v>
      </c>
      <c r="B3">
        <v>1</v>
      </c>
      <c r="C3">
        <v>1399.0419999999999</v>
      </c>
      <c r="D3">
        <f>executionTime_1IMGS__4[[#This Row],[NImgs]]*1000/executionTime_1IMGS__4[[#This Row],[mean]]</f>
        <v>0.71477482448704188</v>
      </c>
      <c r="E3">
        <f>$C$2/executionTime_1IMGS__4[[#This Row],[mean]]</f>
        <v>1.9480062785820584</v>
      </c>
      <c r="G3">
        <v>2</v>
      </c>
      <c r="H3">
        <v>5</v>
      </c>
      <c r="I3">
        <v>7361.0824000000002</v>
      </c>
      <c r="J3">
        <f>executionTime_5IMGS__4[[#This Row],[NImgs]]*1000/executionTime_5IMGS__4[[#This Row],[mean]]</f>
        <v>0.67924793234212399</v>
      </c>
      <c r="K3">
        <f>$I$2/executionTime_5IMGS__4[[#This Row],[mean]]</f>
        <v>1.8410178372680626</v>
      </c>
      <c r="M3">
        <v>2</v>
      </c>
      <c r="N3">
        <v>10</v>
      </c>
      <c r="O3">
        <v>14697.0026</v>
      </c>
      <c r="P3">
        <f>executionTime_10IMGS__4[[#This Row],[NImgs]]*1000/executionTime_10IMGS__4[[#This Row],[mean]]</f>
        <v>0.68041084785546679</v>
      </c>
      <c r="Q3">
        <f>$O$2/executionTime_10IMGS__4[[#This Row],[mean]]</f>
        <v>1.846846308647996</v>
      </c>
    </row>
    <row r="4" spans="1:17" x14ac:dyDescent="0.35">
      <c r="A4">
        <v>3</v>
      </c>
      <c r="B4">
        <v>1</v>
      </c>
      <c r="C4">
        <v>1166.902</v>
      </c>
      <c r="D4">
        <f>executionTime_1IMGS__4[[#This Row],[NImgs]]*1000/executionTime_1IMGS__4[[#This Row],[mean]]</f>
        <v>0.85696999405262819</v>
      </c>
      <c r="E4">
        <f>$C$2/executionTime_1IMGS__4[[#This Row],[mean]]</f>
        <v>2.3355368317133745</v>
      </c>
      <c r="G4">
        <v>3</v>
      </c>
      <c r="H4">
        <v>5</v>
      </c>
      <c r="I4">
        <v>6055.3310000000001</v>
      </c>
      <c r="J4">
        <f>executionTime_5IMGS__4[[#This Row],[NImgs]]*1000/executionTime_5IMGS__4[[#This Row],[mean]]</f>
        <v>0.82571869316475022</v>
      </c>
      <c r="K4">
        <f>$I$2/executionTime_5IMGS__4[[#This Row],[mean]]</f>
        <v>2.2380087892800575</v>
      </c>
      <c r="M4">
        <v>3</v>
      </c>
      <c r="N4">
        <v>10</v>
      </c>
      <c r="O4">
        <v>11919.080599999999</v>
      </c>
      <c r="P4">
        <f>executionTime_10IMGS__4[[#This Row],[NImgs]]*1000/executionTime_10IMGS__4[[#This Row],[mean]]</f>
        <v>0.83899088659573295</v>
      </c>
      <c r="Q4">
        <f>$O$2/executionTime_10IMGS__4[[#This Row],[mean]]</f>
        <v>2.277281772891107</v>
      </c>
    </row>
    <row r="5" spans="1:17" x14ac:dyDescent="0.35">
      <c r="A5">
        <v>4</v>
      </c>
      <c r="B5">
        <v>1</v>
      </c>
      <c r="C5">
        <v>951.93719999999996</v>
      </c>
      <c r="D5">
        <f>executionTime_1IMGS__4[[#This Row],[NImgs]]*1000/executionTime_1IMGS__4[[#This Row],[mean]]</f>
        <v>1.0504894650613508</v>
      </c>
      <c r="E5">
        <f>$C$2/executionTime_1IMGS__4[[#This Row],[mean]]</f>
        <v>2.8629436899829108</v>
      </c>
      <c r="G5">
        <v>4</v>
      </c>
      <c r="H5">
        <v>5</v>
      </c>
      <c r="I5">
        <v>4481.9256000000005</v>
      </c>
      <c r="J5">
        <f>executionTime_5IMGS__4[[#This Row],[NImgs]]*1000/executionTime_5IMGS__4[[#This Row],[mean]]</f>
        <v>1.1155919232572713</v>
      </c>
      <c r="K5">
        <f>$I$2/executionTime_5IMGS__4[[#This Row],[mean]]</f>
        <v>3.0236744670638886</v>
      </c>
      <c r="M5">
        <v>4</v>
      </c>
      <c r="N5">
        <v>10</v>
      </c>
      <c r="O5">
        <v>9411.5732000000007</v>
      </c>
      <c r="P5">
        <f>executionTime_10IMGS__4[[#This Row],[NImgs]]*1000/executionTime_10IMGS__4[[#This Row],[mean]]</f>
        <v>1.062521619658656</v>
      </c>
      <c r="Q5">
        <f>$O$2/executionTime_10IMGS__4[[#This Row],[mean]]</f>
        <v>2.8840135887164959</v>
      </c>
    </row>
    <row r="6" spans="1:17" x14ac:dyDescent="0.35">
      <c r="A6">
        <v>5</v>
      </c>
      <c r="B6">
        <v>1</v>
      </c>
      <c r="C6">
        <v>813.59879999999998</v>
      </c>
      <c r="D6">
        <f>executionTime_1IMGS__4[[#This Row],[NImgs]]*1000/executionTime_1IMGS__4[[#This Row],[mean]]</f>
        <v>1.2291070242483151</v>
      </c>
      <c r="E6">
        <f>$C$2/executionTime_1IMGS__4[[#This Row],[mean]]</f>
        <v>3.3497377331431659</v>
      </c>
      <c r="G6">
        <v>5</v>
      </c>
      <c r="H6">
        <v>5</v>
      </c>
      <c r="I6">
        <v>3838.6345999999999</v>
      </c>
      <c r="J6">
        <f>executionTime_5IMGS__4[[#This Row],[NImgs]]*1000/executionTime_5IMGS__4[[#This Row],[mean]]</f>
        <v>1.3025464835855958</v>
      </c>
      <c r="K6">
        <f>$I$2/executionTime_5IMGS__4[[#This Row],[mean]]</f>
        <v>3.5303917700319798</v>
      </c>
      <c r="M6">
        <v>5</v>
      </c>
      <c r="N6">
        <v>10</v>
      </c>
      <c r="O6">
        <v>8548.1695999999993</v>
      </c>
      <c r="P6">
        <f>executionTime_10IMGS__4[[#This Row],[NImgs]]*1000/executionTime_10IMGS__4[[#This Row],[mean]]</f>
        <v>1.1698410850435164</v>
      </c>
      <c r="Q6">
        <f>$O$2/executionTime_10IMGS__4[[#This Row],[mean]]</f>
        <v>3.1753119404650092</v>
      </c>
    </row>
    <row r="7" spans="1:17" x14ac:dyDescent="0.35">
      <c r="A7">
        <v>6</v>
      </c>
      <c r="B7">
        <v>1</v>
      </c>
      <c r="C7">
        <v>732.06299999999999</v>
      </c>
      <c r="D7">
        <f>executionTime_1IMGS__4[[#This Row],[NImgs]]*1000/executionTime_1IMGS__4[[#This Row],[mean]]</f>
        <v>1.3660026527771516</v>
      </c>
      <c r="E7">
        <f>$C$2/executionTime_1IMGS__4[[#This Row],[mean]]</f>
        <v>3.72282522132658</v>
      </c>
      <c r="G7">
        <v>6</v>
      </c>
      <c r="H7">
        <v>5</v>
      </c>
      <c r="I7">
        <v>3265.0412000000001</v>
      </c>
      <c r="J7">
        <f>executionTime_5IMGS__4[[#This Row],[NImgs]]*1000/executionTime_5IMGS__4[[#This Row],[mean]]</f>
        <v>1.5313742442208691</v>
      </c>
      <c r="K7">
        <f>$I$2/executionTime_5IMGS__4[[#This Row],[mean]]</f>
        <v>4.1506012236537781</v>
      </c>
      <c r="M7">
        <v>6</v>
      </c>
      <c r="N7">
        <v>10</v>
      </c>
      <c r="O7">
        <v>7484.3051999999998</v>
      </c>
      <c r="P7">
        <f>executionTime_10IMGS__4[[#This Row],[NImgs]]*1000/executionTime_10IMGS__4[[#This Row],[mean]]</f>
        <v>1.3361293711004731</v>
      </c>
      <c r="Q7">
        <f>$O$2/executionTime_10IMGS__4[[#This Row],[mean]]</f>
        <v>3.6266699813364105</v>
      </c>
    </row>
    <row r="8" spans="1:17" x14ac:dyDescent="0.35">
      <c r="A8">
        <v>7</v>
      </c>
      <c r="B8">
        <v>1</v>
      </c>
      <c r="C8">
        <v>679.41880000000003</v>
      </c>
      <c r="D8">
        <f>executionTime_1IMGS__4[[#This Row],[NImgs]]*1000/executionTime_1IMGS__4[[#This Row],[mean]]</f>
        <v>1.4718462309256086</v>
      </c>
      <c r="E8">
        <f>$C$2/executionTime_1IMGS__4[[#This Row],[mean]]</f>
        <v>4.011285233790999</v>
      </c>
      <c r="G8">
        <v>7</v>
      </c>
      <c r="H8">
        <v>5</v>
      </c>
      <c r="I8">
        <v>2905.1597999999999</v>
      </c>
      <c r="J8">
        <f>executionTime_5IMGS__4[[#This Row],[NImgs]]*1000/executionTime_5IMGS__4[[#This Row],[mean]]</f>
        <v>1.721075721893164</v>
      </c>
      <c r="K8">
        <f>$I$2/executionTime_5IMGS__4[[#This Row],[mean]]</f>
        <v>4.6647637076624839</v>
      </c>
      <c r="M8">
        <v>7</v>
      </c>
      <c r="N8">
        <v>10</v>
      </c>
      <c r="O8">
        <v>6535.8010000000004</v>
      </c>
      <c r="P8">
        <f>executionTime_10IMGS__4[[#This Row],[NImgs]]*1000/executionTime_10IMGS__4[[#This Row],[mean]]</f>
        <v>1.530034344680935</v>
      </c>
      <c r="Q8">
        <f>$O$2/executionTime_10IMGS__4[[#This Row],[mean]]</f>
        <v>4.152988287128081</v>
      </c>
    </row>
    <row r="9" spans="1:17" x14ac:dyDescent="0.35">
      <c r="A9">
        <v>8</v>
      </c>
      <c r="B9">
        <v>1</v>
      </c>
      <c r="C9">
        <v>562.33820000000003</v>
      </c>
      <c r="D9">
        <f>executionTime_1IMGS__4[[#This Row],[NImgs]]*1000/executionTime_1IMGS__4[[#This Row],[mean]]</f>
        <v>1.7782892928134706</v>
      </c>
      <c r="E9">
        <f>$C$2/executionTime_1IMGS__4[[#This Row],[mean]]</f>
        <v>4.8464475648284253</v>
      </c>
      <c r="G9">
        <v>8</v>
      </c>
      <c r="H9">
        <v>5</v>
      </c>
      <c r="I9">
        <v>2598.4762000000001</v>
      </c>
      <c r="J9">
        <f>executionTime_5IMGS__4[[#This Row],[NImgs]]*1000/executionTime_5IMGS__4[[#This Row],[mean]]</f>
        <v>1.9242046550205076</v>
      </c>
      <c r="K9">
        <f>$I$2/executionTime_5IMGS__4[[#This Row],[mean]]</f>
        <v>5.215319655419588</v>
      </c>
      <c r="M9">
        <v>8</v>
      </c>
      <c r="N9">
        <v>10</v>
      </c>
      <c r="O9">
        <v>5774.3868000000002</v>
      </c>
      <c r="P9">
        <f>executionTime_10IMGS__4[[#This Row],[NImgs]]*1000/executionTime_10IMGS__4[[#This Row],[mean]]</f>
        <v>1.7317856157471128</v>
      </c>
      <c r="Q9">
        <f>$O$2/executionTime_10IMGS__4[[#This Row],[mean]]</f>
        <v>4.7006038805713528</v>
      </c>
    </row>
    <row r="10" spans="1:17" x14ac:dyDescent="0.35">
      <c r="A10">
        <v>9</v>
      </c>
      <c r="B10">
        <v>1</v>
      </c>
      <c r="C10">
        <v>539.73160000000007</v>
      </c>
      <c r="D10">
        <f>executionTime_1IMGS__4[[#This Row],[NImgs]]*1000/executionTime_1IMGS__4[[#This Row],[mean]]</f>
        <v>1.8527727485290835</v>
      </c>
      <c r="E10">
        <f>$C$2/executionTime_1IMGS__4[[#This Row],[mean]]</f>
        <v>5.0494404996853985</v>
      </c>
      <c r="G10">
        <v>9</v>
      </c>
      <c r="H10">
        <v>5</v>
      </c>
      <c r="I10">
        <v>2492.6330000000003</v>
      </c>
      <c r="J10">
        <f>executionTime_5IMGS__4[[#This Row],[NImgs]]*1000/executionTime_5IMGS__4[[#This Row],[mean]]</f>
        <v>2.0059110185895794</v>
      </c>
      <c r="K10">
        <f>$I$2/executionTime_5IMGS__4[[#This Row],[mean]]</f>
        <v>5.4367746876495655</v>
      </c>
      <c r="M10">
        <v>9</v>
      </c>
      <c r="N10">
        <v>10</v>
      </c>
      <c r="O10">
        <v>5205.7667999999994</v>
      </c>
      <c r="P10">
        <f>executionTime_10IMGS__4[[#This Row],[NImgs]]*1000/executionTime_10IMGS__4[[#This Row],[mean]]</f>
        <v>1.9209465933049481</v>
      </c>
      <c r="Q10">
        <f>$O$2/executionTime_10IMGS__4[[#This Row],[mean]]</f>
        <v>5.2140455081468504</v>
      </c>
    </row>
    <row r="11" spans="1:17" x14ac:dyDescent="0.35">
      <c r="A11">
        <v>10</v>
      </c>
      <c r="B11">
        <v>1</v>
      </c>
      <c r="C11">
        <v>506.97620000000001</v>
      </c>
      <c r="D11">
        <f>executionTime_1IMGS__4[[#This Row],[NImgs]]*1000/executionTime_1IMGS__4[[#This Row],[mean]]</f>
        <v>1.9724791814684792</v>
      </c>
      <c r="E11">
        <f>$C$2/executionTime_1IMGS__4[[#This Row],[mean]]</f>
        <v>5.3756815408691772</v>
      </c>
      <c r="G11">
        <v>10</v>
      </c>
      <c r="H11">
        <v>5</v>
      </c>
      <c r="I11">
        <v>2535.8612000000003</v>
      </c>
      <c r="J11">
        <f>executionTime_5IMGS__4[[#This Row],[NImgs]]*1000/executionTime_5IMGS__4[[#This Row],[mean]]</f>
        <v>1.9717167485349747</v>
      </c>
      <c r="K11">
        <f>$I$2/executionTime_5IMGS__4[[#This Row],[mean]]</f>
        <v>5.3440953314006299</v>
      </c>
      <c r="M11">
        <v>10</v>
      </c>
      <c r="N11">
        <v>10</v>
      </c>
      <c r="O11">
        <v>5047.7828</v>
      </c>
      <c r="P11">
        <f>executionTime_10IMGS__4[[#This Row],[NImgs]]*1000/executionTime_10IMGS__4[[#This Row],[mean]]</f>
        <v>1.9810678066417597</v>
      </c>
      <c r="Q11">
        <f>$O$2/executionTime_10IMGS__4[[#This Row],[mean]]</f>
        <v>5.3772331487796983</v>
      </c>
    </row>
    <row r="12" spans="1:17" x14ac:dyDescent="0.35">
      <c r="A12">
        <v>11</v>
      </c>
      <c r="B12">
        <v>1</v>
      </c>
      <c r="C12">
        <v>511.76959999999997</v>
      </c>
      <c r="D12">
        <f>executionTime_1IMGS__4[[#This Row],[NImgs]]*1000/executionTime_1IMGS__4[[#This Row],[mean]]</f>
        <v>1.9540043019358713</v>
      </c>
      <c r="E12">
        <f>$C$2/executionTime_1IMGS__4[[#This Row],[mean]]</f>
        <v>5.325331164649092</v>
      </c>
      <c r="G12">
        <v>11</v>
      </c>
      <c r="H12">
        <v>5</v>
      </c>
      <c r="I12">
        <v>2451.7338</v>
      </c>
      <c r="J12">
        <f>executionTime_5IMGS__4[[#This Row],[NImgs]]*1000/executionTime_5IMGS__4[[#This Row],[mean]]</f>
        <v>2.0393731162820368</v>
      </c>
      <c r="K12">
        <f>$I$2/executionTime_5IMGS__4[[#This Row],[mean]]</f>
        <v>5.5274695809145351</v>
      </c>
      <c r="M12">
        <v>11</v>
      </c>
      <c r="N12">
        <v>10</v>
      </c>
      <c r="O12">
        <v>4659.8271999999997</v>
      </c>
      <c r="P12">
        <f>executionTime_10IMGS__4[[#This Row],[NImgs]]*1000/executionTime_10IMGS__4[[#This Row],[mean]]</f>
        <v>2.1460023238629966</v>
      </c>
      <c r="Q12">
        <f>$O$2/executionTime_10IMGS__4[[#This Row],[mean]]</f>
        <v>5.824916640685732</v>
      </c>
    </row>
    <row r="13" spans="1:17" x14ac:dyDescent="0.35">
      <c r="A13">
        <v>12</v>
      </c>
      <c r="B13">
        <v>1</v>
      </c>
      <c r="C13">
        <v>467.95400000000001</v>
      </c>
      <c r="D13">
        <f>executionTime_1IMGS__4[[#This Row],[NImgs]]*1000/executionTime_1IMGS__4[[#This Row],[mean]]</f>
        <v>2.1369621800433376</v>
      </c>
      <c r="E13">
        <f>$C$2/executionTime_1IMGS__4[[#This Row],[mean]]</f>
        <v>5.8239540638609775</v>
      </c>
      <c r="G13">
        <v>12</v>
      </c>
      <c r="H13">
        <v>5</v>
      </c>
      <c r="I13">
        <v>2388.5909999999999</v>
      </c>
      <c r="J13">
        <f>executionTime_5IMGS__4[[#This Row],[NImgs]]*1000/executionTime_5IMGS__4[[#This Row],[mean]]</f>
        <v>2.0932842834960024</v>
      </c>
      <c r="K13">
        <f>$I$2/executionTime_5IMGS__4[[#This Row],[mean]]</f>
        <v>5.673589157792188</v>
      </c>
      <c r="M13">
        <v>12</v>
      </c>
      <c r="N13">
        <v>10</v>
      </c>
      <c r="O13">
        <v>4468.1504000000004</v>
      </c>
      <c r="P13">
        <f>executionTime_10IMGS__4[[#This Row],[NImgs]]*1000/executionTime_10IMGS__4[[#This Row],[mean]]</f>
        <v>2.238062532541429</v>
      </c>
      <c r="Q13">
        <f>$O$2/executionTime_10IMGS__4[[#This Row],[mean]]</f>
        <v>6.0747966317337925</v>
      </c>
    </row>
    <row r="14" spans="1:17" x14ac:dyDescent="0.35">
      <c r="A14">
        <v>13</v>
      </c>
      <c r="B14">
        <v>1</v>
      </c>
      <c r="C14">
        <v>467.53660000000002</v>
      </c>
      <c r="D14">
        <f>executionTime_1IMGS__4[[#This Row],[NImgs]]*1000/executionTime_1IMGS__4[[#This Row],[mean]]</f>
        <v>2.1388699836547556</v>
      </c>
      <c r="E14">
        <f>$C$2/executionTime_1IMGS__4[[#This Row],[mean]]</f>
        <v>5.8291534823156086</v>
      </c>
      <c r="G14">
        <v>13</v>
      </c>
      <c r="H14">
        <v>5</v>
      </c>
      <c r="I14">
        <v>2336.2374</v>
      </c>
      <c r="J14">
        <f>executionTime_5IMGS__4[[#This Row],[NImgs]]*1000/executionTime_5IMGS__4[[#This Row],[mean]]</f>
        <v>2.1401934580792177</v>
      </c>
      <c r="K14">
        <f>$I$2/executionTime_5IMGS__4[[#This Row],[mean]]</f>
        <v>5.8007306962896834</v>
      </c>
      <c r="M14">
        <v>13</v>
      </c>
      <c r="N14">
        <v>10</v>
      </c>
      <c r="O14">
        <v>4067.8164000000002</v>
      </c>
      <c r="P14">
        <f>executionTime_10IMGS__4[[#This Row],[NImgs]]*1000/executionTime_10IMGS__4[[#This Row],[mean]]</f>
        <v>2.4583213735998508</v>
      </c>
      <c r="Q14">
        <f>$O$2/executionTime_10IMGS__4[[#This Row],[mean]]</f>
        <v>6.6726475167364976</v>
      </c>
    </row>
    <row r="15" spans="1:17" x14ac:dyDescent="0.35">
      <c r="A15">
        <v>14</v>
      </c>
      <c r="B15">
        <v>1</v>
      </c>
      <c r="C15">
        <v>446.322</v>
      </c>
      <c r="D15">
        <f>executionTime_1IMGS__4[[#This Row],[NImgs]]*1000/executionTime_1IMGS__4[[#This Row],[mean]]</f>
        <v>2.2405348604818944</v>
      </c>
      <c r="E15">
        <f>$C$2/executionTime_1IMGS__4[[#This Row],[mean]]</f>
        <v>6.1062251020563627</v>
      </c>
      <c r="G15">
        <v>14</v>
      </c>
      <c r="H15">
        <v>5</v>
      </c>
      <c r="I15">
        <v>2319.3220000000001</v>
      </c>
      <c r="J15">
        <f>executionTime_5IMGS__4[[#This Row],[NImgs]]*1000/executionTime_5IMGS__4[[#This Row],[mean]]</f>
        <v>2.1558024284683195</v>
      </c>
      <c r="K15">
        <f>$I$2/executionTime_5IMGS__4[[#This Row],[mean]]</f>
        <v>5.8430368875041925</v>
      </c>
      <c r="M15">
        <v>14</v>
      </c>
      <c r="N15">
        <v>10</v>
      </c>
      <c r="O15">
        <v>3963.1597999999999</v>
      </c>
      <c r="P15">
        <f>executionTime_10IMGS__4[[#This Row],[NImgs]]*1000/executionTime_10IMGS__4[[#This Row],[mean]]</f>
        <v>2.5232391588146408</v>
      </c>
      <c r="Q15">
        <f>$O$2/executionTime_10IMGS__4[[#This Row],[mean]]</f>
        <v>6.8488545427817469</v>
      </c>
    </row>
    <row r="16" spans="1:17" x14ac:dyDescent="0.35">
      <c r="A16">
        <v>15</v>
      </c>
      <c r="B16">
        <v>1</v>
      </c>
      <c r="C16">
        <v>425.34620000000001</v>
      </c>
      <c r="D16">
        <f>executionTime_1IMGS__4[[#This Row],[NImgs]]*1000/executionTime_1IMGS__4[[#This Row],[mean]]</f>
        <v>2.351026058302625</v>
      </c>
      <c r="E16">
        <f>$C$2/executionTime_1IMGS__4[[#This Row],[mean]]</f>
        <v>6.4073514704022276</v>
      </c>
      <c r="G16">
        <v>15</v>
      </c>
      <c r="H16">
        <v>5</v>
      </c>
      <c r="I16">
        <v>2257.1954000000001</v>
      </c>
      <c r="J16">
        <f>executionTime_5IMGS__4[[#This Row],[NImgs]]*1000/executionTime_5IMGS__4[[#This Row],[mean]]</f>
        <v>2.2151383083626697</v>
      </c>
      <c r="K16">
        <f>$I$2/executionTime_5IMGS__4[[#This Row],[mean]]</f>
        <v>6.0038594797774261</v>
      </c>
      <c r="M16">
        <v>15</v>
      </c>
      <c r="N16">
        <v>10</v>
      </c>
      <c r="O16">
        <v>3945.5452</v>
      </c>
      <c r="P16">
        <f>executionTime_10IMGS__4[[#This Row],[NImgs]]*1000/executionTime_10IMGS__4[[#This Row],[mean]]</f>
        <v>2.5345039767888098</v>
      </c>
      <c r="Q16">
        <f>$O$2/executionTime_10IMGS__4[[#This Row],[mean]]</f>
        <v>6.8794307564896222</v>
      </c>
    </row>
    <row r="17" spans="1:17" x14ac:dyDescent="0.35">
      <c r="A17">
        <v>16</v>
      </c>
      <c r="B17">
        <v>1</v>
      </c>
      <c r="C17">
        <v>426.71660000000003</v>
      </c>
      <c r="D17">
        <f>executionTime_1IMGS__4[[#This Row],[NImgs]]*1000/executionTime_1IMGS__4[[#This Row],[mean]]</f>
        <v>2.3434757401047905</v>
      </c>
      <c r="E17">
        <f>$C$2/executionTime_1IMGS__4[[#This Row],[mean]]</f>
        <v>6.3867742665741147</v>
      </c>
      <c r="G17">
        <v>16</v>
      </c>
      <c r="H17">
        <v>5</v>
      </c>
      <c r="I17">
        <v>2109.4394000000002</v>
      </c>
      <c r="J17">
        <f>executionTime_5IMGS__4[[#This Row],[NImgs]]*1000/executionTime_5IMGS__4[[#This Row],[mean]]</f>
        <v>2.3702980042944111</v>
      </c>
      <c r="K17">
        <f>$I$2/executionTime_5IMGS__4[[#This Row],[mean]]</f>
        <v>6.4244007199258713</v>
      </c>
      <c r="M17">
        <v>16</v>
      </c>
      <c r="N17">
        <v>10</v>
      </c>
      <c r="O17">
        <v>3783.3922000000002</v>
      </c>
      <c r="P17">
        <f>executionTime_10IMGS__4[[#This Row],[NImgs]]*1000/executionTime_10IMGS__4[[#This Row],[mean]]</f>
        <v>2.6431306804512626</v>
      </c>
      <c r="Q17">
        <f>$O$2/executionTime_10IMGS__4[[#This Row],[mean]]</f>
        <v>7.1742773588210067</v>
      </c>
    </row>
    <row r="18" spans="1:17" x14ac:dyDescent="0.35">
      <c r="A18">
        <v>17</v>
      </c>
      <c r="B18">
        <v>1</v>
      </c>
      <c r="C18">
        <v>420.03480000000002</v>
      </c>
      <c r="D18">
        <f>executionTime_1IMGS__4[[#This Row],[NImgs]]*1000/executionTime_1IMGS__4[[#This Row],[mean]]</f>
        <v>2.3807551183854287</v>
      </c>
      <c r="E18">
        <f>$C$2/executionTime_1IMGS__4[[#This Row],[mean]]</f>
        <v>6.4883733443038523</v>
      </c>
      <c r="G18">
        <v>17</v>
      </c>
      <c r="H18">
        <v>5</v>
      </c>
      <c r="I18">
        <v>2129.4184</v>
      </c>
      <c r="J18">
        <f>executionTime_5IMGS__4[[#This Row],[NImgs]]*1000/executionTime_5IMGS__4[[#This Row],[mean]]</f>
        <v>2.3480589817388635</v>
      </c>
      <c r="K18">
        <f>$I$2/executionTime_5IMGS__4[[#This Row],[mean]]</f>
        <v>6.3641245891366394</v>
      </c>
      <c r="M18">
        <v>17</v>
      </c>
      <c r="N18">
        <v>10</v>
      </c>
      <c r="O18">
        <v>3770.7777999999998</v>
      </c>
      <c r="P18">
        <f>executionTime_10IMGS__4[[#This Row],[NImgs]]*1000/executionTime_10IMGS__4[[#This Row],[mean]]</f>
        <v>2.6519727574507308</v>
      </c>
      <c r="Q18">
        <f>$O$2/executionTime_10IMGS__4[[#This Row],[mean]]</f>
        <v>7.1982775012624716</v>
      </c>
    </row>
    <row r="19" spans="1:17" x14ac:dyDescent="0.35">
      <c r="A19">
        <v>18</v>
      </c>
      <c r="B19">
        <v>1</v>
      </c>
      <c r="C19">
        <v>416.47739999999999</v>
      </c>
      <c r="D19">
        <f>executionTime_1IMGS__4[[#This Row],[NImgs]]*1000/executionTime_1IMGS__4[[#This Row],[mean]]</f>
        <v>2.4010906714265889</v>
      </c>
      <c r="E19">
        <f>$C$2/executionTime_1IMGS__4[[#This Row],[mean]]</f>
        <v>6.5437946933014857</v>
      </c>
      <c r="G19">
        <v>18</v>
      </c>
      <c r="H19">
        <v>5</v>
      </c>
      <c r="I19">
        <v>2050.0068000000001</v>
      </c>
      <c r="J19">
        <f>executionTime_5IMGS__4[[#This Row],[NImgs]]*1000/executionTime_5IMGS__4[[#This Row],[mean]]</f>
        <v>2.4390162998483711</v>
      </c>
      <c r="K19">
        <f>$I$2/executionTime_5IMGS__4[[#This Row],[mean]]</f>
        <v>6.6106531939308688</v>
      </c>
      <c r="M19">
        <v>18</v>
      </c>
      <c r="N19">
        <v>10</v>
      </c>
      <c r="O19">
        <v>3681.7354</v>
      </c>
      <c r="P19">
        <f>executionTime_10IMGS__4[[#This Row],[NImgs]]*1000/executionTime_10IMGS__4[[#This Row],[mean]]</f>
        <v>2.7161104516093144</v>
      </c>
      <c r="Q19">
        <f>$O$2/executionTime_10IMGS__4[[#This Row],[mean]]</f>
        <v>7.372367117962904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3211-6393-4702-BEEA-173147556F7D}">
  <dimension ref="A1:Q19"/>
  <sheetViews>
    <sheetView tabSelected="1" workbookViewId="0">
      <selection activeCell="W13" sqref="W13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1203.2278000000001</v>
      </c>
      <c r="D2">
        <f>executionTime_1IMGS__6[[#This Row],[NImgs]]*1000/executionTime_1IMGS__6[[#This Row],[mean]]</f>
        <v>0.83109781871728683</v>
      </c>
      <c r="E2">
        <f>$C$2/executionTime_1IMGS__6[[#This Row],[mean]]</f>
        <v>1</v>
      </c>
      <c r="G2">
        <v>1</v>
      </c>
      <c r="H2">
        <v>5</v>
      </c>
      <c r="I2">
        <v>5952.7248</v>
      </c>
      <c r="J2">
        <f>executionTime_5IMGS__6[[#This Row],[NImgs]]*1000/executionTime_5IMGS__6[[#This Row],[mean]]</f>
        <v>0.83995147902688194</v>
      </c>
      <c r="K2">
        <f>$I$2/executionTime_5IMGS__6[[#This Row],[mean]]</f>
        <v>1</v>
      </c>
      <c r="M2">
        <v>1</v>
      </c>
      <c r="N2">
        <v>10</v>
      </c>
      <c r="O2">
        <v>11883.0576</v>
      </c>
      <c r="P2">
        <f>executionTime_10IMGS__6[[#This Row],[NImgs]]*1000/executionTime_10IMGS__6[[#This Row],[mean]]</f>
        <v>0.84153425293503581</v>
      </c>
      <c r="Q2">
        <f>$O$2/executionTime_10IMGS__6[[#This Row],[mean]]</f>
        <v>1</v>
      </c>
    </row>
    <row r="3" spans="1:17" x14ac:dyDescent="0.35">
      <c r="A3">
        <v>2</v>
      </c>
      <c r="B3">
        <v>1</v>
      </c>
      <c r="C3">
        <v>617.29759999999999</v>
      </c>
      <c r="D3">
        <f>executionTime_1IMGS__6[[#This Row],[NImgs]]*1000/executionTime_1IMGS__6[[#This Row],[mean]]</f>
        <v>1.6199641793520663</v>
      </c>
      <c r="E3">
        <f>$C$2/executionTime_1IMGS__6[[#This Row],[mean]]</f>
        <v>1.9491859356005923</v>
      </c>
      <c r="G3">
        <v>2</v>
      </c>
      <c r="H3">
        <v>5</v>
      </c>
      <c r="I3">
        <v>3017.8928000000001</v>
      </c>
      <c r="J3">
        <f>executionTime_5IMGS__6[[#This Row],[NImgs]]*1000/executionTime_5IMGS__6[[#This Row],[mean]]</f>
        <v>1.6567851581739417</v>
      </c>
      <c r="K3">
        <f>$I$2/executionTime_5IMGS__6[[#This Row],[mean]]</f>
        <v>1.972477219866789</v>
      </c>
      <c r="M3">
        <v>2</v>
      </c>
      <c r="N3">
        <v>10</v>
      </c>
      <c r="O3">
        <v>6115.8782000000001</v>
      </c>
      <c r="P3">
        <f>executionTime_10IMGS__6[[#This Row],[NImgs]]*1000/executionTime_10IMGS__6[[#This Row],[mean]]</f>
        <v>1.6350881546332954</v>
      </c>
      <c r="Q3">
        <f>$O$2/executionTime_10IMGS__6[[#This Row],[mean]]</f>
        <v>1.9429846722585156</v>
      </c>
    </row>
    <row r="4" spans="1:17" x14ac:dyDescent="0.35">
      <c r="A4">
        <v>3</v>
      </c>
      <c r="B4">
        <v>1</v>
      </c>
      <c r="C4">
        <v>426.73259999999999</v>
      </c>
      <c r="D4">
        <f>executionTime_1IMGS__6[[#This Row],[NImgs]]*1000/executionTime_1IMGS__6[[#This Row],[mean]]</f>
        <v>2.3433878733426976</v>
      </c>
      <c r="E4">
        <f>$C$2/executionTime_1IMGS__6[[#This Row],[mean]]</f>
        <v>2.8196294353888129</v>
      </c>
      <c r="G4">
        <v>3</v>
      </c>
      <c r="H4">
        <v>5</v>
      </c>
      <c r="I4">
        <v>2084.4760000000001</v>
      </c>
      <c r="J4">
        <f>executionTime_5IMGS__6[[#This Row],[NImgs]]*1000/executionTime_5IMGS__6[[#This Row],[mean]]</f>
        <v>2.3986843695969635</v>
      </c>
      <c r="K4">
        <f>$I$2/executionTime_5IMGS__6[[#This Row],[mean]]</f>
        <v>2.855741586854442</v>
      </c>
      <c r="M4">
        <v>3</v>
      </c>
      <c r="N4">
        <v>10</v>
      </c>
      <c r="O4">
        <v>4192.0128000000004</v>
      </c>
      <c r="P4">
        <f>executionTime_10IMGS__6[[#This Row],[NImgs]]*1000/executionTime_10IMGS__6[[#This Row],[mean]]</f>
        <v>2.3854888992705363</v>
      </c>
      <c r="Q4">
        <f>$O$2/executionTime_10IMGS__6[[#This Row],[mean]]</f>
        <v>2.8346901994192382</v>
      </c>
    </row>
    <row r="5" spans="1:17" x14ac:dyDescent="0.35">
      <c r="A5">
        <v>4</v>
      </c>
      <c r="B5">
        <v>1</v>
      </c>
      <c r="C5">
        <v>336.08460000000002</v>
      </c>
      <c r="D5">
        <f>executionTime_1IMGS__6[[#This Row],[NImgs]]*1000/executionTime_1IMGS__6[[#This Row],[mean]]</f>
        <v>2.9754413025767916</v>
      </c>
      <c r="E5">
        <f>$C$2/executionTime_1IMGS__6[[#This Row],[mean]]</f>
        <v>3.5801336925286074</v>
      </c>
      <c r="G5">
        <v>4</v>
      </c>
      <c r="H5">
        <v>5</v>
      </c>
      <c r="I5">
        <v>1792.6948</v>
      </c>
      <c r="J5">
        <f>executionTime_5IMGS__6[[#This Row],[NImgs]]*1000/executionTime_5IMGS__6[[#This Row],[mean]]</f>
        <v>2.7890971737074266</v>
      </c>
      <c r="K5">
        <f>$I$2/executionTime_5IMGS__6[[#This Row],[mean]]</f>
        <v>3.3205455831076209</v>
      </c>
      <c r="M5">
        <v>4</v>
      </c>
      <c r="N5">
        <v>10</v>
      </c>
      <c r="O5">
        <v>3519.0592000000001</v>
      </c>
      <c r="P5">
        <f>executionTime_10IMGS__6[[#This Row],[NImgs]]*1000/executionTime_10IMGS__6[[#This Row],[mean]]</f>
        <v>2.841668591423526</v>
      </c>
      <c r="Q5">
        <f>$O$2/executionTime_10IMGS__6[[#This Row],[mean]]</f>
        <v>3.3767711551996622</v>
      </c>
    </row>
    <row r="6" spans="1:17" x14ac:dyDescent="0.35">
      <c r="A6">
        <v>5</v>
      </c>
      <c r="B6">
        <v>1</v>
      </c>
      <c r="C6">
        <v>293.89679999999998</v>
      </c>
      <c r="D6">
        <f>executionTime_1IMGS__6[[#This Row],[NImgs]]*1000/executionTime_1IMGS__6[[#This Row],[mean]]</f>
        <v>3.4025549104311446</v>
      </c>
      <c r="E6">
        <f>$C$2/executionTime_1IMGS__6[[#This Row],[mean]]</f>
        <v>4.0940486592572638</v>
      </c>
      <c r="G6">
        <v>5</v>
      </c>
      <c r="H6">
        <v>5</v>
      </c>
      <c r="I6">
        <v>1613.9965999999999</v>
      </c>
      <c r="J6">
        <f>executionTime_5IMGS__6[[#This Row],[NImgs]]*1000/executionTime_5IMGS__6[[#This Row],[mean]]</f>
        <v>3.0978999584013995</v>
      </c>
      <c r="K6">
        <f>$I$2/executionTime_5IMGS__6[[#This Row],[mean]]</f>
        <v>3.6881891820589958</v>
      </c>
      <c r="M6">
        <v>5</v>
      </c>
      <c r="N6">
        <v>10</v>
      </c>
      <c r="O6">
        <v>3205.3629999999998</v>
      </c>
      <c r="P6">
        <f>executionTime_10IMGS__6[[#This Row],[NImgs]]*1000/executionTime_10IMGS__6[[#This Row],[mean]]</f>
        <v>3.1197714580220715</v>
      </c>
      <c r="Q6">
        <f>$O$2/executionTime_10IMGS__6[[#This Row],[mean]]</f>
        <v>3.7072423934512257</v>
      </c>
    </row>
    <row r="7" spans="1:17" x14ac:dyDescent="0.35">
      <c r="A7">
        <v>6</v>
      </c>
      <c r="B7">
        <v>1</v>
      </c>
      <c r="C7">
        <v>253.80539999999999</v>
      </c>
      <c r="D7">
        <f>executionTime_1IMGS__6[[#This Row],[NImgs]]*1000/executionTime_1IMGS__6[[#This Row],[mean]]</f>
        <v>3.9400264927381374</v>
      </c>
      <c r="E7">
        <f>$C$2/executionTime_1IMGS__6[[#This Row],[mean]]</f>
        <v>4.740749408799025</v>
      </c>
      <c r="G7">
        <v>6</v>
      </c>
      <c r="H7">
        <v>5</v>
      </c>
      <c r="I7">
        <v>1512.5898</v>
      </c>
      <c r="J7">
        <f>executionTime_5IMGS__6[[#This Row],[NImgs]]*1000/executionTime_5IMGS__6[[#This Row],[mean]]</f>
        <v>3.3055888648726839</v>
      </c>
      <c r="K7">
        <f>$I$2/executionTime_5IMGS__6[[#This Row],[mean]]</f>
        <v>3.9354521629062948</v>
      </c>
      <c r="M7">
        <v>6</v>
      </c>
      <c r="N7">
        <v>10</v>
      </c>
      <c r="O7">
        <v>2939.9902000000002</v>
      </c>
      <c r="P7">
        <f>executionTime_10IMGS__6[[#This Row],[NImgs]]*1000/executionTime_10IMGS__6[[#This Row],[mean]]</f>
        <v>3.4013718821239607</v>
      </c>
      <c r="Q7">
        <f>$O$2/executionTime_10IMGS__6[[#This Row],[mean]]</f>
        <v>4.0418697994299437</v>
      </c>
    </row>
    <row r="8" spans="1:17" x14ac:dyDescent="0.35">
      <c r="A8">
        <v>7</v>
      </c>
      <c r="B8">
        <v>1</v>
      </c>
      <c r="C8">
        <v>223.0402</v>
      </c>
      <c r="D8">
        <f>executionTime_1IMGS__6[[#This Row],[NImgs]]*1000/executionTime_1IMGS__6[[#This Row],[mean]]</f>
        <v>4.4834966970079835</v>
      </c>
      <c r="E8">
        <f>$C$2/executionTime_1IMGS__6[[#This Row],[mean]]</f>
        <v>5.3946678670481827</v>
      </c>
      <c r="G8">
        <v>7</v>
      </c>
      <c r="H8">
        <v>5</v>
      </c>
      <c r="I8">
        <v>1278.8722</v>
      </c>
      <c r="J8">
        <f>executionTime_5IMGS__6[[#This Row],[NImgs]]*1000/executionTime_5IMGS__6[[#This Row],[mean]]</f>
        <v>3.9096948076594362</v>
      </c>
      <c r="K8">
        <f>$I$2/executionTime_5IMGS__6[[#This Row],[mean]]</f>
        <v>4.6546674483971113</v>
      </c>
      <c r="M8">
        <v>7</v>
      </c>
      <c r="N8">
        <v>10</v>
      </c>
      <c r="O8">
        <v>2457.3890000000001</v>
      </c>
      <c r="P8">
        <f>executionTime_10IMGS__6[[#This Row],[NImgs]]*1000/executionTime_10IMGS__6[[#This Row],[mean]]</f>
        <v>4.0693597961087962</v>
      </c>
      <c r="Q8">
        <f>$O$2/executionTime_10IMGS__6[[#This Row],[mean]]</f>
        <v>4.8356436852285087</v>
      </c>
    </row>
    <row r="9" spans="1:17" x14ac:dyDescent="0.35">
      <c r="A9">
        <v>8</v>
      </c>
      <c r="B9">
        <v>1</v>
      </c>
      <c r="C9">
        <v>213.34180000000001</v>
      </c>
      <c r="D9">
        <f>executionTime_1IMGS__6[[#This Row],[NImgs]]*1000/executionTime_1IMGS__6[[#This Row],[mean]]</f>
        <v>4.6873139722267272</v>
      </c>
      <c r="E9">
        <f>$C$2/executionTime_1IMGS__6[[#This Row],[mean]]</f>
        <v>5.6399064787116266</v>
      </c>
      <c r="G9">
        <v>8</v>
      </c>
      <c r="H9">
        <v>5</v>
      </c>
      <c r="I9">
        <v>1121.7142000000001</v>
      </c>
      <c r="J9">
        <f>executionTime_5IMGS__6[[#This Row],[NImgs]]*1000/executionTime_5IMGS__6[[#This Row],[mean]]</f>
        <v>4.4574634073456494</v>
      </c>
      <c r="K9">
        <f>$I$2/executionTime_5IMGS__6[[#This Row],[mean]]</f>
        <v>5.3068105939997903</v>
      </c>
      <c r="M9">
        <v>8</v>
      </c>
      <c r="N9">
        <v>10</v>
      </c>
      <c r="O9">
        <v>2204.7074000000002</v>
      </c>
      <c r="P9">
        <f>executionTime_10IMGS__6[[#This Row],[NImgs]]*1000/executionTime_10IMGS__6[[#This Row],[mean]]</f>
        <v>4.5357492790199725</v>
      </c>
      <c r="Q9">
        <f>$O$2/executionTime_10IMGS__6[[#This Row],[mean]]</f>
        <v>5.3898569941752807</v>
      </c>
    </row>
    <row r="10" spans="1:17" x14ac:dyDescent="0.35">
      <c r="A10">
        <v>9</v>
      </c>
      <c r="B10">
        <v>1</v>
      </c>
      <c r="C10">
        <v>205.02119999999999</v>
      </c>
      <c r="D10">
        <f>executionTime_1IMGS__6[[#This Row],[NImgs]]*1000/executionTime_1IMGS__6[[#This Row],[mean]]</f>
        <v>4.877544371021143</v>
      </c>
      <c r="E10">
        <f>$C$2/executionTime_1IMGS__6[[#This Row],[mean]]</f>
        <v>5.8687969829461544</v>
      </c>
      <c r="G10">
        <v>9</v>
      </c>
      <c r="H10">
        <v>5</v>
      </c>
      <c r="I10">
        <v>1021.3998</v>
      </c>
      <c r="J10">
        <f>executionTime_5IMGS__6[[#This Row],[NImgs]]*1000/executionTime_5IMGS__6[[#This Row],[mean]]</f>
        <v>4.8952427834820407</v>
      </c>
      <c r="K10">
        <f>$I$2/executionTime_5IMGS__6[[#This Row],[mean]]</f>
        <v>5.8280066238509152</v>
      </c>
      <c r="M10">
        <v>9</v>
      </c>
      <c r="N10">
        <v>10</v>
      </c>
      <c r="O10">
        <v>2023.9715999999999</v>
      </c>
      <c r="P10">
        <f>executionTime_10IMGS__6[[#This Row],[NImgs]]*1000/executionTime_10IMGS__6[[#This Row],[mean]]</f>
        <v>4.9407807896118703</v>
      </c>
      <c r="Q10">
        <f>$O$2/executionTime_10IMGS__6[[#This Row],[mean]]</f>
        <v>5.871158271193134</v>
      </c>
    </row>
    <row r="11" spans="1:17" x14ac:dyDescent="0.35">
      <c r="A11">
        <v>10</v>
      </c>
      <c r="B11">
        <v>1</v>
      </c>
      <c r="C11">
        <v>196.09880000000001</v>
      </c>
      <c r="D11">
        <f>executionTime_1IMGS__6[[#This Row],[NImgs]]*1000/executionTime_1IMGS__6[[#This Row],[mean]]</f>
        <v>5.0994702670286607</v>
      </c>
      <c r="E11">
        <f>$C$2/executionTime_1IMGS__6[[#This Row],[mean]]</f>
        <v>6.1358243905623082</v>
      </c>
      <c r="G11">
        <v>10</v>
      </c>
      <c r="H11">
        <v>5</v>
      </c>
      <c r="I11">
        <v>975.77520000000004</v>
      </c>
      <c r="J11">
        <f>executionTime_5IMGS__6[[#This Row],[NImgs]]*1000/executionTime_5IMGS__6[[#This Row],[mean]]</f>
        <v>5.1241310498565653</v>
      </c>
      <c r="K11">
        <f>$I$2/executionTime_5IMGS__6[[#This Row],[mean]]</f>
        <v>6.1005083957862425</v>
      </c>
      <c r="M11">
        <v>10</v>
      </c>
      <c r="N11">
        <v>10</v>
      </c>
      <c r="O11">
        <v>1935.3676</v>
      </c>
      <c r="P11">
        <f>executionTime_10IMGS__6[[#This Row],[NImgs]]*1000/executionTime_10IMGS__6[[#This Row],[mean]]</f>
        <v>5.16697706420217</v>
      </c>
      <c r="Q11">
        <f>$O$2/executionTime_10IMGS__6[[#This Row],[mean]]</f>
        <v>6.1399486071793286</v>
      </c>
    </row>
    <row r="12" spans="1:17" x14ac:dyDescent="0.35">
      <c r="A12">
        <v>11</v>
      </c>
      <c r="B12">
        <v>1</v>
      </c>
      <c r="C12">
        <v>190.62040000000002</v>
      </c>
      <c r="D12">
        <f>executionTime_1IMGS__6[[#This Row],[NImgs]]*1000/executionTime_1IMGS__6[[#This Row],[mean]]</f>
        <v>5.2460282320255329</v>
      </c>
      <c r="E12">
        <f>$C$2/executionTime_1IMGS__6[[#This Row],[mean]]</f>
        <v>6.3121670083579726</v>
      </c>
      <c r="G12">
        <v>11</v>
      </c>
      <c r="H12">
        <v>5</v>
      </c>
      <c r="I12">
        <v>951.78200000000004</v>
      </c>
      <c r="J12">
        <f>executionTime_5IMGS__6[[#This Row],[NImgs]]*1000/executionTime_5IMGS__6[[#This Row],[mean]]</f>
        <v>5.2533038027615566</v>
      </c>
      <c r="K12">
        <f>$I$2/executionTime_5IMGS__6[[#This Row],[mean]]</f>
        <v>6.2542943657266052</v>
      </c>
      <c r="M12">
        <v>11</v>
      </c>
      <c r="N12">
        <v>10</v>
      </c>
      <c r="O12">
        <v>1854.8445999999999</v>
      </c>
      <c r="P12">
        <f>executionTime_10IMGS__6[[#This Row],[NImgs]]*1000/executionTime_10IMGS__6[[#This Row],[mean]]</f>
        <v>5.3912872269730849</v>
      </c>
      <c r="Q12">
        <f>$O$2/executionTime_10IMGS__6[[#This Row],[mean]]</f>
        <v>6.406497665626544</v>
      </c>
    </row>
    <row r="13" spans="1:17" x14ac:dyDescent="0.35">
      <c r="A13">
        <v>12</v>
      </c>
      <c r="B13">
        <v>1</v>
      </c>
      <c r="C13">
        <v>184.88720000000001</v>
      </c>
      <c r="D13">
        <f>executionTime_1IMGS__6[[#This Row],[NImgs]]*1000/executionTime_1IMGS__6[[#This Row],[mean]]</f>
        <v>5.4087032525777881</v>
      </c>
      <c r="E13">
        <f>$C$2/executionTime_1IMGS__6[[#This Row],[mean]]</f>
        <v>6.5079021154520165</v>
      </c>
      <c r="G13">
        <v>12</v>
      </c>
      <c r="H13">
        <v>5</v>
      </c>
      <c r="I13">
        <v>899.15260000000001</v>
      </c>
      <c r="J13">
        <f>executionTime_5IMGS__6[[#This Row],[NImgs]]*1000/executionTime_5IMGS__6[[#This Row],[mean]]</f>
        <v>5.5607913495440036</v>
      </c>
      <c r="K13">
        <f>$I$2/executionTime_5IMGS__6[[#This Row],[mean]]</f>
        <v>6.6203721148112118</v>
      </c>
      <c r="M13">
        <v>12</v>
      </c>
      <c r="N13">
        <v>10</v>
      </c>
      <c r="O13">
        <v>1808.25</v>
      </c>
      <c r="P13">
        <f>executionTime_10IMGS__6[[#This Row],[NImgs]]*1000/executionTime_10IMGS__6[[#This Row],[mean]]</f>
        <v>5.5302087653808929</v>
      </c>
      <c r="Q13">
        <f>$O$2/executionTime_10IMGS__6[[#This Row],[mean]]</f>
        <v>6.5715789299046037</v>
      </c>
    </row>
    <row r="14" spans="1:17" x14ac:dyDescent="0.35">
      <c r="A14">
        <v>13</v>
      </c>
      <c r="B14">
        <v>1</v>
      </c>
      <c r="C14">
        <v>186.6412</v>
      </c>
      <c r="D14">
        <f>executionTime_1IMGS__6[[#This Row],[NImgs]]*1000/executionTime_1IMGS__6[[#This Row],[mean]]</f>
        <v>5.3578738242145896</v>
      </c>
      <c r="E14">
        <f>$C$2/executionTime_1IMGS__6[[#This Row],[mean]]</f>
        <v>6.4467427341873078</v>
      </c>
      <c r="G14">
        <v>13</v>
      </c>
      <c r="H14">
        <v>5</v>
      </c>
      <c r="I14">
        <v>875.10260000000005</v>
      </c>
      <c r="J14">
        <f>executionTime_5IMGS__6[[#This Row],[NImgs]]*1000/executionTime_5IMGS__6[[#This Row],[mean]]</f>
        <v>5.7136157520272475</v>
      </c>
      <c r="K14">
        <f>$I$2/executionTime_5IMGS__6[[#This Row],[mean]]</f>
        <v>6.8023164369526494</v>
      </c>
      <c r="M14">
        <v>13</v>
      </c>
      <c r="N14">
        <v>10</v>
      </c>
      <c r="O14">
        <v>1757.4793999999999</v>
      </c>
      <c r="P14">
        <f>executionTime_10IMGS__6[[#This Row],[NImgs]]*1000/executionTime_10IMGS__6[[#This Row],[mean]]</f>
        <v>5.6899671199560009</v>
      </c>
      <c r="Q14">
        <f>$O$2/executionTime_10IMGS__6[[#This Row],[mean]]</f>
        <v>6.7614207028543269</v>
      </c>
    </row>
    <row r="15" spans="1:17" x14ac:dyDescent="0.35">
      <c r="A15">
        <v>14</v>
      </c>
      <c r="B15">
        <v>1</v>
      </c>
      <c r="C15">
        <v>177.33959999999999</v>
      </c>
      <c r="D15">
        <f>executionTime_1IMGS__6[[#This Row],[NImgs]]*1000/executionTime_1IMGS__6[[#This Row],[mean]]</f>
        <v>5.6388984750162967</v>
      </c>
      <c r="E15">
        <f>$C$2/executionTime_1IMGS__6[[#This Row],[mean]]</f>
        <v>6.7848794065172147</v>
      </c>
      <c r="G15">
        <v>14</v>
      </c>
      <c r="H15">
        <v>5</v>
      </c>
      <c r="I15">
        <v>847.82600000000002</v>
      </c>
      <c r="J15">
        <f>executionTime_5IMGS__6[[#This Row],[NImgs]]*1000/executionTime_5IMGS__6[[#This Row],[mean]]</f>
        <v>5.8974365023011792</v>
      </c>
      <c r="K15">
        <f>$I$2/executionTime_5IMGS__6[[#This Row],[mean]]</f>
        <v>7.0211633047346975</v>
      </c>
      <c r="M15">
        <v>14</v>
      </c>
      <c r="N15">
        <v>10</v>
      </c>
      <c r="O15">
        <v>1676.0826</v>
      </c>
      <c r="P15">
        <f>executionTime_10IMGS__6[[#This Row],[NImgs]]*1000/executionTime_10IMGS__6[[#This Row],[mean]]</f>
        <v>5.9662930693272518</v>
      </c>
      <c r="Q15">
        <f>$O$2/executionTime_10IMGS__6[[#This Row],[mean]]</f>
        <v>7.0897804201296521</v>
      </c>
    </row>
    <row r="16" spans="1:17" x14ac:dyDescent="0.35">
      <c r="A16">
        <v>15</v>
      </c>
      <c r="B16">
        <v>1</v>
      </c>
      <c r="C16">
        <v>169.17839999999998</v>
      </c>
      <c r="D16">
        <f>executionTime_1IMGS__6[[#This Row],[NImgs]]*1000/executionTime_1IMGS__6[[#This Row],[mean]]</f>
        <v>5.910920070174444</v>
      </c>
      <c r="E16">
        <f>$C$2/executionTime_1IMGS__6[[#This Row],[mean]]</f>
        <v>7.1121833520118418</v>
      </c>
      <c r="G16">
        <v>15</v>
      </c>
      <c r="H16">
        <v>5</v>
      </c>
      <c r="I16">
        <v>817.51300000000003</v>
      </c>
      <c r="J16">
        <f>executionTime_5IMGS__6[[#This Row],[NImgs]]*1000/executionTime_5IMGS__6[[#This Row],[mean]]</f>
        <v>6.1161106918177444</v>
      </c>
      <c r="K16">
        <f>$I$2/executionTime_5IMGS__6[[#This Row],[mean]]</f>
        <v>7.2815047589457293</v>
      </c>
      <c r="M16">
        <v>15</v>
      </c>
      <c r="N16">
        <v>10</v>
      </c>
      <c r="O16">
        <v>1611.2056</v>
      </c>
      <c r="P16">
        <f>executionTime_10IMGS__6[[#This Row],[NImgs]]*1000/executionTime_10IMGS__6[[#This Row],[mean]]</f>
        <v>6.2065325492910404</v>
      </c>
      <c r="Q16">
        <f>$O$2/executionTime_10IMGS__6[[#This Row],[mean]]</f>
        <v>7.3752583779500274</v>
      </c>
    </row>
    <row r="17" spans="1:17" x14ac:dyDescent="0.35">
      <c r="A17">
        <v>16</v>
      </c>
      <c r="B17">
        <v>1</v>
      </c>
      <c r="C17">
        <v>167.0976</v>
      </c>
      <c r="D17">
        <f>executionTime_1IMGS__6[[#This Row],[NImgs]]*1000/executionTime_1IMGS__6[[#This Row],[mean]]</f>
        <v>5.9845264085181356</v>
      </c>
      <c r="E17">
        <f>$C$2/executionTime_1IMGS__6[[#This Row],[mean]]</f>
        <v>7.2007485445631785</v>
      </c>
      <c r="G17">
        <v>16</v>
      </c>
      <c r="H17">
        <v>5</v>
      </c>
      <c r="I17">
        <v>794.52740000000006</v>
      </c>
      <c r="J17">
        <f>executionTime_5IMGS__6[[#This Row],[NImgs]]*1000/executionTime_5IMGS__6[[#This Row],[mean]]</f>
        <v>6.2930491761517597</v>
      </c>
      <c r="K17">
        <f>$I$2/executionTime_5IMGS__6[[#This Row],[mean]]</f>
        <v>7.4921579796996296</v>
      </c>
      <c r="M17">
        <v>16</v>
      </c>
      <c r="N17">
        <v>10</v>
      </c>
      <c r="O17">
        <v>1574.1276</v>
      </c>
      <c r="P17">
        <f>executionTime_10IMGS__6[[#This Row],[NImgs]]*1000/executionTime_10IMGS__6[[#This Row],[mean]]</f>
        <v>6.3527251539201774</v>
      </c>
      <c r="Q17">
        <f>$O$2/executionTime_10IMGS__6[[#This Row],[mean]]</f>
        <v>7.5489798921002338</v>
      </c>
    </row>
    <row r="18" spans="1:17" x14ac:dyDescent="0.35">
      <c r="A18">
        <v>17</v>
      </c>
      <c r="B18">
        <v>1</v>
      </c>
      <c r="C18">
        <v>164.36240000000001</v>
      </c>
      <c r="D18">
        <f>executionTime_1IMGS__6[[#This Row],[NImgs]]*1000/executionTime_1IMGS__6[[#This Row],[mean]]</f>
        <v>6.0841165619387398</v>
      </c>
      <c r="E18">
        <f>$C$2/executionTime_1IMGS__6[[#This Row],[mean]]</f>
        <v>7.3205781857651147</v>
      </c>
      <c r="G18">
        <v>17</v>
      </c>
      <c r="H18">
        <v>5</v>
      </c>
      <c r="I18">
        <v>798.97640000000001</v>
      </c>
      <c r="J18">
        <f>executionTime_5IMGS__6[[#This Row],[NImgs]]*1000/executionTime_5IMGS__6[[#This Row],[mean]]</f>
        <v>6.2580071201101806</v>
      </c>
      <c r="K18">
        <f>$I$2/executionTime_5IMGS__6[[#This Row],[mean]]</f>
        <v>7.4504388364912906</v>
      </c>
      <c r="M18">
        <v>17</v>
      </c>
      <c r="N18">
        <v>10</v>
      </c>
      <c r="O18">
        <v>1576.2966000000001</v>
      </c>
      <c r="P18">
        <f>executionTime_10IMGS__6[[#This Row],[NImgs]]*1000/executionTime_10IMGS__6[[#This Row],[mean]]</f>
        <v>6.343983740115914</v>
      </c>
      <c r="Q18">
        <f>$O$2/executionTime_10IMGS__6[[#This Row],[mean]]</f>
        <v>7.5385924197260836</v>
      </c>
    </row>
    <row r="19" spans="1:17" x14ac:dyDescent="0.35">
      <c r="A19">
        <v>18</v>
      </c>
      <c r="B19">
        <v>1</v>
      </c>
      <c r="C19">
        <v>168.351</v>
      </c>
      <c r="D19">
        <f>executionTime_1IMGS__6[[#This Row],[NImgs]]*1000/executionTime_1IMGS__6[[#This Row],[mean]]</f>
        <v>5.9399706565449568</v>
      </c>
      <c r="E19">
        <f>$C$2/executionTime_1IMGS__6[[#This Row],[mean]]</f>
        <v>7.1471378251391444</v>
      </c>
      <c r="G19">
        <v>18</v>
      </c>
      <c r="H19">
        <v>5</v>
      </c>
      <c r="I19">
        <v>808.178</v>
      </c>
      <c r="J19">
        <f>executionTime_5IMGS__6[[#This Row],[NImgs]]*1000/executionTime_5IMGS__6[[#This Row],[mean]]</f>
        <v>6.1867558879355782</v>
      </c>
      <c r="K19">
        <f>$I$2/executionTime_5IMGS__6[[#This Row],[mean]]</f>
        <v>7.3656110411320279</v>
      </c>
      <c r="M19">
        <v>18</v>
      </c>
      <c r="N19">
        <v>10</v>
      </c>
      <c r="O19">
        <v>1593.0244</v>
      </c>
      <c r="P19">
        <f>executionTime_10IMGS__6[[#This Row],[NImgs]]*1000/executionTime_10IMGS__6[[#This Row],[mean]]</f>
        <v>6.2773677540657884</v>
      </c>
      <c r="Q19">
        <f>$O$2/executionTime_10IMGS__6[[#This Row],[mean]]</f>
        <v>7.4594322597946396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ED0D-1FD1-49E0-9FB8-AFDEBECA6D15}">
  <dimension ref="A1:Q19"/>
  <sheetViews>
    <sheetView workbookViewId="0">
      <selection activeCell="K17" sqref="K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1177.2747999999999</v>
      </c>
      <c r="D2">
        <f>executionTime_1IMGS__7[[#This Row],[NImgs]]*1000/executionTime_1IMGS__7[[#This Row],[mean]]</f>
        <v>0.84941935391804879</v>
      </c>
      <c r="E2">
        <f>$C$2/executionTime_1IMGS__7[[#This Row],[mean]]</f>
        <v>1</v>
      </c>
      <c r="G2">
        <v>1</v>
      </c>
      <c r="H2">
        <v>5</v>
      </c>
      <c r="I2">
        <v>5875.7880000000005</v>
      </c>
      <c r="J2">
        <f>executionTime_5IMGS__7[[#This Row],[NImgs]]*1000/executionTime_5IMGS__7[[#This Row],[mean]]</f>
        <v>0.85094969389637609</v>
      </c>
      <c r="K2">
        <f>$I$2/executionTime_5IMGS__7[[#This Row],[mean]]</f>
        <v>1</v>
      </c>
      <c r="M2">
        <v>1</v>
      </c>
      <c r="N2">
        <v>10</v>
      </c>
      <c r="O2">
        <v>11743.3722</v>
      </c>
      <c r="P2">
        <f>executionTime_10IMGS__7[[#This Row],[NImgs]]*1000/executionTime_10IMGS__7[[#This Row],[mean]]</f>
        <v>0.85154415867019873</v>
      </c>
      <c r="Q2">
        <f>$O$2/executionTime_10IMGS__7[[#This Row],[mean]]</f>
        <v>1</v>
      </c>
    </row>
    <row r="3" spans="1:17" x14ac:dyDescent="0.35">
      <c r="A3">
        <v>2</v>
      </c>
      <c r="B3">
        <v>1</v>
      </c>
      <c r="C3">
        <v>602.83460000000002</v>
      </c>
      <c r="D3">
        <f>executionTime_1IMGS__7[[#This Row],[NImgs]]*1000/executionTime_1IMGS__7[[#This Row],[mean]]</f>
        <v>1.6588298017399796</v>
      </c>
      <c r="E3">
        <f>$C$2/executionTime_1IMGS__7[[#This Row],[mean]]</f>
        <v>1.952898523077474</v>
      </c>
      <c r="G3">
        <v>2</v>
      </c>
      <c r="H3">
        <v>5</v>
      </c>
      <c r="I3">
        <v>2970.3755999999998</v>
      </c>
      <c r="J3">
        <f>executionTime_5IMGS__7[[#This Row],[NImgs]]*1000/executionTime_5IMGS__7[[#This Row],[mean]]</f>
        <v>1.6832888069778111</v>
      </c>
      <c r="K3">
        <f>$I$2/executionTime_5IMGS__7[[#This Row],[mean]]</f>
        <v>1.978129634514908</v>
      </c>
      <c r="M3">
        <v>2</v>
      </c>
      <c r="N3">
        <v>10</v>
      </c>
      <c r="O3">
        <v>5950.7821999999996</v>
      </c>
      <c r="P3">
        <f>executionTime_10IMGS__7[[#This Row],[NImgs]]*1000/executionTime_10IMGS__7[[#This Row],[mean]]</f>
        <v>1.68045135310111</v>
      </c>
      <c r="Q3">
        <f>$O$2/executionTime_10IMGS__7[[#This Row],[mean]]</f>
        <v>1.973416570345996</v>
      </c>
    </row>
    <row r="4" spans="1:17" x14ac:dyDescent="0.35">
      <c r="A4">
        <v>3</v>
      </c>
      <c r="B4">
        <v>1</v>
      </c>
      <c r="C4">
        <v>408.01159999999999</v>
      </c>
      <c r="D4">
        <f>executionTime_1IMGS__7[[#This Row],[NImgs]]*1000/executionTime_1IMGS__7[[#This Row],[mean]]</f>
        <v>2.4509107094013993</v>
      </c>
      <c r="E4">
        <f>$C$2/executionTime_1IMGS__7[[#This Row],[mean]]</f>
        <v>2.8853954152283903</v>
      </c>
      <c r="G4">
        <v>3</v>
      </c>
      <c r="H4">
        <v>5</v>
      </c>
      <c r="I4">
        <v>2028.607</v>
      </c>
      <c r="J4">
        <f>executionTime_5IMGS__7[[#This Row],[NImgs]]*1000/executionTime_5IMGS__7[[#This Row],[mean]]</f>
        <v>2.4647455125610827</v>
      </c>
      <c r="K4">
        <f>$I$2/executionTime_5IMGS__7[[#This Row],[mean]]</f>
        <v>2.8964644211520518</v>
      </c>
      <c r="M4">
        <v>3</v>
      </c>
      <c r="N4">
        <v>10</v>
      </c>
      <c r="O4">
        <v>4028.6487999999999</v>
      </c>
      <c r="P4">
        <f>executionTime_10IMGS__7[[#This Row],[NImgs]]*1000/executionTime_10IMGS__7[[#This Row],[mean]]</f>
        <v>2.4822218308034198</v>
      </c>
      <c r="Q4">
        <f>$O$2/executionTime_10IMGS__7[[#This Row],[mean]]</f>
        <v>2.9149654842089983</v>
      </c>
    </row>
    <row r="5" spans="1:17" x14ac:dyDescent="0.35">
      <c r="A5">
        <v>4</v>
      </c>
      <c r="B5">
        <v>1</v>
      </c>
      <c r="C5">
        <v>314.11779999999999</v>
      </c>
      <c r="D5">
        <f>executionTime_1IMGS__7[[#This Row],[NImgs]]*1000/executionTime_1IMGS__7[[#This Row],[mean]]</f>
        <v>3.183519049222935</v>
      </c>
      <c r="E5">
        <f>$C$2/executionTime_1IMGS__7[[#This Row],[mean]]</f>
        <v>3.7478767519701206</v>
      </c>
      <c r="G5">
        <v>4</v>
      </c>
      <c r="H5">
        <v>5</v>
      </c>
      <c r="I5">
        <v>1749.0136</v>
      </c>
      <c r="J5">
        <f>executionTime_5IMGS__7[[#This Row],[NImgs]]*1000/executionTime_5IMGS__7[[#This Row],[mean]]</f>
        <v>2.858754214375463</v>
      </c>
      <c r="K5">
        <f>$I$2/executionTime_5IMGS__7[[#This Row],[mean]]</f>
        <v>3.3594867415553549</v>
      </c>
      <c r="M5">
        <v>4</v>
      </c>
      <c r="N5">
        <v>10</v>
      </c>
      <c r="O5">
        <v>3382.0012000000002</v>
      </c>
      <c r="P5">
        <f>executionTime_10IMGS__7[[#This Row],[NImgs]]*1000/executionTime_10IMGS__7[[#This Row],[mean]]</f>
        <v>2.956829228800983</v>
      </c>
      <c r="Q5">
        <f>$O$2/executionTime_10IMGS__7[[#This Row],[mean]]</f>
        <v>3.4723146165648906</v>
      </c>
    </row>
    <row r="6" spans="1:17" x14ac:dyDescent="0.35">
      <c r="A6">
        <v>5</v>
      </c>
      <c r="B6">
        <v>1</v>
      </c>
      <c r="C6">
        <v>258.61160000000001</v>
      </c>
      <c r="D6">
        <f>executionTime_1IMGS__7[[#This Row],[NImgs]]*1000/executionTime_1IMGS__7[[#This Row],[mean]]</f>
        <v>3.8668025718877264</v>
      </c>
      <c r="E6">
        <f>$C$2/executionTime_1IMGS__7[[#This Row],[mean]]</f>
        <v>4.5522892244586082</v>
      </c>
      <c r="G6">
        <v>5</v>
      </c>
      <c r="H6">
        <v>5</v>
      </c>
      <c r="I6">
        <v>1518.769</v>
      </c>
      <c r="J6">
        <f>executionTime_5IMGS__7[[#This Row],[NImgs]]*1000/executionTime_5IMGS__7[[#This Row],[mean]]</f>
        <v>3.2921398843405414</v>
      </c>
      <c r="K6">
        <f>$I$2/executionTime_5IMGS__7[[#This Row],[mean]]</f>
        <v>3.8687832053459088</v>
      </c>
      <c r="M6">
        <v>5</v>
      </c>
      <c r="N6">
        <v>10</v>
      </c>
      <c r="O6">
        <v>2871.8306000000002</v>
      </c>
      <c r="P6">
        <f>executionTime_10IMGS__7[[#This Row],[NImgs]]*1000/executionTime_10IMGS__7[[#This Row],[mean]]</f>
        <v>3.482099536093807</v>
      </c>
      <c r="Q6">
        <f>$O$2/executionTime_10IMGS__7[[#This Row],[mean]]</f>
        <v>4.0891590889796907</v>
      </c>
    </row>
    <row r="7" spans="1:17" x14ac:dyDescent="0.35">
      <c r="A7">
        <v>6</v>
      </c>
      <c r="B7">
        <v>1</v>
      </c>
      <c r="C7">
        <v>211.31960000000001</v>
      </c>
      <c r="D7">
        <f>executionTime_1IMGS__7[[#This Row],[NImgs]]*1000/executionTime_1IMGS__7[[#This Row],[mean]]</f>
        <v>4.7321687150647644</v>
      </c>
      <c r="E7">
        <f>$C$2/executionTime_1IMGS__7[[#This Row],[mean]]</f>
        <v>5.5710629775941269</v>
      </c>
      <c r="G7">
        <v>6</v>
      </c>
      <c r="H7">
        <v>5</v>
      </c>
      <c r="I7">
        <v>1425.5038</v>
      </c>
      <c r="J7">
        <f>executionTime_5IMGS__7[[#This Row],[NImgs]]*1000/executionTime_5IMGS__7[[#This Row],[mean]]</f>
        <v>3.5075318634717076</v>
      </c>
      <c r="K7">
        <f>$I$2/executionTime_5IMGS__7[[#This Row],[mean]]</f>
        <v>4.1219027266009398</v>
      </c>
      <c r="M7">
        <v>6</v>
      </c>
      <c r="N7">
        <v>10</v>
      </c>
      <c r="O7">
        <v>2690.5118000000002</v>
      </c>
      <c r="P7">
        <f>executionTime_10IMGS__7[[#This Row],[NImgs]]*1000/executionTime_10IMGS__7[[#This Row],[mean]]</f>
        <v>3.7167649664275766</v>
      </c>
      <c r="Q7">
        <f>$O$2/executionTime_10IMGS__7[[#This Row],[mean]]</f>
        <v>4.3647354380679539</v>
      </c>
    </row>
    <row r="8" spans="1:17" x14ac:dyDescent="0.35">
      <c r="A8">
        <v>7</v>
      </c>
      <c r="B8">
        <v>1</v>
      </c>
      <c r="C8">
        <v>199.79660000000001</v>
      </c>
      <c r="D8">
        <f>executionTime_1IMGS__7[[#This Row],[NImgs]]*1000/executionTime_1IMGS__7[[#This Row],[mean]]</f>
        <v>5.0050901767097136</v>
      </c>
      <c r="E8">
        <f>$C$2/executionTime_1IMGS__7[[#This Row],[mean]]</f>
        <v>5.8923665367678923</v>
      </c>
      <c r="G8">
        <v>7</v>
      </c>
      <c r="H8">
        <v>5</v>
      </c>
      <c r="I8">
        <v>1131.7149999999999</v>
      </c>
      <c r="J8">
        <f>executionTime_5IMGS__7[[#This Row],[NImgs]]*1000/executionTime_5IMGS__7[[#This Row],[mean]]</f>
        <v>4.4180734548892611</v>
      </c>
      <c r="K8">
        <f>$I$2/executionTime_5IMGS__7[[#This Row],[mean]]</f>
        <v>5.1919325978713733</v>
      </c>
      <c r="M8">
        <v>7</v>
      </c>
      <c r="N8">
        <v>10</v>
      </c>
      <c r="O8">
        <v>2163.8326000000002</v>
      </c>
      <c r="P8">
        <f>executionTime_10IMGS__7[[#This Row],[NImgs]]*1000/executionTime_10IMGS__7[[#This Row],[mean]]</f>
        <v>4.6214295874828757</v>
      </c>
      <c r="Q8">
        <f>$O$2/executionTime_10IMGS__7[[#This Row],[mean]]</f>
        <v>5.4271167741903872</v>
      </c>
    </row>
    <row r="9" spans="1:17" x14ac:dyDescent="0.35">
      <c r="A9">
        <v>8</v>
      </c>
      <c r="B9">
        <v>1</v>
      </c>
      <c r="C9">
        <v>193.30280000000002</v>
      </c>
      <c r="D9">
        <f>executionTime_1IMGS__7[[#This Row],[NImgs]]*1000/executionTime_1IMGS__7[[#This Row],[mean]]</f>
        <v>5.1732308067963828</v>
      </c>
      <c r="E9">
        <f>$C$2/executionTime_1IMGS__7[[#This Row],[mean]]</f>
        <v>6.09031426342505</v>
      </c>
      <c r="G9">
        <v>8</v>
      </c>
      <c r="H9">
        <v>5</v>
      </c>
      <c r="I9">
        <v>996.75419999999997</v>
      </c>
      <c r="J9">
        <f>executionTime_5IMGS__7[[#This Row],[NImgs]]*1000/executionTime_5IMGS__7[[#This Row],[mean]]</f>
        <v>5.0162818476210083</v>
      </c>
      <c r="K9">
        <f>$I$2/executionTime_5IMGS__7[[#This Row],[mean]]</f>
        <v>5.8949217369738705</v>
      </c>
      <c r="M9">
        <v>8</v>
      </c>
      <c r="N9">
        <v>10</v>
      </c>
      <c r="O9">
        <v>1955.5716</v>
      </c>
      <c r="P9">
        <f>executionTime_10IMGS__7[[#This Row],[NImgs]]*1000/executionTime_10IMGS__7[[#This Row],[mean]]</f>
        <v>5.1135944089185994</v>
      </c>
      <c r="Q9">
        <f>$O$2/executionTime_10IMGS__7[[#This Row],[mean]]</f>
        <v>6.005084242377011</v>
      </c>
    </row>
    <row r="10" spans="1:17" x14ac:dyDescent="0.35">
      <c r="A10">
        <v>9</v>
      </c>
      <c r="B10">
        <v>1</v>
      </c>
      <c r="C10">
        <v>194.745</v>
      </c>
      <c r="D10">
        <f>executionTime_1IMGS__7[[#This Row],[NImgs]]*1000/executionTime_1IMGS__7[[#This Row],[mean]]</f>
        <v>5.1349200236206318</v>
      </c>
      <c r="E10">
        <f>$C$2/executionTime_1IMGS__7[[#This Row],[mean]]</f>
        <v>6.0452119438239746</v>
      </c>
      <c r="G10">
        <v>9</v>
      </c>
      <c r="H10">
        <v>5</v>
      </c>
      <c r="I10">
        <v>943.02319999999997</v>
      </c>
      <c r="J10">
        <f>executionTime_5IMGS__7[[#This Row],[NImgs]]*1000/executionTime_5IMGS__7[[#This Row],[mean]]</f>
        <v>5.3020964913694595</v>
      </c>
      <c r="K10">
        <f>$I$2/executionTime_5IMGS__7[[#This Row],[mean]]</f>
        <v>6.2307989877661552</v>
      </c>
      <c r="M10">
        <v>9</v>
      </c>
      <c r="N10">
        <v>10</v>
      </c>
      <c r="O10">
        <v>1820.4074000000001</v>
      </c>
      <c r="P10">
        <f>executionTime_10IMGS__7[[#This Row],[NImgs]]*1000/executionTime_10IMGS__7[[#This Row],[mean]]</f>
        <v>5.4932758458353881</v>
      </c>
      <c r="Q10">
        <f>$O$2/executionTime_10IMGS__7[[#This Row],[mean]]</f>
        <v>6.4509582854914784</v>
      </c>
    </row>
    <row r="11" spans="1:17" x14ac:dyDescent="0.35">
      <c r="A11">
        <v>10</v>
      </c>
      <c r="B11">
        <v>1</v>
      </c>
      <c r="C11">
        <v>207.19239999999999</v>
      </c>
      <c r="D11">
        <f>executionTime_1IMGS__7[[#This Row],[NImgs]]*1000/executionTime_1IMGS__7[[#This Row],[mean]]</f>
        <v>4.826431857539176</v>
      </c>
      <c r="E11">
        <f>$C$2/executionTime_1IMGS__7[[#This Row],[mean]]</f>
        <v>5.682036599798062</v>
      </c>
      <c r="G11">
        <v>10</v>
      </c>
      <c r="H11">
        <v>5</v>
      </c>
      <c r="I11">
        <v>925.87199999999996</v>
      </c>
      <c r="J11">
        <f>executionTime_5IMGS__7[[#This Row],[NImgs]]*1000/executionTime_5IMGS__7[[#This Row],[mean]]</f>
        <v>5.4003145143173139</v>
      </c>
      <c r="K11">
        <f>$I$2/executionTime_5IMGS__7[[#This Row],[mean]]</f>
        <v>6.3462206438903008</v>
      </c>
      <c r="M11">
        <v>10</v>
      </c>
      <c r="N11">
        <v>10</v>
      </c>
      <c r="O11">
        <v>1725.5375999999999</v>
      </c>
      <c r="P11">
        <f>executionTime_10IMGS__7[[#This Row],[NImgs]]*1000/executionTime_10IMGS__7[[#This Row],[mean]]</f>
        <v>5.7952953328864005</v>
      </c>
      <c r="Q11">
        <f>$O$2/executionTime_10IMGS__7[[#This Row],[mean]]</f>
        <v>6.8056310103007904</v>
      </c>
    </row>
    <row r="12" spans="1:17" x14ac:dyDescent="0.35">
      <c r="A12">
        <v>11</v>
      </c>
      <c r="B12">
        <v>1</v>
      </c>
      <c r="C12">
        <v>205.83420000000001</v>
      </c>
      <c r="D12">
        <f>executionTime_1IMGS__7[[#This Row],[NImgs]]*1000/executionTime_1IMGS__7[[#This Row],[mean]]</f>
        <v>4.858279139229535</v>
      </c>
      <c r="E12">
        <f>$C$2/executionTime_1IMGS__7[[#This Row],[mean]]</f>
        <v>5.7195296019806223</v>
      </c>
      <c r="G12">
        <v>11</v>
      </c>
      <c r="H12">
        <v>5</v>
      </c>
      <c r="I12">
        <v>882.08180000000004</v>
      </c>
      <c r="J12">
        <f>executionTime_5IMGS__7[[#This Row],[NImgs]]*1000/executionTime_5IMGS__7[[#This Row],[mean]]</f>
        <v>5.6684085308187964</v>
      </c>
      <c r="K12">
        <f>$I$2/executionTime_5IMGS__7[[#This Row],[mean]]</f>
        <v>6.6612733648965436</v>
      </c>
      <c r="M12">
        <v>11</v>
      </c>
      <c r="N12">
        <v>10</v>
      </c>
      <c r="O12">
        <v>1680.2134000000001</v>
      </c>
      <c r="P12">
        <f>executionTime_10IMGS__7[[#This Row],[NImgs]]*1000/executionTime_10IMGS__7[[#This Row],[mean]]</f>
        <v>5.951624954306399</v>
      </c>
      <c r="Q12">
        <f>$O$2/executionTime_10IMGS__7[[#This Row],[mean]]</f>
        <v>6.989214703322804</v>
      </c>
    </row>
    <row r="13" spans="1:17" x14ac:dyDescent="0.35">
      <c r="A13">
        <v>12</v>
      </c>
      <c r="B13">
        <v>1</v>
      </c>
      <c r="C13">
        <v>198.0702</v>
      </c>
      <c r="D13">
        <f>executionTime_1IMGS__7[[#This Row],[NImgs]]*1000/executionTime_1IMGS__7[[#This Row],[mean]]</f>
        <v>5.0487150515322341</v>
      </c>
      <c r="E13">
        <f>$C$2/executionTime_1IMGS__7[[#This Row],[mean]]</f>
        <v>5.9437250025496002</v>
      </c>
      <c r="G13">
        <v>12</v>
      </c>
      <c r="H13">
        <v>5</v>
      </c>
      <c r="I13">
        <v>868.30640000000005</v>
      </c>
      <c r="J13">
        <f>executionTime_5IMGS__7[[#This Row],[NImgs]]*1000/executionTime_5IMGS__7[[#This Row],[mean]]</f>
        <v>5.7583359975234547</v>
      </c>
      <c r="K13">
        <f>$I$2/executionTime_5IMGS__7[[#This Row],[mean]]</f>
        <v>6.7669523108432692</v>
      </c>
      <c r="M13">
        <v>12</v>
      </c>
      <c r="N13">
        <v>10</v>
      </c>
      <c r="O13">
        <v>1668.7167999999999</v>
      </c>
      <c r="P13">
        <f>executionTime_10IMGS__7[[#This Row],[NImgs]]*1000/executionTime_10IMGS__7[[#This Row],[mean]]</f>
        <v>5.9926285874271779</v>
      </c>
      <c r="Q13">
        <f>$O$2/executionTime_10IMGS__7[[#This Row],[mean]]</f>
        <v>7.0373667958517592</v>
      </c>
    </row>
    <row r="14" spans="1:17" x14ac:dyDescent="0.35">
      <c r="A14">
        <v>13</v>
      </c>
      <c r="B14">
        <v>1</v>
      </c>
      <c r="C14">
        <v>198.25020000000001</v>
      </c>
      <c r="D14">
        <f>executionTime_1IMGS__7[[#This Row],[NImgs]]*1000/executionTime_1IMGS__7[[#This Row],[mean]]</f>
        <v>5.0441311030203249</v>
      </c>
      <c r="E14">
        <f>$C$2/executionTime_1IMGS__7[[#This Row],[mean]]</f>
        <v>5.938328435482032</v>
      </c>
      <c r="G14">
        <v>13</v>
      </c>
      <c r="H14">
        <v>5</v>
      </c>
      <c r="I14">
        <v>830.4076</v>
      </c>
      <c r="J14">
        <f>executionTime_5IMGS__7[[#This Row],[NImgs]]*1000/executionTime_5IMGS__7[[#This Row],[mean]]</f>
        <v>6.0211394982415865</v>
      </c>
      <c r="K14">
        <f>$I$2/executionTime_5IMGS__7[[#This Row],[mean]]</f>
        <v>7.0757878420187872</v>
      </c>
      <c r="M14">
        <v>13</v>
      </c>
      <c r="N14">
        <v>10</v>
      </c>
      <c r="O14">
        <v>1610.8422</v>
      </c>
      <c r="P14">
        <f>executionTime_10IMGS__7[[#This Row],[NImgs]]*1000/executionTime_10IMGS__7[[#This Row],[mean]]</f>
        <v>6.2079327199150853</v>
      </c>
      <c r="Q14">
        <f>$O$2/executionTime_10IMGS__7[[#This Row],[mean]]</f>
        <v>7.2902064522521197</v>
      </c>
    </row>
    <row r="15" spans="1:17" x14ac:dyDescent="0.35">
      <c r="A15">
        <v>14</v>
      </c>
      <c r="B15">
        <v>1</v>
      </c>
      <c r="C15">
        <v>198.01339999999999</v>
      </c>
      <c r="D15">
        <f>executionTime_1IMGS__7[[#This Row],[NImgs]]*1000/executionTime_1IMGS__7[[#This Row],[mean]]</f>
        <v>5.0501632717785769</v>
      </c>
      <c r="E15">
        <f>$C$2/executionTime_1IMGS__7[[#This Row],[mean]]</f>
        <v>5.9454299557504688</v>
      </c>
      <c r="G15">
        <v>14</v>
      </c>
      <c r="H15">
        <v>5</v>
      </c>
      <c r="I15">
        <v>803.00419999999997</v>
      </c>
      <c r="J15">
        <f>executionTime_5IMGS__7[[#This Row],[NImgs]]*1000/executionTime_5IMGS__7[[#This Row],[mean]]</f>
        <v>6.2266174946532038</v>
      </c>
      <c r="K15">
        <f>$I$2/executionTime_5IMGS__7[[#This Row],[mean]]</f>
        <v>7.3172568711346724</v>
      </c>
      <c r="M15">
        <v>14</v>
      </c>
      <c r="N15">
        <v>10</v>
      </c>
      <c r="O15">
        <v>1602.2549999999999</v>
      </c>
      <c r="P15">
        <f>executionTime_10IMGS__7[[#This Row],[NImgs]]*1000/executionTime_10IMGS__7[[#This Row],[mean]]</f>
        <v>6.241203803389598</v>
      </c>
      <c r="Q15">
        <f>$O$2/executionTime_10IMGS__7[[#This Row],[mean]]</f>
        <v>7.3292779239259671</v>
      </c>
    </row>
    <row r="16" spans="1:17" x14ac:dyDescent="0.35">
      <c r="A16">
        <v>15</v>
      </c>
      <c r="B16">
        <v>1</v>
      </c>
      <c r="C16">
        <v>190.11359999999999</v>
      </c>
      <c r="D16">
        <f>executionTime_1IMGS__7[[#This Row],[NImgs]]*1000/executionTime_1IMGS__7[[#This Row],[mean]]</f>
        <v>5.2600129606719355</v>
      </c>
      <c r="E16">
        <f>$C$2/executionTime_1IMGS__7[[#This Row],[mean]]</f>
        <v>6.1924807062724598</v>
      </c>
      <c r="G16">
        <v>15</v>
      </c>
      <c r="H16">
        <v>5</v>
      </c>
      <c r="I16">
        <v>798.38059999999996</v>
      </c>
      <c r="J16">
        <f>executionTime_5IMGS__7[[#This Row],[NImgs]]*1000/executionTime_5IMGS__7[[#This Row],[mean]]</f>
        <v>6.2626772243714344</v>
      </c>
      <c r="K16">
        <f>$I$2/executionTime_5IMGS__7[[#This Row],[mean]]</f>
        <v>7.3596327365669971</v>
      </c>
      <c r="M16">
        <v>15</v>
      </c>
      <c r="N16">
        <v>10</v>
      </c>
      <c r="O16">
        <v>1567.5082</v>
      </c>
      <c r="P16">
        <f>executionTime_10IMGS__7[[#This Row],[NImgs]]*1000/executionTime_10IMGS__7[[#This Row],[mean]]</f>
        <v>6.3795519538589973</v>
      </c>
      <c r="Q16">
        <f>$O$2/executionTime_10IMGS__7[[#This Row],[mean]]</f>
        <v>7.4917453063403432</v>
      </c>
    </row>
    <row r="17" spans="1:17" x14ac:dyDescent="0.35">
      <c r="A17">
        <v>16</v>
      </c>
      <c r="B17">
        <v>1</v>
      </c>
      <c r="C17">
        <v>192.7792</v>
      </c>
      <c r="D17">
        <f>executionTime_1IMGS__7[[#This Row],[NImgs]]*1000/executionTime_1IMGS__7[[#This Row],[mean]]</f>
        <v>5.1872816154439896</v>
      </c>
      <c r="E17">
        <f>$C$2/executionTime_1IMGS__7[[#This Row],[mean]]</f>
        <v>6.1068559263654993</v>
      </c>
      <c r="G17">
        <v>16</v>
      </c>
      <c r="H17">
        <v>5</v>
      </c>
      <c r="I17">
        <v>776.23379999999997</v>
      </c>
      <c r="J17">
        <f>executionTime_5IMGS__7[[#This Row],[NImgs]]*1000/executionTime_5IMGS__7[[#This Row],[mean]]</f>
        <v>6.4413582608744946</v>
      </c>
      <c r="K17">
        <f>$I$2/executionTime_5IMGS__7[[#This Row],[mean]]</f>
        <v>7.5696111145894456</v>
      </c>
      <c r="M17">
        <v>16</v>
      </c>
      <c r="N17">
        <v>10</v>
      </c>
      <c r="O17">
        <v>1517.6662000000001</v>
      </c>
      <c r="P17">
        <f>executionTime_10IMGS__7[[#This Row],[NImgs]]*1000/executionTime_10IMGS__7[[#This Row],[mean]]</f>
        <v>6.5890641828881735</v>
      </c>
      <c r="Q17">
        <f>$O$2/executionTime_10IMGS__7[[#This Row],[mean]]</f>
        <v>7.737783314934469</v>
      </c>
    </row>
    <row r="18" spans="1:17" x14ac:dyDescent="0.35">
      <c r="A18">
        <v>17</v>
      </c>
      <c r="B18">
        <v>1</v>
      </c>
      <c r="C18">
        <v>185.82660000000001</v>
      </c>
      <c r="D18">
        <f>executionTime_1IMGS__7[[#This Row],[NImgs]]*1000/executionTime_1IMGS__7[[#This Row],[mean]]</f>
        <v>5.3813609031215117</v>
      </c>
      <c r="E18">
        <f>$C$2/executionTime_1IMGS__7[[#This Row],[mean]]</f>
        <v>6.3353405809501968</v>
      </c>
      <c r="G18">
        <v>17</v>
      </c>
      <c r="H18">
        <v>5</v>
      </c>
      <c r="I18">
        <v>773.07299999999998</v>
      </c>
      <c r="J18">
        <f>executionTime_5IMGS__7[[#This Row],[NImgs]]*1000/executionTime_5IMGS__7[[#This Row],[mean]]</f>
        <v>6.4676945126786221</v>
      </c>
      <c r="K18">
        <f>$I$2/executionTime_5IMGS__7[[#This Row],[mean]]</f>
        <v>7.6005603610525796</v>
      </c>
      <c r="M18">
        <v>17</v>
      </c>
      <c r="N18">
        <v>10</v>
      </c>
      <c r="O18">
        <v>1521.0242000000001</v>
      </c>
      <c r="P18">
        <f>executionTime_10IMGS__7[[#This Row],[NImgs]]*1000/executionTime_10IMGS__7[[#This Row],[mean]]</f>
        <v>6.5745173548192062</v>
      </c>
      <c r="Q18">
        <f>$O$2/executionTime_10IMGS__7[[#This Row],[mean]]</f>
        <v>7.7207004333001406</v>
      </c>
    </row>
    <row r="19" spans="1:17" x14ac:dyDescent="0.35">
      <c r="A19">
        <v>18</v>
      </c>
      <c r="B19">
        <v>1</v>
      </c>
      <c r="C19">
        <v>183.15219999999999</v>
      </c>
      <c r="D19">
        <f>executionTime_1IMGS__7[[#This Row],[NImgs]]*1000/executionTime_1IMGS__7[[#This Row],[mean]]</f>
        <v>5.4599398751420951</v>
      </c>
      <c r="E19">
        <f>$C$2/executionTime_1IMGS__7[[#This Row],[mean]]</f>
        <v>6.4278496245199346</v>
      </c>
      <c r="G19">
        <v>18</v>
      </c>
      <c r="H19">
        <v>5</v>
      </c>
      <c r="I19">
        <v>778.20900000000006</v>
      </c>
      <c r="J19">
        <f>executionTime_5IMGS__7[[#This Row],[NImgs]]*1000/executionTime_5IMGS__7[[#This Row],[mean]]</f>
        <v>6.4250092198882305</v>
      </c>
      <c r="K19">
        <f>$I$2/executionTime_5IMGS__7[[#This Row],[mean]]</f>
        <v>7.5503984148217249</v>
      </c>
      <c r="M19">
        <v>18</v>
      </c>
      <c r="N19">
        <v>10</v>
      </c>
      <c r="O19">
        <v>1534.8889999999999</v>
      </c>
      <c r="P19">
        <f>executionTime_10IMGS__7[[#This Row],[NImgs]]*1000/executionTime_10IMGS__7[[#This Row],[mean]]</f>
        <v>6.5151291070559507</v>
      </c>
      <c r="Q19">
        <f>$O$2/executionTime_10IMGS__7[[#This Row],[mean]]</f>
        <v>7.6509586035211674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opLeftCell="A16" workbookViewId="0">
      <selection activeCell="S53" sqref="S5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f e 1 1 8 8 - c f c 2 - 4 2 a 3 - a a 4 a - 8 a 8 6 d d 3 6 2 0 e d "   x m l n s = " h t t p : / / s c h e m a s . m i c r o s o f t . c o m / D a t a M a s h u p " > A A A A A J 0 F A A B Q S w M E F A A C A A g A N K i o W k R H D 3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c s s 0 f U M s d G H c W 3 0 o X 6 w A w B Q S w M E F A A C A A g A N K i o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S o q F q i N 2 x y n Q I A A A s + A A A T A B w A R m 9 y b X V s Y X M v U 2 V j d G l v b j E u b S C i G A A o o B Q A A A A A A A A A A A A A A A A A A A A A A A A A A A D t m G F r G j E Y x 9 8 L / Q 7 h + u a E Q 6 p V C y u + 6 O z W C W 2 3 V b c 3 3 h j x f K o Z u U S S n J s V v / u e m w 4 t t Z S N 8 x b Y 4 x s 1 M c n / i T / C L 2 c h c U I r 1 l + / 1 8 8 r F T v l B s Y M f k C S 5 W 0 D k c L X e u / m q s 8 6 T I I 7 q j B 8 v T d i I h R g U 9 f O a 5 c 6 y V J Q L n w r J N S 6 W j n 8 Y s O g + y r + Z M H Y 2 G Z K L e L u N c 7 3 w e h v u J q N X 4 s x T q 0 s t n G J Y + Z a / l o w N m A z 6 e z n e r w n R C 2 x 8 6 A a D S 9 B i l Q 4 M J 3 g P I h Y F w e n y n a a E X u j E j 0 W a t K p N 1 q N i H 3 M t I O + W 0 j o b D / W b r W C L 9 V o X c x x 0 M P E 1 v E H X E o w L h + 4 A z Y W T I o 5 S K k D L H P A R z g M w 6 c 4 x z v g Y y w r 3 O x C x I a b j g s p + w m X 3 N i O M 9 n u C j e Y 6 V 4 k 3 G n m x G x n y o H h y t 5 r k 6 5 L G C x m Y M M X E 0 X L Z T C Y G s x h s X r 8 c b t Z y 4 e u I r Y M b n v p Z E / z n f 5 u 8 Q / C P X v a 9 2 i n s d t h B 1 N Z O g K z W m 2 r u O O T i c l m s z w N 1 j 6 F b R 1 X R m e z 8 G m h + e z b p J t s + Z r L I A W u s A 1 4 M m X X w r r a x R w M n 0 A 4 f B Q H d / F 3 H i n z t b b B j i p C P Z / t O Z p b P t D c I p q J 5 r + j 2 e Z / y k h I 4 R b l U 7 y z + A v 0 N v 4 j e v 8 d j T s r l 8 3 h c b D P E s J G N S g b y w a p A h 2 u h 4 G 6 5 Q 3 U Z A w E d b E n 9 W n 5 U J / S S U 1 Q H / S k 9 g B q O q k J 6 k K e V N R P f H h U s U 5 B P B P P B Z j H i T c + T V g T 1 k V j 7 Y F 8 E N a E d c H 3 x G b 5 V D f p n k h Q H / S e 6 A H U d E 8 k q A s W E A + o J g E h r A s W k F b 5 V L d I Q A j q g w q I B 1 C T g B D U B Q u I B 1 S T g B D W B Q t I u 3 y q 2 y Q g B P V B B c Q D q E l A C O q C B c Q D q k l A C O u C B e S s f K r P S E A I 6 o M K i A d Q k 4 A Q 1 A U L i A d U k 4 A Q 1 n + I 9 U 9 Q S w E C L Q A U A A I A C A A 0 q K h a R E c P f K c A A A D 3 A A A A E g A A A A A A A A A A A A A A A A A A A A A A Q 2 9 u Z m l n L 1 B h Y 2 t h Z 2 U u e G 1 s U E s B A i 0 A F A A C A A g A N K i o W l N y O C y b A A A A 4 Q A A A B M A A A A A A A A A A A A A A A A A 8 w A A A F t D b 2 5 0 Z W 5 0 X 1 R 5 c G V z X S 5 4 b W x Q S w E C L Q A U A A I A C A A 0 q K h a o j d s c p 0 C A A A L P g A A E w A A A A A A A A A A A A A A A A D b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4 w A A A A A A A C b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e G V j d X R p b 2 5 U a W 1 l X z F J T U d T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0 Z m I 2 Z j M y L W N i M D c t N D Z m O C 0 5 Z W R m L T U 2 M D B j Z T c z M G R k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M S I g L z 4 8 R W 5 0 c n k g V H l w Z T 0 i R m l s b E x h c 3 R V c G R h d G V k I i B W Y W x 1 Z T 0 i Z D I w M j U t M D U t M D h U M T k 6 M D E 6 M z I u M j c w N z U z N l o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S U 1 H U y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v Q X V 0 b 1 J l b W 9 2 Z W R D b 2 x 1 b W 5 z M S 5 7 V G h y Z W F k c y w w f S Z x d W 9 0 O y w m c X V v d D t T Z W N 0 a W 9 u M S 9 l e G V j d X R p b 2 5 U a W 1 l X z F J T U d T L 0 F 1 d G 9 S Z W 1 v d m V k Q 2 9 s d W 1 u c z E u e 0 5 J b W d z L D F 9 J n F 1 b 3 Q 7 L C Z x d W 9 0 O 1 N l Y 3 R p b 2 4 x L 2 V 4 Z W N 1 d G l v b l R p b W V f M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2 I 4 Z j F j M y 0 z Z m U 1 L T R k N m Q t Y W V m N S 1 m M z M z Y z I z M T E x M m Y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E i I C 8 + P E V u d H J 5 I F R 5 c G U 9 I k Z p b G x M Y X N 0 V X B k Y X R l Z C I g V m F s d W U 9 I m Q y M D I 1 L T A 1 L T A 4 V D E 5 O j A x O j M y L j I 1 O T g 4 N z h a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N U l N R 1 M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Y W x h Y m l s a X R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y N D o x M i 4 z N j Y z O T k 5 W i I g L z 4 8 R W 5 0 c n k g V H l w Z T 0 i R m l s b E N v b H V t b l R 5 c G V z I i B W Y W x 1 Z T 0 i c 0 F 3 V T 0 i I C 8 + P E V u d H J 5 I F R 5 c G U 9 I k Z p b G x D b 2 x 1 b W 5 O Y W 1 l c y I g V m F s d W U 9 I n N b J n F 1 b 3 Q 7 U m 9 3 c 0 Z p b H R l c i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k 1 N m M x M m U t Z G Z i M C 0 0 Y 2 Q 4 L T k 4 M T c t Y W E y Z W E 1 Z j Q x M T g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3 N W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h b G F i a W x p d H k v Q X V 0 b 1 J l b W 9 2 Z W R D b 2 x 1 b W 5 z M S 5 7 U m 9 3 c 0 Z p b H R l c i w w f S Z x d W 9 0 O y w m c X V v d D t T Z W N 0 a W 9 u M S 9 z Y 2 F s Y W J p b G l 0 e S 9 B d X R v U m V t b 3 Z l Z E N v b H V t b n M x L n t t Z W F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x N z c 1 N j k 4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5 M T U x N G U 5 L T Y 2 O T E t N D F k O S 0 5 O T g 1 L T M 1 Z j Q 4 M G Q z Z j N m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c 6 N T U 6 M j A u M T Q z O T k 0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z Z i Z m Q 5 M C 0 3 Z W V m L T Q 3 M 2 E t O D I 4 Z C 0 1 N T k 2 N j I z N 2 M 5 N D c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I p L 0 F 1 d G 9 S Z W 1 v d m V k Q 2 9 s d W 1 u c z E u e 1 R o c m V h Z H M s M H 0 m c X V v d D s s J n F 1 b 3 Q 7 U 2 V j d G l v b j E v Z X h l Y 3 V 0 a W 9 u V G l t Z V 8 1 S U 1 H U y A o M i k v Q X V 0 b 1 J l b W 9 2 Z W R D b 2 x 1 b W 5 z M S 5 7 T k l t Z 3 M s M X 0 m c X V v d D s s J n F 1 b 3 Q 7 U 2 V j d G l v b j E v Z X h l Y 3 V 0 a W 9 u V G l t Z V 8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z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w L j I z N j A 3 M D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E 2 O W V m N z I t Y T h m Z i 0 0 Y W M x L W F l N T Q t N T Q 2 M j c 2 O T R i Y T U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M y k v Q X V 0 b 1 J l b W 9 2 Z W R D b 2 x 1 b W 5 z M S 5 7 V G h y Z W F k c y w w f S Z x d W 9 0 O y w m c X V v d D t T Z W N 0 a W 9 u M S 9 l e G V j d X R p b 2 5 U a W 1 l X z F J T U d T I C g z K S 9 B d X R v U m V t b 3 Z l Z E N v b H V t b n M x L n t O S W 1 n c y w x f S Z x d W 9 0 O y w m c X V v d D t T Z W N 0 a W 9 u M S 9 l e G V j d X R p b 2 5 U a W 1 l X z F J T U d T I C g z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y M D k x N z Y w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x Z W V m N j Y y L T k w Z D k t N G M 2 Z C 1 h Y j g 4 L W R h Z G Y z Z W M 5 N 2 U 3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y k v Q X V 0 b 1 J l b W 9 2 Z W R D b 2 x 1 b W 5 z M S 5 7 V G h y Z W F k c y w w f S Z x d W 9 0 O y w m c X V v d D t T Z W N 0 a W 9 u M S 9 l e G V j d X R p b 2 5 U a W 1 l X z V J T U d T I C g z K S 9 B d X R v U m V t b 3 Z l Z E N v b H V t b n M x L n t O S W 1 n c y w x f S Z x d W 9 0 O y w m c X V v d D t T Z W N 0 a W 9 u M S 9 l e G V j d X R p b 2 5 U a W 1 l X z V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M D k 2 M j I 2 N S 1 m Y T J i L T R h N 2 I t O W V j M y 0 5 N m E z M D g 2 Y z g w Z T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x I i A v P j x F b n R y e S B U e X B l P S J G a W x s T G F z d F V w Z G F 0 Z W Q i I F Z h b H V l P S J k M j A y N S 0 w N S 0 w O F Q x O T o w M T o z M i 4 y M T g 5 M j g y W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E w S U 1 H U y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v Q X V 0 b 1 J l b W 9 2 Z W R D b 2 x 1 b W 5 z M S 5 7 V G h y Z W F k c y w w f S Z x d W 9 0 O y w m c X V v d D t T Z W N 0 a W 9 u M S 9 l e G V j d X R p b 2 5 U a W 1 l X z E w S U 1 H U y 9 B d X R v U m V t b 3 Z l Z E N v b H V t b n M x L n t O S W 1 n c y w x f S Z x d W 9 0 O y w m c X V v d D t T Z W N 0 a W 9 u M S 9 l e G V j d X R p b 2 5 U a W 1 l X z E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w O T M x M z Y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2 O D I 4 Z j V m L T F h Y m I t N G E 5 M S 0 4 N j k y L T M y N T h m N z Q 1 Z W J j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y K S 9 B d X R v U m V t b 3 Z l Z E N v b H V t b n M x L n t U a H J l Y W R z L D B 9 J n F 1 b 3 Q 7 L C Z x d W 9 0 O 1 N l Y 3 R p b 2 4 x L 2 V 4 Z W N 1 d G l v b l R p b W V f M T B J T U d T I C g y K S 9 B d X R v U m V t b 3 Z l Z E N v b H V t b n M x L n t O S W 1 n c y w x f S Z x d W 9 0 O y w m c X V v d D t T Z W N 0 a W 9 u M S 9 l e G V j d X R p b 2 5 U a W 1 l X z E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i k v Q X V 0 b 1 J l b W 9 2 Z W R D b 2 x 1 b W 5 z M S 5 7 V G h y Z W F k c y w w f S Z x d W 9 0 O y w m c X V v d D t T Z W N 0 a W 9 u M S 9 l e G V j d X R p b 2 5 U a W 1 l X z E w S U 1 H U y A o M i k v Q X V 0 b 1 J l b W 9 2 Z W R D b 2 x 1 b W 5 z M S 5 7 T k l t Z 3 M s M X 0 m c X V v d D s s J n F 1 b 3 Q 7 U 2 V j d G l v b j E v Z X h l Y 3 V 0 a W 9 u V G l t Z V 8 x M E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x O T Y w M T Y 1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N G R j Z j F k L T A 0 M 2 Q t N D k z Z S 0 5 Z m I 2 L W R i M z M 4 Y j A z O G Y w M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z K S 9 B d X R v U m V t b 3 Z l Z E N v b H V t b n M x L n t U a H J l Y W R z L D B 9 J n F 1 b 3 Q 7 L C Z x d W 9 0 O 1 N l Y 3 R p b 2 4 x L 2 V 4 Z W N 1 d G l v b l R p b W V f M T B J T U d T I C g z K S 9 B d X R v U m V t b 3 Z l Z E N v b H V t b n M x L n t O S W 1 n c y w x f S Z x d W 9 0 O y w m c X V v d D t T Z W N 0 a W 9 u M S 9 l e G V j d X R p b 2 5 U a W 1 l X z E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0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Y 5 O D M z N i 1 l M z k z L T Q w Z D Y t O D I y M C 0 1 O T d h M D Y x Z W R h M W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Q i I C 8 + P E V u d H J 5 I F R 5 c G U 9 I k Z p b G x M Y X N 0 V X B k Y X R l Z C I g V m F s d W U 9 I m Q y M D I 1 L T A 1 L T A 4 V D E 5 O j A x O j M y L j M 1 M z M 4 N j N a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M U l N R 1 N f X z Q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Q p L 0 F 1 d G 9 S Z W 1 v d m V k Q 2 9 s d W 1 u c z E u e 1 R o c m V h Z H M s M H 0 m c X V v d D s s J n F 1 b 3 Q 7 U 2 V j d G l v b j E v Z X h l Y 3 V 0 a W 9 u V G l t Z V 8 x S U 1 H U y A o N C k v Q X V 0 b 1 J l b W 9 2 Z W R D b 2 x 1 b W 5 z M S 5 7 T k l t Z 3 M s M X 0 m c X V v d D s s J n F 1 b 3 Q 7 U 2 V j d G l v b j E v Z X h l Y 3 V 0 a W 9 u V G l t Z V 8 x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0 K S 9 B d X R v U m V t b 3 Z l Z E N v b H V t b n M x L n t U a H J l Y W R z L D B 9 J n F 1 b 3 Q 7 L C Z x d W 9 0 O 1 N l Y 3 R p b 2 4 x L 2 V 4 Z W N 1 d G l v b l R p b W V f M U l N R 1 M g K D Q p L 0 F 1 d G 9 S Z W 1 v d m V k Q 2 9 s d W 1 u c z E u e 0 5 J b W d z L D F 9 J n F 1 b 3 Q 7 L C Z x d W 9 0 O 1 N l Y 3 R p b 2 4 x L 2 V 4 Z W N 1 d G l v b l R p b W V f M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C k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I 1 M T l m Z G U t Y W Y y Y i 0 0 N G Y 1 L T k y O D A t N W I 1 M m Y 4 Y z c z Z m E z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0 I i A v P j x F b n R y e S B U e X B l P S J G a W x s T G F z d F V w Z G F 0 Z W Q i I F Z h b H V l P S J k M j A y N S 0 w N S 0 w O F Q x O T o w M T o z M i 4 z M T g 3 O T A w W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V J T U d T X 1 8 0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C k v Q X V 0 b 1 J l b W 9 2 Z W R D b 2 x 1 b W 5 z M S 5 7 V G h y Z W F k c y w w f S Z x d W 9 0 O y w m c X V v d D t T Z W N 0 a W 9 u M S 9 l e G V j d X R p b 2 5 U a W 1 l X z V J T U d T I C g 0 K S 9 B d X R v U m V t b 3 Z l Z E N v b H V t b n M x L n t O S W 1 n c y w x f S Z x d W 9 0 O y w m c X V v d D t T Z W N 0 a W 9 u M S 9 l e G V j d X R p b 2 5 U a W 1 l X z V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0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M 2 Z i Y T N h O C 1 l Z j k z L T Q 3 Y j U t Y j E 0 N i 1 m Y j J k O D c 5 Z D E 3 O D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0 I i A v P j x F b n R y e S B U e X B l P S J G a W x s T G F z d F V w Z G F 0 Z W Q i I F Z h b H V l P S J k M j A y N S 0 w N S 0 w O F Q x O T o w M T o z M i 4 z M D c z O T A 0 W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E w S U 1 H U 1 9 f N C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0 K S 9 B d X R v U m V t b 3 Z l Z E N v b H V t b n M x L n t U a H J l Y W R z L D B 9 J n F 1 b 3 Q 7 L C Z x d W 9 0 O 1 N l Y 3 R p b 2 4 x L 2 V 4 Z W N 1 d G l v b l R p b W V f M T B J T U d T I C g 0 K S 9 B d X R v U m V t b 3 Z l Z E N v b H V t b n M x L n t O S W 1 n c y w x f S Z x d W 9 0 O y w m c X V v d D t T Z W N 0 a W 9 u M S 9 l e G V j d X R p b 2 5 U a W 1 l X z E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U 4 O T U 1 O D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E 5 M W Y 5 N G U t Z W M x Y i 0 0 Y j Q 5 L W J h Z W I t N j F l O D N h M j R m Z m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1 K S 9 B d X R v U m V t b 3 Z l Z E N v b H V t b n M x L n t U a H J l Y W R z L D B 9 J n F 1 b 3 Q 7 L C Z x d W 9 0 O 1 N l Y 3 R p b 2 4 x L 2 V 4 Z W N 1 d G l v b l R p b W V f M U l N R 1 M g K D U p L 0 F 1 d G 9 S Z W 1 v d m V k Q 2 9 s d W 1 u c z E u e 0 5 J b W d z L D F 9 J n F 1 b 3 Q 7 L C Z x d W 9 0 O 1 N l Y 3 R p b 2 4 x L 2 V 4 Z W N 1 d G l v b l R p b W V f M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S k v Q X V 0 b 1 J l b W 9 2 Z W R D b 2 x 1 b W 5 z M S 5 7 V G h y Z W F k c y w w f S Z x d W 9 0 O y w m c X V v d D t T Z W N 0 a W 9 u M S 9 l e G V j d X R p b 2 5 U a W 1 l X z F J T U d T I C g 1 K S 9 B d X R v U m V t b 3 Z l Z E N v b H V t b n M x L n t O S W 1 n c y w x f S Z x d W 9 0 O y w m c X V v d D t T Z W N 0 a W 9 u M S 9 l e G V j d X R p b 2 5 U a W 1 l X z F J T U d T I C g 1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S 4 1 N D g w N j M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3 M D M y N T M 4 L T A w Y T Y t N D I z N i 0 4 Z m Y y L W Z h Z G Z j O D I x N G I w M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N S k v Q X V 0 b 1 J l b W 9 2 Z W R D b 2 x 1 b W 5 z M S 5 7 V G h y Z W F k c y w w f S Z x d W 9 0 O y w m c X V v d D t T Z W N 0 a W 9 u M S 9 l e G V j d X R p b 2 5 U a W 1 l X z V J T U d T I C g 1 K S 9 B d X R v U m V t b 3 Z l Z E N v b H V t b n M x L n t O S W 1 n c y w x f S Z x d W 9 0 O y w m c X V v d D t T Z W N 0 a W 9 u M S 9 l e G V j d X R p b 2 5 U a W 1 l X z V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U p L 0 F 1 d G 9 S Z W 1 v d m V k Q 2 9 s d W 1 u c z E u e 1 R o c m V h Z H M s M H 0 m c X V v d D s s J n F 1 b 3 Q 7 U 2 V j d G l v b j E v Z X h l Y 3 V 0 a W 9 u V G l t Z V 8 1 S U 1 H U y A o N S k v Q X V 0 b 1 J l b W 9 2 Z W R D b 2 x 1 b W 5 z M S 5 7 T k l t Z 3 M s M X 0 m c X V v d D s s J n F 1 b 3 Q 7 U 2 V j d G l v b j E v Z X h l Y 3 V 0 a W 9 u V G l t Z V 8 1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Q 5 O D Y 3 M D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V i M j c 2 O T E t M j d h N y 0 0 Z T U 2 L T h j Z G Q t M W U 2 Y z A z O T g 4 N j U 1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U p L 0 F 1 d G 9 S Z W 1 v d m V k Q 2 9 s d W 1 u c z E u e 1 R o c m V h Z H M s M H 0 m c X V v d D s s J n F 1 b 3 Q 7 U 2 V j d G l v b j E v Z X h l Y 3 V 0 a W 9 u V G l t Z V 8 x M E l N R 1 M g K D U p L 0 F 1 d G 9 S Z W 1 v d m V k Q 2 9 s d W 1 u c z E u e 0 5 J b W d z L D F 9 J n F 1 b 3 Q 7 L C Z x d W 9 0 O 1 N l Y 3 R p b 2 4 x L 2 V 4 Z W N 1 d G l v b l R p b W V f M T B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1 K S 9 B d X R v U m V t b 3 Z l Z E N v b H V t b n M x L n t U a H J l Y W R z L D B 9 J n F 1 b 3 Q 7 L C Z x d W 9 0 O 1 N l Y 3 R p b 2 4 x L 2 V 4 Z W N 1 d G l v b l R p b W V f M T B J T U d T I C g 1 K S 9 B d X R v U m V t b 3 Z l Z E N v b H V t b n M x L n t O S W 1 n c y w x f S Z x d W 9 0 O y w m c X V v d D t T Z W N 0 a W 9 u M S 9 l e G V j d X R p b 2 5 U a W 1 l X z E w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Y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B m Z D B m Z m Z m L W F l Z W Y t N D k 0 N i 0 4 M T c 0 L W U 1 O T l l N T B i M T A 1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N i I g L z 4 8 R W 5 0 c n k g V H l w Z T 0 i R m l s b E x h c 3 R V c G R h d G V k I i B W Y W x 1 Z T 0 i Z D I w M j U t M D U t M D h U M T k 6 M D E 6 M z M u N T I 4 N T g 5 M 1 o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S U 1 H U 1 9 f N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i k v Q X V 0 b 1 J l b W 9 2 Z W R D b 2 x 1 b W 5 z M S 5 7 V G h y Z W F k c y w w f S Z x d W 9 0 O y w m c X V v d D t T Z W N 0 a W 9 u M S 9 l e G V j d X R p b 2 5 U a W 1 l X z F J T U d T I C g 2 K S 9 B d X R v U m V t b 3 Z l Z E N v b H V t b n M x L n t O S W 1 n c y w x f S Z x d W 9 0 O y w m c X V v d D t T Z W N 0 a W 9 u M S 9 l e G V j d X R p b 2 5 U a W 1 l X z F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Y p L 0 F 1 d G 9 S Z W 1 v d m V k Q 2 9 s d W 1 u c z E u e 1 R o c m V h Z H M s M H 0 m c X V v d D s s J n F 1 b 3 Q 7 U 2 V j d G l v b j E v Z X h l Y 3 V 0 a W 9 u V G l t Z V 8 x S U 1 H U y A o N i k v Q X V 0 b 1 J l b W 9 2 Z W R D b 2 x 1 b W 5 z M S 5 7 T k l t Z 3 M s M X 0 m c X V v d D s s J n F 1 b 3 Q 7 U 2 V j d G l v b j E v Z X h l Y 3 V 0 a W 9 u V G l t Z V 8 x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2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j l k N j k 0 M S 0 x O T F i L T R h O T g t O W E 3 Y S 1 m Z T U 4 M T E 5 M W F i M 2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Y i I C 8 + P E V u d H J 5 I F R 5 c G U 9 I k Z p b G x M Y X N 0 V X B k Y X R l Z C I g V m F s d W U 9 I m Q y M D I 1 L T A 1 L T A 4 V D E 5 O j A x O j M z L j Q 3 N j M 0 O D J a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N U l N R 1 N f X z Y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Y p L 0 F 1 d G 9 S Z W 1 v d m V k Q 2 9 s d W 1 u c z E u e 1 R o c m V h Z H M s M H 0 m c X V v d D s s J n F 1 b 3 Q 7 U 2 V j d G l v b j E v Z X h l Y 3 V 0 a W 9 u V G l t Z V 8 1 S U 1 H U y A o N i k v Q X V 0 b 1 J l b W 9 2 Z W R D b 2 x 1 b W 5 z M S 5 7 T k l t Z 3 M s M X 0 m c X V v d D s s J n F 1 b 3 Q 7 U 2 V j d G l v b j E v Z X h l Y 3 V 0 a W 9 u V G l t Z V 8 1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2 K S 9 B d X R v U m V t b 3 Z l Z E N v b H V t b n M x L n t U a H J l Y W R z L D B 9 J n F 1 b 3 Q 7 L C Z x d W 9 0 O 1 N l Y 3 R p b 2 4 x L 2 V 4 Z W N 1 d G l v b l R p b W V f N U l N R 1 M g K D Y p L 0 F 1 d G 9 S Z W 1 v d m V k Q 2 9 s d W 1 u c z E u e 0 5 J b W d z L D F 9 J n F 1 b 3 Q 7 L C Z x d W 9 0 O 1 N l Y 3 R p b 2 4 x L 2 V 4 Z W N 1 d G l v b l R p b W V f N U l N R 1 M g K D Y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Y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5 M T g x N j M 5 L T F h N j k t N D J j M C 0 5 Z j E w L T V i M m F l M T F l N W M 4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Y i I C 8 + P E V u d H J 5 I F R 5 c G U 9 I k Z p b G x M Y X N 0 V X B k Y X R l Z C I g V m F s d W U 9 I m Q y M D I 1 L T A 1 L T A 4 V D E 5 O j A x O j M y L j M 3 M z c x N T d a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M T B J T U d T X 1 8 2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i k v Q X V 0 b 1 J l b W 9 2 Z W R D b 2 x 1 b W 5 z M S 5 7 V G h y Z W F k c y w w f S Z x d W 9 0 O y w m c X V v d D t T Z W N 0 a W 9 u M S 9 l e G V j d X R p b 2 5 U a W 1 l X z E w S U 1 H U y A o N i k v Q X V 0 b 1 J l b W 9 2 Z W R D b 2 x 1 b W 5 z M S 5 7 T k l t Z 3 M s M X 0 m c X V v d D s s J n F 1 b 3 Q 7 U 2 V j d G l v b j E v Z X h l Y 3 V 0 a W 9 u V G l t Z V 8 x M E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Y p L 0 F 1 d G 9 S Z W 1 v d m V k Q 2 9 s d W 1 u c z E u e 1 R o c m V h Z H M s M H 0 m c X V v d D s s J n F 1 b 3 Q 7 U 2 V j d G l v b j E v Z X h l Y 3 V 0 a W 9 u V G l t Z V 8 x M E l N R 1 M g K D Y p L 0 F 1 d G 9 S Z W 1 v d m V k Q 2 9 s d W 1 u c z E u e 0 5 J b W d z L D F 9 J n F 1 b 3 Q 7 L C Z x d W 9 0 O 1 N l Y 3 R p b 2 4 x L 2 V 4 Z W N 1 d G l v b l R p b W V f M T B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c p P C 9 J d G V t U G F 0 a D 4 8 L 0 l 0 Z W 1 M b 2 N h d G l v b j 4 8 U 3 R h Y m x l R W 5 0 c m l l c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Q 0 N z Y 2 N z g t M T U 0 Z i 0 0 M T E z L T l h Y W M t N z N i Z m I y M 2 E x Y T l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3 I i A v P j x F b n R y e S B U e X B l P S J G a W x s T G F z d F V w Z G F 0 Z W Q i I F Z h b H V l P S J k M j A y N S 0 w N S 0 w O F Q x O T o w M T o z M C 4 z M z E y M z Q 2 W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R X h j Z X B 0 a W 9 u I i A v P j x F b n R y e S B U e X B l P S J G a W x s V G F y Z 2 V 0 I i B W Y W x 1 Z T 0 i c 2 V 4 Z W N 1 d G l v b l R p b W V f M U l N R 1 N f X z c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3 K S 9 B d X R v U m V t b 3 Z l Z E N v b H V t b n M x L n t U a H J l Y W R z L D B 9 J n F 1 b 3 Q 7 L C Z x d W 9 0 O 1 N l Y 3 R p b 2 4 x L 2 V 4 Z W N 1 d G l v b l R p b W V f M U l N R 1 M g K D c p L 0 F 1 d G 9 S Z W 1 v d m V k Q 2 9 s d W 1 u c z E u e 0 5 J b W d z L D F 9 J n F 1 b 3 Q 7 L C Z x d W 9 0 O 1 N l Y 3 R p b 2 4 x L 2 V 4 Z W N 1 d G l v b l R p b W V f M U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y k v Q X V 0 b 1 J l b W 9 2 Z W R D b 2 x 1 b W 5 z M S 5 7 V G h y Z W F k c y w w f S Z x d W 9 0 O y w m c X V v d D t T Z W N 0 a W 9 u M S 9 l e G V j d X R p b 2 5 U a W 1 l X z F J T U d T I C g 3 K S 9 B d X R v U m V t b 3 Z l Z E N v b H V t b n M x L n t O S W 1 n c y w x f S Z x d W 9 0 O y w m c X V v d D t T Z W N 0 a W 9 u M S 9 l e G V j d X R p b 2 5 U a W 1 l X z F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c p P C 9 J d G V t U G F 0 a D 4 8 L 0 l 0 Z W 1 M b 2 N h d G l v b j 4 8 U 3 R h Y m x l R W 5 0 c m l l c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U 3 Y T k x Y W E t Z j c w M y 0 0 N T Q z L W E w O D Y t M m R j O T M 4 N G Z j N T Q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3 I i A v P j x F b n R y e S B U e X B l P S J G a W x s T G F z d F V w Z G F 0 Z W Q i I F Z h b H V l P S J k M j A y N S 0 w N S 0 w O F Q x O T o w M T o z M C 4 y O T I w M D k 5 W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R X h j Z X B 0 a W 9 u I i A v P j x F b n R y e S B U e X B l P S J G a W x s V G F y Z 2 V 0 I i B W Y W x 1 Z T 0 i c 2 V 4 Z W N 1 d G l v b l R p b W V f N U l N R 1 N f X z c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3 K S 9 B d X R v U m V t b 3 Z l Z E N v b H V t b n M x L n t U a H J l Y W R z L D B 9 J n F 1 b 3 Q 7 L C Z x d W 9 0 O 1 N l Y 3 R p b 2 4 x L 2 V 4 Z W N 1 d G l v b l R p b W V f N U l N R 1 M g K D c p L 0 F 1 d G 9 S Z W 1 v d m V k Q 2 9 s d W 1 u c z E u e 0 5 J b W d z L D F 9 J n F 1 b 3 Q 7 L C Z x d W 9 0 O 1 N l Y 3 R p b 2 4 x L 2 V 4 Z W N 1 d G l v b l R p b W V f N U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y k v Q X V 0 b 1 J l b W 9 2 Z W R D b 2 x 1 b W 5 z M S 5 7 V G h y Z W F k c y w w f S Z x d W 9 0 O y w m c X V v d D t T Z W N 0 a W 9 u M S 9 l e G V j d X R p b 2 5 U a W 1 l X z V J T U d T I C g 3 K S 9 B d X R v U m V t b 3 Z l Z E N v b H V t b n M x L n t O S W 1 n c y w x f S Z x d W 9 0 O y w m c X V v d D t T Z W N 0 a W 9 u M S 9 l e G V j d X R p b 2 5 U a W 1 l X z V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3 K T w v S X R l b V B h d G g + P C 9 J d G V t T G 9 j Y X R p b 2 4 + P F N 0 Y W J s Z U V u d H J p Z X M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m M 0 O T E 4 L T g 2 Y j k t N G Y x Z i 1 h N W J m L W I y O T c 2 M m M y M 2 Z h N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c i I C 8 + P E V u d H J 5 I F R 5 c G U 9 I k Z p b G x M Y X N 0 V X B k Y X R l Z C I g V m F s d W U 9 I m Q y M D I 1 L T A 1 L T A 4 V D E 5 O j A x O j M w L j I 2 M T k z M j N a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Z X h l Y 3 V 0 a W 9 u V G l t Z V 8 x M E l N R 1 N f X z c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y k v Q X V 0 b 1 J l b W 9 2 Z W R D b 2 x 1 b W 5 z M S 5 7 V G h y Z W F k c y w w f S Z x d W 9 0 O y w m c X V v d D t T Z W N 0 a W 9 u M S 9 l e G V j d X R p b 2 5 U a W 1 l X z E w S U 1 H U y A o N y k v Q X V 0 b 1 J l b W 9 2 Z W R D b 2 x 1 b W 5 z M S 5 7 T k l t Z 3 M s M X 0 m c X V v d D s s J n F 1 b 3 Q 7 U 2 V j d G l v b j E v Z X h l Y 3 V 0 a W 9 u V G l t Z V 8 x M E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c p L 0 F 1 d G 9 S Z W 1 v d m V k Q 2 9 s d W 1 u c z E u e 1 R o c m V h Z H M s M H 0 m c X V v d D s s J n F 1 b 3 Q 7 U 2 V j d G l v b j E v Z X h l Y 3 V 0 a W 9 u V G l t Z V 8 x M E l N R 1 M g K D c p L 0 F 1 d G 9 S Z W 1 v d m V k Q 2 9 s d W 1 u c z E u e 0 5 J b W d z L D F 9 J n F 1 b 3 Q 7 L C Z x d W 9 0 O 1 N l Y 3 R p b 2 4 x L 2 V 4 Z W N 1 d G l v b l R p b W V f M T B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A a L C 3 U k w A w e N p E 9 8 z J 3 z 4 u / 8 l r S 9 n k h 9 8 H 7 m / e B o m L Z Q A A A A A O g A A A A A I A A C A A A A A A U 0 D 6 f E e Y x j W l Z n f r S u S 0 H 1 3 E 5 f r H P e X N M y I I 2 V 9 P V V A A A A B W X h 3 4 n O c + d s i + F t R Y U A N j q Q V C 6 G x 0 q O / W i V V T + 3 s G P 0 L Z o O 3 L z c X t X B 1 J y R u P G g o J n u E J t i 3 9 9 x s i v F y V b p O i I 9 q X N t y o A v S + r m c N x 3 I y g 0 A A A A B D S J j / p s G R f T w h M X F Z U v J E P m E A m u a p j E V F p P 4 4 H R x B v p n 0 l r n H W w Z I 0 h 4 R C 5 o B / H 3 4 m A T U m T t / x 1 e 0 J N d f g c 6 o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V1</vt:lpstr>
      <vt:lpstr>V4</vt:lpstr>
      <vt:lpstr>V6</vt:lpstr>
      <vt:lpstr>V7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2025-05-08T19:05:49Z</dcterms:modified>
</cp:coreProperties>
</file>