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sunny\CLionProjects\BidimensionalConvolution\"/>
    </mc:Choice>
  </mc:AlternateContent>
  <xr:revisionPtr revIDLastSave="0" documentId="13_ncr:1_{5BEAE32E-D720-4B7C-AD8F-F57A4098BBB5}" xr6:coauthVersionLast="47" xr6:coauthVersionMax="47" xr10:uidLastSave="{00000000-0000-0000-0000-000000000000}"/>
  <bookViews>
    <workbookView xWindow="-110" yWindow="-110" windowWidth="38620" windowHeight="21820" activeTab="2" xr2:uid="{00000000-000D-0000-FFFF-FFFF00000000}"/>
  </bookViews>
  <sheets>
    <sheet name="V1" sheetId="1" r:id="rId1"/>
    <sheet name="V4" sheetId="6" r:id="rId2"/>
    <sheet name="V6" sheetId="8" r:id="rId3"/>
    <sheet name="V7" sheetId="9" r:id="rId4"/>
    <sheet name="Comparison" sheetId="4" r:id="rId5"/>
  </sheets>
  <definedNames>
    <definedName name="DatiEsterni_1" localSheetId="0" hidden="1">'V1'!$A$1:$C$19</definedName>
    <definedName name="DatiEsterni_1" localSheetId="1" hidden="1">'V4'!$A$1:$C$19</definedName>
    <definedName name="DatiEsterni_1" localSheetId="2" hidden="1">'V6'!$A$1:$C$19</definedName>
    <definedName name="DatiEsterni_1" localSheetId="3" hidden="1">'V7'!$A$1:$C$19</definedName>
    <definedName name="DatiEsterni_2" localSheetId="0" hidden="1">'V1'!$G$1:$I$19</definedName>
    <definedName name="DatiEsterni_2" localSheetId="1" hidden="1">'V4'!$G$1:$I$19</definedName>
    <definedName name="DatiEsterni_2" localSheetId="2" hidden="1">'V6'!$G$1:$I$19</definedName>
    <definedName name="DatiEsterni_2" localSheetId="3" hidden="1">'V7'!$G$1:$I$19</definedName>
    <definedName name="DatiEsterni_3" localSheetId="0" hidden="1">'V1'!$M$1:$O$19</definedName>
    <definedName name="DatiEsterni_3" localSheetId="1" hidden="1">'V4'!$M$1:$O$19</definedName>
    <definedName name="DatiEsterni_3" localSheetId="2" hidden="1">'V6'!$M$1:$O$19</definedName>
    <definedName name="DatiEsterni_3" localSheetId="3" hidden="1">'V7'!$M$1:$O$19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9" l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J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K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P2" i="9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Q2" i="9"/>
  <c r="Q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P2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Q2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P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Q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9AAE5E-D465-428D-8CC8-C042DDE403F9}" keepAlive="1" name="Query - executionTime_10IMGS" description="Connessione alla query 'executionTime_10IMGS' nella cartella di lavoro." type="5" refreshedVersion="8" background="1" saveData="1">
    <dbPr connection="Provider=Microsoft.Mashup.OleDb.1;Data Source=$Workbook$;Location=executionTime_10IMGS;Extended Properties=&quot;&quot;" command="SELECT * FROM [executionTime_10IMGS]"/>
  </connection>
  <connection id="2" xr16:uid="{88C7F6E4-2068-40F5-8BFA-B51C98C06875}" keepAlive="1" name="Query - executionTime_10IMGS (2)" description="Connessione alla query 'executionTime_10IMGS (2)' nella cartella di lavoro." type="5" refreshedVersion="8" background="1" saveData="1">
    <dbPr connection="Provider=Microsoft.Mashup.OleDb.1;Data Source=$Workbook$;Location=&quot;executionTime_10IMGS (2)&quot;;Extended Properties=&quot;&quot;" command="SELECT * FROM [executionTime_10IMGS (2)]"/>
  </connection>
  <connection id="3" xr16:uid="{F0DE1E96-9F70-401C-8161-B276488BA80E}" keepAlive="1" name="Query - executionTime_10IMGS (3)" description="Connessione alla query 'executionTime_10IMGS (3)' nella cartella di lavoro." type="5" refreshedVersion="8" background="1" saveData="1">
    <dbPr connection="Provider=Microsoft.Mashup.OleDb.1;Data Source=$Workbook$;Location=&quot;executionTime_10IMGS (3)&quot;;Extended Properties=&quot;&quot;" command="SELECT * FROM [executionTime_10IMGS (3)]"/>
  </connection>
  <connection id="4" xr16:uid="{4C72EDCF-6462-40B1-B657-012235A8B87D}" keepAlive="1" name="Query - executionTime_10IMGS (4)" description="Connessione alla query 'executionTime_10IMGS (4)' nella cartella di lavoro." type="5" refreshedVersion="8" background="1" saveData="1">
    <dbPr connection="Provider=Microsoft.Mashup.OleDb.1;Data Source=$Workbook$;Location=&quot;executionTime_10IMGS (4)&quot;;Extended Properties=&quot;&quot;" command="SELECT * FROM [executionTime_10IMGS (4)]"/>
  </connection>
  <connection id="5" xr16:uid="{A2E0455A-ED6F-4997-9E8F-00C1A44A7EE6}" keepAlive="1" name="Query - executionTime_10IMGS (5)" description="Connessione alla query 'executionTime_10IMGS (5)' nella cartella di lavoro." type="5" refreshedVersion="8" background="1" saveData="1">
    <dbPr connection="Provider=Microsoft.Mashup.OleDb.1;Data Source=$Workbook$;Location=&quot;executionTime_10IMGS (5)&quot;;Extended Properties=&quot;&quot;" command="SELECT * FROM [executionTime_10IMGS (5)]"/>
  </connection>
  <connection id="6" xr16:uid="{06A19270-8052-47BA-BF0E-6DF701CF9E3D}" keepAlive="1" name="Query - executionTime_10IMGS (6)" description="Connessione alla query 'executionTime_10IMGS (6)' nella cartella di lavoro." type="5" refreshedVersion="8" background="1" saveData="1">
    <dbPr connection="Provider=Microsoft.Mashup.OleDb.1;Data Source=$Workbook$;Location=&quot;executionTime_10IMGS (6)&quot;;Extended Properties=&quot;&quot;" command="SELECT * FROM [executionTime_10IMGS (6)]"/>
  </connection>
  <connection id="7" xr16:uid="{F2A4B3B6-0ED1-46BD-B57D-D3CBC48C2F12}" keepAlive="1" name="Query - executionTime_10IMGS (7)" description="Connessione alla query 'executionTime_10IMGS (7)' nella cartella di lavoro." type="5" refreshedVersion="8" background="1" saveData="1">
    <dbPr connection="Provider=Microsoft.Mashup.OleDb.1;Data Source=$Workbook$;Location=&quot;executionTime_10IMGS (7)&quot;;Extended Properties=&quot;&quot;" command="SELECT * FROM [executionTime_10IMGS (7)]"/>
  </connection>
  <connection id="8" xr16:uid="{D1ECF155-5065-484B-A401-59B71E8C81ED}" keepAlive="1" name="Query - executionTime_1IMGS" description="Connessione alla query 'executionTime_1IMGS' nella cartella di lavoro." type="5" refreshedVersion="8" background="1" saveData="1">
    <dbPr connection="Provider=Microsoft.Mashup.OleDb.1;Data Source=$Workbook$;Location=executionTime_1IMGS;Extended Properties=&quot;&quot;" command="SELECT * FROM [executionTime_1IMGS]"/>
  </connection>
  <connection id="9" xr16:uid="{08844928-A9B7-46AB-A30D-F5C79189B55F}" keepAlive="1" name="Query - executionTime_1IMGS (2)" description="Connessione alla query 'executionTime_1IMGS (2)' nella cartella di lavoro." type="5" refreshedVersion="8" background="1" saveData="1">
    <dbPr connection="Provider=Microsoft.Mashup.OleDb.1;Data Source=$Workbook$;Location=&quot;executionTime_1IMGS (2)&quot;;Extended Properties=&quot;&quot;" command="SELECT * FROM [executionTime_1IMGS (2)]"/>
  </connection>
  <connection id="10" xr16:uid="{69DFBF18-4B0F-458F-9D01-6F1AEFE62BCA}" keepAlive="1" name="Query - executionTime_1IMGS (3)" description="Connessione alla query 'executionTime_1IMGS (3)' nella cartella di lavoro." type="5" refreshedVersion="8" background="1" saveData="1">
    <dbPr connection="Provider=Microsoft.Mashup.OleDb.1;Data Source=$Workbook$;Location=&quot;executionTime_1IMGS (3)&quot;;Extended Properties=&quot;&quot;" command="SELECT * FROM [executionTime_1IMGS (3)]"/>
  </connection>
  <connection id="11" xr16:uid="{AE806EEA-0204-4C83-BA3E-F3AEFB5543C0}" keepAlive="1" name="Query - executionTime_1IMGS (4)" description="Connessione alla query 'executionTime_1IMGS (4)' nella cartella di lavoro." type="5" refreshedVersion="8" background="1" saveData="1">
    <dbPr connection="Provider=Microsoft.Mashup.OleDb.1;Data Source=$Workbook$;Location=&quot;executionTime_1IMGS (4)&quot;;Extended Properties=&quot;&quot;" command="SELECT * FROM [executionTime_1IMGS (4)]"/>
  </connection>
  <connection id="12" xr16:uid="{96894392-2969-4468-9B28-3B51167D6EE9}" keepAlive="1" name="Query - executionTime_1IMGS (5)" description="Connessione alla query 'executionTime_1IMGS (5)' nella cartella di lavoro." type="5" refreshedVersion="8" background="1" saveData="1">
    <dbPr connection="Provider=Microsoft.Mashup.OleDb.1;Data Source=$Workbook$;Location=&quot;executionTime_1IMGS (5)&quot;;Extended Properties=&quot;&quot;" command="SELECT * FROM [executionTime_1IMGS (5)]"/>
  </connection>
  <connection id="13" xr16:uid="{73957CB1-6379-4112-97F8-906FD138270E}" keepAlive="1" name="Query - executionTime_1IMGS (6)" description="Connessione alla query 'executionTime_1IMGS (6)' nella cartella di lavoro." type="5" refreshedVersion="8" background="1" saveData="1">
    <dbPr connection="Provider=Microsoft.Mashup.OleDb.1;Data Source=$Workbook$;Location=&quot;executionTime_1IMGS (6)&quot;;Extended Properties=&quot;&quot;" command="SELECT * FROM [executionTime_1IMGS (6)]"/>
  </connection>
  <connection id="14" xr16:uid="{FB97D8E7-4C59-406F-AC67-1F7ECD4AC297}" keepAlive="1" name="Query - executionTime_1IMGS (7)" description="Connessione alla query 'executionTime_1IMGS (7)' nella cartella di lavoro." type="5" refreshedVersion="8" background="1" saveData="1">
    <dbPr connection="Provider=Microsoft.Mashup.OleDb.1;Data Source=$Workbook$;Location=&quot;executionTime_1IMGS (7)&quot;;Extended Properties=&quot;&quot;" command="SELECT * FROM [executionTime_1IMGS (7)]"/>
  </connection>
  <connection id="15" xr16:uid="{661493B2-2346-424B-BBFD-BCB3FDB2A0C9}" keepAlive="1" name="Query - executionTime_5IMGS" description="Connessione alla query 'executionTime_5IMGS' nella cartella di lavoro." type="5" refreshedVersion="8" background="1" saveData="1">
    <dbPr connection="Provider=Microsoft.Mashup.OleDb.1;Data Source=$Workbook$;Location=executionTime_5IMGS;Extended Properties=&quot;&quot;" command="SELECT * FROM [executionTime_5IMGS]"/>
  </connection>
  <connection id="16" xr16:uid="{D97B9C91-F98C-4CF9-BB00-969037E5DD60}" keepAlive="1" name="Query - executionTime_5IMGS (2)" description="Connessione alla query 'executionTime_5IMGS (2)' nella cartella di lavoro." type="5" refreshedVersion="8" background="1" saveData="1">
    <dbPr connection="Provider=Microsoft.Mashup.OleDb.1;Data Source=$Workbook$;Location=&quot;executionTime_5IMGS (2)&quot;;Extended Properties=&quot;&quot;" command="SELECT * FROM [executionTime_5IMGS (2)]"/>
  </connection>
  <connection id="17" xr16:uid="{A89B0FEC-D7AB-413B-9E52-088A2B13E32C}" keepAlive="1" name="Query - executionTime_5IMGS (3)" description="Connessione alla query 'executionTime_5IMGS (3)' nella cartella di lavoro." type="5" refreshedVersion="8" background="1" saveData="1">
    <dbPr connection="Provider=Microsoft.Mashup.OleDb.1;Data Source=$Workbook$;Location=&quot;executionTime_5IMGS (3)&quot;;Extended Properties=&quot;&quot;" command="SELECT * FROM [executionTime_5IMGS (3)]"/>
  </connection>
  <connection id="18" xr16:uid="{B14AA837-8F37-41C8-B28B-BE8E29DBD61F}" keepAlive="1" name="Query - executionTime_5IMGS (4)" description="Connessione alla query 'executionTime_5IMGS (4)' nella cartella di lavoro." type="5" refreshedVersion="8" background="1" saveData="1">
    <dbPr connection="Provider=Microsoft.Mashup.OleDb.1;Data Source=$Workbook$;Location=&quot;executionTime_5IMGS (4)&quot;;Extended Properties=&quot;&quot;" command="SELECT * FROM [executionTime_5IMGS (4)]"/>
  </connection>
  <connection id="19" xr16:uid="{3862778E-4FFE-4B48-95E4-4080998E5C2C}" keepAlive="1" name="Query - executionTime_5IMGS (5)" description="Connessione alla query 'executionTime_5IMGS (5)' nella cartella di lavoro." type="5" refreshedVersion="8" background="1" saveData="1">
    <dbPr connection="Provider=Microsoft.Mashup.OleDb.1;Data Source=$Workbook$;Location=&quot;executionTime_5IMGS (5)&quot;;Extended Properties=&quot;&quot;" command="SELECT * FROM [executionTime_5IMGS (5)]"/>
  </connection>
  <connection id="20" xr16:uid="{22E14359-48D0-4DB8-810C-B779633E13A5}" keepAlive="1" name="Query - executionTime_5IMGS (6)" description="Connessione alla query 'executionTime_5IMGS (6)' nella cartella di lavoro." type="5" refreshedVersion="8" background="1" saveData="1">
    <dbPr connection="Provider=Microsoft.Mashup.OleDb.1;Data Source=$Workbook$;Location=&quot;executionTime_5IMGS (6)&quot;;Extended Properties=&quot;&quot;" command="SELECT * FROM [executionTime_5IMGS (6)]"/>
  </connection>
  <connection id="21" xr16:uid="{CD4FA13D-9193-456C-B27E-CD2F68BA1BB3}" keepAlive="1" name="Query - executionTime_5IMGS (7)" description="Connessione alla query 'executionTime_5IMGS (7)' nella cartella di lavoro." type="5" refreshedVersion="8" background="1" saveData="1">
    <dbPr connection="Provider=Microsoft.Mashup.OleDb.1;Data Source=$Workbook$;Location=&quot;executionTime_5IMGS (7)&quot;;Extended Properties=&quot;&quot;" command="SELECT * FROM [executionTime_5IMGS (7)]"/>
  </connection>
  <connection id="22" xr16:uid="{FAD06FBA-D93A-4AC8-A858-46BB93E306BA}" keepAlive="1" name="Query - scalability" description="Connessione alla query 'scalability' nella cartella di lavoro." type="5" refreshedVersion="8" background="1" saveData="1">
    <dbPr connection="Provider=Microsoft.Mashup.OleDb.1;Data Source=$Workbook$;Location=scalability;Extended Properties=&quot;&quot;" command="SELECT * FROM [scalability]"/>
  </connection>
</connections>
</file>

<file path=xl/sharedStrings.xml><?xml version="1.0" encoding="utf-8"?>
<sst xmlns="http://schemas.openxmlformats.org/spreadsheetml/2006/main" count="60" uniqueCount="5">
  <si>
    <t>Threads</t>
  </si>
  <si>
    <t>NImgs</t>
  </si>
  <si>
    <t>mean</t>
  </si>
  <si>
    <t>Colonna1</t>
  </si>
  <si>
    <t>Colonna2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</si>
</sst>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'V1'!$C$2:$C$19</c:f>
              <c:numCache>
                <c:formatCode>General</c:formatCode>
                <c:ptCount val="18"/>
                <c:pt idx="0">
                  <c:v>14355.826999999999</c:v>
                </c:pt>
                <c:pt idx="1">
                  <c:v>7291.3141999999998</c:v>
                </c:pt>
                <c:pt idx="2">
                  <c:v>5688.9665999999997</c:v>
                </c:pt>
                <c:pt idx="3">
                  <c:v>4264.143</c:v>
                </c:pt>
                <c:pt idx="4">
                  <c:v>3562.7397999999998</c:v>
                </c:pt>
                <c:pt idx="5">
                  <c:v>2981.9492</c:v>
                </c:pt>
                <c:pt idx="6">
                  <c:v>2628.1746000000003</c:v>
                </c:pt>
                <c:pt idx="7">
                  <c:v>2319.9856</c:v>
                </c:pt>
                <c:pt idx="8">
                  <c:v>2127.6615999999999</c:v>
                </c:pt>
                <c:pt idx="9">
                  <c:v>1977.0917999999999</c:v>
                </c:pt>
                <c:pt idx="10">
                  <c:v>1842.3078</c:v>
                </c:pt>
                <c:pt idx="11">
                  <c:v>1747.5684000000001</c:v>
                </c:pt>
                <c:pt idx="12">
                  <c:v>1651.9562000000001</c:v>
                </c:pt>
                <c:pt idx="13">
                  <c:v>1572.5316</c:v>
                </c:pt>
                <c:pt idx="14">
                  <c:v>1484.8953999999999</c:v>
                </c:pt>
                <c:pt idx="15">
                  <c:v>1436.144</c:v>
                </c:pt>
                <c:pt idx="16">
                  <c:v>1462.7278000000001</c:v>
                </c:pt>
                <c:pt idx="17">
                  <c:v>1420.5486000000001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B5-4581-9546-C02AA06A4AE6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'V1'!$I$2:$I$19</c:f>
              <c:numCache>
                <c:formatCode>General</c:formatCode>
                <c:ptCount val="18"/>
                <c:pt idx="0">
                  <c:v>71581.453600000008</c:v>
                </c:pt>
                <c:pt idx="1">
                  <c:v>36069.253000000004</c:v>
                </c:pt>
                <c:pt idx="2">
                  <c:v>28580.833200000001</c:v>
                </c:pt>
                <c:pt idx="3">
                  <c:v>21674.4254</c:v>
                </c:pt>
                <c:pt idx="4">
                  <c:v>18074.330399999999</c:v>
                </c:pt>
                <c:pt idx="5">
                  <c:v>15329.894200000001</c:v>
                </c:pt>
                <c:pt idx="6">
                  <c:v>13513.357400000001</c:v>
                </c:pt>
                <c:pt idx="7">
                  <c:v>12005.176800000001</c:v>
                </c:pt>
                <c:pt idx="8">
                  <c:v>10740.858399999999</c:v>
                </c:pt>
                <c:pt idx="9">
                  <c:v>9962.1944000000003</c:v>
                </c:pt>
                <c:pt idx="10">
                  <c:v>9175.7132000000001</c:v>
                </c:pt>
                <c:pt idx="11">
                  <c:v>8533.3312000000005</c:v>
                </c:pt>
                <c:pt idx="12">
                  <c:v>8014.0280000000002</c:v>
                </c:pt>
                <c:pt idx="13">
                  <c:v>7589.7546000000002</c:v>
                </c:pt>
                <c:pt idx="14">
                  <c:v>7271.7305999999999</c:v>
                </c:pt>
                <c:pt idx="15">
                  <c:v>6970.5432000000001</c:v>
                </c:pt>
                <c:pt idx="16">
                  <c:v>7160.7892000000002</c:v>
                </c:pt>
                <c:pt idx="17">
                  <c:v>7039.5334000000003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B5-4581-9546-C02AA06A4AE6}"/>
            </c:ext>
          </c:extLst>
        </c:ser>
        <c:ser>
          <c:idx val="2"/>
          <c:order val="2"/>
          <c:tx>
            <c:v>20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'V1'!$O$2:$O$21</c:f>
              <c:numCache>
                <c:formatCode>General</c:formatCode>
                <c:ptCount val="20"/>
                <c:pt idx="0">
                  <c:v>143228.451</c:v>
                </c:pt>
                <c:pt idx="1">
                  <c:v>72381.893200000006</c:v>
                </c:pt>
                <c:pt idx="2">
                  <c:v>56654.643799999998</c:v>
                </c:pt>
                <c:pt idx="3">
                  <c:v>43311.015800000001</c:v>
                </c:pt>
                <c:pt idx="4">
                  <c:v>35723.89</c:v>
                </c:pt>
                <c:pt idx="5">
                  <c:v>30896.006600000001</c:v>
                </c:pt>
                <c:pt idx="6">
                  <c:v>26373.968800000002</c:v>
                </c:pt>
                <c:pt idx="7">
                  <c:v>23611.8374</c:v>
                </c:pt>
                <c:pt idx="8">
                  <c:v>20983.889200000001</c:v>
                </c:pt>
                <c:pt idx="9">
                  <c:v>19592.121999999999</c:v>
                </c:pt>
                <c:pt idx="10">
                  <c:v>18229.1492</c:v>
                </c:pt>
                <c:pt idx="11">
                  <c:v>16990.337</c:v>
                </c:pt>
                <c:pt idx="12">
                  <c:v>16106.885</c:v>
                </c:pt>
                <c:pt idx="13">
                  <c:v>15276.7032</c:v>
                </c:pt>
                <c:pt idx="14">
                  <c:v>14475.1168</c:v>
                </c:pt>
                <c:pt idx="15">
                  <c:v>13810.561400000001</c:v>
                </c:pt>
                <c:pt idx="16">
                  <c:v>14370.797</c:v>
                </c:pt>
                <c:pt idx="17">
                  <c:v>13921.020199999999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B5-4581-9546-C02AA06A4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'V6'!$A$2:$A$19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'V6'!$C$2:$C$19</c:f>
              <c:numCache>
                <c:formatCode>General</c:formatCode>
                <c:ptCount val="18"/>
                <c:pt idx="0">
                  <c:v>1203.2278000000001</c:v>
                </c:pt>
                <c:pt idx="1">
                  <c:v>617.29759999999999</c:v>
                </c:pt>
                <c:pt idx="2">
                  <c:v>426.73259999999999</c:v>
                </c:pt>
                <c:pt idx="3">
                  <c:v>336.08460000000002</c:v>
                </c:pt>
                <c:pt idx="4">
                  <c:v>293.89679999999998</c:v>
                </c:pt>
                <c:pt idx="5">
                  <c:v>253.80539999999999</c:v>
                </c:pt>
                <c:pt idx="6">
                  <c:v>223.0402</c:v>
                </c:pt>
                <c:pt idx="7">
                  <c:v>213.34180000000001</c:v>
                </c:pt>
                <c:pt idx="8">
                  <c:v>205.02119999999999</c:v>
                </c:pt>
                <c:pt idx="9">
                  <c:v>196.09880000000001</c:v>
                </c:pt>
                <c:pt idx="10">
                  <c:v>190.62040000000002</c:v>
                </c:pt>
                <c:pt idx="11">
                  <c:v>184.88720000000001</c:v>
                </c:pt>
                <c:pt idx="12">
                  <c:v>186.6412</c:v>
                </c:pt>
                <c:pt idx="13">
                  <c:v>177.33959999999999</c:v>
                </c:pt>
                <c:pt idx="14">
                  <c:v>169.17839999999998</c:v>
                </c:pt>
                <c:pt idx="15">
                  <c:v>167.0976</c:v>
                </c:pt>
                <c:pt idx="16">
                  <c:v>164.36240000000001</c:v>
                </c:pt>
                <c:pt idx="17">
                  <c:v>168.351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E6-43F3-BB21-69FE3490EA96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'V6'!$G$2:$G$19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'V6'!$I$2:$I$19</c:f>
              <c:numCache>
                <c:formatCode>General</c:formatCode>
                <c:ptCount val="18"/>
                <c:pt idx="0">
                  <c:v>5952.7248</c:v>
                </c:pt>
                <c:pt idx="1">
                  <c:v>3017.8928000000001</c:v>
                </c:pt>
                <c:pt idx="2">
                  <c:v>2084.4760000000001</c:v>
                </c:pt>
                <c:pt idx="3">
                  <c:v>1792.6948</c:v>
                </c:pt>
                <c:pt idx="4">
                  <c:v>1613.9965999999999</c:v>
                </c:pt>
                <c:pt idx="5">
                  <c:v>1512.5898</c:v>
                </c:pt>
                <c:pt idx="6">
                  <c:v>1278.8722</c:v>
                </c:pt>
                <c:pt idx="7">
                  <c:v>1121.7142000000001</c:v>
                </c:pt>
                <c:pt idx="8">
                  <c:v>1021.3998</c:v>
                </c:pt>
                <c:pt idx="9">
                  <c:v>975.77520000000004</c:v>
                </c:pt>
                <c:pt idx="10">
                  <c:v>951.78200000000004</c:v>
                </c:pt>
                <c:pt idx="11">
                  <c:v>899.15260000000001</c:v>
                </c:pt>
                <c:pt idx="12">
                  <c:v>875.10260000000005</c:v>
                </c:pt>
                <c:pt idx="13">
                  <c:v>847.82600000000002</c:v>
                </c:pt>
                <c:pt idx="14">
                  <c:v>817.51300000000003</c:v>
                </c:pt>
                <c:pt idx="15">
                  <c:v>794.52740000000006</c:v>
                </c:pt>
                <c:pt idx="16">
                  <c:v>798.97640000000001</c:v>
                </c:pt>
                <c:pt idx="17">
                  <c:v>808.178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E6-43F3-BB21-69FE3490EA96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'V6'!$M$2:$M$21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'V6'!$O$2:$O$21</c:f>
              <c:numCache>
                <c:formatCode>General</c:formatCode>
                <c:ptCount val="20"/>
                <c:pt idx="0">
                  <c:v>11883.0576</c:v>
                </c:pt>
                <c:pt idx="1">
                  <c:v>6115.8782000000001</c:v>
                </c:pt>
                <c:pt idx="2">
                  <c:v>4192.0128000000004</c:v>
                </c:pt>
                <c:pt idx="3">
                  <c:v>3519.0592000000001</c:v>
                </c:pt>
                <c:pt idx="4">
                  <c:v>3205.3629999999998</c:v>
                </c:pt>
                <c:pt idx="5">
                  <c:v>2939.9902000000002</c:v>
                </c:pt>
                <c:pt idx="6">
                  <c:v>2457.3890000000001</c:v>
                </c:pt>
                <c:pt idx="7">
                  <c:v>2204.7074000000002</c:v>
                </c:pt>
                <c:pt idx="8">
                  <c:v>2023.9715999999999</c:v>
                </c:pt>
                <c:pt idx="9">
                  <c:v>1935.3676</c:v>
                </c:pt>
                <c:pt idx="10">
                  <c:v>1854.8445999999999</c:v>
                </c:pt>
                <c:pt idx="11">
                  <c:v>1808.25</c:v>
                </c:pt>
                <c:pt idx="12">
                  <c:v>1757.4793999999999</c:v>
                </c:pt>
                <c:pt idx="13">
                  <c:v>1676.0826</c:v>
                </c:pt>
                <c:pt idx="14">
                  <c:v>1611.2056</c:v>
                </c:pt>
                <c:pt idx="15">
                  <c:v>1574.1276</c:v>
                </c:pt>
                <c:pt idx="16">
                  <c:v>1576.2966000000001</c:v>
                </c:pt>
                <c:pt idx="17">
                  <c:v>1593.0244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E6-43F3-BB21-69FE3490E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'V6'!$A$2:$A$19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'V6'!$D$2:$D$19</c:f>
              <c:numCache>
                <c:formatCode>General</c:formatCode>
                <c:ptCount val="18"/>
                <c:pt idx="0">
                  <c:v>0.83109781871728683</c:v>
                </c:pt>
                <c:pt idx="1">
                  <c:v>1.6199641793520663</c:v>
                </c:pt>
                <c:pt idx="2">
                  <c:v>2.3433878733426976</c:v>
                </c:pt>
                <c:pt idx="3">
                  <c:v>2.9754413025767916</c:v>
                </c:pt>
                <c:pt idx="4">
                  <c:v>3.4025549104311446</c:v>
                </c:pt>
                <c:pt idx="5">
                  <c:v>3.9400264927381374</c:v>
                </c:pt>
                <c:pt idx="6">
                  <c:v>4.4834966970079835</c:v>
                </c:pt>
                <c:pt idx="7">
                  <c:v>4.6873139722267272</c:v>
                </c:pt>
                <c:pt idx="8">
                  <c:v>4.877544371021143</c:v>
                </c:pt>
                <c:pt idx="9">
                  <c:v>5.0994702670286607</c:v>
                </c:pt>
                <c:pt idx="10">
                  <c:v>5.2460282320255329</c:v>
                </c:pt>
                <c:pt idx="11">
                  <c:v>5.4087032525777881</c:v>
                </c:pt>
                <c:pt idx="12">
                  <c:v>5.3578738242145896</c:v>
                </c:pt>
                <c:pt idx="13">
                  <c:v>5.6388984750162967</c:v>
                </c:pt>
                <c:pt idx="14">
                  <c:v>5.910920070174444</c:v>
                </c:pt>
                <c:pt idx="15">
                  <c:v>5.9845264085181356</c:v>
                </c:pt>
                <c:pt idx="16">
                  <c:v>6.0841165619387398</c:v>
                </c:pt>
                <c:pt idx="17">
                  <c:v>5.9399706565449568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93-4D44-8100-844BD0C0D508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'V6'!$G$2:$G$19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'V6'!$J$2:$J$19</c:f>
              <c:numCache>
                <c:formatCode>General</c:formatCode>
                <c:ptCount val="18"/>
                <c:pt idx="0">
                  <c:v>0.83995147902688194</c:v>
                </c:pt>
                <c:pt idx="1">
                  <c:v>1.6567851581739417</c:v>
                </c:pt>
                <c:pt idx="2">
                  <c:v>2.3986843695969635</c:v>
                </c:pt>
                <c:pt idx="3">
                  <c:v>2.7890971737074266</c:v>
                </c:pt>
                <c:pt idx="4">
                  <c:v>3.0978999584013995</c:v>
                </c:pt>
                <c:pt idx="5">
                  <c:v>3.3055888648726839</c:v>
                </c:pt>
                <c:pt idx="6">
                  <c:v>3.9096948076594362</c:v>
                </c:pt>
                <c:pt idx="7">
                  <c:v>4.4574634073456494</c:v>
                </c:pt>
                <c:pt idx="8">
                  <c:v>4.8952427834820407</c:v>
                </c:pt>
                <c:pt idx="9">
                  <c:v>5.1241310498565653</c:v>
                </c:pt>
                <c:pt idx="10">
                  <c:v>5.2533038027615566</c:v>
                </c:pt>
                <c:pt idx="11">
                  <c:v>5.5607913495440036</c:v>
                </c:pt>
                <c:pt idx="12">
                  <c:v>5.7136157520272475</c:v>
                </c:pt>
                <c:pt idx="13">
                  <c:v>5.8974365023011792</c:v>
                </c:pt>
                <c:pt idx="14">
                  <c:v>6.1161106918177444</c:v>
                </c:pt>
                <c:pt idx="15">
                  <c:v>6.2930491761517597</c:v>
                </c:pt>
                <c:pt idx="16">
                  <c:v>6.2580071201101806</c:v>
                </c:pt>
                <c:pt idx="17">
                  <c:v>6.1867558879355782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93-4D44-8100-844BD0C0D508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'V6'!$M$2:$M$21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'V6'!$P$2:$P$21</c:f>
              <c:numCache>
                <c:formatCode>General</c:formatCode>
                <c:ptCount val="20"/>
                <c:pt idx="0">
                  <c:v>0.84153425293503581</c:v>
                </c:pt>
                <c:pt idx="1">
                  <c:v>1.6350881546332954</c:v>
                </c:pt>
                <c:pt idx="2">
                  <c:v>2.3854888992705363</c:v>
                </c:pt>
                <c:pt idx="3">
                  <c:v>2.841668591423526</c:v>
                </c:pt>
                <c:pt idx="4">
                  <c:v>3.1197714580220715</c:v>
                </c:pt>
                <c:pt idx="5">
                  <c:v>3.4013718821239607</c:v>
                </c:pt>
                <c:pt idx="6">
                  <c:v>4.0693597961087962</c:v>
                </c:pt>
                <c:pt idx="7">
                  <c:v>4.5357492790199725</c:v>
                </c:pt>
                <c:pt idx="8">
                  <c:v>4.9407807896118703</c:v>
                </c:pt>
                <c:pt idx="9">
                  <c:v>5.16697706420217</c:v>
                </c:pt>
                <c:pt idx="10">
                  <c:v>5.3912872269730849</c:v>
                </c:pt>
                <c:pt idx="11">
                  <c:v>5.5302087653808929</c:v>
                </c:pt>
                <c:pt idx="12">
                  <c:v>5.6899671199560009</c:v>
                </c:pt>
                <c:pt idx="13">
                  <c:v>5.9662930693272518</c:v>
                </c:pt>
                <c:pt idx="14">
                  <c:v>6.2065325492910404</c:v>
                </c:pt>
                <c:pt idx="15">
                  <c:v>6.3527251539201774</c:v>
                </c:pt>
                <c:pt idx="16">
                  <c:v>6.343983740115914</c:v>
                </c:pt>
                <c:pt idx="17">
                  <c:v>6.2773677540657884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93-4D44-8100-844BD0C0D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[img/s]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'V7'!$A$2:$A$19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'V7'!$E$2:$E$19</c:f>
              <c:numCache>
                <c:formatCode>General</c:formatCode>
                <c:ptCount val="18"/>
                <c:pt idx="0">
                  <c:v>1</c:v>
                </c:pt>
                <c:pt idx="1">
                  <c:v>1.980740303611588</c:v>
                </c:pt>
                <c:pt idx="2">
                  <c:v>2.9373456940863143</c:v>
                </c:pt>
                <c:pt idx="3">
                  <c:v>3.8728957396016561</c:v>
                </c:pt>
                <c:pt idx="4">
                  <c:v>4.8062434101459894</c:v>
                </c:pt>
                <c:pt idx="5">
                  <c:v>5.6907004878726983</c:v>
                </c:pt>
                <c:pt idx="6">
                  <c:v>6.5724888906235179</c:v>
                </c:pt>
                <c:pt idx="7">
                  <c:v>6.5482459989889845</c:v>
                </c:pt>
                <c:pt idx="8">
                  <c:v>6.4303249759161938</c:v>
                </c:pt>
                <c:pt idx="9">
                  <c:v>6.4740958310357932</c:v>
                </c:pt>
                <c:pt idx="10">
                  <c:v>6.5676625541550031</c:v>
                </c:pt>
                <c:pt idx="11">
                  <c:v>6.5673698332189367</c:v>
                </c:pt>
                <c:pt idx="12">
                  <c:v>6.7117129735595782</c:v>
                </c:pt>
                <c:pt idx="13">
                  <c:v>6.7341200880671712</c:v>
                </c:pt>
                <c:pt idx="14">
                  <c:v>7.0227937812178283</c:v>
                </c:pt>
                <c:pt idx="15">
                  <c:v>7.1818836491513665</c:v>
                </c:pt>
                <c:pt idx="16">
                  <c:v>7.2795806629704609</c:v>
                </c:pt>
                <c:pt idx="17">
                  <c:v>7.2512619629660158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9D-47CF-A44A-1D4A50D84DD0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'V7'!$G$2:$G$19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'V7'!$K$2:$K$19</c:f>
              <c:numCache>
                <c:formatCode>General</c:formatCode>
                <c:ptCount val="18"/>
                <c:pt idx="0">
                  <c:v>1</c:v>
                </c:pt>
                <c:pt idx="1">
                  <c:v>1.9789130891226436</c:v>
                </c:pt>
                <c:pt idx="2">
                  <c:v>2.9147092398116774</c:v>
                </c:pt>
                <c:pt idx="3">
                  <c:v>3.4956892354915801</c:v>
                </c:pt>
                <c:pt idx="4">
                  <c:v>3.8494863976345468</c:v>
                </c:pt>
                <c:pt idx="5">
                  <c:v>4.3537837028085065</c:v>
                </c:pt>
                <c:pt idx="6">
                  <c:v>5.3193829016482512</c:v>
                </c:pt>
                <c:pt idx="7">
                  <c:v>5.9917760852582624</c:v>
                </c:pt>
                <c:pt idx="8">
                  <c:v>6.3282349006795755</c:v>
                </c:pt>
                <c:pt idx="9">
                  <c:v>6.67058694997431</c:v>
                </c:pt>
                <c:pt idx="10">
                  <c:v>6.9827643967455639</c:v>
                </c:pt>
                <c:pt idx="11">
                  <c:v>7.2189447100801631</c:v>
                </c:pt>
                <c:pt idx="12">
                  <c:v>7.327271665781371</c:v>
                </c:pt>
                <c:pt idx="13">
                  <c:v>7.5075119054709818</c:v>
                </c:pt>
                <c:pt idx="14">
                  <c:v>7.6337366077021729</c:v>
                </c:pt>
                <c:pt idx="15">
                  <c:v>7.8220322844496142</c:v>
                </c:pt>
                <c:pt idx="16">
                  <c:v>7.7921695473967301</c:v>
                </c:pt>
                <c:pt idx="17">
                  <c:v>7.7614733428157177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9D-47CF-A44A-1D4A50D84DD0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'V7'!$M$2:$M$21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'V7'!$Q$2:$Q$21</c:f>
              <c:numCache>
                <c:formatCode>General</c:formatCode>
                <c:ptCount val="20"/>
                <c:pt idx="0">
                  <c:v>1</c:v>
                </c:pt>
                <c:pt idx="1">
                  <c:v>1.9802990939677116</c:v>
                </c:pt>
                <c:pt idx="2">
                  <c:v>2.928702296035528</c:v>
                </c:pt>
                <c:pt idx="3">
                  <c:v>3.5598952234494035</c:v>
                </c:pt>
                <c:pt idx="4">
                  <c:v>4.0543100344039784</c:v>
                </c:pt>
                <c:pt idx="5">
                  <c:v>4.4328248127482333</c:v>
                </c:pt>
                <c:pt idx="6">
                  <c:v>5.355430989619772</c:v>
                </c:pt>
                <c:pt idx="7">
                  <c:v>6.180221606222756</c:v>
                </c:pt>
                <c:pt idx="8">
                  <c:v>6.508986269874824</c:v>
                </c:pt>
                <c:pt idx="9">
                  <c:v>6.9406478908248381</c:v>
                </c:pt>
                <c:pt idx="10">
                  <c:v>7.1119959703167979</c:v>
                </c:pt>
                <c:pt idx="11">
                  <c:v>7.1105507397507113</c:v>
                </c:pt>
                <c:pt idx="12">
                  <c:v>7.3147460528112935</c:v>
                </c:pt>
                <c:pt idx="13">
                  <c:v>7.631701341619296</c:v>
                </c:pt>
                <c:pt idx="14">
                  <c:v>7.6692848382631009</c:v>
                </c:pt>
                <c:pt idx="15">
                  <c:v>7.8985249603225549</c:v>
                </c:pt>
                <c:pt idx="16">
                  <c:v>7.8336366558898165</c:v>
                </c:pt>
                <c:pt idx="17">
                  <c:v>7.8337076841862867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9D-47CF-A44A-1D4A50D84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'V7'!$A$2:$A$19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'V7'!$C$2:$C$19</c:f>
              <c:numCache>
                <c:formatCode>General</c:formatCode>
                <c:ptCount val="18"/>
                <c:pt idx="0">
                  <c:v>1178.7955999999999</c:v>
                </c:pt>
                <c:pt idx="1">
                  <c:v>595.12879999999996</c:v>
                </c:pt>
                <c:pt idx="2">
                  <c:v>401.31319999999999</c:v>
                </c:pt>
                <c:pt idx="3">
                  <c:v>304.37060000000002</c:v>
                </c:pt>
                <c:pt idx="4">
                  <c:v>245.26339999999999</c:v>
                </c:pt>
                <c:pt idx="5">
                  <c:v>207.14420000000001</c:v>
                </c:pt>
                <c:pt idx="6">
                  <c:v>179.35300000000001</c:v>
                </c:pt>
                <c:pt idx="7">
                  <c:v>180.017</c:v>
                </c:pt>
                <c:pt idx="8">
                  <c:v>183.31819999999999</c:v>
                </c:pt>
                <c:pt idx="9">
                  <c:v>182.0788</c:v>
                </c:pt>
                <c:pt idx="10">
                  <c:v>179.48480000000001</c:v>
                </c:pt>
                <c:pt idx="11">
                  <c:v>179.49279999999999</c:v>
                </c:pt>
                <c:pt idx="12">
                  <c:v>175.6326</c:v>
                </c:pt>
                <c:pt idx="13">
                  <c:v>175.04820000000001</c:v>
                </c:pt>
                <c:pt idx="14">
                  <c:v>167.8528</c:v>
                </c:pt>
                <c:pt idx="15">
                  <c:v>164.13460000000001</c:v>
                </c:pt>
                <c:pt idx="16">
                  <c:v>161.93179999999998</c:v>
                </c:pt>
                <c:pt idx="17">
                  <c:v>162.5642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15-4197-B351-52A159518BBE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'V7'!$G$2:$G$19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'V7'!$I$2:$I$19</c:f>
              <c:numCache>
                <c:formatCode>General</c:formatCode>
                <c:ptCount val="18"/>
                <c:pt idx="0">
                  <c:v>5873.6625999999997</c:v>
                </c:pt>
                <c:pt idx="1">
                  <c:v>2968.1255999999998</c:v>
                </c:pt>
                <c:pt idx="2">
                  <c:v>2015.1795999999999</c:v>
                </c:pt>
                <c:pt idx="3">
                  <c:v>1680.2588000000001</c:v>
                </c:pt>
                <c:pt idx="4">
                  <c:v>1525.8301999999999</c:v>
                </c:pt>
                <c:pt idx="5">
                  <c:v>1349.0938000000001</c:v>
                </c:pt>
                <c:pt idx="6">
                  <c:v>1104.2</c:v>
                </c:pt>
                <c:pt idx="7">
                  <c:v>980.28739999999993</c:v>
                </c:pt>
                <c:pt idx="8">
                  <c:v>928.16759999999999</c:v>
                </c:pt>
                <c:pt idx="9">
                  <c:v>880.53160000000003</c:v>
                </c:pt>
                <c:pt idx="10">
                  <c:v>841.16579999999999</c:v>
                </c:pt>
                <c:pt idx="11">
                  <c:v>813.64559999999994</c:v>
                </c:pt>
                <c:pt idx="12">
                  <c:v>801.61660000000006</c:v>
                </c:pt>
                <c:pt idx="13">
                  <c:v>782.37139999999999</c:v>
                </c:pt>
                <c:pt idx="14">
                  <c:v>769.4348</c:v>
                </c:pt>
                <c:pt idx="15">
                  <c:v>750.9126</c:v>
                </c:pt>
                <c:pt idx="16">
                  <c:v>753.79039999999998</c:v>
                </c:pt>
                <c:pt idx="17">
                  <c:v>756.77160000000003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15-4197-B351-52A159518BBE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'V7'!$M$2:$M$21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'V7'!$O$2:$O$21</c:f>
              <c:numCache>
                <c:formatCode>General</c:formatCode>
                <c:ptCount val="20"/>
                <c:pt idx="0">
                  <c:v>11750.0116</c:v>
                </c:pt>
                <c:pt idx="1">
                  <c:v>5933.4529999999995</c:v>
                </c:pt>
                <c:pt idx="2">
                  <c:v>4012.0198</c:v>
                </c:pt>
                <c:pt idx="3">
                  <c:v>3300.6622000000002</c:v>
                </c:pt>
                <c:pt idx="4">
                  <c:v>2898.1532000000002</c:v>
                </c:pt>
                <c:pt idx="5">
                  <c:v>2650.6826000000001</c:v>
                </c:pt>
                <c:pt idx="6">
                  <c:v>2194.0365999999999</c:v>
                </c:pt>
                <c:pt idx="7">
                  <c:v>1901.2282</c:v>
                </c:pt>
                <c:pt idx="8">
                  <c:v>1805.1984</c:v>
                </c:pt>
                <c:pt idx="9">
                  <c:v>1692.9272000000001</c:v>
                </c:pt>
                <c:pt idx="10">
                  <c:v>1652.1397999999999</c:v>
                </c:pt>
                <c:pt idx="11">
                  <c:v>1652.4756</c:v>
                </c:pt>
                <c:pt idx="12">
                  <c:v>1606.3458000000001</c:v>
                </c:pt>
                <c:pt idx="13">
                  <c:v>1539.6320000000001</c:v>
                </c:pt>
                <c:pt idx="14">
                  <c:v>1532.087</c:v>
                </c:pt>
                <c:pt idx="15">
                  <c:v>1487.6210000000001</c:v>
                </c:pt>
                <c:pt idx="16">
                  <c:v>1499.9433999999999</c:v>
                </c:pt>
                <c:pt idx="17">
                  <c:v>1499.9297999999999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15-4197-B351-52A159518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'V7'!$A$2:$A$19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'V7'!$D$2:$D$19</c:f>
              <c:numCache>
                <c:formatCode>General</c:formatCode>
                <c:ptCount val="18"/>
                <c:pt idx="0">
                  <c:v>0.8483234922152747</c:v>
                </c:pt>
                <c:pt idx="1">
                  <c:v>1.6803085315313258</c:v>
                </c:pt>
                <c:pt idx="2">
                  <c:v>2.4918193570508023</c:v>
                </c:pt>
                <c:pt idx="3">
                  <c:v>3.2854684388045361</c:v>
                </c:pt>
                <c:pt idx="4">
                  <c:v>4.0772491941316966</c:v>
                </c:pt>
                <c:pt idx="5">
                  <c:v>4.8275549110233351</c:v>
                </c:pt>
                <c:pt idx="6">
                  <c:v>5.57559672823984</c:v>
                </c:pt>
                <c:pt idx="7">
                  <c:v>5.5550309137470348</c:v>
                </c:pt>
                <c:pt idx="8">
                  <c:v>5.4549957396483277</c:v>
                </c:pt>
                <c:pt idx="9">
                  <c:v>5.4921275843206345</c:v>
                </c:pt>
                <c:pt idx="10">
                  <c:v>5.5715024336322632</c:v>
                </c:pt>
                <c:pt idx="11">
                  <c:v>5.5712541115855343</c:v>
                </c:pt>
                <c:pt idx="12">
                  <c:v>5.6937037884766273</c:v>
                </c:pt>
                <c:pt idx="13">
                  <c:v>5.7127122701061763</c:v>
                </c:pt>
                <c:pt idx="14">
                  <c:v>5.9576009455904222</c:v>
                </c:pt>
                <c:pt idx="15">
                  <c:v>6.0925606179318681</c:v>
                </c:pt>
                <c:pt idx="16">
                  <c:v>6.1754392898738857</c:v>
                </c:pt>
                <c:pt idx="17">
                  <c:v>6.1514158713911185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C4-4C22-8340-6F95E93C469D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'V7'!$G$2:$G$19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'V7'!$J$2:$J$19</c:f>
              <c:numCache>
                <c:formatCode>General</c:formatCode>
                <c:ptCount val="18"/>
                <c:pt idx="0">
                  <c:v>0.85125761224350893</c:v>
                </c:pt>
                <c:pt idx="1">
                  <c:v>1.6845648310839676</c:v>
                </c:pt>
                <c:pt idx="2">
                  <c:v>2.4811684278661814</c:v>
                </c:pt>
                <c:pt idx="3">
                  <c:v>2.9757320717498992</c:v>
                </c:pt>
                <c:pt idx="4">
                  <c:v>3.2769045992142511</c:v>
                </c:pt>
                <c:pt idx="5">
                  <c:v>3.7061915190774721</c:v>
                </c:pt>
                <c:pt idx="6">
                  <c:v>4.5281651874660387</c:v>
                </c:pt>
                <c:pt idx="7">
                  <c:v>5.1005450034347071</c:v>
                </c:pt>
                <c:pt idx="8">
                  <c:v>5.3869581312685337</c:v>
                </c:pt>
                <c:pt idx="9">
                  <c:v>5.6783879192978421</c:v>
                </c:pt>
                <c:pt idx="10">
                  <c:v>5.9441313472326147</c:v>
                </c:pt>
                <c:pt idx="11">
                  <c:v>6.145181636820749</c:v>
                </c:pt>
                <c:pt idx="12">
                  <c:v>6.2373957824725679</c:v>
                </c:pt>
                <c:pt idx="13">
                  <c:v>6.3908266585409432</c:v>
                </c:pt>
                <c:pt idx="14">
                  <c:v>6.4982763971684152</c:v>
                </c:pt>
                <c:pt idx="15">
                  <c:v>6.6585645253522179</c:v>
                </c:pt>
                <c:pt idx="16">
                  <c:v>6.6331436431135238</c:v>
                </c:pt>
                <c:pt idx="17">
                  <c:v>6.6070132652969535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C4-4C22-8340-6F95E93C469D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'V7'!$M$2:$M$21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'V7'!$P$2:$P$21</c:f>
              <c:numCache>
                <c:formatCode>General</c:formatCode>
                <c:ptCount val="20"/>
                <c:pt idx="0">
                  <c:v>0.85106298958887838</c:v>
                </c:pt>
                <c:pt idx="1">
                  <c:v>1.6853592671923079</c:v>
                </c:pt>
                <c:pt idx="2">
                  <c:v>2.4925101316798086</c:v>
                </c:pt>
                <c:pt idx="3">
                  <c:v>3.0296950714920174</c:v>
                </c:pt>
                <c:pt idx="4">
                  <c:v>3.4504732186000378</c:v>
                </c:pt>
                <c:pt idx="5">
                  <c:v>3.772613137461271</c:v>
                </c:pt>
                <c:pt idx="6">
                  <c:v>4.5578091085627293</c:v>
                </c:pt>
                <c:pt idx="7">
                  <c:v>5.259757876513719</c:v>
                </c:pt>
                <c:pt idx="8">
                  <c:v>5.5395573140326295</c:v>
                </c:pt>
                <c:pt idx="9">
                  <c:v>5.9069285436491299</c:v>
                </c:pt>
                <c:pt idx="10">
                  <c:v>6.0527565524418696</c:v>
                </c:pt>
                <c:pt idx="11">
                  <c:v>6.0515265701956507</c:v>
                </c:pt>
                <c:pt idx="12">
                  <c:v>6.2253096437890267</c:v>
                </c:pt>
                <c:pt idx="13">
                  <c:v>6.4950585594479717</c:v>
                </c:pt>
                <c:pt idx="14">
                  <c:v>6.5270444824608527</c:v>
                </c:pt>
                <c:pt idx="15">
                  <c:v>6.7221422660744903</c:v>
                </c:pt>
                <c:pt idx="16">
                  <c:v>6.666918231714611</c:v>
                </c:pt>
                <c:pt idx="17">
                  <c:v>6.6669786812689509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C4-4C22-8340-6F95E93C4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[img/s]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'V1'!$O$2:$O$19</c:f>
              <c:numCache>
                <c:formatCode>General</c:formatCode>
                <c:ptCount val="18"/>
                <c:pt idx="0">
                  <c:v>143228.451</c:v>
                </c:pt>
                <c:pt idx="1">
                  <c:v>72381.893200000006</c:v>
                </c:pt>
                <c:pt idx="2">
                  <c:v>56654.643799999998</c:v>
                </c:pt>
                <c:pt idx="3">
                  <c:v>43311.015800000001</c:v>
                </c:pt>
                <c:pt idx="4">
                  <c:v>35723.89</c:v>
                </c:pt>
                <c:pt idx="5">
                  <c:v>30896.006600000001</c:v>
                </c:pt>
                <c:pt idx="6">
                  <c:v>26373.968800000002</c:v>
                </c:pt>
                <c:pt idx="7">
                  <c:v>23611.8374</c:v>
                </c:pt>
                <c:pt idx="8">
                  <c:v>20983.889200000001</c:v>
                </c:pt>
                <c:pt idx="9">
                  <c:v>19592.121999999999</c:v>
                </c:pt>
                <c:pt idx="10">
                  <c:v>18229.1492</c:v>
                </c:pt>
                <c:pt idx="11">
                  <c:v>16990.337</c:v>
                </c:pt>
                <c:pt idx="12">
                  <c:v>16106.885</c:v>
                </c:pt>
                <c:pt idx="13">
                  <c:v>15276.7032</c:v>
                </c:pt>
                <c:pt idx="14">
                  <c:v>14475.1168</c:v>
                </c:pt>
                <c:pt idx="15">
                  <c:v>13810.561400000001</c:v>
                </c:pt>
                <c:pt idx="16">
                  <c:v>14370.797</c:v>
                </c:pt>
                <c:pt idx="17">
                  <c:v>13921.020199999999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B3-4B95-B173-D750F9B8B394}"/>
            </c:ext>
          </c:extLst>
        </c:ser>
        <c:ser>
          <c:idx val="3"/>
          <c:order val="1"/>
          <c:tx>
            <c:v>V4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'V4'!$M$2:$M$19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'V4'!$O$2:$O$19</c:f>
              <c:numCache>
                <c:formatCode>General</c:formatCode>
                <c:ptCount val="18"/>
                <c:pt idx="0">
                  <c:v>26844.1306</c:v>
                </c:pt>
                <c:pt idx="1">
                  <c:v>13876.534</c:v>
                </c:pt>
                <c:pt idx="2">
                  <c:v>16700.5422</c:v>
                </c:pt>
                <c:pt idx="3">
                  <c:v>12184.647999999999</c:v>
                </c:pt>
                <c:pt idx="4">
                  <c:v>11839.8732</c:v>
                </c:pt>
                <c:pt idx="5">
                  <c:v>9849.6046000000006</c:v>
                </c:pt>
                <c:pt idx="6">
                  <c:v>8721.7201999999997</c:v>
                </c:pt>
                <c:pt idx="7">
                  <c:v>7477.4740000000002</c:v>
                </c:pt>
                <c:pt idx="8">
                  <c:v>6616.2532000000001</c:v>
                </c:pt>
                <c:pt idx="9">
                  <c:v>6187.2389999999996</c:v>
                </c:pt>
                <c:pt idx="10">
                  <c:v>5695.2043999999996</c:v>
                </c:pt>
                <c:pt idx="11">
                  <c:v>5372.3981999999996</c:v>
                </c:pt>
                <c:pt idx="12">
                  <c:v>4881.8656000000001</c:v>
                </c:pt>
                <c:pt idx="13">
                  <c:v>4789.1426000000001</c:v>
                </c:pt>
                <c:pt idx="14">
                  <c:v>4639.3954000000003</c:v>
                </c:pt>
                <c:pt idx="15">
                  <c:v>4497.0996000000005</c:v>
                </c:pt>
                <c:pt idx="16">
                  <c:v>4345.2777999999998</c:v>
                </c:pt>
                <c:pt idx="17">
                  <c:v>4139.4580000000005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B7-4A00-B711-19DFF677A8C7}"/>
            </c:ext>
          </c:extLst>
        </c:ser>
        <c:ser>
          <c:idx val="5"/>
          <c:order val="2"/>
          <c:tx>
            <c:v>V6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'V6'!$M$2:$M$19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'V6'!$O$2:$O$19</c:f>
              <c:numCache>
                <c:formatCode>General</c:formatCode>
                <c:ptCount val="18"/>
                <c:pt idx="0">
                  <c:v>11883.0576</c:v>
                </c:pt>
                <c:pt idx="1">
                  <c:v>6115.8782000000001</c:v>
                </c:pt>
                <c:pt idx="2">
                  <c:v>4192.0128000000004</c:v>
                </c:pt>
                <c:pt idx="3">
                  <c:v>3519.0592000000001</c:v>
                </c:pt>
                <c:pt idx="4">
                  <c:v>3205.3629999999998</c:v>
                </c:pt>
                <c:pt idx="5">
                  <c:v>2939.9902000000002</c:v>
                </c:pt>
                <c:pt idx="6">
                  <c:v>2457.3890000000001</c:v>
                </c:pt>
                <c:pt idx="7">
                  <c:v>2204.7074000000002</c:v>
                </c:pt>
                <c:pt idx="8">
                  <c:v>2023.9715999999999</c:v>
                </c:pt>
                <c:pt idx="9">
                  <c:v>1935.3676</c:v>
                </c:pt>
                <c:pt idx="10">
                  <c:v>1854.8445999999999</c:v>
                </c:pt>
                <c:pt idx="11">
                  <c:v>1808.25</c:v>
                </c:pt>
                <c:pt idx="12">
                  <c:v>1757.4793999999999</c:v>
                </c:pt>
                <c:pt idx="13">
                  <c:v>1676.0826</c:v>
                </c:pt>
                <c:pt idx="14">
                  <c:v>1611.2056</c:v>
                </c:pt>
                <c:pt idx="15">
                  <c:v>1574.1276</c:v>
                </c:pt>
                <c:pt idx="16">
                  <c:v>1576.2966000000001</c:v>
                </c:pt>
                <c:pt idx="17">
                  <c:v>1593.0244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6F-43AE-BC19-32D059D6961A}"/>
            </c:ext>
          </c:extLst>
        </c:ser>
        <c:ser>
          <c:idx val="6"/>
          <c:order val="3"/>
          <c:tx>
            <c:v>V7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'V7'!$M$2:$M$19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'V7'!$O$2:$O$19</c:f>
              <c:numCache>
                <c:formatCode>General</c:formatCode>
                <c:ptCount val="18"/>
                <c:pt idx="0">
                  <c:v>11750.0116</c:v>
                </c:pt>
                <c:pt idx="1">
                  <c:v>5933.4529999999995</c:v>
                </c:pt>
                <c:pt idx="2">
                  <c:v>4012.0198</c:v>
                </c:pt>
                <c:pt idx="3">
                  <c:v>3300.6622000000002</c:v>
                </c:pt>
                <c:pt idx="4">
                  <c:v>2898.1532000000002</c:v>
                </c:pt>
                <c:pt idx="5">
                  <c:v>2650.6826000000001</c:v>
                </c:pt>
                <c:pt idx="6">
                  <c:v>2194.0365999999999</c:v>
                </c:pt>
                <c:pt idx="7">
                  <c:v>1901.2282</c:v>
                </c:pt>
                <c:pt idx="8">
                  <c:v>1805.1984</c:v>
                </c:pt>
                <c:pt idx="9">
                  <c:v>1692.9272000000001</c:v>
                </c:pt>
                <c:pt idx="10">
                  <c:v>1652.1397999999999</c:v>
                </c:pt>
                <c:pt idx="11">
                  <c:v>1652.4756</c:v>
                </c:pt>
                <c:pt idx="12">
                  <c:v>1606.3458000000001</c:v>
                </c:pt>
                <c:pt idx="13">
                  <c:v>1539.6320000000001</c:v>
                </c:pt>
                <c:pt idx="14">
                  <c:v>1532.087</c:v>
                </c:pt>
                <c:pt idx="15">
                  <c:v>1487.6210000000001</c:v>
                </c:pt>
                <c:pt idx="16">
                  <c:v>1499.9433999999999</c:v>
                </c:pt>
                <c:pt idx="17">
                  <c:v>1499.9297999999999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31-46BF-9467-DEB695772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731152"/>
        <c:axId val="316731632"/>
      </c:scatterChart>
      <c:valAx>
        <c:axId val="3167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31632"/>
        <c:crosses val="autoZero"/>
        <c:crossBetween val="midCat"/>
      </c:valAx>
      <c:valAx>
        <c:axId val="316731632"/>
        <c:scaling>
          <c:orientation val="minMax"/>
          <c:max val="23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31152"/>
        <c:crosses val="autoZero"/>
        <c:crossBetween val="midCat"/>
        <c:maj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'V1'!$P$2:$P$21</c:f>
              <c:numCache>
                <c:formatCode>General</c:formatCode>
                <c:ptCount val="20"/>
                <c:pt idx="0">
                  <c:v>6.9818530677260487E-2</c:v>
                </c:pt>
                <c:pt idx="1">
                  <c:v>0.13815609896205366</c:v>
                </c:pt>
                <c:pt idx="2">
                  <c:v>0.17650803763415418</c:v>
                </c:pt>
                <c:pt idx="3">
                  <c:v>0.23088814278052558</c:v>
                </c:pt>
                <c:pt idx="4">
                  <c:v>0.2799247226435867</c:v>
                </c:pt>
                <c:pt idx="5">
                  <c:v>0.32366642490295167</c:v>
                </c:pt>
                <c:pt idx="6">
                  <c:v>0.37916174375697292</c:v>
                </c:pt>
                <c:pt idx="7">
                  <c:v>0.42351638420142601</c:v>
                </c:pt>
                <c:pt idx="8">
                  <c:v>0.47655608093851348</c:v>
                </c:pt>
                <c:pt idx="9">
                  <c:v>0.51040923489553613</c:v>
                </c:pt>
                <c:pt idx="10">
                  <c:v>0.54857195419740157</c:v>
                </c:pt>
                <c:pt idx="11">
                  <c:v>0.58856984414140812</c:v>
                </c:pt>
                <c:pt idx="12">
                  <c:v>0.62085251120871598</c:v>
                </c:pt>
                <c:pt idx="13">
                  <c:v>0.65459149589290966</c:v>
                </c:pt>
                <c:pt idx="14">
                  <c:v>0.69084071224903687</c:v>
                </c:pt>
                <c:pt idx="15">
                  <c:v>0.72408352639451712</c:v>
                </c:pt>
                <c:pt idx="16">
                  <c:v>0.69585562999741768</c:v>
                </c:pt>
                <c:pt idx="17">
                  <c:v>0.71833815742900797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9A-4F42-BE49-EDFC6088F2BC}"/>
            </c:ext>
          </c:extLst>
        </c:ser>
        <c:ser>
          <c:idx val="3"/>
          <c:order val="1"/>
          <c:tx>
            <c:v>V4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'V4'!$M$2:$M$19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'V4'!$P$2:$P$19</c:f>
              <c:numCache>
                <c:formatCode>General</c:formatCode>
                <c:ptCount val="18"/>
                <c:pt idx="0">
                  <c:v>0.37252091151724614</c:v>
                </c:pt>
                <c:pt idx="1">
                  <c:v>0.7206410476852505</c:v>
                </c:pt>
                <c:pt idx="2">
                  <c:v>0.5987829544839568</c:v>
                </c:pt>
                <c:pt idx="3">
                  <c:v>0.82070487387079216</c:v>
                </c:pt>
                <c:pt idx="4">
                  <c:v>0.84460363984303477</c:v>
                </c:pt>
                <c:pt idx="5">
                  <c:v>1.0152691814654162</c:v>
                </c:pt>
                <c:pt idx="6">
                  <c:v>1.1465628076442993</c:v>
                </c:pt>
                <c:pt idx="7">
                  <c:v>1.3373500195386838</c:v>
                </c:pt>
                <c:pt idx="8">
                  <c:v>1.5114294598036242</c:v>
                </c:pt>
                <c:pt idx="9">
                  <c:v>1.6162297916728288</c:v>
                </c:pt>
                <c:pt idx="10">
                  <c:v>1.7558632311774447</c:v>
                </c:pt>
                <c:pt idx="11">
                  <c:v>1.8613661213720161</c:v>
                </c:pt>
                <c:pt idx="12">
                  <c:v>2.0483972356797366</c:v>
                </c:pt>
                <c:pt idx="13">
                  <c:v>2.0880564299755866</c:v>
                </c:pt>
                <c:pt idx="14">
                  <c:v>2.1554532730708833</c:v>
                </c:pt>
                <c:pt idx="15">
                  <c:v>2.2236554422766175</c:v>
                </c:pt>
                <c:pt idx="16">
                  <c:v>2.3013488343599113</c:v>
                </c:pt>
                <c:pt idx="17">
                  <c:v>2.4157752053529711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71-410D-8F71-F4D1DF1D1DE1}"/>
            </c:ext>
          </c:extLst>
        </c:ser>
        <c:ser>
          <c:idx val="5"/>
          <c:order val="2"/>
          <c:tx>
            <c:v>V6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'V6'!$M$2:$M$19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'V6'!$P$2:$P$19</c:f>
              <c:numCache>
                <c:formatCode>General</c:formatCode>
                <c:ptCount val="18"/>
                <c:pt idx="0">
                  <c:v>0.84153425293503581</c:v>
                </c:pt>
                <c:pt idx="1">
                  <c:v>1.6350881546332954</c:v>
                </c:pt>
                <c:pt idx="2">
                  <c:v>2.3854888992705363</c:v>
                </c:pt>
                <c:pt idx="3">
                  <c:v>2.841668591423526</c:v>
                </c:pt>
                <c:pt idx="4">
                  <c:v>3.1197714580220715</c:v>
                </c:pt>
                <c:pt idx="5">
                  <c:v>3.4013718821239607</c:v>
                </c:pt>
                <c:pt idx="6">
                  <c:v>4.0693597961087962</c:v>
                </c:pt>
                <c:pt idx="7">
                  <c:v>4.5357492790199725</c:v>
                </c:pt>
                <c:pt idx="8">
                  <c:v>4.9407807896118703</c:v>
                </c:pt>
                <c:pt idx="9">
                  <c:v>5.16697706420217</c:v>
                </c:pt>
                <c:pt idx="10">
                  <c:v>5.3912872269730849</c:v>
                </c:pt>
                <c:pt idx="11">
                  <c:v>5.5302087653808929</c:v>
                </c:pt>
                <c:pt idx="12">
                  <c:v>5.6899671199560009</c:v>
                </c:pt>
                <c:pt idx="13">
                  <c:v>5.9662930693272518</c:v>
                </c:pt>
                <c:pt idx="14">
                  <c:v>6.2065325492910404</c:v>
                </c:pt>
                <c:pt idx="15">
                  <c:v>6.3527251539201774</c:v>
                </c:pt>
                <c:pt idx="16">
                  <c:v>6.343983740115914</c:v>
                </c:pt>
                <c:pt idx="17">
                  <c:v>6.2773677540657884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A5-489A-A88E-4C4A285DD7DB}"/>
            </c:ext>
          </c:extLst>
        </c:ser>
        <c:ser>
          <c:idx val="6"/>
          <c:order val="3"/>
          <c:tx>
            <c:v>V7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'V7'!$M$2:$M$19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'V7'!$P$2:$P$19</c:f>
              <c:numCache>
                <c:formatCode>General</c:formatCode>
                <c:ptCount val="18"/>
                <c:pt idx="0">
                  <c:v>0.85106298958887838</c:v>
                </c:pt>
                <c:pt idx="1">
                  <c:v>1.6853592671923079</c:v>
                </c:pt>
                <c:pt idx="2">
                  <c:v>2.4925101316798086</c:v>
                </c:pt>
                <c:pt idx="3">
                  <c:v>3.0296950714920174</c:v>
                </c:pt>
                <c:pt idx="4">
                  <c:v>3.4504732186000378</c:v>
                </c:pt>
                <c:pt idx="5">
                  <c:v>3.772613137461271</c:v>
                </c:pt>
                <c:pt idx="6">
                  <c:v>4.5578091085627293</c:v>
                </c:pt>
                <c:pt idx="7">
                  <c:v>5.259757876513719</c:v>
                </c:pt>
                <c:pt idx="8">
                  <c:v>5.5395573140326295</c:v>
                </c:pt>
                <c:pt idx="9">
                  <c:v>5.9069285436491299</c:v>
                </c:pt>
                <c:pt idx="10">
                  <c:v>6.0527565524418696</c:v>
                </c:pt>
                <c:pt idx="11">
                  <c:v>6.0515265701956507</c:v>
                </c:pt>
                <c:pt idx="12">
                  <c:v>6.2253096437890267</c:v>
                </c:pt>
                <c:pt idx="13">
                  <c:v>6.4950585594479717</c:v>
                </c:pt>
                <c:pt idx="14">
                  <c:v>6.5270444824608527</c:v>
                </c:pt>
                <c:pt idx="15">
                  <c:v>6.7221422660744903</c:v>
                </c:pt>
                <c:pt idx="16">
                  <c:v>6.666918231714611</c:v>
                </c:pt>
                <c:pt idx="17">
                  <c:v>6.6669786812689509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C7-443C-8A9F-BFB05B7BE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731152"/>
        <c:axId val="316731632"/>
      </c:scatterChart>
      <c:valAx>
        <c:axId val="3167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31632"/>
        <c:crosses val="autoZero"/>
        <c:crossBetween val="midCat"/>
      </c:valAx>
      <c:valAx>
        <c:axId val="31673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3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1"/>
          <c:tx>
            <c:v>V4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'V4'!$M$2:$M$19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'V4'!$O$2:$O$19</c:f>
              <c:numCache>
                <c:formatCode>General</c:formatCode>
                <c:ptCount val="18"/>
                <c:pt idx="0">
                  <c:v>26844.1306</c:v>
                </c:pt>
                <c:pt idx="1">
                  <c:v>13876.534</c:v>
                </c:pt>
                <c:pt idx="2">
                  <c:v>16700.5422</c:v>
                </c:pt>
                <c:pt idx="3">
                  <c:v>12184.647999999999</c:v>
                </c:pt>
                <c:pt idx="4">
                  <c:v>11839.8732</c:v>
                </c:pt>
                <c:pt idx="5">
                  <c:v>9849.6046000000006</c:v>
                </c:pt>
                <c:pt idx="6">
                  <c:v>8721.7201999999997</c:v>
                </c:pt>
                <c:pt idx="7">
                  <c:v>7477.4740000000002</c:v>
                </c:pt>
                <c:pt idx="8">
                  <c:v>6616.2532000000001</c:v>
                </c:pt>
                <c:pt idx="9">
                  <c:v>6187.2389999999996</c:v>
                </c:pt>
                <c:pt idx="10">
                  <c:v>5695.2043999999996</c:v>
                </c:pt>
                <c:pt idx="11">
                  <c:v>5372.3981999999996</c:v>
                </c:pt>
                <c:pt idx="12">
                  <c:v>4881.8656000000001</c:v>
                </c:pt>
                <c:pt idx="13">
                  <c:v>4789.1426000000001</c:v>
                </c:pt>
                <c:pt idx="14">
                  <c:v>4639.3954000000003</c:v>
                </c:pt>
                <c:pt idx="15">
                  <c:v>4497.0996000000005</c:v>
                </c:pt>
                <c:pt idx="16">
                  <c:v>4345.2777999999998</c:v>
                </c:pt>
                <c:pt idx="17">
                  <c:v>4139.4580000000005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52-4920-B89A-EE9EF897D6EB}"/>
            </c:ext>
          </c:extLst>
        </c:ser>
        <c:ser>
          <c:idx val="5"/>
          <c:order val="2"/>
          <c:tx>
            <c:v>V6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'V6'!$M$2:$M$19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'V6'!$O$2:$O$19</c:f>
              <c:numCache>
                <c:formatCode>General</c:formatCode>
                <c:ptCount val="18"/>
                <c:pt idx="0">
                  <c:v>11883.0576</c:v>
                </c:pt>
                <c:pt idx="1">
                  <c:v>6115.8782000000001</c:v>
                </c:pt>
                <c:pt idx="2">
                  <c:v>4192.0128000000004</c:v>
                </c:pt>
                <c:pt idx="3">
                  <c:v>3519.0592000000001</c:v>
                </c:pt>
                <c:pt idx="4">
                  <c:v>3205.3629999999998</c:v>
                </c:pt>
                <c:pt idx="5">
                  <c:v>2939.9902000000002</c:v>
                </c:pt>
                <c:pt idx="6">
                  <c:v>2457.3890000000001</c:v>
                </c:pt>
                <c:pt idx="7">
                  <c:v>2204.7074000000002</c:v>
                </c:pt>
                <c:pt idx="8">
                  <c:v>2023.9715999999999</c:v>
                </c:pt>
                <c:pt idx="9">
                  <c:v>1935.3676</c:v>
                </c:pt>
                <c:pt idx="10">
                  <c:v>1854.8445999999999</c:v>
                </c:pt>
                <c:pt idx="11">
                  <c:v>1808.25</c:v>
                </c:pt>
                <c:pt idx="12">
                  <c:v>1757.4793999999999</c:v>
                </c:pt>
                <c:pt idx="13">
                  <c:v>1676.0826</c:v>
                </c:pt>
                <c:pt idx="14">
                  <c:v>1611.2056</c:v>
                </c:pt>
                <c:pt idx="15">
                  <c:v>1574.1276</c:v>
                </c:pt>
                <c:pt idx="16">
                  <c:v>1576.2966000000001</c:v>
                </c:pt>
                <c:pt idx="17">
                  <c:v>1593.0244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52-4920-B89A-EE9EF897D6EB}"/>
            </c:ext>
          </c:extLst>
        </c:ser>
        <c:ser>
          <c:idx val="6"/>
          <c:order val="3"/>
          <c:tx>
            <c:v>V7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'V7'!$M$2:$M$19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'V7'!$O$2:$O$19</c:f>
              <c:numCache>
                <c:formatCode>General</c:formatCode>
                <c:ptCount val="18"/>
                <c:pt idx="0">
                  <c:v>11750.0116</c:v>
                </c:pt>
                <c:pt idx="1">
                  <c:v>5933.4529999999995</c:v>
                </c:pt>
                <c:pt idx="2">
                  <c:v>4012.0198</c:v>
                </c:pt>
                <c:pt idx="3">
                  <c:v>3300.6622000000002</c:v>
                </c:pt>
                <c:pt idx="4">
                  <c:v>2898.1532000000002</c:v>
                </c:pt>
                <c:pt idx="5">
                  <c:v>2650.6826000000001</c:v>
                </c:pt>
                <c:pt idx="6">
                  <c:v>2194.0365999999999</c:v>
                </c:pt>
                <c:pt idx="7">
                  <c:v>1901.2282</c:v>
                </c:pt>
                <c:pt idx="8">
                  <c:v>1805.1984</c:v>
                </c:pt>
                <c:pt idx="9">
                  <c:v>1692.9272000000001</c:v>
                </c:pt>
                <c:pt idx="10">
                  <c:v>1652.1397999999999</c:v>
                </c:pt>
                <c:pt idx="11">
                  <c:v>1652.4756</c:v>
                </c:pt>
                <c:pt idx="12">
                  <c:v>1606.3458000000001</c:v>
                </c:pt>
                <c:pt idx="13">
                  <c:v>1539.6320000000001</c:v>
                </c:pt>
                <c:pt idx="14">
                  <c:v>1532.087</c:v>
                </c:pt>
                <c:pt idx="15">
                  <c:v>1487.6210000000001</c:v>
                </c:pt>
                <c:pt idx="16">
                  <c:v>1499.9433999999999</c:v>
                </c:pt>
                <c:pt idx="17">
                  <c:v>1499.9297999999999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752-4920-B89A-EE9EF897D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731152"/>
        <c:axId val="31673163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V1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'V1'!$M$2:$M$19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'V1'!$O$2:$O$19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143228.451</c:v>
                      </c:pt>
                      <c:pt idx="1">
                        <c:v>72381.893200000006</c:v>
                      </c:pt>
                      <c:pt idx="2">
                        <c:v>56654.643799999998</c:v>
                      </c:pt>
                      <c:pt idx="3">
                        <c:v>43311.015800000001</c:v>
                      </c:pt>
                      <c:pt idx="4">
                        <c:v>35723.89</c:v>
                      </c:pt>
                      <c:pt idx="5">
                        <c:v>30896.006600000001</c:v>
                      </c:pt>
                      <c:pt idx="6">
                        <c:v>26373.968800000002</c:v>
                      </c:pt>
                      <c:pt idx="7">
                        <c:v>23611.8374</c:v>
                      </c:pt>
                      <c:pt idx="8">
                        <c:v>20983.889200000001</c:v>
                      </c:pt>
                      <c:pt idx="9">
                        <c:v>19592.121999999999</c:v>
                      </c:pt>
                      <c:pt idx="10">
                        <c:v>18229.1492</c:v>
                      </c:pt>
                      <c:pt idx="11">
                        <c:v>16990.337</c:v>
                      </c:pt>
                      <c:pt idx="12">
                        <c:v>16106.885</c:v>
                      </c:pt>
                      <c:pt idx="13">
                        <c:v>15276.7032</c:v>
                      </c:pt>
                      <c:pt idx="14">
                        <c:v>14475.1168</c:v>
                      </c:pt>
                      <c:pt idx="15">
                        <c:v>13810.561400000001</c:v>
                      </c:pt>
                      <c:pt idx="16">
                        <c:v>14370.797</c:v>
                      </c:pt>
                      <c:pt idx="17">
                        <c:v>13921.020199999999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E752-4920-B89A-EE9EF897D6EB}"/>
                  </c:ext>
                </c:extLst>
              </c15:ser>
            </c15:filteredScatterSeries>
          </c:ext>
        </c:extLst>
      </c:scatterChart>
      <c:valAx>
        <c:axId val="3167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31632"/>
        <c:crosses val="autoZero"/>
        <c:crossBetween val="midCat"/>
      </c:valAx>
      <c:valAx>
        <c:axId val="316731632"/>
        <c:scaling>
          <c:orientation val="minMax"/>
          <c:max val="1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31152"/>
        <c:crosses val="autoZero"/>
        <c:crossBetween val="midCat"/>
        <c:maj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'V1'!$D$2:$D$19</c:f>
              <c:numCache>
                <c:formatCode>General</c:formatCode>
                <c:ptCount val="18"/>
                <c:pt idx="0">
                  <c:v>6.9658125582037184E-2</c:v>
                </c:pt>
                <c:pt idx="1">
                  <c:v>0.13714948671393148</c:v>
                </c:pt>
                <c:pt idx="2">
                  <c:v>0.17577884883345951</c:v>
                </c:pt>
                <c:pt idx="3">
                  <c:v>0.23451371119589565</c:v>
                </c:pt>
                <c:pt idx="4">
                  <c:v>0.28068286098243833</c:v>
                </c:pt>
                <c:pt idx="5">
                  <c:v>0.33535111865755457</c:v>
                </c:pt>
                <c:pt idx="6">
                  <c:v>0.38049222452724407</c:v>
                </c:pt>
                <c:pt idx="7">
                  <c:v>0.43103715816167137</c:v>
                </c:pt>
                <c:pt idx="8">
                  <c:v>0.46999955256042597</c:v>
                </c:pt>
                <c:pt idx="9">
                  <c:v>0.50579340827775421</c:v>
                </c:pt>
                <c:pt idx="10">
                  <c:v>0.54279746305150522</c:v>
                </c:pt>
                <c:pt idx="11">
                  <c:v>0.57222366804069014</c:v>
                </c:pt>
                <c:pt idx="12">
                  <c:v>0.60534292616232799</c:v>
                </c:pt>
                <c:pt idx="13">
                  <c:v>0.6359172686895449</c:v>
                </c:pt>
                <c:pt idx="14">
                  <c:v>0.67344810954360834</c:v>
                </c:pt>
                <c:pt idx="15">
                  <c:v>0.69630900522510275</c:v>
                </c:pt>
                <c:pt idx="16">
                  <c:v>0.68365419731545396</c:v>
                </c:pt>
                <c:pt idx="17">
                  <c:v>0.70395338814877573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90-4713-88F9-941C4A4A999E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'V1'!$J$2:$J$19</c:f>
              <c:numCache>
                <c:formatCode>General</c:formatCode>
                <c:ptCount val="18"/>
                <c:pt idx="0">
                  <c:v>6.9850495464093221E-2</c:v>
                </c:pt>
                <c:pt idx="1">
                  <c:v>0.13862222209037706</c:v>
                </c:pt>
                <c:pt idx="2">
                  <c:v>0.17494241560459475</c:v>
                </c:pt>
                <c:pt idx="3">
                  <c:v>0.23068662295425835</c:v>
                </c:pt>
                <c:pt idx="4">
                  <c:v>0.27663542102782407</c:v>
                </c:pt>
                <c:pt idx="5">
                  <c:v>0.32616011139855094</c:v>
                </c:pt>
                <c:pt idx="6">
                  <c:v>0.37000427443737999</c:v>
                </c:pt>
                <c:pt idx="7">
                  <c:v>0.4164869941773785</c:v>
                </c:pt>
                <c:pt idx="8">
                  <c:v>0.46551214193457763</c:v>
                </c:pt>
                <c:pt idx="9">
                  <c:v>0.50189745343656411</c:v>
                </c:pt>
                <c:pt idx="10">
                  <c:v>0.54491677006644013</c:v>
                </c:pt>
                <c:pt idx="11">
                  <c:v>0.5859376464844116</c:v>
                </c:pt>
                <c:pt idx="12">
                  <c:v>0.62390598086255744</c:v>
                </c:pt>
                <c:pt idx="13">
                  <c:v>0.65878282810355948</c:v>
                </c:pt>
                <c:pt idx="14">
                  <c:v>0.68759422963221439</c:v>
                </c:pt>
                <c:pt idx="15">
                  <c:v>0.71730421238907172</c:v>
                </c:pt>
                <c:pt idx="16">
                  <c:v>0.69824705913700125</c:v>
                </c:pt>
                <c:pt idx="17">
                  <c:v>0.71027434858111471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90-4713-88F9-941C4A4A999E}"/>
            </c:ext>
          </c:extLst>
        </c:ser>
        <c:ser>
          <c:idx val="2"/>
          <c:order val="2"/>
          <c:tx>
            <c:v>20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'V1'!$P$2:$P$21</c:f>
              <c:numCache>
                <c:formatCode>General</c:formatCode>
                <c:ptCount val="20"/>
                <c:pt idx="0">
                  <c:v>6.9818530677260487E-2</c:v>
                </c:pt>
                <c:pt idx="1">
                  <c:v>0.13815609896205366</c:v>
                </c:pt>
                <c:pt idx="2">
                  <c:v>0.17650803763415418</c:v>
                </c:pt>
                <c:pt idx="3">
                  <c:v>0.23088814278052558</c:v>
                </c:pt>
                <c:pt idx="4">
                  <c:v>0.2799247226435867</c:v>
                </c:pt>
                <c:pt idx="5">
                  <c:v>0.32366642490295167</c:v>
                </c:pt>
                <c:pt idx="6">
                  <c:v>0.37916174375697292</c:v>
                </c:pt>
                <c:pt idx="7">
                  <c:v>0.42351638420142601</c:v>
                </c:pt>
                <c:pt idx="8">
                  <c:v>0.47655608093851348</c:v>
                </c:pt>
                <c:pt idx="9">
                  <c:v>0.51040923489553613</c:v>
                </c:pt>
                <c:pt idx="10">
                  <c:v>0.54857195419740157</c:v>
                </c:pt>
                <c:pt idx="11">
                  <c:v>0.58856984414140812</c:v>
                </c:pt>
                <c:pt idx="12">
                  <c:v>0.62085251120871598</c:v>
                </c:pt>
                <c:pt idx="13">
                  <c:v>0.65459149589290966</c:v>
                </c:pt>
                <c:pt idx="14">
                  <c:v>0.69084071224903687</c:v>
                </c:pt>
                <c:pt idx="15">
                  <c:v>0.72408352639451712</c:v>
                </c:pt>
                <c:pt idx="16">
                  <c:v>0.69585562999741768</c:v>
                </c:pt>
                <c:pt idx="17">
                  <c:v>0.71833815742900797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90-4713-88F9-941C4A4A9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[img/s]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'V1'!$E$2:$E$19</c:f>
              <c:numCache>
                <c:formatCode>General</c:formatCode>
                <c:ptCount val="18"/>
                <c:pt idx="0">
                  <c:v>1</c:v>
                </c:pt>
                <c:pt idx="1">
                  <c:v>1.9688943044039988</c:v>
                </c:pt>
                <c:pt idx="2">
                  <c:v>2.5234507441122962</c:v>
                </c:pt>
                <c:pt idx="3">
                  <c:v>3.3666382670562407</c:v>
                </c:pt>
                <c:pt idx="4">
                  <c:v>4.0294345941289338</c:v>
                </c:pt>
                <c:pt idx="5">
                  <c:v>4.8142426437043255</c:v>
                </c:pt>
                <c:pt idx="6">
                  <c:v>5.4622805501582725</c:v>
                </c:pt>
                <c:pt idx="7">
                  <c:v>6.1878948731405918</c:v>
                </c:pt>
                <c:pt idx="8">
                  <c:v>6.7472322666348825</c:v>
                </c:pt>
                <c:pt idx="9">
                  <c:v>7.261082666975808</c:v>
                </c:pt>
                <c:pt idx="10">
                  <c:v>7.7923064756063019</c:v>
                </c:pt>
                <c:pt idx="11">
                  <c:v>8.2147439836975753</c:v>
                </c:pt>
                <c:pt idx="12">
                  <c:v>8.6901983236601534</c:v>
                </c:pt>
                <c:pt idx="13">
                  <c:v>9.1291182956196231</c:v>
                </c:pt>
                <c:pt idx="14">
                  <c:v>9.667904554085089</c:v>
                </c:pt>
                <c:pt idx="15">
                  <c:v>9.9960916175536703</c:v>
                </c:pt>
                <c:pt idx="16">
                  <c:v>9.8144213844845218</c:v>
                </c:pt>
                <c:pt idx="17">
                  <c:v>10.105833056327674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5A-4887-97CB-D6C5FB52A4E4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'V1'!$K$2:$K$19</c:f>
              <c:numCache>
                <c:formatCode>General</c:formatCode>
                <c:ptCount val="18"/>
                <c:pt idx="0">
                  <c:v>1</c:v>
                </c:pt>
                <c:pt idx="1">
                  <c:v>1.9845560316982445</c:v>
                </c:pt>
                <c:pt idx="2">
                  <c:v>2.5045264810544432</c:v>
                </c:pt>
                <c:pt idx="3">
                  <c:v>3.3025767594281881</c:v>
                </c:pt>
                <c:pt idx="4">
                  <c:v>3.9603931108839312</c:v>
                </c:pt>
                <c:pt idx="5">
                  <c:v>4.6694029760492413</c:v>
                </c:pt>
                <c:pt idx="6">
                  <c:v>5.2970887604881973</c:v>
                </c:pt>
                <c:pt idx="7">
                  <c:v>5.9625488897422985</c:v>
                </c:pt>
                <c:pt idx="8">
                  <c:v>6.664407157625317</c:v>
                </c:pt>
                <c:pt idx="9">
                  <c:v>7.1853098550255154</c:v>
                </c:pt>
                <c:pt idx="10">
                  <c:v>7.801186898474552</c:v>
                </c:pt>
                <c:pt idx="11">
                  <c:v>8.3884536908634235</c:v>
                </c:pt>
                <c:pt idx="12">
                  <c:v>8.9320194039751311</c:v>
                </c:pt>
                <c:pt idx="13">
                  <c:v>9.4313264884743457</c:v>
                </c:pt>
                <c:pt idx="14">
                  <c:v>9.8437988888092214</c:v>
                </c:pt>
                <c:pt idx="15">
                  <c:v>10.269135639242577</c:v>
                </c:pt>
                <c:pt idx="16">
                  <c:v>9.9963078929903428</c:v>
                </c:pt>
                <c:pt idx="17">
                  <c:v>10.168494065245859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5A-4887-97CB-D6C5FB52A4E4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'V1'!$Q$2:$Q$21</c:f>
              <c:numCache>
                <c:formatCode>General</c:formatCode>
                <c:ptCount val="20"/>
                <c:pt idx="0">
                  <c:v>1</c:v>
                </c:pt>
                <c:pt idx="1">
                  <c:v>1.9787884050537654</c:v>
                </c:pt>
                <c:pt idx="2">
                  <c:v>2.5280972819389609</c:v>
                </c:pt>
                <c:pt idx="3">
                  <c:v>3.3069751044721514</c:v>
                </c:pt>
                <c:pt idx="4">
                  <c:v>4.0093184420845551</c:v>
                </c:pt>
                <c:pt idx="5">
                  <c:v>4.6358240679557596</c:v>
                </c:pt>
                <c:pt idx="6">
                  <c:v>5.4306749236770155</c:v>
                </c:pt>
                <c:pt idx="7">
                  <c:v>6.0659595682291121</c:v>
                </c:pt>
                <c:pt idx="8">
                  <c:v>6.8256389287453914</c:v>
                </c:pt>
                <c:pt idx="9">
                  <c:v>7.310512409018278</c:v>
                </c:pt>
                <c:pt idx="10">
                  <c:v>7.8571111261736784</c:v>
                </c:pt>
                <c:pt idx="11">
                  <c:v>8.4299947081685325</c:v>
                </c:pt>
                <c:pt idx="12">
                  <c:v>8.8923743479884525</c:v>
                </c:pt>
                <c:pt idx="13">
                  <c:v>9.375612599451431</c:v>
                </c:pt>
                <c:pt idx="14">
                  <c:v>9.8948045103166287</c:v>
                </c:pt>
                <c:pt idx="15">
                  <c:v>10.370936188010431</c:v>
                </c:pt>
                <c:pt idx="16">
                  <c:v>9.9666324004159268</c:v>
                </c:pt>
                <c:pt idx="17">
                  <c:v>10.288646158275096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5A-4887-97CB-D6C5FB52A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'V1'!$C$2:$C$19</c:f>
              <c:numCache>
                <c:formatCode>General</c:formatCode>
                <c:ptCount val="18"/>
                <c:pt idx="0">
                  <c:v>14355.826999999999</c:v>
                </c:pt>
                <c:pt idx="1">
                  <c:v>7291.3141999999998</c:v>
                </c:pt>
                <c:pt idx="2">
                  <c:v>5688.9665999999997</c:v>
                </c:pt>
                <c:pt idx="3">
                  <c:v>4264.143</c:v>
                </c:pt>
                <c:pt idx="4">
                  <c:v>3562.7397999999998</c:v>
                </c:pt>
                <c:pt idx="5">
                  <c:v>2981.9492</c:v>
                </c:pt>
                <c:pt idx="6">
                  <c:v>2628.1746000000003</c:v>
                </c:pt>
                <c:pt idx="7">
                  <c:v>2319.9856</c:v>
                </c:pt>
                <c:pt idx="8">
                  <c:v>2127.6615999999999</c:v>
                </c:pt>
                <c:pt idx="9">
                  <c:v>1977.0917999999999</c:v>
                </c:pt>
                <c:pt idx="10">
                  <c:v>1842.3078</c:v>
                </c:pt>
                <c:pt idx="11">
                  <c:v>1747.5684000000001</c:v>
                </c:pt>
                <c:pt idx="12">
                  <c:v>1651.9562000000001</c:v>
                </c:pt>
                <c:pt idx="13">
                  <c:v>1572.5316</c:v>
                </c:pt>
                <c:pt idx="14">
                  <c:v>1484.8953999999999</c:v>
                </c:pt>
                <c:pt idx="15">
                  <c:v>1436.144</c:v>
                </c:pt>
                <c:pt idx="16">
                  <c:v>1462.7278000000001</c:v>
                </c:pt>
                <c:pt idx="17">
                  <c:v>1420.5486000000001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B5-4581-9546-C02AA06A4AE6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'V1'!$I$2:$I$19</c:f>
              <c:numCache>
                <c:formatCode>General</c:formatCode>
                <c:ptCount val="18"/>
                <c:pt idx="0">
                  <c:v>71581.453600000008</c:v>
                </c:pt>
                <c:pt idx="1">
                  <c:v>36069.253000000004</c:v>
                </c:pt>
                <c:pt idx="2">
                  <c:v>28580.833200000001</c:v>
                </c:pt>
                <c:pt idx="3">
                  <c:v>21674.4254</c:v>
                </c:pt>
                <c:pt idx="4">
                  <c:v>18074.330399999999</c:v>
                </c:pt>
                <c:pt idx="5">
                  <c:v>15329.894200000001</c:v>
                </c:pt>
                <c:pt idx="6">
                  <c:v>13513.357400000001</c:v>
                </c:pt>
                <c:pt idx="7">
                  <c:v>12005.176800000001</c:v>
                </c:pt>
                <c:pt idx="8">
                  <c:v>10740.858399999999</c:v>
                </c:pt>
                <c:pt idx="9">
                  <c:v>9962.1944000000003</c:v>
                </c:pt>
                <c:pt idx="10">
                  <c:v>9175.7132000000001</c:v>
                </c:pt>
                <c:pt idx="11">
                  <c:v>8533.3312000000005</c:v>
                </c:pt>
                <c:pt idx="12">
                  <c:v>8014.0280000000002</c:v>
                </c:pt>
                <c:pt idx="13">
                  <c:v>7589.7546000000002</c:v>
                </c:pt>
                <c:pt idx="14">
                  <c:v>7271.7305999999999</c:v>
                </c:pt>
                <c:pt idx="15">
                  <c:v>6970.5432000000001</c:v>
                </c:pt>
                <c:pt idx="16">
                  <c:v>7160.7892000000002</c:v>
                </c:pt>
                <c:pt idx="17">
                  <c:v>7039.5334000000003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B5-4581-9546-C02AA06A4AE6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'V1'!$O$2:$O$21</c:f>
              <c:numCache>
                <c:formatCode>General</c:formatCode>
                <c:ptCount val="20"/>
                <c:pt idx="0">
                  <c:v>143228.451</c:v>
                </c:pt>
                <c:pt idx="1">
                  <c:v>72381.893200000006</c:v>
                </c:pt>
                <c:pt idx="2">
                  <c:v>56654.643799999998</c:v>
                </c:pt>
                <c:pt idx="3">
                  <c:v>43311.015800000001</c:v>
                </c:pt>
                <c:pt idx="4">
                  <c:v>35723.89</c:v>
                </c:pt>
                <c:pt idx="5">
                  <c:v>30896.006600000001</c:v>
                </c:pt>
                <c:pt idx="6">
                  <c:v>26373.968800000002</c:v>
                </c:pt>
                <c:pt idx="7">
                  <c:v>23611.8374</c:v>
                </c:pt>
                <c:pt idx="8">
                  <c:v>20983.889200000001</c:v>
                </c:pt>
                <c:pt idx="9">
                  <c:v>19592.121999999999</c:v>
                </c:pt>
                <c:pt idx="10">
                  <c:v>18229.1492</c:v>
                </c:pt>
                <c:pt idx="11">
                  <c:v>16990.337</c:v>
                </c:pt>
                <c:pt idx="12">
                  <c:v>16106.885</c:v>
                </c:pt>
                <c:pt idx="13">
                  <c:v>15276.7032</c:v>
                </c:pt>
                <c:pt idx="14">
                  <c:v>14475.1168</c:v>
                </c:pt>
                <c:pt idx="15">
                  <c:v>13810.561400000001</c:v>
                </c:pt>
                <c:pt idx="16">
                  <c:v>14370.797</c:v>
                </c:pt>
                <c:pt idx="17">
                  <c:v>13921.020199999999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B5-4581-9546-C02AA06A4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'V1'!$D$2:$D$19</c:f>
              <c:numCache>
                <c:formatCode>General</c:formatCode>
                <c:ptCount val="18"/>
                <c:pt idx="0">
                  <c:v>6.9658125582037184E-2</c:v>
                </c:pt>
                <c:pt idx="1">
                  <c:v>0.13714948671393148</c:v>
                </c:pt>
                <c:pt idx="2">
                  <c:v>0.17577884883345951</c:v>
                </c:pt>
                <c:pt idx="3">
                  <c:v>0.23451371119589565</c:v>
                </c:pt>
                <c:pt idx="4">
                  <c:v>0.28068286098243833</c:v>
                </c:pt>
                <c:pt idx="5">
                  <c:v>0.33535111865755457</c:v>
                </c:pt>
                <c:pt idx="6">
                  <c:v>0.38049222452724407</c:v>
                </c:pt>
                <c:pt idx="7">
                  <c:v>0.43103715816167137</c:v>
                </c:pt>
                <c:pt idx="8">
                  <c:v>0.46999955256042597</c:v>
                </c:pt>
                <c:pt idx="9">
                  <c:v>0.50579340827775421</c:v>
                </c:pt>
                <c:pt idx="10">
                  <c:v>0.54279746305150522</c:v>
                </c:pt>
                <c:pt idx="11">
                  <c:v>0.57222366804069014</c:v>
                </c:pt>
                <c:pt idx="12">
                  <c:v>0.60534292616232799</c:v>
                </c:pt>
                <c:pt idx="13">
                  <c:v>0.6359172686895449</c:v>
                </c:pt>
                <c:pt idx="14">
                  <c:v>0.67344810954360834</c:v>
                </c:pt>
                <c:pt idx="15">
                  <c:v>0.69630900522510275</c:v>
                </c:pt>
                <c:pt idx="16">
                  <c:v>0.68365419731545396</c:v>
                </c:pt>
                <c:pt idx="17">
                  <c:v>0.70395338814877573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90-4713-88F9-941C4A4A999E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'V1'!$J$2:$J$19</c:f>
              <c:numCache>
                <c:formatCode>General</c:formatCode>
                <c:ptCount val="18"/>
                <c:pt idx="0">
                  <c:v>6.9850495464093221E-2</c:v>
                </c:pt>
                <c:pt idx="1">
                  <c:v>0.13862222209037706</c:v>
                </c:pt>
                <c:pt idx="2">
                  <c:v>0.17494241560459475</c:v>
                </c:pt>
                <c:pt idx="3">
                  <c:v>0.23068662295425835</c:v>
                </c:pt>
                <c:pt idx="4">
                  <c:v>0.27663542102782407</c:v>
                </c:pt>
                <c:pt idx="5">
                  <c:v>0.32616011139855094</c:v>
                </c:pt>
                <c:pt idx="6">
                  <c:v>0.37000427443737999</c:v>
                </c:pt>
                <c:pt idx="7">
                  <c:v>0.4164869941773785</c:v>
                </c:pt>
                <c:pt idx="8">
                  <c:v>0.46551214193457763</c:v>
                </c:pt>
                <c:pt idx="9">
                  <c:v>0.50189745343656411</c:v>
                </c:pt>
                <c:pt idx="10">
                  <c:v>0.54491677006644013</c:v>
                </c:pt>
                <c:pt idx="11">
                  <c:v>0.5859376464844116</c:v>
                </c:pt>
                <c:pt idx="12">
                  <c:v>0.62390598086255744</c:v>
                </c:pt>
                <c:pt idx="13">
                  <c:v>0.65878282810355948</c:v>
                </c:pt>
                <c:pt idx="14">
                  <c:v>0.68759422963221439</c:v>
                </c:pt>
                <c:pt idx="15">
                  <c:v>0.71730421238907172</c:v>
                </c:pt>
                <c:pt idx="16">
                  <c:v>0.69824705913700125</c:v>
                </c:pt>
                <c:pt idx="17">
                  <c:v>0.71027434858111471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90-4713-88F9-941C4A4A999E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'V1'!$P$2:$P$21</c:f>
              <c:numCache>
                <c:formatCode>General</c:formatCode>
                <c:ptCount val="20"/>
                <c:pt idx="0">
                  <c:v>6.9818530677260487E-2</c:v>
                </c:pt>
                <c:pt idx="1">
                  <c:v>0.13815609896205366</c:v>
                </c:pt>
                <c:pt idx="2">
                  <c:v>0.17650803763415418</c:v>
                </c:pt>
                <c:pt idx="3">
                  <c:v>0.23088814278052558</c:v>
                </c:pt>
                <c:pt idx="4">
                  <c:v>0.2799247226435867</c:v>
                </c:pt>
                <c:pt idx="5">
                  <c:v>0.32366642490295167</c:v>
                </c:pt>
                <c:pt idx="6">
                  <c:v>0.37916174375697292</c:v>
                </c:pt>
                <c:pt idx="7">
                  <c:v>0.42351638420142601</c:v>
                </c:pt>
                <c:pt idx="8">
                  <c:v>0.47655608093851348</c:v>
                </c:pt>
                <c:pt idx="9">
                  <c:v>0.51040923489553613</c:v>
                </c:pt>
                <c:pt idx="10">
                  <c:v>0.54857195419740157</c:v>
                </c:pt>
                <c:pt idx="11">
                  <c:v>0.58856984414140812</c:v>
                </c:pt>
                <c:pt idx="12">
                  <c:v>0.62085251120871598</c:v>
                </c:pt>
                <c:pt idx="13">
                  <c:v>0.65459149589290966</c:v>
                </c:pt>
                <c:pt idx="14">
                  <c:v>0.69084071224903687</c:v>
                </c:pt>
                <c:pt idx="15">
                  <c:v>0.72408352639451712</c:v>
                </c:pt>
                <c:pt idx="16">
                  <c:v>0.69585562999741768</c:v>
                </c:pt>
                <c:pt idx="17">
                  <c:v>0.71833815742900797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90-4713-88F9-941C4A4A9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[img/s]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'V4'!$A$2:$A$19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'V4'!$E$2:$E$19</c:f>
              <c:numCache>
                <c:formatCode>General</c:formatCode>
                <c:ptCount val="18"/>
                <c:pt idx="0">
                  <c:v>1</c:v>
                </c:pt>
                <c:pt idx="1">
                  <c:v>1.9297472403385014</c:v>
                </c:pt>
                <c:pt idx="2">
                  <c:v>1.6086909888398169</c:v>
                </c:pt>
                <c:pt idx="3">
                  <c:v>2.2458483918066805</c:v>
                </c:pt>
                <c:pt idx="4">
                  <c:v>2.4933859095047075</c:v>
                </c:pt>
                <c:pt idx="5">
                  <c:v>2.9756686041507683</c:v>
                </c:pt>
                <c:pt idx="6">
                  <c:v>3.3657246197739985</c:v>
                </c:pt>
                <c:pt idx="7">
                  <c:v>3.8425049628364341</c:v>
                </c:pt>
                <c:pt idx="8">
                  <c:v>3.9455812868755249</c:v>
                </c:pt>
                <c:pt idx="9">
                  <c:v>4.4131153689808276</c:v>
                </c:pt>
                <c:pt idx="10">
                  <c:v>4.6833876280330857</c:v>
                </c:pt>
                <c:pt idx="11">
                  <c:v>4.734231797033905</c:v>
                </c:pt>
                <c:pt idx="12">
                  <c:v>4.8453050149290418</c:v>
                </c:pt>
                <c:pt idx="13">
                  <c:v>5.1034048019523928</c:v>
                </c:pt>
                <c:pt idx="14">
                  <c:v>5.2289202461267843</c:v>
                </c:pt>
                <c:pt idx="15">
                  <c:v>5.4846003126348659</c:v>
                </c:pt>
                <c:pt idx="16">
                  <c:v>5.5572446690917365</c:v>
                </c:pt>
                <c:pt idx="17">
                  <c:v>5.8116314823778286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3D-4D1F-A46B-A4ACC1E93FF4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'V4'!$G$2:$G$19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'V4'!$K$2:$K$19</c:f>
              <c:numCache>
                <c:formatCode>General</c:formatCode>
                <c:ptCount val="18"/>
                <c:pt idx="0">
                  <c:v>1</c:v>
                </c:pt>
                <c:pt idx="1">
                  <c:v>1.9450773420479617</c:v>
                </c:pt>
                <c:pt idx="2">
                  <c:v>1.6077830741227883</c:v>
                </c:pt>
                <c:pt idx="3">
                  <c:v>2.1861149676697718</c:v>
                </c:pt>
                <c:pt idx="4">
                  <c:v>2.3179158036936487</c:v>
                </c:pt>
                <c:pt idx="5">
                  <c:v>2.5889879989511035</c:v>
                </c:pt>
                <c:pt idx="6">
                  <c:v>3.0137015601216937</c:v>
                </c:pt>
                <c:pt idx="7">
                  <c:v>3.3634207229679376</c:v>
                </c:pt>
                <c:pt idx="8">
                  <c:v>3.840617865435306</c:v>
                </c:pt>
                <c:pt idx="9">
                  <c:v>3.9958483275195578</c:v>
                </c:pt>
                <c:pt idx="10">
                  <c:v>4.1740214083912388</c:v>
                </c:pt>
                <c:pt idx="11">
                  <c:v>4.9103952597963829</c:v>
                </c:pt>
                <c:pt idx="12">
                  <c:v>5.4875009194440967</c:v>
                </c:pt>
                <c:pt idx="13">
                  <c:v>5.6129061954190274</c:v>
                </c:pt>
                <c:pt idx="14">
                  <c:v>5.8896034368554124</c:v>
                </c:pt>
                <c:pt idx="15">
                  <c:v>5.8744612844806827</c:v>
                </c:pt>
                <c:pt idx="16">
                  <c:v>6.3405341742938433</c:v>
                </c:pt>
                <c:pt idx="17">
                  <c:v>6.3496470790948978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3D-4D1F-A46B-A4ACC1E93FF4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'V4'!$M$2:$M$21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'V4'!$Q$2:$Q$21</c:f>
              <c:numCache>
                <c:formatCode>General</c:formatCode>
                <c:ptCount val="20"/>
                <c:pt idx="0">
                  <c:v>1</c:v>
                </c:pt>
                <c:pt idx="1">
                  <c:v>1.9344982399783692</c:v>
                </c:pt>
                <c:pt idx="2">
                  <c:v>1.6073807831221192</c:v>
                </c:pt>
                <c:pt idx="3">
                  <c:v>2.2031108818244074</c:v>
                </c:pt>
                <c:pt idx="4">
                  <c:v>2.2672650413181792</c:v>
                </c:pt>
                <c:pt idx="5">
                  <c:v>2.7254018501412736</c:v>
                </c:pt>
                <c:pt idx="6">
                  <c:v>3.077848174950625</c:v>
                </c:pt>
                <c:pt idx="7">
                  <c:v>3.5899998582408981</c:v>
                </c:pt>
                <c:pt idx="8">
                  <c:v>4.0573009811655938</c:v>
                </c:pt>
                <c:pt idx="9">
                  <c:v>4.3386283607276201</c:v>
                </c:pt>
                <c:pt idx="10">
                  <c:v>4.713462189346532</c:v>
                </c:pt>
                <c:pt idx="11">
                  <c:v>4.9966755256525852</c:v>
                </c:pt>
                <c:pt idx="12">
                  <c:v>5.4987442915265836</c:v>
                </c:pt>
                <c:pt idx="13">
                  <c:v>5.6052059506434411</c:v>
                </c:pt>
                <c:pt idx="14">
                  <c:v>5.7861269164512255</c:v>
                </c:pt>
                <c:pt idx="15">
                  <c:v>5.9692097101874282</c:v>
                </c:pt>
                <c:pt idx="16">
                  <c:v>6.1777708665715227</c:v>
                </c:pt>
                <c:pt idx="17">
                  <c:v>6.4849385112736977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3D-4D1F-A46B-A4ACC1E93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'V4'!$A$2:$A$19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'V4'!$C$2:$C$19</c:f>
              <c:numCache>
                <c:formatCode>General</c:formatCode>
                <c:ptCount val="18"/>
                <c:pt idx="0">
                  <c:v>2696.7330000000002</c:v>
                </c:pt>
                <c:pt idx="1">
                  <c:v>1397.454</c:v>
                </c:pt>
                <c:pt idx="2">
                  <c:v>1676.3524</c:v>
                </c:pt>
                <c:pt idx="3">
                  <c:v>1200.7636</c:v>
                </c:pt>
                <c:pt idx="4">
                  <c:v>1081.5545999999999</c:v>
                </c:pt>
                <c:pt idx="5">
                  <c:v>906.26120000000003</c:v>
                </c:pt>
                <c:pt idx="6">
                  <c:v>801.23400000000004</c:v>
                </c:pt>
                <c:pt idx="7">
                  <c:v>701.81640000000004</c:v>
                </c:pt>
                <c:pt idx="8">
                  <c:v>683.48180000000002</c:v>
                </c:pt>
                <c:pt idx="9">
                  <c:v>611.07240000000002</c:v>
                </c:pt>
                <c:pt idx="10">
                  <c:v>575.80819999999994</c:v>
                </c:pt>
                <c:pt idx="11">
                  <c:v>569.62419999999997</c:v>
                </c:pt>
                <c:pt idx="12">
                  <c:v>556.56619999999998</c:v>
                </c:pt>
                <c:pt idx="13">
                  <c:v>528.41840000000002</c:v>
                </c:pt>
                <c:pt idx="14">
                  <c:v>515.73419999999999</c:v>
                </c:pt>
                <c:pt idx="15">
                  <c:v>491.6918</c:v>
                </c:pt>
                <c:pt idx="16">
                  <c:v>485.26440000000002</c:v>
                </c:pt>
                <c:pt idx="17">
                  <c:v>464.02339999999998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14-4188-B99C-70D84177DC70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'V4'!$G$2:$G$19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'V4'!$I$2:$I$19</c:f>
              <c:numCache>
                <c:formatCode>General</c:formatCode>
                <c:ptCount val="18"/>
                <c:pt idx="0">
                  <c:v>13413.712</c:v>
                </c:pt>
                <c:pt idx="1">
                  <c:v>6896.2358000000004</c:v>
                </c:pt>
                <c:pt idx="2">
                  <c:v>8342.9861999999994</c:v>
                </c:pt>
                <c:pt idx="3">
                  <c:v>6135.8675999999996</c:v>
                </c:pt>
                <c:pt idx="4">
                  <c:v>5786.9712</c:v>
                </c:pt>
                <c:pt idx="5">
                  <c:v>5181.0637999999999</c:v>
                </c:pt>
                <c:pt idx="6">
                  <c:v>4450.9092000000001</c:v>
                </c:pt>
                <c:pt idx="7">
                  <c:v>3988.116</c:v>
                </c:pt>
                <c:pt idx="8">
                  <c:v>3492.5922</c:v>
                </c:pt>
                <c:pt idx="9">
                  <c:v>3356.9122000000002</c:v>
                </c:pt>
                <c:pt idx="10">
                  <c:v>3213.6183999999998</c:v>
                </c:pt>
                <c:pt idx="11">
                  <c:v>2731.6970000000001</c:v>
                </c:pt>
                <c:pt idx="12">
                  <c:v>2444.4117999999999</c:v>
                </c:pt>
                <c:pt idx="13">
                  <c:v>2389.7979999999998</c:v>
                </c:pt>
                <c:pt idx="14">
                  <c:v>2277.5237999999999</c:v>
                </c:pt>
                <c:pt idx="15">
                  <c:v>2283.3944000000001</c:v>
                </c:pt>
                <c:pt idx="16">
                  <c:v>2115.5491999999999</c:v>
                </c:pt>
                <c:pt idx="17">
                  <c:v>2112.5129999999999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14-4188-B99C-70D84177DC70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'V4'!$M$2:$M$21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'V4'!$O$2:$O$21</c:f>
              <c:numCache>
                <c:formatCode>General</c:formatCode>
                <c:ptCount val="20"/>
                <c:pt idx="0">
                  <c:v>26844.1306</c:v>
                </c:pt>
                <c:pt idx="1">
                  <c:v>13876.534</c:v>
                </c:pt>
                <c:pt idx="2">
                  <c:v>16700.5422</c:v>
                </c:pt>
                <c:pt idx="3">
                  <c:v>12184.647999999999</c:v>
                </c:pt>
                <c:pt idx="4">
                  <c:v>11839.8732</c:v>
                </c:pt>
                <c:pt idx="5">
                  <c:v>9849.6046000000006</c:v>
                </c:pt>
                <c:pt idx="6">
                  <c:v>8721.7201999999997</c:v>
                </c:pt>
                <c:pt idx="7">
                  <c:v>7477.4740000000002</c:v>
                </c:pt>
                <c:pt idx="8">
                  <c:v>6616.2532000000001</c:v>
                </c:pt>
                <c:pt idx="9">
                  <c:v>6187.2389999999996</c:v>
                </c:pt>
                <c:pt idx="10">
                  <c:v>5695.2043999999996</c:v>
                </c:pt>
                <c:pt idx="11">
                  <c:v>5372.3981999999996</c:v>
                </c:pt>
                <c:pt idx="12">
                  <c:v>4881.8656000000001</c:v>
                </c:pt>
                <c:pt idx="13">
                  <c:v>4789.1426000000001</c:v>
                </c:pt>
                <c:pt idx="14">
                  <c:v>4639.3954000000003</c:v>
                </c:pt>
                <c:pt idx="15">
                  <c:v>4497.0996000000005</c:v>
                </c:pt>
                <c:pt idx="16">
                  <c:v>4345.2777999999998</c:v>
                </c:pt>
                <c:pt idx="17">
                  <c:v>4139.4580000000005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14-4188-B99C-70D84177D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'V4'!$A$2:$A$19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'V4'!$D$2:$D$19</c:f>
              <c:numCache>
                <c:formatCode>General</c:formatCode>
                <c:ptCount val="18"/>
                <c:pt idx="0">
                  <c:v>0.37081906143470633</c:v>
                </c:pt>
                <c:pt idx="1">
                  <c:v>0.71558706046853782</c:v>
                </c:pt>
                <c:pt idx="2">
                  <c:v>0.59653328262005056</c:v>
                </c:pt>
                <c:pt idx="3">
                  <c:v>0.83280339277439785</c:v>
                </c:pt>
                <c:pt idx="4">
                  <c:v>0.92459502275705729</c:v>
                </c:pt>
                <c:pt idx="5">
                  <c:v>1.1034346389319105</c:v>
                </c:pt>
                <c:pt idx="6">
                  <c:v>1.248074844552278</c:v>
                </c:pt>
                <c:pt idx="7">
                  <c:v>1.4248740838772076</c:v>
                </c:pt>
                <c:pt idx="8">
                  <c:v>1.463096749613523</c:v>
                </c:pt>
                <c:pt idx="9">
                  <c:v>1.6364672991285485</c:v>
                </c:pt>
                <c:pt idx="10">
                  <c:v>1.7366894045621444</c:v>
                </c:pt>
                <c:pt idx="11">
                  <c:v>1.7555433915904557</c:v>
                </c:pt>
                <c:pt idx="12">
                  <c:v>1.7967314580008633</c:v>
                </c:pt>
                <c:pt idx="13">
                  <c:v>1.8924397787813596</c:v>
                </c:pt>
                <c:pt idx="14">
                  <c:v>1.9389832979856678</c:v>
                </c:pt>
                <c:pt idx="15">
                  <c:v>2.0337943402757581</c:v>
                </c:pt>
                <c:pt idx="16">
                  <c:v>2.0607322523556229</c:v>
                </c:pt>
                <c:pt idx="17">
                  <c:v>2.1550637316997379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FF-414B-AB5A-9A8F2AFCEE21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'V4'!$G$2:$G$19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'V4'!$J$2:$J$19</c:f>
              <c:numCache>
                <c:formatCode>General</c:formatCode>
                <c:ptCount val="18"/>
                <c:pt idx="0">
                  <c:v>0.37275289643910653</c:v>
                </c:pt>
                <c:pt idx="1">
                  <c:v>0.7250332130464564</c:v>
                </c:pt>
                <c:pt idx="2">
                  <c:v>0.59930579772504</c:v>
                </c:pt>
                <c:pt idx="3">
                  <c:v>0.81488068614779108</c:v>
                </c:pt>
                <c:pt idx="4">
                  <c:v>0.86400982952878702</c:v>
                </c:pt>
                <c:pt idx="5">
                  <c:v>0.96505277545511026</c:v>
                </c:pt>
                <c:pt idx="6">
                  <c:v>1.1233659855384153</c:v>
                </c:pt>
                <c:pt idx="7">
                  <c:v>1.2537248164296124</c:v>
                </c:pt>
                <c:pt idx="8">
                  <c:v>1.4316014334567888</c:v>
                </c:pt>
                <c:pt idx="9">
                  <c:v>1.4894640378142745</c:v>
                </c:pt>
                <c:pt idx="10">
                  <c:v>1.555878569776673</c:v>
                </c:pt>
                <c:pt idx="11">
                  <c:v>1.8303640557499605</c:v>
                </c:pt>
                <c:pt idx="12">
                  <c:v>2.0454818619350474</c:v>
                </c:pt>
                <c:pt idx="13">
                  <c:v>2.0922270417834481</c:v>
                </c:pt>
                <c:pt idx="14">
                  <c:v>2.1953667399655714</c:v>
                </c:pt>
                <c:pt idx="15">
                  <c:v>2.1897224588095687</c:v>
                </c:pt>
                <c:pt idx="16">
                  <c:v>2.3634524784391684</c:v>
                </c:pt>
                <c:pt idx="17">
                  <c:v>2.3668493400987356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FF-414B-AB5A-9A8F2AFCEE21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'V4'!$M$2:$M$21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'V4'!$P$2:$P$21</c:f>
              <c:numCache>
                <c:formatCode>General</c:formatCode>
                <c:ptCount val="20"/>
                <c:pt idx="0">
                  <c:v>0.37252091151724614</c:v>
                </c:pt>
                <c:pt idx="1">
                  <c:v>0.7206410476852505</c:v>
                </c:pt>
                <c:pt idx="2">
                  <c:v>0.5987829544839568</c:v>
                </c:pt>
                <c:pt idx="3">
                  <c:v>0.82070487387079216</c:v>
                </c:pt>
                <c:pt idx="4">
                  <c:v>0.84460363984303477</c:v>
                </c:pt>
                <c:pt idx="5">
                  <c:v>1.0152691814654162</c:v>
                </c:pt>
                <c:pt idx="6">
                  <c:v>1.1465628076442993</c:v>
                </c:pt>
                <c:pt idx="7">
                  <c:v>1.3373500195386838</c:v>
                </c:pt>
                <c:pt idx="8">
                  <c:v>1.5114294598036242</c:v>
                </c:pt>
                <c:pt idx="9">
                  <c:v>1.6162297916728288</c:v>
                </c:pt>
                <c:pt idx="10">
                  <c:v>1.7558632311774447</c:v>
                </c:pt>
                <c:pt idx="11">
                  <c:v>1.8613661213720161</c:v>
                </c:pt>
                <c:pt idx="12">
                  <c:v>2.0483972356797366</c:v>
                </c:pt>
                <c:pt idx="13">
                  <c:v>2.0880564299755866</c:v>
                </c:pt>
                <c:pt idx="14">
                  <c:v>2.1554532730708833</c:v>
                </c:pt>
                <c:pt idx="15">
                  <c:v>2.2236554422766175</c:v>
                </c:pt>
                <c:pt idx="16">
                  <c:v>2.3013488343599113</c:v>
                </c:pt>
                <c:pt idx="17">
                  <c:v>2.4157752053529711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FF-414B-AB5A-9A8F2AFCE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[img/s]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'V6'!$A$2:$A$19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'V6'!$E$2:$E$19</c:f>
              <c:numCache>
                <c:formatCode>General</c:formatCode>
                <c:ptCount val="18"/>
                <c:pt idx="0">
                  <c:v>1</c:v>
                </c:pt>
                <c:pt idx="1">
                  <c:v>1.9491859356005923</c:v>
                </c:pt>
                <c:pt idx="2">
                  <c:v>2.8196294353888129</c:v>
                </c:pt>
                <c:pt idx="3">
                  <c:v>3.5801336925286074</c:v>
                </c:pt>
                <c:pt idx="4">
                  <c:v>4.0940486592572638</c:v>
                </c:pt>
                <c:pt idx="5">
                  <c:v>4.740749408799025</c:v>
                </c:pt>
                <c:pt idx="6">
                  <c:v>5.3946678670481827</c:v>
                </c:pt>
                <c:pt idx="7">
                  <c:v>5.6399064787116266</c:v>
                </c:pt>
                <c:pt idx="8">
                  <c:v>5.8687969829461544</c:v>
                </c:pt>
                <c:pt idx="9">
                  <c:v>6.1358243905623082</c:v>
                </c:pt>
                <c:pt idx="10">
                  <c:v>6.3121670083579726</c:v>
                </c:pt>
                <c:pt idx="11">
                  <c:v>6.5079021154520165</c:v>
                </c:pt>
                <c:pt idx="12">
                  <c:v>6.4467427341873078</c:v>
                </c:pt>
                <c:pt idx="13">
                  <c:v>6.7848794065172147</c:v>
                </c:pt>
                <c:pt idx="14">
                  <c:v>7.1121833520118418</c:v>
                </c:pt>
                <c:pt idx="15">
                  <c:v>7.2007485445631785</c:v>
                </c:pt>
                <c:pt idx="16">
                  <c:v>7.3205781857651147</c:v>
                </c:pt>
                <c:pt idx="17">
                  <c:v>7.1471378251391444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00-4887-AE0A-54661DC7E396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'V6'!$G$2:$G$19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'V6'!$K$2:$K$19</c:f>
              <c:numCache>
                <c:formatCode>General</c:formatCode>
                <c:ptCount val="18"/>
                <c:pt idx="0">
                  <c:v>1</c:v>
                </c:pt>
                <c:pt idx="1">
                  <c:v>1.972477219866789</c:v>
                </c:pt>
                <c:pt idx="2">
                  <c:v>2.855741586854442</c:v>
                </c:pt>
                <c:pt idx="3">
                  <c:v>3.3205455831076209</c:v>
                </c:pt>
                <c:pt idx="4">
                  <c:v>3.6881891820589958</c:v>
                </c:pt>
                <c:pt idx="5">
                  <c:v>3.9354521629062948</c:v>
                </c:pt>
                <c:pt idx="6">
                  <c:v>4.6546674483971113</c:v>
                </c:pt>
                <c:pt idx="7">
                  <c:v>5.3068105939997903</c:v>
                </c:pt>
                <c:pt idx="8">
                  <c:v>5.8280066238509152</c:v>
                </c:pt>
                <c:pt idx="9">
                  <c:v>6.1005083957862425</c:v>
                </c:pt>
                <c:pt idx="10">
                  <c:v>6.2542943657266052</c:v>
                </c:pt>
                <c:pt idx="11">
                  <c:v>6.6203721148112118</c:v>
                </c:pt>
                <c:pt idx="12">
                  <c:v>6.8023164369526494</c:v>
                </c:pt>
                <c:pt idx="13">
                  <c:v>7.0211633047346975</c:v>
                </c:pt>
                <c:pt idx="14">
                  <c:v>7.2815047589457293</c:v>
                </c:pt>
                <c:pt idx="15">
                  <c:v>7.4921579796996296</c:v>
                </c:pt>
                <c:pt idx="16">
                  <c:v>7.4504388364912906</c:v>
                </c:pt>
                <c:pt idx="17">
                  <c:v>7.3656110411320279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00-4887-AE0A-54661DC7E396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'V6'!$M$2:$M$21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'V6'!$Q$2:$Q$21</c:f>
              <c:numCache>
                <c:formatCode>General</c:formatCode>
                <c:ptCount val="20"/>
                <c:pt idx="0">
                  <c:v>1</c:v>
                </c:pt>
                <c:pt idx="1">
                  <c:v>1.9429846722585156</c:v>
                </c:pt>
                <c:pt idx="2">
                  <c:v>2.8346901994192382</c:v>
                </c:pt>
                <c:pt idx="3">
                  <c:v>3.3767711551996622</c:v>
                </c:pt>
                <c:pt idx="4">
                  <c:v>3.7072423934512257</c:v>
                </c:pt>
                <c:pt idx="5">
                  <c:v>4.0418697994299437</c:v>
                </c:pt>
                <c:pt idx="6">
                  <c:v>4.8356436852285087</c:v>
                </c:pt>
                <c:pt idx="7">
                  <c:v>5.3898569941752807</c:v>
                </c:pt>
                <c:pt idx="8">
                  <c:v>5.871158271193134</c:v>
                </c:pt>
                <c:pt idx="9">
                  <c:v>6.1399486071793286</c:v>
                </c:pt>
                <c:pt idx="10">
                  <c:v>6.406497665626544</c:v>
                </c:pt>
                <c:pt idx="11">
                  <c:v>6.5715789299046037</c:v>
                </c:pt>
                <c:pt idx="12">
                  <c:v>6.7614207028543269</c:v>
                </c:pt>
                <c:pt idx="13">
                  <c:v>7.0897804201296521</c:v>
                </c:pt>
                <c:pt idx="14">
                  <c:v>7.3752583779500274</c:v>
                </c:pt>
                <c:pt idx="15">
                  <c:v>7.5489798921002338</c:v>
                </c:pt>
                <c:pt idx="16">
                  <c:v>7.5385924197260836</c:v>
                </c:pt>
                <c:pt idx="17">
                  <c:v>7.4594322597946396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00-4887-AE0A-54661DC7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180974</xdr:rowOff>
    </xdr:from>
    <xdr:to>
      <xdr:col>9</xdr:col>
      <xdr:colOff>577850</xdr:colOff>
      <xdr:row>53</xdr:row>
      <xdr:rowOff>152399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2186F1C-D06B-4617-AAA3-DA67F88C3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755650</xdr:colOff>
      <xdr:row>24</xdr:row>
      <xdr:rowOff>6350</xdr:rowOff>
    </xdr:from>
    <xdr:to>
      <xdr:col>19</xdr:col>
      <xdr:colOff>330200</xdr:colOff>
      <xdr:row>53</xdr:row>
      <xdr:rowOff>161925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D6DE8DD-09CE-454F-A8F9-125694506F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571500</xdr:colOff>
      <xdr:row>24</xdr:row>
      <xdr:rowOff>0</xdr:rowOff>
    </xdr:from>
    <xdr:to>
      <xdr:col>30</xdr:col>
      <xdr:colOff>241300</xdr:colOff>
      <xdr:row>53</xdr:row>
      <xdr:rowOff>155575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24BADB7-80D8-4A9A-9911-B87270BBC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23</xdr:row>
      <xdr:rowOff>161924</xdr:rowOff>
    </xdr:from>
    <xdr:to>
      <xdr:col>9</xdr:col>
      <xdr:colOff>577850</xdr:colOff>
      <xdr:row>53</xdr:row>
      <xdr:rowOff>133349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8BB6D326-D996-1184-EB7A-E19378DAD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755650</xdr:colOff>
      <xdr:row>23</xdr:row>
      <xdr:rowOff>171450</xdr:rowOff>
    </xdr:from>
    <xdr:to>
      <xdr:col>19</xdr:col>
      <xdr:colOff>330200</xdr:colOff>
      <xdr:row>53</xdr:row>
      <xdr:rowOff>142875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35F734A-7883-D68F-C17F-17B890213B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438150</xdr:colOff>
      <xdr:row>22</xdr:row>
      <xdr:rowOff>22226</xdr:rowOff>
    </xdr:from>
    <xdr:to>
      <xdr:col>35</xdr:col>
      <xdr:colOff>107950</xdr:colOff>
      <xdr:row>51</xdr:row>
      <xdr:rowOff>177801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C7613B5-79D3-4768-A6C5-5AD14DB242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12</xdr:col>
      <xdr:colOff>25400</xdr:colOff>
      <xdr:row>51</xdr:row>
      <xdr:rowOff>155575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8449265-0011-47CA-A8FF-CEDC03B302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203200</xdr:colOff>
      <xdr:row>22</xdr:row>
      <xdr:rowOff>9526</xdr:rowOff>
    </xdr:from>
    <xdr:to>
      <xdr:col>24</xdr:col>
      <xdr:colOff>196850</xdr:colOff>
      <xdr:row>51</xdr:row>
      <xdr:rowOff>165101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1F0E2A2-F0CB-467F-81C2-924388A9F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508000</xdr:colOff>
      <xdr:row>22</xdr:row>
      <xdr:rowOff>22226</xdr:rowOff>
    </xdr:from>
    <xdr:to>
      <xdr:col>35</xdr:col>
      <xdr:colOff>177800</xdr:colOff>
      <xdr:row>51</xdr:row>
      <xdr:rowOff>177801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7666496-FBE4-46BE-A58B-FA5C16E90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12</xdr:col>
      <xdr:colOff>95250</xdr:colOff>
      <xdr:row>51</xdr:row>
      <xdr:rowOff>155575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414E6A2-1A27-48A7-80DB-C6A0EEB48A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273050</xdr:colOff>
      <xdr:row>22</xdr:row>
      <xdr:rowOff>9526</xdr:rowOff>
    </xdr:from>
    <xdr:to>
      <xdr:col>24</xdr:col>
      <xdr:colOff>266700</xdr:colOff>
      <xdr:row>51</xdr:row>
      <xdr:rowOff>165101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A0EB50B-B648-4F54-ADCD-8E8BEAA0FC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508000</xdr:colOff>
      <xdr:row>22</xdr:row>
      <xdr:rowOff>22226</xdr:rowOff>
    </xdr:from>
    <xdr:to>
      <xdr:col>35</xdr:col>
      <xdr:colOff>177800</xdr:colOff>
      <xdr:row>51</xdr:row>
      <xdr:rowOff>177801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48D5ECD-6F4D-4D12-A1C1-9D4391DB22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12</xdr:col>
      <xdr:colOff>95250</xdr:colOff>
      <xdr:row>51</xdr:row>
      <xdr:rowOff>155575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982749F-3947-4085-AE62-1C60E18C7D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273050</xdr:colOff>
      <xdr:row>22</xdr:row>
      <xdr:rowOff>9526</xdr:rowOff>
    </xdr:from>
    <xdr:to>
      <xdr:col>24</xdr:col>
      <xdr:colOff>266700</xdr:colOff>
      <xdr:row>51</xdr:row>
      <xdr:rowOff>165101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26AD4C9-EB2B-489C-8866-1126C4A5A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596900</xdr:colOff>
      <xdr:row>2</xdr:row>
      <xdr:rowOff>15874</xdr:rowOff>
    </xdr:from>
    <xdr:to>
      <xdr:col>15</xdr:col>
      <xdr:colOff>596900</xdr:colOff>
      <xdr:row>34</xdr:row>
      <xdr:rowOff>19050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2588F26-3542-CE76-5801-C6CAF037A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32</xdr:col>
      <xdr:colOff>0</xdr:colOff>
      <xdr:row>34</xdr:row>
      <xdr:rowOff>3176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7BB265C-E9CA-4BA2-B028-A50C338A0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16</xdr:col>
      <xdr:colOff>0</xdr:colOff>
      <xdr:row>68</xdr:row>
      <xdr:rowOff>3176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2D4324E-CCA6-43CB-92EF-9991599519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8" xr16:uid="{25A8D892-765C-4137-82A6-41E6D1F61B21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4" xr16:uid="{B439AEB0-8890-4CE7-B5BF-D88A20D86285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1" xr16:uid="{20FE5945-21DD-4401-8D68-7B10A3F7663B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7" xr16:uid="{3D63E570-C8CC-4031-A89C-B0A1D4E7CF73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5" xr16:uid="{F63CA92F-C414-4505-9AE9-C32EDA47EFC8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1" xr16:uid="{23AD176E-0802-490F-BC62-D307A9B0B7EA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1" xr16:uid="{7366A30E-E965-4281-B59A-49A8848C0584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8" xr16:uid="{EDD71C71-F73D-4018-A80D-F764C4CD837E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4" xr16:uid="{B04B3D40-DC55-44EE-9187-B633195BBC5E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3" xr16:uid="{7EF722C3-B48F-4038-9B44-66BEE327FFBC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0" xr16:uid="{B7E3124A-0B0F-4BF2-AEAB-0D404DCD086F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6" xr16:uid="{3808C241-D01C-4BC9-8E6B-154E2FBE0741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F7E82F-A2DC-4BD4-95A5-A6058131D35E}" name="executionTime_1IMGS" displayName="executionTime_1IMGS" ref="A1:E19" tableType="queryTable" totalsRowShown="0">
  <autoFilter ref="A1:E19" xr:uid="{B8F7E82F-A2DC-4BD4-95A5-A6058131D35E}"/>
  <tableColumns count="5">
    <tableColumn id="1" xr3:uid="{C9A21ADF-AD18-4DAA-9644-A53B7E700E24}" uniqueName="1" name="Threads" queryTableFieldId="1"/>
    <tableColumn id="2" xr3:uid="{61447FE0-B583-4B76-B17D-3197D86AF5CB}" uniqueName="2" name="NImgs" queryTableFieldId="2"/>
    <tableColumn id="3" xr3:uid="{47604FBA-A345-4080-8F01-3E2EC7D8A48C}" uniqueName="3" name="mean" queryTableFieldId="3"/>
    <tableColumn id="4" xr3:uid="{A873C642-06AD-4607-BE79-563F53DED7B8}" uniqueName="4" name="Colonna1" queryTableFieldId="4" dataDxfId="23">
      <calculatedColumnFormula>1000/executionTime_1IMGS[[#This Row],[mean]]</calculatedColumnFormula>
    </tableColumn>
    <tableColumn id="5" xr3:uid="{126D258A-5E18-4371-AA20-9C3E8462DEEB}" uniqueName="5" name="Colonna2" queryTableFieldId="5" dataDxfId="22">
      <calculatedColumnFormula>$C$2/executionTime_1IMGS[[#This Row],[mean]]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4840035-762C-41C0-B70B-CBFFDFCA5C3D}" name="executionTime_1IMGS__7" displayName="executionTime_1IMGS__7" ref="A1:E19" tableType="queryTable" totalsRowShown="0">
  <autoFilter ref="A1:E19" xr:uid="{D4840035-762C-41C0-B70B-CBFFDFCA5C3D}"/>
  <tableColumns count="5">
    <tableColumn id="1" xr3:uid="{3A310FB7-5FFE-454B-BFEB-D437CCD3985F}" uniqueName="1" name="Threads" queryTableFieldId="1"/>
    <tableColumn id="2" xr3:uid="{2AA83F06-74F2-4AA2-968F-008E495F32E8}" uniqueName="2" name="NImgs" queryTableFieldId="2"/>
    <tableColumn id="3" xr3:uid="{8BE1D91F-317E-4217-BB1B-F259351AEF4D}" uniqueName="3" name="mean" queryTableFieldId="3"/>
    <tableColumn id="4" xr3:uid="{BEB167C2-4200-4070-81E1-D7A92FEA4C3F}" uniqueName="4" name="Colonna1" queryTableFieldId="4" dataDxfId="5">
      <calculatedColumnFormula>executionTime_1IMGS__7[[#This Row],[NImgs]]*1000/executionTime_1IMGS__7[[#This Row],[mean]]</calculatedColumnFormula>
    </tableColumn>
    <tableColumn id="5" xr3:uid="{C524796F-CCF6-44D5-AF6C-42D776E12C77}" uniqueName="5" name="Colonna2" queryTableFieldId="5" dataDxfId="4">
      <calculatedColumnFormula>$C$2/executionTime_1IMGS__7[[#This Row],[mean]]</calculatedColumn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B6683706-EED4-4135-805D-338D144F4FBA}" name="executionTime_5IMGS__7" displayName="executionTime_5IMGS__7" ref="G1:K19" tableType="queryTable" totalsRowShown="0">
  <autoFilter ref="G1:K19" xr:uid="{B6683706-EED4-4135-805D-338D144F4FBA}"/>
  <tableColumns count="5">
    <tableColumn id="1" xr3:uid="{7D72630C-1FD1-42C0-86EE-802C40E68546}" uniqueName="1" name="Threads" queryTableFieldId="1"/>
    <tableColumn id="2" xr3:uid="{8E289458-5ED0-4FF1-A3A8-4720C5782242}" uniqueName="2" name="NImgs" queryTableFieldId="2"/>
    <tableColumn id="3" xr3:uid="{B7B83D2E-2A2B-436C-9191-3D0510BCE2B4}" uniqueName="3" name="mean" queryTableFieldId="3"/>
    <tableColumn id="4" xr3:uid="{80493B85-2C55-45D9-AB18-B090EF9AB893}" uniqueName="4" name="Colonna1" queryTableFieldId="4" dataDxfId="3">
      <calculatedColumnFormula>executionTime_5IMGS__7[[#This Row],[NImgs]]*1000/executionTime_5IMGS__7[[#This Row],[mean]]</calculatedColumnFormula>
    </tableColumn>
    <tableColumn id="5" xr3:uid="{35671237-E944-4A33-A4C2-65F5915C4C10}" uniqueName="5" name="Colonna2" queryTableFieldId="5" dataDxfId="2">
      <calculatedColumnFormula>$I$2/executionTime_5IMGS__7[[#This Row],[mean]]</calculatedColumnFormula>
    </tableColumn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B43806D-73E7-4F1B-B9E4-C765B9B68149}" name="executionTime_10IMGS__7" displayName="executionTime_10IMGS__7" ref="M1:Q19" tableType="queryTable" totalsRowShown="0">
  <autoFilter ref="M1:Q19" xr:uid="{AB43806D-73E7-4F1B-B9E4-C765B9B68149}"/>
  <tableColumns count="5">
    <tableColumn id="1" xr3:uid="{4D47FD87-F743-41D1-A605-FC2D29D3FC32}" uniqueName="1" name="Threads" queryTableFieldId="1"/>
    <tableColumn id="2" xr3:uid="{68738E36-6BD0-4EDF-910A-B0088300FC41}" uniqueName="2" name="NImgs" queryTableFieldId="2"/>
    <tableColumn id="3" xr3:uid="{201DECC0-7DED-4FCF-BDC6-E5D61C281051}" uniqueName="3" name="mean" queryTableFieldId="3"/>
    <tableColumn id="4" xr3:uid="{9DC769C0-DF67-477A-A46A-50F875F1F860}" uniqueName="4" name="Colonna1" queryTableFieldId="4" dataDxfId="1">
      <calculatedColumnFormula>executionTime_10IMGS__7[[#This Row],[NImgs]]*1000/executionTime_10IMGS__7[[#This Row],[mean]]</calculatedColumnFormula>
    </tableColumn>
    <tableColumn id="5" xr3:uid="{2EA9CF17-68CE-45CC-91D8-037E6398E092}" uniqueName="5" name="Colonna2" queryTableFieldId="5" dataDxfId="0">
      <calculatedColumnFormula>$O$2/executionTime_10IMGS__7[[#This Row],[mean]]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00071A-EF4B-4E6B-A72B-118654CDB769}" name="executionTime_5IMGS" displayName="executionTime_5IMGS" ref="G1:K19" tableType="queryTable" totalsRowShown="0">
  <autoFilter ref="G1:K19" xr:uid="{ED00071A-EF4B-4E6B-A72B-118654CDB769}"/>
  <tableColumns count="5">
    <tableColumn id="1" xr3:uid="{D7E73001-D8F0-49E3-BB64-2F46F6BA4943}" uniqueName="1" name="Threads" queryTableFieldId="1"/>
    <tableColumn id="2" xr3:uid="{1DD6E9B2-3825-4AAC-A451-05D456A55A7C}" uniqueName="2" name="NImgs" queryTableFieldId="2"/>
    <tableColumn id="3" xr3:uid="{CE0A929C-36BA-4316-AACD-8C3CBCC5CA7A}" uniqueName="3" name="mean" queryTableFieldId="3"/>
    <tableColumn id="4" xr3:uid="{E117CD4D-65C8-4406-A0AB-B7BEB9289903}" uniqueName="4" name="Colonna1" queryTableFieldId="4" dataDxfId="21">
      <calculatedColumnFormula>5000/executionTime_5IMGS[[#This Row],[mean]]</calculatedColumnFormula>
    </tableColumn>
    <tableColumn id="5" xr3:uid="{75A8AC57-B8EA-4C15-80FD-4C7B1EB849A0}" uniqueName="5" name="Colonna2" queryTableFieldId="5" dataDxfId="20">
      <calculatedColumnFormula>$I$2/executionTime_5IMGS[[#This Row],[mean]]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38A785-58A5-47FC-98AE-887A82868369}" name="executionTime_10IMGS" displayName="executionTime_10IMGS" ref="M1:Q19" tableType="queryTable" totalsRowShown="0">
  <autoFilter ref="M1:Q19" xr:uid="{BB38A785-58A5-47FC-98AE-887A82868369}"/>
  <tableColumns count="5">
    <tableColumn id="1" xr3:uid="{53321D62-336D-432E-A20A-08B758F5818A}" uniqueName="1" name="Threads" queryTableFieldId="1"/>
    <tableColumn id="2" xr3:uid="{4CA7AE6C-C0E6-4AE0-B7CC-175833A281DF}" uniqueName="2" name="NImgs" queryTableFieldId="2"/>
    <tableColumn id="3" xr3:uid="{E6A1AD78-D965-49F7-AB98-DCC35049CF02}" uniqueName="3" name="mean" queryTableFieldId="3"/>
    <tableColumn id="4" xr3:uid="{5F292B05-D84F-40C7-BAFC-BDF5F47A1A15}" uniqueName="4" name="Colonna1" queryTableFieldId="4" dataDxfId="19">
      <calculatedColumnFormula>executionTime_10IMGS[[#This Row],[NImgs]]*1000/executionTime_10IMGS[[#This Row],[mean]]</calculatedColumnFormula>
    </tableColumn>
    <tableColumn id="5" xr3:uid="{6231C5D5-A585-4EB0-8AD4-2E210FC8DE0D}" uniqueName="5" name="Colonna2" queryTableFieldId="5" dataDxfId="18">
      <calculatedColumnFormula>$O$2/executionTime_10IMGS[[#This Row],[mean]]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815932A-3A09-43B2-BE4E-924DDD17F88D}" name="executionTime_1IMGS__4" displayName="executionTime_1IMGS__4" ref="A1:E19" tableType="queryTable" totalsRowShown="0">
  <autoFilter ref="A1:E19" xr:uid="{B815932A-3A09-43B2-BE4E-924DDD17F88D}"/>
  <tableColumns count="5">
    <tableColumn id="1" xr3:uid="{BE94BF17-0491-4EBA-AE78-23E0558C8FD8}" uniqueName="1" name="Threads" queryTableFieldId="1"/>
    <tableColumn id="2" xr3:uid="{41B91264-6B96-4BB0-A205-AD8FBAA6290C}" uniqueName="2" name="NImgs" queryTableFieldId="2"/>
    <tableColumn id="3" xr3:uid="{BD339680-1185-4D0A-9FBD-C16476C3FE2F}" uniqueName="3" name="mean" queryTableFieldId="3"/>
    <tableColumn id="4" xr3:uid="{3ED5E2E3-6251-4C4C-A0BD-9C470060D708}" uniqueName="4" name="Colonna1" queryTableFieldId="4" dataDxfId="17">
      <calculatedColumnFormula>executionTime_1IMGS__4[[#This Row],[NImgs]]*1000/executionTime_1IMGS__4[[#This Row],[mean]]</calculatedColumnFormula>
    </tableColumn>
    <tableColumn id="5" xr3:uid="{C2952EE2-3528-4025-B864-94A2E9D2E05E}" uniqueName="5" name="Colonna2" queryTableFieldId="5" dataDxfId="16">
      <calculatedColumnFormula>$C$2/executionTime_1IMGS__4[[#This Row],[mean]]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75F6350-3EA8-45A0-BCCB-8CE45CDF949B}" name="executionTime_5IMGS__4" displayName="executionTime_5IMGS__4" ref="G1:K19" tableType="queryTable" totalsRowShown="0">
  <autoFilter ref="G1:K19" xr:uid="{B75F6350-3EA8-45A0-BCCB-8CE45CDF949B}"/>
  <tableColumns count="5">
    <tableColumn id="1" xr3:uid="{0A4107B1-4F96-418D-9DDD-3A56AD9286B0}" uniqueName="1" name="Threads" queryTableFieldId="1"/>
    <tableColumn id="2" xr3:uid="{30909811-AD33-426C-AD9F-ECA31E568E20}" uniqueName="2" name="NImgs" queryTableFieldId="2"/>
    <tableColumn id="3" xr3:uid="{198B7341-FEEB-46D2-B3E4-C9F695675A9E}" uniqueName="3" name="mean" queryTableFieldId="3"/>
    <tableColumn id="4" xr3:uid="{0A6C3ACA-EBF8-403A-9CCA-8B5A94F8B914}" uniqueName="4" name="Colonna1" queryTableFieldId="4" dataDxfId="15">
      <calculatedColumnFormula>executionTime_5IMGS__4[[#This Row],[NImgs]]*1000/executionTime_5IMGS__4[[#This Row],[mean]]</calculatedColumnFormula>
    </tableColumn>
    <tableColumn id="5" xr3:uid="{3EF9AEFD-AD30-45AC-884E-9F0A9BD576FB}" uniqueName="5" name="Colonna2" queryTableFieldId="5" dataDxfId="14">
      <calculatedColumnFormula>$I$2/executionTime_5IMGS__4[[#This Row],[mean]]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5CF01F4-5B27-4A20-A107-AC6B357D6487}" name="executionTime_10IMGS__4" displayName="executionTime_10IMGS__4" ref="M1:Q19" tableType="queryTable" totalsRowShown="0">
  <autoFilter ref="M1:Q19" xr:uid="{85CF01F4-5B27-4A20-A107-AC6B357D6487}"/>
  <tableColumns count="5">
    <tableColumn id="1" xr3:uid="{88BA1F5A-E505-47DD-ADB8-D4E59AE0E1D5}" uniqueName="1" name="Threads" queryTableFieldId="1"/>
    <tableColumn id="2" xr3:uid="{1A7497C8-FA5B-4BA6-85FB-32A7CCCB5ED4}" uniqueName="2" name="NImgs" queryTableFieldId="2"/>
    <tableColumn id="3" xr3:uid="{B75C08D9-BC91-4E2D-A78F-40FB89E4AB9C}" uniqueName="3" name="mean" queryTableFieldId="3"/>
    <tableColumn id="4" xr3:uid="{19ADC167-3851-4743-ADDF-F7F4B10CED6E}" uniqueName="4" name="Colonna1" queryTableFieldId="4" dataDxfId="13">
      <calculatedColumnFormula>executionTime_10IMGS__4[[#This Row],[NImgs]]*1000/executionTime_10IMGS__4[[#This Row],[mean]]</calculatedColumnFormula>
    </tableColumn>
    <tableColumn id="5" xr3:uid="{A17E2362-BFB4-49B3-910D-751060C28071}" uniqueName="5" name="Colonna2" queryTableFieldId="5" dataDxfId="12">
      <calculatedColumnFormula>$O$2/executionTime_10IMGS__4[[#This Row],[mean]]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3BD6BAF-8408-4B12-8627-F7CA0D82BA0F}" name="executionTime_1IMGS__6" displayName="executionTime_1IMGS__6" ref="A1:E19" tableType="queryTable" totalsRowShown="0">
  <autoFilter ref="A1:E19" xr:uid="{73BD6BAF-8408-4B12-8627-F7CA0D82BA0F}"/>
  <tableColumns count="5">
    <tableColumn id="1" xr3:uid="{D3C4E466-3F39-4BCC-962A-855EFB553EC6}" uniqueName="1" name="Threads" queryTableFieldId="1"/>
    <tableColumn id="2" xr3:uid="{A626064B-3F44-428C-BD58-D0307AE78E7D}" uniqueName="2" name="NImgs" queryTableFieldId="2"/>
    <tableColumn id="3" xr3:uid="{3AF43E4B-0E1E-4473-8016-F4996DDB8449}" uniqueName="3" name="mean" queryTableFieldId="3"/>
    <tableColumn id="4" xr3:uid="{644A6218-9276-45E3-A89F-ABED43E01554}" uniqueName="4" name="Colonna1" queryTableFieldId="4" dataDxfId="11">
      <calculatedColumnFormula>executionTime_1IMGS__6[[#This Row],[NImgs]]*1000/executionTime_1IMGS__6[[#This Row],[mean]]</calculatedColumnFormula>
    </tableColumn>
    <tableColumn id="5" xr3:uid="{2C13EC8A-0BC1-40E1-9765-5DA2A0C66331}" uniqueName="5" name="Colonna2" queryTableFieldId="5" dataDxfId="10">
      <calculatedColumnFormula>$C$2/executionTime_1IMGS__6[[#This Row],[mean]]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44D0543-B015-415D-AFDF-4A05A96B69FC}" name="executionTime_5IMGS__6" displayName="executionTime_5IMGS__6" ref="G1:K19" tableType="queryTable" totalsRowShown="0">
  <autoFilter ref="G1:K19" xr:uid="{744D0543-B015-415D-AFDF-4A05A96B69FC}"/>
  <tableColumns count="5">
    <tableColumn id="1" xr3:uid="{3B57D13A-0985-42E5-AF59-3E639EB393C9}" uniqueName="1" name="Threads" queryTableFieldId="1"/>
    <tableColumn id="2" xr3:uid="{AE56745C-8876-4842-A42E-30AAA2D380E3}" uniqueName="2" name="NImgs" queryTableFieldId="2"/>
    <tableColumn id="3" xr3:uid="{BD81804B-A1FD-4320-9334-B153ED621534}" uniqueName="3" name="mean" queryTableFieldId="3"/>
    <tableColumn id="4" xr3:uid="{9AA8D9EA-46DC-40E4-9A8A-6FC844FB851B}" uniqueName="4" name="Colonna1" queryTableFieldId="4" dataDxfId="9">
      <calculatedColumnFormula>executionTime_5IMGS__6[[#This Row],[NImgs]]*1000/executionTime_5IMGS__6[[#This Row],[mean]]</calculatedColumnFormula>
    </tableColumn>
    <tableColumn id="5" xr3:uid="{E7670930-3BB6-4FA0-AF9B-97F5894C3024}" uniqueName="5" name="Colonna2" queryTableFieldId="5" dataDxfId="8">
      <calculatedColumnFormula>$I$2/executionTime_5IMGS__6[[#This Row],[mean]]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5836B3F-EA80-48AC-A6A8-9A9699654522}" name="executionTime_10IMGS__6" displayName="executionTime_10IMGS__6" ref="M1:Q19" tableType="queryTable" totalsRowShown="0">
  <autoFilter ref="M1:Q19" xr:uid="{75836B3F-EA80-48AC-A6A8-9A9699654522}"/>
  <tableColumns count="5">
    <tableColumn id="1" xr3:uid="{2799364D-110E-4231-B1AE-89F1354A6C28}" uniqueName="1" name="Threads" queryTableFieldId="1"/>
    <tableColumn id="2" xr3:uid="{6A795F66-FEB7-4080-A28F-2B161C10F145}" uniqueName="2" name="NImgs" queryTableFieldId="2"/>
    <tableColumn id="3" xr3:uid="{60DF36E8-5EF8-46E3-AA44-0F8DE550E624}" uniqueName="3" name="mean" queryTableFieldId="3"/>
    <tableColumn id="4" xr3:uid="{5330A780-9F0B-420F-B668-58315AD51809}" uniqueName="4" name="Colonna1" queryTableFieldId="4" dataDxfId="7">
      <calculatedColumnFormula>executionTime_10IMGS__6[[#This Row],[NImgs]]*1000/executionTime_10IMGS__6[[#This Row],[mean]]</calculatedColumnFormula>
    </tableColumn>
    <tableColumn id="5" xr3:uid="{164F3679-8233-4A41-ACD3-A9BF55FD82D7}" uniqueName="5" name="Colonna2" queryTableFieldId="5" dataDxfId="6">
      <calculatedColumnFormula>$O$2/executionTime_10IMGS__6[[#This Row],[mean]]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3.xml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4.xml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"/>
  <sheetViews>
    <sheetView workbookViewId="0">
      <selection activeCell="T16" sqref="T16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3" width="9.90625" bestFit="1" customWidth="1"/>
    <col min="4" max="5" width="11.90625" bestFit="1" customWidth="1"/>
    <col min="7" max="7" width="9.81640625" bestFit="1" customWidth="1"/>
    <col min="8" max="8" width="8.26953125" bestFit="1" customWidth="1"/>
    <col min="9" max="9" width="10.90625" bestFit="1" customWidth="1"/>
    <col min="10" max="11" width="11.90625" bestFit="1" customWidth="1"/>
    <col min="13" max="13" width="9.81640625" bestFit="1" customWidth="1"/>
    <col min="14" max="14" width="8.26953125" bestFit="1" customWidth="1"/>
    <col min="15" max="15" width="10.90625" bestFit="1" customWidth="1"/>
    <col min="16" max="17" width="11.906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spans="1:17" x14ac:dyDescent="0.35">
      <c r="A2">
        <v>1</v>
      </c>
      <c r="B2">
        <v>1</v>
      </c>
      <c r="C2">
        <v>14355.826999999999</v>
      </c>
      <c r="D2">
        <f>1000/executionTime_1IMGS[[#This Row],[mean]]</f>
        <v>6.9658125582037184E-2</v>
      </c>
      <c r="E2">
        <f>$C$2/executionTime_1IMGS[[#This Row],[mean]]</f>
        <v>1</v>
      </c>
      <c r="G2">
        <v>1</v>
      </c>
      <c r="H2">
        <v>5</v>
      </c>
      <c r="I2">
        <v>71581.453600000008</v>
      </c>
      <c r="J2">
        <f>5000/executionTime_5IMGS[[#This Row],[mean]]</f>
        <v>6.9850495464093221E-2</v>
      </c>
      <c r="K2">
        <f>$I$2/executionTime_5IMGS[[#This Row],[mean]]</f>
        <v>1</v>
      </c>
      <c r="M2">
        <v>1</v>
      </c>
      <c r="N2">
        <v>10</v>
      </c>
      <c r="O2">
        <v>143228.451</v>
      </c>
      <c r="P2">
        <f>executionTime_10IMGS[[#This Row],[NImgs]]*1000/executionTime_10IMGS[[#This Row],[mean]]</f>
        <v>6.9818530677260487E-2</v>
      </c>
      <c r="Q2">
        <f>$O$2/executionTime_10IMGS[[#This Row],[mean]]</f>
        <v>1</v>
      </c>
    </row>
    <row r="3" spans="1:17" x14ac:dyDescent="0.35">
      <c r="A3">
        <v>2</v>
      </c>
      <c r="B3">
        <v>1</v>
      </c>
      <c r="C3">
        <v>7291.3141999999998</v>
      </c>
      <c r="D3">
        <f>1000/executionTime_1IMGS[[#This Row],[mean]]</f>
        <v>0.13714948671393148</v>
      </c>
      <c r="E3">
        <f>$C$2/executionTime_1IMGS[[#This Row],[mean]]</f>
        <v>1.9688943044039988</v>
      </c>
      <c r="G3">
        <v>2</v>
      </c>
      <c r="H3">
        <v>5</v>
      </c>
      <c r="I3">
        <v>36069.253000000004</v>
      </c>
      <c r="J3">
        <f>5000/executionTime_5IMGS[[#This Row],[mean]]</f>
        <v>0.13862222209037706</v>
      </c>
      <c r="K3">
        <f>$I$2/executionTime_5IMGS[[#This Row],[mean]]</f>
        <v>1.9845560316982445</v>
      </c>
      <c r="M3">
        <v>2</v>
      </c>
      <c r="N3">
        <v>10</v>
      </c>
      <c r="O3">
        <v>72381.893200000006</v>
      </c>
      <c r="P3">
        <f>executionTime_10IMGS[[#This Row],[NImgs]]*1000/executionTime_10IMGS[[#This Row],[mean]]</f>
        <v>0.13815609896205366</v>
      </c>
      <c r="Q3">
        <f>$O$2/executionTime_10IMGS[[#This Row],[mean]]</f>
        <v>1.9787884050537654</v>
      </c>
    </row>
    <row r="4" spans="1:17" x14ac:dyDescent="0.35">
      <c r="A4">
        <v>3</v>
      </c>
      <c r="B4">
        <v>1</v>
      </c>
      <c r="C4">
        <v>5688.9665999999997</v>
      </c>
      <c r="D4">
        <f>1000/executionTime_1IMGS[[#This Row],[mean]]</f>
        <v>0.17577884883345951</v>
      </c>
      <c r="E4">
        <f>$C$2/executionTime_1IMGS[[#This Row],[mean]]</f>
        <v>2.5234507441122962</v>
      </c>
      <c r="G4">
        <v>3</v>
      </c>
      <c r="H4">
        <v>5</v>
      </c>
      <c r="I4">
        <v>28580.833200000001</v>
      </c>
      <c r="J4">
        <f>5000/executionTime_5IMGS[[#This Row],[mean]]</f>
        <v>0.17494241560459475</v>
      </c>
      <c r="K4">
        <f>$I$2/executionTime_5IMGS[[#This Row],[mean]]</f>
        <v>2.5045264810544432</v>
      </c>
      <c r="M4">
        <v>3</v>
      </c>
      <c r="N4">
        <v>10</v>
      </c>
      <c r="O4">
        <v>56654.643799999998</v>
      </c>
      <c r="P4">
        <f>executionTime_10IMGS[[#This Row],[NImgs]]*1000/executionTime_10IMGS[[#This Row],[mean]]</f>
        <v>0.17650803763415418</v>
      </c>
      <c r="Q4">
        <f>$O$2/executionTime_10IMGS[[#This Row],[mean]]</f>
        <v>2.5280972819389609</v>
      </c>
    </row>
    <row r="5" spans="1:17" x14ac:dyDescent="0.35">
      <c r="A5">
        <v>4</v>
      </c>
      <c r="B5">
        <v>1</v>
      </c>
      <c r="C5">
        <v>4264.143</v>
      </c>
      <c r="D5">
        <f>1000/executionTime_1IMGS[[#This Row],[mean]]</f>
        <v>0.23451371119589565</v>
      </c>
      <c r="E5">
        <f>$C$2/executionTime_1IMGS[[#This Row],[mean]]</f>
        <v>3.3666382670562407</v>
      </c>
      <c r="G5">
        <v>4</v>
      </c>
      <c r="H5">
        <v>5</v>
      </c>
      <c r="I5">
        <v>21674.4254</v>
      </c>
      <c r="J5">
        <f>5000/executionTime_5IMGS[[#This Row],[mean]]</f>
        <v>0.23068662295425835</v>
      </c>
      <c r="K5">
        <f>$I$2/executionTime_5IMGS[[#This Row],[mean]]</f>
        <v>3.3025767594281881</v>
      </c>
      <c r="M5">
        <v>4</v>
      </c>
      <c r="N5">
        <v>10</v>
      </c>
      <c r="O5">
        <v>43311.015800000001</v>
      </c>
      <c r="P5">
        <f>executionTime_10IMGS[[#This Row],[NImgs]]*1000/executionTime_10IMGS[[#This Row],[mean]]</f>
        <v>0.23088814278052558</v>
      </c>
      <c r="Q5">
        <f>$O$2/executionTime_10IMGS[[#This Row],[mean]]</f>
        <v>3.3069751044721514</v>
      </c>
    </row>
    <row r="6" spans="1:17" x14ac:dyDescent="0.35">
      <c r="A6">
        <v>5</v>
      </c>
      <c r="B6">
        <v>1</v>
      </c>
      <c r="C6">
        <v>3562.7397999999998</v>
      </c>
      <c r="D6">
        <f>1000/executionTime_1IMGS[[#This Row],[mean]]</f>
        <v>0.28068286098243833</v>
      </c>
      <c r="E6">
        <f>$C$2/executionTime_1IMGS[[#This Row],[mean]]</f>
        <v>4.0294345941289338</v>
      </c>
      <c r="G6">
        <v>5</v>
      </c>
      <c r="H6">
        <v>5</v>
      </c>
      <c r="I6">
        <v>18074.330399999999</v>
      </c>
      <c r="J6">
        <f>5000/executionTime_5IMGS[[#This Row],[mean]]</f>
        <v>0.27663542102782407</v>
      </c>
      <c r="K6">
        <f>$I$2/executionTime_5IMGS[[#This Row],[mean]]</f>
        <v>3.9603931108839312</v>
      </c>
      <c r="M6">
        <v>5</v>
      </c>
      <c r="N6">
        <v>10</v>
      </c>
      <c r="O6">
        <v>35723.89</v>
      </c>
      <c r="P6">
        <f>executionTime_10IMGS[[#This Row],[NImgs]]*1000/executionTime_10IMGS[[#This Row],[mean]]</f>
        <v>0.2799247226435867</v>
      </c>
      <c r="Q6">
        <f>$O$2/executionTime_10IMGS[[#This Row],[mean]]</f>
        <v>4.0093184420845551</v>
      </c>
    </row>
    <row r="7" spans="1:17" x14ac:dyDescent="0.35">
      <c r="A7">
        <v>6</v>
      </c>
      <c r="B7">
        <v>1</v>
      </c>
      <c r="C7">
        <v>2981.9492</v>
      </c>
      <c r="D7">
        <f>1000/executionTime_1IMGS[[#This Row],[mean]]</f>
        <v>0.33535111865755457</v>
      </c>
      <c r="E7">
        <f>$C$2/executionTime_1IMGS[[#This Row],[mean]]</f>
        <v>4.8142426437043255</v>
      </c>
      <c r="G7">
        <v>6</v>
      </c>
      <c r="H7">
        <v>5</v>
      </c>
      <c r="I7">
        <v>15329.894200000001</v>
      </c>
      <c r="J7">
        <f>5000/executionTime_5IMGS[[#This Row],[mean]]</f>
        <v>0.32616011139855094</v>
      </c>
      <c r="K7">
        <f>$I$2/executionTime_5IMGS[[#This Row],[mean]]</f>
        <v>4.6694029760492413</v>
      </c>
      <c r="M7">
        <v>6</v>
      </c>
      <c r="N7">
        <v>10</v>
      </c>
      <c r="O7">
        <v>30896.006600000001</v>
      </c>
      <c r="P7">
        <f>executionTime_10IMGS[[#This Row],[NImgs]]*1000/executionTime_10IMGS[[#This Row],[mean]]</f>
        <v>0.32366642490295167</v>
      </c>
      <c r="Q7">
        <f>$O$2/executionTime_10IMGS[[#This Row],[mean]]</f>
        <v>4.6358240679557596</v>
      </c>
    </row>
    <row r="8" spans="1:17" x14ac:dyDescent="0.35">
      <c r="A8">
        <v>7</v>
      </c>
      <c r="B8">
        <v>1</v>
      </c>
      <c r="C8">
        <v>2628.1746000000003</v>
      </c>
      <c r="D8">
        <f>1000/executionTime_1IMGS[[#This Row],[mean]]</f>
        <v>0.38049222452724407</v>
      </c>
      <c r="E8">
        <f>$C$2/executionTime_1IMGS[[#This Row],[mean]]</f>
        <v>5.4622805501582725</v>
      </c>
      <c r="G8">
        <v>7</v>
      </c>
      <c r="H8">
        <v>5</v>
      </c>
      <c r="I8">
        <v>13513.357400000001</v>
      </c>
      <c r="J8">
        <f>5000/executionTime_5IMGS[[#This Row],[mean]]</f>
        <v>0.37000427443737999</v>
      </c>
      <c r="K8">
        <f>$I$2/executionTime_5IMGS[[#This Row],[mean]]</f>
        <v>5.2970887604881973</v>
      </c>
      <c r="M8">
        <v>7</v>
      </c>
      <c r="N8">
        <v>10</v>
      </c>
      <c r="O8">
        <v>26373.968800000002</v>
      </c>
      <c r="P8">
        <f>executionTime_10IMGS[[#This Row],[NImgs]]*1000/executionTime_10IMGS[[#This Row],[mean]]</f>
        <v>0.37916174375697292</v>
      </c>
      <c r="Q8">
        <f>$O$2/executionTime_10IMGS[[#This Row],[mean]]</f>
        <v>5.4306749236770155</v>
      </c>
    </row>
    <row r="9" spans="1:17" x14ac:dyDescent="0.35">
      <c r="A9">
        <v>8</v>
      </c>
      <c r="B9">
        <v>1</v>
      </c>
      <c r="C9">
        <v>2319.9856</v>
      </c>
      <c r="D9">
        <f>1000/executionTime_1IMGS[[#This Row],[mean]]</f>
        <v>0.43103715816167137</v>
      </c>
      <c r="E9">
        <f>$C$2/executionTime_1IMGS[[#This Row],[mean]]</f>
        <v>6.1878948731405918</v>
      </c>
      <c r="G9">
        <v>8</v>
      </c>
      <c r="H9">
        <v>5</v>
      </c>
      <c r="I9">
        <v>12005.176800000001</v>
      </c>
      <c r="J9">
        <f>5000/executionTime_5IMGS[[#This Row],[mean]]</f>
        <v>0.4164869941773785</v>
      </c>
      <c r="K9">
        <f>$I$2/executionTime_5IMGS[[#This Row],[mean]]</f>
        <v>5.9625488897422985</v>
      </c>
      <c r="M9">
        <v>8</v>
      </c>
      <c r="N9">
        <v>10</v>
      </c>
      <c r="O9">
        <v>23611.8374</v>
      </c>
      <c r="P9">
        <f>executionTime_10IMGS[[#This Row],[NImgs]]*1000/executionTime_10IMGS[[#This Row],[mean]]</f>
        <v>0.42351638420142601</v>
      </c>
      <c r="Q9">
        <f>$O$2/executionTime_10IMGS[[#This Row],[mean]]</f>
        <v>6.0659595682291121</v>
      </c>
    </row>
    <row r="10" spans="1:17" x14ac:dyDescent="0.35">
      <c r="A10">
        <v>9</v>
      </c>
      <c r="B10">
        <v>1</v>
      </c>
      <c r="C10">
        <v>2127.6615999999999</v>
      </c>
      <c r="D10">
        <f>1000/executionTime_1IMGS[[#This Row],[mean]]</f>
        <v>0.46999955256042597</v>
      </c>
      <c r="E10">
        <f>$C$2/executionTime_1IMGS[[#This Row],[mean]]</f>
        <v>6.7472322666348825</v>
      </c>
      <c r="G10">
        <v>9</v>
      </c>
      <c r="H10">
        <v>5</v>
      </c>
      <c r="I10">
        <v>10740.858399999999</v>
      </c>
      <c r="J10">
        <f>5000/executionTime_5IMGS[[#This Row],[mean]]</f>
        <v>0.46551214193457763</v>
      </c>
      <c r="K10">
        <f>$I$2/executionTime_5IMGS[[#This Row],[mean]]</f>
        <v>6.664407157625317</v>
      </c>
      <c r="M10">
        <v>9</v>
      </c>
      <c r="N10">
        <v>10</v>
      </c>
      <c r="O10">
        <v>20983.889200000001</v>
      </c>
      <c r="P10">
        <f>executionTime_10IMGS[[#This Row],[NImgs]]*1000/executionTime_10IMGS[[#This Row],[mean]]</f>
        <v>0.47655608093851348</v>
      </c>
      <c r="Q10">
        <f>$O$2/executionTime_10IMGS[[#This Row],[mean]]</f>
        <v>6.8256389287453914</v>
      </c>
    </row>
    <row r="11" spans="1:17" x14ac:dyDescent="0.35">
      <c r="A11">
        <v>10</v>
      </c>
      <c r="B11">
        <v>1</v>
      </c>
      <c r="C11">
        <v>1977.0917999999999</v>
      </c>
      <c r="D11">
        <f>1000/executionTime_1IMGS[[#This Row],[mean]]</f>
        <v>0.50579340827775421</v>
      </c>
      <c r="E11">
        <f>$C$2/executionTime_1IMGS[[#This Row],[mean]]</f>
        <v>7.261082666975808</v>
      </c>
      <c r="G11">
        <v>10</v>
      </c>
      <c r="H11">
        <v>5</v>
      </c>
      <c r="I11">
        <v>9962.1944000000003</v>
      </c>
      <c r="J11">
        <f>5000/executionTime_5IMGS[[#This Row],[mean]]</f>
        <v>0.50189745343656411</v>
      </c>
      <c r="K11">
        <f>$I$2/executionTime_5IMGS[[#This Row],[mean]]</f>
        <v>7.1853098550255154</v>
      </c>
      <c r="M11">
        <v>10</v>
      </c>
      <c r="N11">
        <v>10</v>
      </c>
      <c r="O11">
        <v>19592.121999999999</v>
      </c>
      <c r="P11">
        <f>executionTime_10IMGS[[#This Row],[NImgs]]*1000/executionTime_10IMGS[[#This Row],[mean]]</f>
        <v>0.51040923489553613</v>
      </c>
      <c r="Q11">
        <f>$O$2/executionTime_10IMGS[[#This Row],[mean]]</f>
        <v>7.310512409018278</v>
      </c>
    </row>
    <row r="12" spans="1:17" x14ac:dyDescent="0.35">
      <c r="A12">
        <v>11</v>
      </c>
      <c r="B12">
        <v>1</v>
      </c>
      <c r="C12">
        <v>1842.3078</v>
      </c>
      <c r="D12">
        <f>1000/executionTime_1IMGS[[#This Row],[mean]]</f>
        <v>0.54279746305150522</v>
      </c>
      <c r="E12">
        <f>$C$2/executionTime_1IMGS[[#This Row],[mean]]</f>
        <v>7.7923064756063019</v>
      </c>
      <c r="G12">
        <v>11</v>
      </c>
      <c r="H12">
        <v>5</v>
      </c>
      <c r="I12">
        <v>9175.7132000000001</v>
      </c>
      <c r="J12">
        <f>5000/executionTime_5IMGS[[#This Row],[mean]]</f>
        <v>0.54491677006644013</v>
      </c>
      <c r="K12">
        <f>$I$2/executionTime_5IMGS[[#This Row],[mean]]</f>
        <v>7.801186898474552</v>
      </c>
      <c r="M12">
        <v>11</v>
      </c>
      <c r="N12">
        <v>10</v>
      </c>
      <c r="O12">
        <v>18229.1492</v>
      </c>
      <c r="P12">
        <f>executionTime_10IMGS[[#This Row],[NImgs]]*1000/executionTime_10IMGS[[#This Row],[mean]]</f>
        <v>0.54857195419740157</v>
      </c>
      <c r="Q12">
        <f>$O$2/executionTime_10IMGS[[#This Row],[mean]]</f>
        <v>7.8571111261736784</v>
      </c>
    </row>
    <row r="13" spans="1:17" x14ac:dyDescent="0.35">
      <c r="A13">
        <v>12</v>
      </c>
      <c r="B13">
        <v>1</v>
      </c>
      <c r="C13">
        <v>1747.5684000000001</v>
      </c>
      <c r="D13">
        <f>1000/executionTime_1IMGS[[#This Row],[mean]]</f>
        <v>0.57222366804069014</v>
      </c>
      <c r="E13">
        <f>$C$2/executionTime_1IMGS[[#This Row],[mean]]</f>
        <v>8.2147439836975753</v>
      </c>
      <c r="G13">
        <v>12</v>
      </c>
      <c r="H13">
        <v>5</v>
      </c>
      <c r="I13">
        <v>8533.3312000000005</v>
      </c>
      <c r="J13">
        <f>5000/executionTime_5IMGS[[#This Row],[mean]]</f>
        <v>0.5859376464844116</v>
      </c>
      <c r="K13">
        <f>$I$2/executionTime_5IMGS[[#This Row],[mean]]</f>
        <v>8.3884536908634235</v>
      </c>
      <c r="M13">
        <v>12</v>
      </c>
      <c r="N13">
        <v>10</v>
      </c>
      <c r="O13">
        <v>16990.337</v>
      </c>
      <c r="P13">
        <f>executionTime_10IMGS[[#This Row],[NImgs]]*1000/executionTime_10IMGS[[#This Row],[mean]]</f>
        <v>0.58856984414140812</v>
      </c>
      <c r="Q13">
        <f>$O$2/executionTime_10IMGS[[#This Row],[mean]]</f>
        <v>8.4299947081685325</v>
      </c>
    </row>
    <row r="14" spans="1:17" x14ac:dyDescent="0.35">
      <c r="A14">
        <v>13</v>
      </c>
      <c r="B14">
        <v>1</v>
      </c>
      <c r="C14">
        <v>1651.9562000000001</v>
      </c>
      <c r="D14">
        <f>1000/executionTime_1IMGS[[#This Row],[mean]]</f>
        <v>0.60534292616232799</v>
      </c>
      <c r="E14">
        <f>$C$2/executionTime_1IMGS[[#This Row],[mean]]</f>
        <v>8.6901983236601534</v>
      </c>
      <c r="G14">
        <v>13</v>
      </c>
      <c r="H14">
        <v>5</v>
      </c>
      <c r="I14">
        <v>8014.0280000000002</v>
      </c>
      <c r="J14">
        <f>5000/executionTime_5IMGS[[#This Row],[mean]]</f>
        <v>0.62390598086255744</v>
      </c>
      <c r="K14">
        <f>$I$2/executionTime_5IMGS[[#This Row],[mean]]</f>
        <v>8.9320194039751311</v>
      </c>
      <c r="M14">
        <v>13</v>
      </c>
      <c r="N14">
        <v>10</v>
      </c>
      <c r="O14">
        <v>16106.885</v>
      </c>
      <c r="P14">
        <f>executionTime_10IMGS[[#This Row],[NImgs]]*1000/executionTime_10IMGS[[#This Row],[mean]]</f>
        <v>0.62085251120871598</v>
      </c>
      <c r="Q14">
        <f>$O$2/executionTime_10IMGS[[#This Row],[mean]]</f>
        <v>8.8923743479884525</v>
      </c>
    </row>
    <row r="15" spans="1:17" x14ac:dyDescent="0.35">
      <c r="A15">
        <v>14</v>
      </c>
      <c r="B15">
        <v>1</v>
      </c>
      <c r="C15">
        <v>1572.5316</v>
      </c>
      <c r="D15">
        <f>1000/executionTime_1IMGS[[#This Row],[mean]]</f>
        <v>0.6359172686895449</v>
      </c>
      <c r="E15">
        <f>$C$2/executionTime_1IMGS[[#This Row],[mean]]</f>
        <v>9.1291182956196231</v>
      </c>
      <c r="G15">
        <v>14</v>
      </c>
      <c r="H15">
        <v>5</v>
      </c>
      <c r="I15">
        <v>7589.7546000000002</v>
      </c>
      <c r="J15">
        <f>5000/executionTime_5IMGS[[#This Row],[mean]]</f>
        <v>0.65878282810355948</v>
      </c>
      <c r="K15">
        <f>$I$2/executionTime_5IMGS[[#This Row],[mean]]</f>
        <v>9.4313264884743457</v>
      </c>
      <c r="M15">
        <v>14</v>
      </c>
      <c r="N15">
        <v>10</v>
      </c>
      <c r="O15">
        <v>15276.7032</v>
      </c>
      <c r="P15">
        <f>executionTime_10IMGS[[#This Row],[NImgs]]*1000/executionTime_10IMGS[[#This Row],[mean]]</f>
        <v>0.65459149589290966</v>
      </c>
      <c r="Q15">
        <f>$O$2/executionTime_10IMGS[[#This Row],[mean]]</f>
        <v>9.375612599451431</v>
      </c>
    </row>
    <row r="16" spans="1:17" x14ac:dyDescent="0.35">
      <c r="A16">
        <v>15</v>
      </c>
      <c r="B16">
        <v>1</v>
      </c>
      <c r="C16">
        <v>1484.8953999999999</v>
      </c>
      <c r="D16">
        <f>1000/executionTime_1IMGS[[#This Row],[mean]]</f>
        <v>0.67344810954360834</v>
      </c>
      <c r="E16">
        <f>$C$2/executionTime_1IMGS[[#This Row],[mean]]</f>
        <v>9.667904554085089</v>
      </c>
      <c r="G16">
        <v>15</v>
      </c>
      <c r="H16">
        <v>5</v>
      </c>
      <c r="I16">
        <v>7271.7305999999999</v>
      </c>
      <c r="J16">
        <f>5000/executionTime_5IMGS[[#This Row],[mean]]</f>
        <v>0.68759422963221439</v>
      </c>
      <c r="K16">
        <f>$I$2/executionTime_5IMGS[[#This Row],[mean]]</f>
        <v>9.8437988888092214</v>
      </c>
      <c r="M16">
        <v>15</v>
      </c>
      <c r="N16">
        <v>10</v>
      </c>
      <c r="O16">
        <v>14475.1168</v>
      </c>
      <c r="P16">
        <f>executionTime_10IMGS[[#This Row],[NImgs]]*1000/executionTime_10IMGS[[#This Row],[mean]]</f>
        <v>0.69084071224903687</v>
      </c>
      <c r="Q16">
        <f>$O$2/executionTime_10IMGS[[#This Row],[mean]]</f>
        <v>9.8948045103166287</v>
      </c>
    </row>
    <row r="17" spans="1:17" x14ac:dyDescent="0.35">
      <c r="A17">
        <v>16</v>
      </c>
      <c r="B17">
        <v>1</v>
      </c>
      <c r="C17">
        <v>1436.144</v>
      </c>
      <c r="D17">
        <f>1000/executionTime_1IMGS[[#This Row],[mean]]</f>
        <v>0.69630900522510275</v>
      </c>
      <c r="E17">
        <f>$C$2/executionTime_1IMGS[[#This Row],[mean]]</f>
        <v>9.9960916175536703</v>
      </c>
      <c r="G17">
        <v>16</v>
      </c>
      <c r="H17">
        <v>5</v>
      </c>
      <c r="I17">
        <v>6970.5432000000001</v>
      </c>
      <c r="J17">
        <f>5000/executionTime_5IMGS[[#This Row],[mean]]</f>
        <v>0.71730421238907172</v>
      </c>
      <c r="K17">
        <f>$I$2/executionTime_5IMGS[[#This Row],[mean]]</f>
        <v>10.269135639242577</v>
      </c>
      <c r="M17">
        <v>16</v>
      </c>
      <c r="N17">
        <v>10</v>
      </c>
      <c r="O17">
        <v>13810.561400000001</v>
      </c>
      <c r="P17">
        <f>executionTime_10IMGS[[#This Row],[NImgs]]*1000/executionTime_10IMGS[[#This Row],[mean]]</f>
        <v>0.72408352639451712</v>
      </c>
      <c r="Q17">
        <f>$O$2/executionTime_10IMGS[[#This Row],[mean]]</f>
        <v>10.370936188010431</v>
      </c>
    </row>
    <row r="18" spans="1:17" x14ac:dyDescent="0.35">
      <c r="A18">
        <v>17</v>
      </c>
      <c r="B18">
        <v>1</v>
      </c>
      <c r="C18">
        <v>1462.7278000000001</v>
      </c>
      <c r="D18">
        <f>1000/executionTime_1IMGS[[#This Row],[mean]]</f>
        <v>0.68365419731545396</v>
      </c>
      <c r="E18">
        <f>$C$2/executionTime_1IMGS[[#This Row],[mean]]</f>
        <v>9.8144213844845218</v>
      </c>
      <c r="G18">
        <v>17</v>
      </c>
      <c r="H18">
        <v>5</v>
      </c>
      <c r="I18">
        <v>7160.7892000000002</v>
      </c>
      <c r="J18">
        <f>5000/executionTime_5IMGS[[#This Row],[mean]]</f>
        <v>0.69824705913700125</v>
      </c>
      <c r="K18">
        <f>$I$2/executionTime_5IMGS[[#This Row],[mean]]</f>
        <v>9.9963078929903428</v>
      </c>
      <c r="M18">
        <v>17</v>
      </c>
      <c r="N18">
        <v>10</v>
      </c>
      <c r="O18">
        <v>14370.797</v>
      </c>
      <c r="P18">
        <f>executionTime_10IMGS[[#This Row],[NImgs]]*1000/executionTime_10IMGS[[#This Row],[mean]]</f>
        <v>0.69585562999741768</v>
      </c>
      <c r="Q18">
        <f>$O$2/executionTime_10IMGS[[#This Row],[mean]]</f>
        <v>9.9666324004159268</v>
      </c>
    </row>
    <row r="19" spans="1:17" x14ac:dyDescent="0.35">
      <c r="A19">
        <v>18</v>
      </c>
      <c r="B19">
        <v>1</v>
      </c>
      <c r="C19">
        <v>1420.5486000000001</v>
      </c>
      <c r="D19">
        <f>1000/executionTime_1IMGS[[#This Row],[mean]]</f>
        <v>0.70395338814877573</v>
      </c>
      <c r="E19">
        <f>$C$2/executionTime_1IMGS[[#This Row],[mean]]</f>
        <v>10.105833056327674</v>
      </c>
      <c r="G19">
        <v>18</v>
      </c>
      <c r="H19">
        <v>5</v>
      </c>
      <c r="I19">
        <v>7039.5334000000003</v>
      </c>
      <c r="J19">
        <f>5000/executionTime_5IMGS[[#This Row],[mean]]</f>
        <v>0.71027434858111471</v>
      </c>
      <c r="K19">
        <f>$I$2/executionTime_5IMGS[[#This Row],[mean]]</f>
        <v>10.168494065245859</v>
      </c>
      <c r="M19">
        <v>18</v>
      </c>
      <c r="N19">
        <v>10</v>
      </c>
      <c r="O19">
        <v>13921.020199999999</v>
      </c>
      <c r="P19">
        <f>executionTime_10IMGS[[#This Row],[NImgs]]*1000/executionTime_10IMGS[[#This Row],[mean]]</f>
        <v>0.71833815742900797</v>
      </c>
      <c r="Q19">
        <f>$O$2/executionTime_10IMGS[[#This Row],[mean]]</f>
        <v>10.288646158275096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B577A-5E3C-4835-AA6E-BB48F14251BD}">
  <dimension ref="A1:Q19"/>
  <sheetViews>
    <sheetView workbookViewId="0">
      <selection activeCell="E2" sqref="E2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3" width="9.90625" bestFit="1" customWidth="1"/>
    <col min="4" max="5" width="11.90625" bestFit="1" customWidth="1"/>
    <col min="7" max="7" width="9.81640625" bestFit="1" customWidth="1"/>
    <col min="8" max="8" width="8.26953125" bestFit="1" customWidth="1"/>
    <col min="9" max="9" width="9.90625" bestFit="1" customWidth="1"/>
    <col min="10" max="11" width="11.90625" bestFit="1" customWidth="1"/>
    <col min="13" max="13" width="9.81640625" bestFit="1" customWidth="1"/>
    <col min="14" max="14" width="8.26953125" bestFit="1" customWidth="1"/>
    <col min="15" max="15" width="10.90625" bestFit="1" customWidth="1"/>
    <col min="16" max="17" width="11.906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spans="1:17" x14ac:dyDescent="0.35">
      <c r="A2">
        <v>1</v>
      </c>
      <c r="B2">
        <v>1</v>
      </c>
      <c r="C2">
        <v>2696.7330000000002</v>
      </c>
      <c r="D2">
        <f>executionTime_1IMGS__4[[#This Row],[NImgs]]*1000/executionTime_1IMGS__4[[#This Row],[mean]]</f>
        <v>0.37081906143470633</v>
      </c>
      <c r="E2">
        <f>$C$2/executionTime_1IMGS__4[[#This Row],[mean]]</f>
        <v>1</v>
      </c>
      <c r="G2">
        <v>1</v>
      </c>
      <c r="H2">
        <v>5</v>
      </c>
      <c r="I2">
        <v>13413.712</v>
      </c>
      <c r="J2">
        <f>executionTime_5IMGS__4[[#This Row],[NImgs]]*1000/executionTime_5IMGS__4[[#This Row],[mean]]</f>
        <v>0.37275289643910653</v>
      </c>
      <c r="K2">
        <f>$I$2/executionTime_5IMGS__4[[#This Row],[mean]]</f>
        <v>1</v>
      </c>
      <c r="M2">
        <v>1</v>
      </c>
      <c r="N2">
        <v>10</v>
      </c>
      <c r="O2">
        <v>26844.1306</v>
      </c>
      <c r="P2">
        <f>executionTime_10IMGS__4[[#This Row],[NImgs]]*1000/executionTime_10IMGS__4[[#This Row],[mean]]</f>
        <v>0.37252091151724614</v>
      </c>
      <c r="Q2">
        <f>$O$2/executionTime_10IMGS__4[[#This Row],[mean]]</f>
        <v>1</v>
      </c>
    </row>
    <row r="3" spans="1:17" x14ac:dyDescent="0.35">
      <c r="A3">
        <v>2</v>
      </c>
      <c r="B3">
        <v>1</v>
      </c>
      <c r="C3">
        <v>1397.454</v>
      </c>
      <c r="D3">
        <f>executionTime_1IMGS__4[[#This Row],[NImgs]]*1000/executionTime_1IMGS__4[[#This Row],[mean]]</f>
        <v>0.71558706046853782</v>
      </c>
      <c r="E3">
        <f>$C$2/executionTime_1IMGS__4[[#This Row],[mean]]</f>
        <v>1.9297472403385014</v>
      </c>
      <c r="G3">
        <v>2</v>
      </c>
      <c r="H3">
        <v>5</v>
      </c>
      <c r="I3">
        <v>6896.2358000000004</v>
      </c>
      <c r="J3">
        <f>executionTime_5IMGS__4[[#This Row],[NImgs]]*1000/executionTime_5IMGS__4[[#This Row],[mean]]</f>
        <v>0.7250332130464564</v>
      </c>
      <c r="K3">
        <f>$I$2/executionTime_5IMGS__4[[#This Row],[mean]]</f>
        <v>1.9450773420479617</v>
      </c>
      <c r="M3">
        <v>2</v>
      </c>
      <c r="N3">
        <v>10</v>
      </c>
      <c r="O3">
        <v>13876.534</v>
      </c>
      <c r="P3">
        <f>executionTime_10IMGS__4[[#This Row],[NImgs]]*1000/executionTime_10IMGS__4[[#This Row],[mean]]</f>
        <v>0.7206410476852505</v>
      </c>
      <c r="Q3">
        <f>$O$2/executionTime_10IMGS__4[[#This Row],[mean]]</f>
        <v>1.9344982399783692</v>
      </c>
    </row>
    <row r="4" spans="1:17" x14ac:dyDescent="0.35">
      <c r="A4">
        <v>3</v>
      </c>
      <c r="B4">
        <v>1</v>
      </c>
      <c r="C4">
        <v>1676.3524</v>
      </c>
      <c r="D4">
        <f>executionTime_1IMGS__4[[#This Row],[NImgs]]*1000/executionTime_1IMGS__4[[#This Row],[mean]]</f>
        <v>0.59653328262005056</v>
      </c>
      <c r="E4">
        <f>$C$2/executionTime_1IMGS__4[[#This Row],[mean]]</f>
        <v>1.6086909888398169</v>
      </c>
      <c r="G4">
        <v>3</v>
      </c>
      <c r="H4">
        <v>5</v>
      </c>
      <c r="I4">
        <v>8342.9861999999994</v>
      </c>
      <c r="J4">
        <f>executionTime_5IMGS__4[[#This Row],[NImgs]]*1000/executionTime_5IMGS__4[[#This Row],[mean]]</f>
        <v>0.59930579772504</v>
      </c>
      <c r="K4">
        <f>$I$2/executionTime_5IMGS__4[[#This Row],[mean]]</f>
        <v>1.6077830741227883</v>
      </c>
      <c r="M4">
        <v>3</v>
      </c>
      <c r="N4">
        <v>10</v>
      </c>
      <c r="O4">
        <v>16700.5422</v>
      </c>
      <c r="P4">
        <f>executionTime_10IMGS__4[[#This Row],[NImgs]]*1000/executionTime_10IMGS__4[[#This Row],[mean]]</f>
        <v>0.5987829544839568</v>
      </c>
      <c r="Q4">
        <f>$O$2/executionTime_10IMGS__4[[#This Row],[mean]]</f>
        <v>1.6073807831221192</v>
      </c>
    </row>
    <row r="5" spans="1:17" x14ac:dyDescent="0.35">
      <c r="A5">
        <v>4</v>
      </c>
      <c r="B5">
        <v>1</v>
      </c>
      <c r="C5">
        <v>1200.7636</v>
      </c>
      <c r="D5">
        <f>executionTime_1IMGS__4[[#This Row],[NImgs]]*1000/executionTime_1IMGS__4[[#This Row],[mean]]</f>
        <v>0.83280339277439785</v>
      </c>
      <c r="E5">
        <f>$C$2/executionTime_1IMGS__4[[#This Row],[mean]]</f>
        <v>2.2458483918066805</v>
      </c>
      <c r="G5">
        <v>4</v>
      </c>
      <c r="H5">
        <v>5</v>
      </c>
      <c r="I5">
        <v>6135.8675999999996</v>
      </c>
      <c r="J5">
        <f>executionTime_5IMGS__4[[#This Row],[NImgs]]*1000/executionTime_5IMGS__4[[#This Row],[mean]]</f>
        <v>0.81488068614779108</v>
      </c>
      <c r="K5">
        <f>$I$2/executionTime_5IMGS__4[[#This Row],[mean]]</f>
        <v>2.1861149676697718</v>
      </c>
      <c r="M5">
        <v>4</v>
      </c>
      <c r="N5">
        <v>10</v>
      </c>
      <c r="O5">
        <v>12184.647999999999</v>
      </c>
      <c r="P5">
        <f>executionTime_10IMGS__4[[#This Row],[NImgs]]*1000/executionTime_10IMGS__4[[#This Row],[mean]]</f>
        <v>0.82070487387079216</v>
      </c>
      <c r="Q5">
        <f>$O$2/executionTime_10IMGS__4[[#This Row],[mean]]</f>
        <v>2.2031108818244074</v>
      </c>
    </row>
    <row r="6" spans="1:17" x14ac:dyDescent="0.35">
      <c r="A6">
        <v>5</v>
      </c>
      <c r="B6">
        <v>1</v>
      </c>
      <c r="C6">
        <v>1081.5545999999999</v>
      </c>
      <c r="D6">
        <f>executionTime_1IMGS__4[[#This Row],[NImgs]]*1000/executionTime_1IMGS__4[[#This Row],[mean]]</f>
        <v>0.92459502275705729</v>
      </c>
      <c r="E6">
        <f>$C$2/executionTime_1IMGS__4[[#This Row],[mean]]</f>
        <v>2.4933859095047075</v>
      </c>
      <c r="G6">
        <v>5</v>
      </c>
      <c r="H6">
        <v>5</v>
      </c>
      <c r="I6">
        <v>5786.9712</v>
      </c>
      <c r="J6">
        <f>executionTime_5IMGS__4[[#This Row],[NImgs]]*1000/executionTime_5IMGS__4[[#This Row],[mean]]</f>
        <v>0.86400982952878702</v>
      </c>
      <c r="K6">
        <f>$I$2/executionTime_5IMGS__4[[#This Row],[mean]]</f>
        <v>2.3179158036936487</v>
      </c>
      <c r="M6">
        <v>5</v>
      </c>
      <c r="N6">
        <v>10</v>
      </c>
      <c r="O6">
        <v>11839.8732</v>
      </c>
      <c r="P6">
        <f>executionTime_10IMGS__4[[#This Row],[NImgs]]*1000/executionTime_10IMGS__4[[#This Row],[mean]]</f>
        <v>0.84460363984303477</v>
      </c>
      <c r="Q6">
        <f>$O$2/executionTime_10IMGS__4[[#This Row],[mean]]</f>
        <v>2.2672650413181792</v>
      </c>
    </row>
    <row r="7" spans="1:17" x14ac:dyDescent="0.35">
      <c r="A7">
        <v>6</v>
      </c>
      <c r="B7">
        <v>1</v>
      </c>
      <c r="C7">
        <v>906.26120000000003</v>
      </c>
      <c r="D7">
        <f>executionTime_1IMGS__4[[#This Row],[NImgs]]*1000/executionTime_1IMGS__4[[#This Row],[mean]]</f>
        <v>1.1034346389319105</v>
      </c>
      <c r="E7">
        <f>$C$2/executionTime_1IMGS__4[[#This Row],[mean]]</f>
        <v>2.9756686041507683</v>
      </c>
      <c r="G7">
        <v>6</v>
      </c>
      <c r="H7">
        <v>5</v>
      </c>
      <c r="I7">
        <v>5181.0637999999999</v>
      </c>
      <c r="J7">
        <f>executionTime_5IMGS__4[[#This Row],[NImgs]]*1000/executionTime_5IMGS__4[[#This Row],[mean]]</f>
        <v>0.96505277545511026</v>
      </c>
      <c r="K7">
        <f>$I$2/executionTime_5IMGS__4[[#This Row],[mean]]</f>
        <v>2.5889879989511035</v>
      </c>
      <c r="M7">
        <v>6</v>
      </c>
      <c r="N7">
        <v>10</v>
      </c>
      <c r="O7">
        <v>9849.6046000000006</v>
      </c>
      <c r="P7">
        <f>executionTime_10IMGS__4[[#This Row],[NImgs]]*1000/executionTime_10IMGS__4[[#This Row],[mean]]</f>
        <v>1.0152691814654162</v>
      </c>
      <c r="Q7">
        <f>$O$2/executionTime_10IMGS__4[[#This Row],[mean]]</f>
        <v>2.7254018501412736</v>
      </c>
    </row>
    <row r="8" spans="1:17" x14ac:dyDescent="0.35">
      <c r="A8">
        <v>7</v>
      </c>
      <c r="B8">
        <v>1</v>
      </c>
      <c r="C8">
        <v>801.23400000000004</v>
      </c>
      <c r="D8">
        <f>executionTime_1IMGS__4[[#This Row],[NImgs]]*1000/executionTime_1IMGS__4[[#This Row],[mean]]</f>
        <v>1.248074844552278</v>
      </c>
      <c r="E8">
        <f>$C$2/executionTime_1IMGS__4[[#This Row],[mean]]</f>
        <v>3.3657246197739985</v>
      </c>
      <c r="G8">
        <v>7</v>
      </c>
      <c r="H8">
        <v>5</v>
      </c>
      <c r="I8">
        <v>4450.9092000000001</v>
      </c>
      <c r="J8">
        <f>executionTime_5IMGS__4[[#This Row],[NImgs]]*1000/executionTime_5IMGS__4[[#This Row],[mean]]</f>
        <v>1.1233659855384153</v>
      </c>
      <c r="K8">
        <f>$I$2/executionTime_5IMGS__4[[#This Row],[mean]]</f>
        <v>3.0137015601216937</v>
      </c>
      <c r="M8">
        <v>7</v>
      </c>
      <c r="N8">
        <v>10</v>
      </c>
      <c r="O8">
        <v>8721.7201999999997</v>
      </c>
      <c r="P8">
        <f>executionTime_10IMGS__4[[#This Row],[NImgs]]*1000/executionTime_10IMGS__4[[#This Row],[mean]]</f>
        <v>1.1465628076442993</v>
      </c>
      <c r="Q8">
        <f>$O$2/executionTime_10IMGS__4[[#This Row],[mean]]</f>
        <v>3.077848174950625</v>
      </c>
    </row>
    <row r="9" spans="1:17" x14ac:dyDescent="0.35">
      <c r="A9">
        <v>8</v>
      </c>
      <c r="B9">
        <v>1</v>
      </c>
      <c r="C9">
        <v>701.81640000000004</v>
      </c>
      <c r="D9">
        <f>executionTime_1IMGS__4[[#This Row],[NImgs]]*1000/executionTime_1IMGS__4[[#This Row],[mean]]</f>
        <v>1.4248740838772076</v>
      </c>
      <c r="E9">
        <f>$C$2/executionTime_1IMGS__4[[#This Row],[mean]]</f>
        <v>3.8425049628364341</v>
      </c>
      <c r="G9">
        <v>8</v>
      </c>
      <c r="H9">
        <v>5</v>
      </c>
      <c r="I9">
        <v>3988.116</v>
      </c>
      <c r="J9">
        <f>executionTime_5IMGS__4[[#This Row],[NImgs]]*1000/executionTime_5IMGS__4[[#This Row],[mean]]</f>
        <v>1.2537248164296124</v>
      </c>
      <c r="K9">
        <f>$I$2/executionTime_5IMGS__4[[#This Row],[mean]]</f>
        <v>3.3634207229679376</v>
      </c>
      <c r="M9">
        <v>8</v>
      </c>
      <c r="N9">
        <v>10</v>
      </c>
      <c r="O9">
        <v>7477.4740000000002</v>
      </c>
      <c r="P9">
        <f>executionTime_10IMGS__4[[#This Row],[NImgs]]*1000/executionTime_10IMGS__4[[#This Row],[mean]]</f>
        <v>1.3373500195386838</v>
      </c>
      <c r="Q9">
        <f>$O$2/executionTime_10IMGS__4[[#This Row],[mean]]</f>
        <v>3.5899998582408981</v>
      </c>
    </row>
    <row r="10" spans="1:17" x14ac:dyDescent="0.35">
      <c r="A10">
        <v>9</v>
      </c>
      <c r="B10">
        <v>1</v>
      </c>
      <c r="C10">
        <v>683.48180000000002</v>
      </c>
      <c r="D10">
        <f>executionTime_1IMGS__4[[#This Row],[NImgs]]*1000/executionTime_1IMGS__4[[#This Row],[mean]]</f>
        <v>1.463096749613523</v>
      </c>
      <c r="E10">
        <f>$C$2/executionTime_1IMGS__4[[#This Row],[mean]]</f>
        <v>3.9455812868755249</v>
      </c>
      <c r="G10">
        <v>9</v>
      </c>
      <c r="H10">
        <v>5</v>
      </c>
      <c r="I10">
        <v>3492.5922</v>
      </c>
      <c r="J10">
        <f>executionTime_5IMGS__4[[#This Row],[NImgs]]*1000/executionTime_5IMGS__4[[#This Row],[mean]]</f>
        <v>1.4316014334567888</v>
      </c>
      <c r="K10">
        <f>$I$2/executionTime_5IMGS__4[[#This Row],[mean]]</f>
        <v>3.840617865435306</v>
      </c>
      <c r="M10">
        <v>9</v>
      </c>
      <c r="N10">
        <v>10</v>
      </c>
      <c r="O10">
        <v>6616.2532000000001</v>
      </c>
      <c r="P10">
        <f>executionTime_10IMGS__4[[#This Row],[NImgs]]*1000/executionTime_10IMGS__4[[#This Row],[mean]]</f>
        <v>1.5114294598036242</v>
      </c>
      <c r="Q10">
        <f>$O$2/executionTime_10IMGS__4[[#This Row],[mean]]</f>
        <v>4.0573009811655938</v>
      </c>
    </row>
    <row r="11" spans="1:17" x14ac:dyDescent="0.35">
      <c r="A11">
        <v>10</v>
      </c>
      <c r="B11">
        <v>1</v>
      </c>
      <c r="C11">
        <v>611.07240000000002</v>
      </c>
      <c r="D11">
        <f>executionTime_1IMGS__4[[#This Row],[NImgs]]*1000/executionTime_1IMGS__4[[#This Row],[mean]]</f>
        <v>1.6364672991285485</v>
      </c>
      <c r="E11">
        <f>$C$2/executionTime_1IMGS__4[[#This Row],[mean]]</f>
        <v>4.4131153689808276</v>
      </c>
      <c r="G11">
        <v>10</v>
      </c>
      <c r="H11">
        <v>5</v>
      </c>
      <c r="I11">
        <v>3356.9122000000002</v>
      </c>
      <c r="J11">
        <f>executionTime_5IMGS__4[[#This Row],[NImgs]]*1000/executionTime_5IMGS__4[[#This Row],[mean]]</f>
        <v>1.4894640378142745</v>
      </c>
      <c r="K11">
        <f>$I$2/executionTime_5IMGS__4[[#This Row],[mean]]</f>
        <v>3.9958483275195578</v>
      </c>
      <c r="M11">
        <v>10</v>
      </c>
      <c r="N11">
        <v>10</v>
      </c>
      <c r="O11">
        <v>6187.2389999999996</v>
      </c>
      <c r="P11">
        <f>executionTime_10IMGS__4[[#This Row],[NImgs]]*1000/executionTime_10IMGS__4[[#This Row],[mean]]</f>
        <v>1.6162297916728288</v>
      </c>
      <c r="Q11">
        <f>$O$2/executionTime_10IMGS__4[[#This Row],[mean]]</f>
        <v>4.3386283607276201</v>
      </c>
    </row>
    <row r="12" spans="1:17" x14ac:dyDescent="0.35">
      <c r="A12">
        <v>11</v>
      </c>
      <c r="B12">
        <v>1</v>
      </c>
      <c r="C12">
        <v>575.80819999999994</v>
      </c>
      <c r="D12">
        <f>executionTime_1IMGS__4[[#This Row],[NImgs]]*1000/executionTime_1IMGS__4[[#This Row],[mean]]</f>
        <v>1.7366894045621444</v>
      </c>
      <c r="E12">
        <f>$C$2/executionTime_1IMGS__4[[#This Row],[mean]]</f>
        <v>4.6833876280330857</v>
      </c>
      <c r="G12">
        <v>11</v>
      </c>
      <c r="H12">
        <v>5</v>
      </c>
      <c r="I12">
        <v>3213.6183999999998</v>
      </c>
      <c r="J12">
        <f>executionTime_5IMGS__4[[#This Row],[NImgs]]*1000/executionTime_5IMGS__4[[#This Row],[mean]]</f>
        <v>1.555878569776673</v>
      </c>
      <c r="K12">
        <f>$I$2/executionTime_5IMGS__4[[#This Row],[mean]]</f>
        <v>4.1740214083912388</v>
      </c>
      <c r="M12">
        <v>11</v>
      </c>
      <c r="N12">
        <v>10</v>
      </c>
      <c r="O12">
        <v>5695.2043999999996</v>
      </c>
      <c r="P12">
        <f>executionTime_10IMGS__4[[#This Row],[NImgs]]*1000/executionTime_10IMGS__4[[#This Row],[mean]]</f>
        <v>1.7558632311774447</v>
      </c>
      <c r="Q12">
        <f>$O$2/executionTime_10IMGS__4[[#This Row],[mean]]</f>
        <v>4.713462189346532</v>
      </c>
    </row>
    <row r="13" spans="1:17" x14ac:dyDescent="0.35">
      <c r="A13">
        <v>12</v>
      </c>
      <c r="B13">
        <v>1</v>
      </c>
      <c r="C13">
        <v>569.62419999999997</v>
      </c>
      <c r="D13">
        <f>executionTime_1IMGS__4[[#This Row],[NImgs]]*1000/executionTime_1IMGS__4[[#This Row],[mean]]</f>
        <v>1.7555433915904557</v>
      </c>
      <c r="E13">
        <f>$C$2/executionTime_1IMGS__4[[#This Row],[mean]]</f>
        <v>4.734231797033905</v>
      </c>
      <c r="G13">
        <v>12</v>
      </c>
      <c r="H13">
        <v>5</v>
      </c>
      <c r="I13">
        <v>2731.6970000000001</v>
      </c>
      <c r="J13">
        <f>executionTime_5IMGS__4[[#This Row],[NImgs]]*1000/executionTime_5IMGS__4[[#This Row],[mean]]</f>
        <v>1.8303640557499605</v>
      </c>
      <c r="K13">
        <f>$I$2/executionTime_5IMGS__4[[#This Row],[mean]]</f>
        <v>4.9103952597963829</v>
      </c>
      <c r="M13">
        <v>12</v>
      </c>
      <c r="N13">
        <v>10</v>
      </c>
      <c r="O13">
        <v>5372.3981999999996</v>
      </c>
      <c r="P13">
        <f>executionTime_10IMGS__4[[#This Row],[NImgs]]*1000/executionTime_10IMGS__4[[#This Row],[mean]]</f>
        <v>1.8613661213720161</v>
      </c>
      <c r="Q13">
        <f>$O$2/executionTime_10IMGS__4[[#This Row],[mean]]</f>
        <v>4.9966755256525852</v>
      </c>
    </row>
    <row r="14" spans="1:17" x14ac:dyDescent="0.35">
      <c r="A14">
        <v>13</v>
      </c>
      <c r="B14">
        <v>1</v>
      </c>
      <c r="C14">
        <v>556.56619999999998</v>
      </c>
      <c r="D14">
        <f>executionTime_1IMGS__4[[#This Row],[NImgs]]*1000/executionTime_1IMGS__4[[#This Row],[mean]]</f>
        <v>1.7967314580008633</v>
      </c>
      <c r="E14">
        <f>$C$2/executionTime_1IMGS__4[[#This Row],[mean]]</f>
        <v>4.8453050149290418</v>
      </c>
      <c r="G14">
        <v>13</v>
      </c>
      <c r="H14">
        <v>5</v>
      </c>
      <c r="I14">
        <v>2444.4117999999999</v>
      </c>
      <c r="J14">
        <f>executionTime_5IMGS__4[[#This Row],[NImgs]]*1000/executionTime_5IMGS__4[[#This Row],[mean]]</f>
        <v>2.0454818619350474</v>
      </c>
      <c r="K14">
        <f>$I$2/executionTime_5IMGS__4[[#This Row],[mean]]</f>
        <v>5.4875009194440967</v>
      </c>
      <c r="M14">
        <v>13</v>
      </c>
      <c r="N14">
        <v>10</v>
      </c>
      <c r="O14">
        <v>4881.8656000000001</v>
      </c>
      <c r="P14">
        <f>executionTime_10IMGS__4[[#This Row],[NImgs]]*1000/executionTime_10IMGS__4[[#This Row],[mean]]</f>
        <v>2.0483972356797366</v>
      </c>
      <c r="Q14">
        <f>$O$2/executionTime_10IMGS__4[[#This Row],[mean]]</f>
        <v>5.4987442915265836</v>
      </c>
    </row>
    <row r="15" spans="1:17" x14ac:dyDescent="0.35">
      <c r="A15">
        <v>14</v>
      </c>
      <c r="B15">
        <v>1</v>
      </c>
      <c r="C15">
        <v>528.41840000000002</v>
      </c>
      <c r="D15">
        <f>executionTime_1IMGS__4[[#This Row],[NImgs]]*1000/executionTime_1IMGS__4[[#This Row],[mean]]</f>
        <v>1.8924397787813596</v>
      </c>
      <c r="E15">
        <f>$C$2/executionTime_1IMGS__4[[#This Row],[mean]]</f>
        <v>5.1034048019523928</v>
      </c>
      <c r="G15">
        <v>14</v>
      </c>
      <c r="H15">
        <v>5</v>
      </c>
      <c r="I15">
        <v>2389.7979999999998</v>
      </c>
      <c r="J15">
        <f>executionTime_5IMGS__4[[#This Row],[NImgs]]*1000/executionTime_5IMGS__4[[#This Row],[mean]]</f>
        <v>2.0922270417834481</v>
      </c>
      <c r="K15">
        <f>$I$2/executionTime_5IMGS__4[[#This Row],[mean]]</f>
        <v>5.6129061954190274</v>
      </c>
      <c r="M15">
        <v>14</v>
      </c>
      <c r="N15">
        <v>10</v>
      </c>
      <c r="O15">
        <v>4789.1426000000001</v>
      </c>
      <c r="P15">
        <f>executionTime_10IMGS__4[[#This Row],[NImgs]]*1000/executionTime_10IMGS__4[[#This Row],[mean]]</f>
        <v>2.0880564299755866</v>
      </c>
      <c r="Q15">
        <f>$O$2/executionTime_10IMGS__4[[#This Row],[mean]]</f>
        <v>5.6052059506434411</v>
      </c>
    </row>
    <row r="16" spans="1:17" x14ac:dyDescent="0.35">
      <c r="A16">
        <v>15</v>
      </c>
      <c r="B16">
        <v>1</v>
      </c>
      <c r="C16">
        <v>515.73419999999999</v>
      </c>
      <c r="D16">
        <f>executionTime_1IMGS__4[[#This Row],[NImgs]]*1000/executionTime_1IMGS__4[[#This Row],[mean]]</f>
        <v>1.9389832979856678</v>
      </c>
      <c r="E16">
        <f>$C$2/executionTime_1IMGS__4[[#This Row],[mean]]</f>
        <v>5.2289202461267843</v>
      </c>
      <c r="G16">
        <v>15</v>
      </c>
      <c r="H16">
        <v>5</v>
      </c>
      <c r="I16">
        <v>2277.5237999999999</v>
      </c>
      <c r="J16">
        <f>executionTime_5IMGS__4[[#This Row],[NImgs]]*1000/executionTime_5IMGS__4[[#This Row],[mean]]</f>
        <v>2.1953667399655714</v>
      </c>
      <c r="K16">
        <f>$I$2/executionTime_5IMGS__4[[#This Row],[mean]]</f>
        <v>5.8896034368554124</v>
      </c>
      <c r="M16">
        <v>15</v>
      </c>
      <c r="N16">
        <v>10</v>
      </c>
      <c r="O16">
        <v>4639.3954000000003</v>
      </c>
      <c r="P16">
        <f>executionTime_10IMGS__4[[#This Row],[NImgs]]*1000/executionTime_10IMGS__4[[#This Row],[mean]]</f>
        <v>2.1554532730708833</v>
      </c>
      <c r="Q16">
        <f>$O$2/executionTime_10IMGS__4[[#This Row],[mean]]</f>
        <v>5.7861269164512255</v>
      </c>
    </row>
    <row r="17" spans="1:17" x14ac:dyDescent="0.35">
      <c r="A17">
        <v>16</v>
      </c>
      <c r="B17">
        <v>1</v>
      </c>
      <c r="C17">
        <v>491.6918</v>
      </c>
      <c r="D17">
        <f>executionTime_1IMGS__4[[#This Row],[NImgs]]*1000/executionTime_1IMGS__4[[#This Row],[mean]]</f>
        <v>2.0337943402757581</v>
      </c>
      <c r="E17">
        <f>$C$2/executionTime_1IMGS__4[[#This Row],[mean]]</f>
        <v>5.4846003126348659</v>
      </c>
      <c r="G17">
        <v>16</v>
      </c>
      <c r="H17">
        <v>5</v>
      </c>
      <c r="I17">
        <v>2283.3944000000001</v>
      </c>
      <c r="J17">
        <f>executionTime_5IMGS__4[[#This Row],[NImgs]]*1000/executionTime_5IMGS__4[[#This Row],[mean]]</f>
        <v>2.1897224588095687</v>
      </c>
      <c r="K17">
        <f>$I$2/executionTime_5IMGS__4[[#This Row],[mean]]</f>
        <v>5.8744612844806827</v>
      </c>
      <c r="M17">
        <v>16</v>
      </c>
      <c r="N17">
        <v>10</v>
      </c>
      <c r="O17">
        <v>4497.0996000000005</v>
      </c>
      <c r="P17">
        <f>executionTime_10IMGS__4[[#This Row],[NImgs]]*1000/executionTime_10IMGS__4[[#This Row],[mean]]</f>
        <v>2.2236554422766175</v>
      </c>
      <c r="Q17">
        <f>$O$2/executionTime_10IMGS__4[[#This Row],[mean]]</f>
        <v>5.9692097101874282</v>
      </c>
    </row>
    <row r="18" spans="1:17" x14ac:dyDescent="0.35">
      <c r="A18">
        <v>17</v>
      </c>
      <c r="B18">
        <v>1</v>
      </c>
      <c r="C18">
        <v>485.26440000000002</v>
      </c>
      <c r="D18">
        <f>executionTime_1IMGS__4[[#This Row],[NImgs]]*1000/executionTime_1IMGS__4[[#This Row],[mean]]</f>
        <v>2.0607322523556229</v>
      </c>
      <c r="E18">
        <f>$C$2/executionTime_1IMGS__4[[#This Row],[mean]]</f>
        <v>5.5572446690917365</v>
      </c>
      <c r="G18">
        <v>17</v>
      </c>
      <c r="H18">
        <v>5</v>
      </c>
      <c r="I18">
        <v>2115.5491999999999</v>
      </c>
      <c r="J18">
        <f>executionTime_5IMGS__4[[#This Row],[NImgs]]*1000/executionTime_5IMGS__4[[#This Row],[mean]]</f>
        <v>2.3634524784391684</v>
      </c>
      <c r="K18">
        <f>$I$2/executionTime_5IMGS__4[[#This Row],[mean]]</f>
        <v>6.3405341742938433</v>
      </c>
      <c r="M18">
        <v>17</v>
      </c>
      <c r="N18">
        <v>10</v>
      </c>
      <c r="O18">
        <v>4345.2777999999998</v>
      </c>
      <c r="P18">
        <f>executionTime_10IMGS__4[[#This Row],[NImgs]]*1000/executionTime_10IMGS__4[[#This Row],[mean]]</f>
        <v>2.3013488343599113</v>
      </c>
      <c r="Q18">
        <f>$O$2/executionTime_10IMGS__4[[#This Row],[mean]]</f>
        <v>6.1777708665715227</v>
      </c>
    </row>
    <row r="19" spans="1:17" x14ac:dyDescent="0.35">
      <c r="A19">
        <v>18</v>
      </c>
      <c r="B19">
        <v>1</v>
      </c>
      <c r="C19">
        <v>464.02339999999998</v>
      </c>
      <c r="D19">
        <f>executionTime_1IMGS__4[[#This Row],[NImgs]]*1000/executionTime_1IMGS__4[[#This Row],[mean]]</f>
        <v>2.1550637316997379</v>
      </c>
      <c r="E19">
        <f>$C$2/executionTime_1IMGS__4[[#This Row],[mean]]</f>
        <v>5.8116314823778286</v>
      </c>
      <c r="G19">
        <v>18</v>
      </c>
      <c r="H19">
        <v>5</v>
      </c>
      <c r="I19">
        <v>2112.5129999999999</v>
      </c>
      <c r="J19">
        <f>executionTime_5IMGS__4[[#This Row],[NImgs]]*1000/executionTime_5IMGS__4[[#This Row],[mean]]</f>
        <v>2.3668493400987356</v>
      </c>
      <c r="K19">
        <f>$I$2/executionTime_5IMGS__4[[#This Row],[mean]]</f>
        <v>6.3496470790948978</v>
      </c>
      <c r="M19">
        <v>18</v>
      </c>
      <c r="N19">
        <v>10</v>
      </c>
      <c r="O19">
        <v>4139.4580000000005</v>
      </c>
      <c r="P19">
        <f>executionTime_10IMGS__4[[#This Row],[NImgs]]*1000/executionTime_10IMGS__4[[#This Row],[mean]]</f>
        <v>2.4157752053529711</v>
      </c>
      <c r="Q19">
        <f>$O$2/executionTime_10IMGS__4[[#This Row],[mean]]</f>
        <v>6.4849385112736977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F3211-6393-4702-BEEA-173147556F7D}">
  <dimension ref="A1:Q19"/>
  <sheetViews>
    <sheetView tabSelected="1" workbookViewId="0">
      <selection activeCell="Y13" sqref="Y13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3" width="9.90625" bestFit="1" customWidth="1"/>
    <col min="4" max="5" width="11.90625" bestFit="1" customWidth="1"/>
    <col min="7" max="7" width="9.81640625" bestFit="1" customWidth="1"/>
    <col min="8" max="8" width="8.26953125" bestFit="1" customWidth="1"/>
    <col min="9" max="9" width="9.90625" bestFit="1" customWidth="1"/>
    <col min="10" max="11" width="11.90625" bestFit="1" customWidth="1"/>
    <col min="13" max="13" width="9.81640625" bestFit="1" customWidth="1"/>
    <col min="14" max="14" width="8.26953125" bestFit="1" customWidth="1"/>
    <col min="15" max="15" width="10.90625" bestFit="1" customWidth="1"/>
    <col min="16" max="17" width="11.906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spans="1:17" x14ac:dyDescent="0.35">
      <c r="A2">
        <v>1</v>
      </c>
      <c r="B2">
        <v>1</v>
      </c>
      <c r="C2">
        <v>1203.2278000000001</v>
      </c>
      <c r="D2">
        <f>executionTime_1IMGS__6[[#This Row],[NImgs]]*1000/executionTime_1IMGS__6[[#This Row],[mean]]</f>
        <v>0.83109781871728683</v>
      </c>
      <c r="E2">
        <f>$C$2/executionTime_1IMGS__6[[#This Row],[mean]]</f>
        <v>1</v>
      </c>
      <c r="G2">
        <v>1</v>
      </c>
      <c r="H2">
        <v>5</v>
      </c>
      <c r="I2">
        <v>5952.7248</v>
      </c>
      <c r="J2">
        <f>executionTime_5IMGS__6[[#This Row],[NImgs]]*1000/executionTime_5IMGS__6[[#This Row],[mean]]</f>
        <v>0.83995147902688194</v>
      </c>
      <c r="K2">
        <f>$I$2/executionTime_5IMGS__6[[#This Row],[mean]]</f>
        <v>1</v>
      </c>
      <c r="M2">
        <v>1</v>
      </c>
      <c r="N2">
        <v>10</v>
      </c>
      <c r="O2">
        <v>11883.0576</v>
      </c>
      <c r="P2">
        <f>executionTime_10IMGS__6[[#This Row],[NImgs]]*1000/executionTime_10IMGS__6[[#This Row],[mean]]</f>
        <v>0.84153425293503581</v>
      </c>
      <c r="Q2">
        <f>$O$2/executionTime_10IMGS__6[[#This Row],[mean]]</f>
        <v>1</v>
      </c>
    </row>
    <row r="3" spans="1:17" x14ac:dyDescent="0.35">
      <c r="A3">
        <v>2</v>
      </c>
      <c r="B3">
        <v>1</v>
      </c>
      <c r="C3">
        <v>617.29759999999999</v>
      </c>
      <c r="D3">
        <f>executionTime_1IMGS__6[[#This Row],[NImgs]]*1000/executionTime_1IMGS__6[[#This Row],[mean]]</f>
        <v>1.6199641793520663</v>
      </c>
      <c r="E3">
        <f>$C$2/executionTime_1IMGS__6[[#This Row],[mean]]</f>
        <v>1.9491859356005923</v>
      </c>
      <c r="G3">
        <v>2</v>
      </c>
      <c r="H3">
        <v>5</v>
      </c>
      <c r="I3">
        <v>3017.8928000000001</v>
      </c>
      <c r="J3">
        <f>executionTime_5IMGS__6[[#This Row],[NImgs]]*1000/executionTime_5IMGS__6[[#This Row],[mean]]</f>
        <v>1.6567851581739417</v>
      </c>
      <c r="K3">
        <f>$I$2/executionTime_5IMGS__6[[#This Row],[mean]]</f>
        <v>1.972477219866789</v>
      </c>
      <c r="M3">
        <v>2</v>
      </c>
      <c r="N3">
        <v>10</v>
      </c>
      <c r="O3">
        <v>6115.8782000000001</v>
      </c>
      <c r="P3">
        <f>executionTime_10IMGS__6[[#This Row],[NImgs]]*1000/executionTime_10IMGS__6[[#This Row],[mean]]</f>
        <v>1.6350881546332954</v>
      </c>
      <c r="Q3">
        <f>$O$2/executionTime_10IMGS__6[[#This Row],[mean]]</f>
        <v>1.9429846722585156</v>
      </c>
    </row>
    <row r="4" spans="1:17" x14ac:dyDescent="0.35">
      <c r="A4">
        <v>3</v>
      </c>
      <c r="B4">
        <v>1</v>
      </c>
      <c r="C4">
        <v>426.73259999999999</v>
      </c>
      <c r="D4">
        <f>executionTime_1IMGS__6[[#This Row],[NImgs]]*1000/executionTime_1IMGS__6[[#This Row],[mean]]</f>
        <v>2.3433878733426976</v>
      </c>
      <c r="E4">
        <f>$C$2/executionTime_1IMGS__6[[#This Row],[mean]]</f>
        <v>2.8196294353888129</v>
      </c>
      <c r="G4">
        <v>3</v>
      </c>
      <c r="H4">
        <v>5</v>
      </c>
      <c r="I4">
        <v>2084.4760000000001</v>
      </c>
      <c r="J4">
        <f>executionTime_5IMGS__6[[#This Row],[NImgs]]*1000/executionTime_5IMGS__6[[#This Row],[mean]]</f>
        <v>2.3986843695969635</v>
      </c>
      <c r="K4">
        <f>$I$2/executionTime_5IMGS__6[[#This Row],[mean]]</f>
        <v>2.855741586854442</v>
      </c>
      <c r="M4">
        <v>3</v>
      </c>
      <c r="N4">
        <v>10</v>
      </c>
      <c r="O4">
        <v>4192.0128000000004</v>
      </c>
      <c r="P4">
        <f>executionTime_10IMGS__6[[#This Row],[NImgs]]*1000/executionTime_10IMGS__6[[#This Row],[mean]]</f>
        <v>2.3854888992705363</v>
      </c>
      <c r="Q4">
        <f>$O$2/executionTime_10IMGS__6[[#This Row],[mean]]</f>
        <v>2.8346901994192382</v>
      </c>
    </row>
    <row r="5" spans="1:17" x14ac:dyDescent="0.35">
      <c r="A5">
        <v>4</v>
      </c>
      <c r="B5">
        <v>1</v>
      </c>
      <c r="C5">
        <v>336.08460000000002</v>
      </c>
      <c r="D5">
        <f>executionTime_1IMGS__6[[#This Row],[NImgs]]*1000/executionTime_1IMGS__6[[#This Row],[mean]]</f>
        <v>2.9754413025767916</v>
      </c>
      <c r="E5">
        <f>$C$2/executionTime_1IMGS__6[[#This Row],[mean]]</f>
        <v>3.5801336925286074</v>
      </c>
      <c r="G5">
        <v>4</v>
      </c>
      <c r="H5">
        <v>5</v>
      </c>
      <c r="I5">
        <v>1792.6948</v>
      </c>
      <c r="J5">
        <f>executionTime_5IMGS__6[[#This Row],[NImgs]]*1000/executionTime_5IMGS__6[[#This Row],[mean]]</f>
        <v>2.7890971737074266</v>
      </c>
      <c r="K5">
        <f>$I$2/executionTime_5IMGS__6[[#This Row],[mean]]</f>
        <v>3.3205455831076209</v>
      </c>
      <c r="M5">
        <v>4</v>
      </c>
      <c r="N5">
        <v>10</v>
      </c>
      <c r="O5">
        <v>3519.0592000000001</v>
      </c>
      <c r="P5">
        <f>executionTime_10IMGS__6[[#This Row],[NImgs]]*1000/executionTime_10IMGS__6[[#This Row],[mean]]</f>
        <v>2.841668591423526</v>
      </c>
      <c r="Q5">
        <f>$O$2/executionTime_10IMGS__6[[#This Row],[mean]]</f>
        <v>3.3767711551996622</v>
      </c>
    </row>
    <row r="6" spans="1:17" x14ac:dyDescent="0.35">
      <c r="A6">
        <v>5</v>
      </c>
      <c r="B6">
        <v>1</v>
      </c>
      <c r="C6">
        <v>293.89679999999998</v>
      </c>
      <c r="D6">
        <f>executionTime_1IMGS__6[[#This Row],[NImgs]]*1000/executionTime_1IMGS__6[[#This Row],[mean]]</f>
        <v>3.4025549104311446</v>
      </c>
      <c r="E6">
        <f>$C$2/executionTime_1IMGS__6[[#This Row],[mean]]</f>
        <v>4.0940486592572638</v>
      </c>
      <c r="G6">
        <v>5</v>
      </c>
      <c r="H6">
        <v>5</v>
      </c>
      <c r="I6">
        <v>1613.9965999999999</v>
      </c>
      <c r="J6">
        <f>executionTime_5IMGS__6[[#This Row],[NImgs]]*1000/executionTime_5IMGS__6[[#This Row],[mean]]</f>
        <v>3.0978999584013995</v>
      </c>
      <c r="K6">
        <f>$I$2/executionTime_5IMGS__6[[#This Row],[mean]]</f>
        <v>3.6881891820589958</v>
      </c>
      <c r="M6">
        <v>5</v>
      </c>
      <c r="N6">
        <v>10</v>
      </c>
      <c r="O6">
        <v>3205.3629999999998</v>
      </c>
      <c r="P6">
        <f>executionTime_10IMGS__6[[#This Row],[NImgs]]*1000/executionTime_10IMGS__6[[#This Row],[mean]]</f>
        <v>3.1197714580220715</v>
      </c>
      <c r="Q6">
        <f>$O$2/executionTime_10IMGS__6[[#This Row],[mean]]</f>
        <v>3.7072423934512257</v>
      </c>
    </row>
    <row r="7" spans="1:17" x14ac:dyDescent="0.35">
      <c r="A7">
        <v>6</v>
      </c>
      <c r="B7">
        <v>1</v>
      </c>
      <c r="C7">
        <v>253.80539999999999</v>
      </c>
      <c r="D7">
        <f>executionTime_1IMGS__6[[#This Row],[NImgs]]*1000/executionTime_1IMGS__6[[#This Row],[mean]]</f>
        <v>3.9400264927381374</v>
      </c>
      <c r="E7">
        <f>$C$2/executionTime_1IMGS__6[[#This Row],[mean]]</f>
        <v>4.740749408799025</v>
      </c>
      <c r="G7">
        <v>6</v>
      </c>
      <c r="H7">
        <v>5</v>
      </c>
      <c r="I7">
        <v>1512.5898</v>
      </c>
      <c r="J7">
        <f>executionTime_5IMGS__6[[#This Row],[NImgs]]*1000/executionTime_5IMGS__6[[#This Row],[mean]]</f>
        <v>3.3055888648726839</v>
      </c>
      <c r="K7">
        <f>$I$2/executionTime_5IMGS__6[[#This Row],[mean]]</f>
        <v>3.9354521629062948</v>
      </c>
      <c r="M7">
        <v>6</v>
      </c>
      <c r="N7">
        <v>10</v>
      </c>
      <c r="O7">
        <v>2939.9902000000002</v>
      </c>
      <c r="P7">
        <f>executionTime_10IMGS__6[[#This Row],[NImgs]]*1000/executionTime_10IMGS__6[[#This Row],[mean]]</f>
        <v>3.4013718821239607</v>
      </c>
      <c r="Q7">
        <f>$O$2/executionTime_10IMGS__6[[#This Row],[mean]]</f>
        <v>4.0418697994299437</v>
      </c>
    </row>
    <row r="8" spans="1:17" x14ac:dyDescent="0.35">
      <c r="A8">
        <v>7</v>
      </c>
      <c r="B8">
        <v>1</v>
      </c>
      <c r="C8">
        <v>223.0402</v>
      </c>
      <c r="D8">
        <f>executionTime_1IMGS__6[[#This Row],[NImgs]]*1000/executionTime_1IMGS__6[[#This Row],[mean]]</f>
        <v>4.4834966970079835</v>
      </c>
      <c r="E8">
        <f>$C$2/executionTime_1IMGS__6[[#This Row],[mean]]</f>
        <v>5.3946678670481827</v>
      </c>
      <c r="G8">
        <v>7</v>
      </c>
      <c r="H8">
        <v>5</v>
      </c>
      <c r="I8">
        <v>1278.8722</v>
      </c>
      <c r="J8">
        <f>executionTime_5IMGS__6[[#This Row],[NImgs]]*1000/executionTime_5IMGS__6[[#This Row],[mean]]</f>
        <v>3.9096948076594362</v>
      </c>
      <c r="K8">
        <f>$I$2/executionTime_5IMGS__6[[#This Row],[mean]]</f>
        <v>4.6546674483971113</v>
      </c>
      <c r="M8">
        <v>7</v>
      </c>
      <c r="N8">
        <v>10</v>
      </c>
      <c r="O8">
        <v>2457.3890000000001</v>
      </c>
      <c r="P8">
        <f>executionTime_10IMGS__6[[#This Row],[NImgs]]*1000/executionTime_10IMGS__6[[#This Row],[mean]]</f>
        <v>4.0693597961087962</v>
      </c>
      <c r="Q8">
        <f>$O$2/executionTime_10IMGS__6[[#This Row],[mean]]</f>
        <v>4.8356436852285087</v>
      </c>
    </row>
    <row r="9" spans="1:17" x14ac:dyDescent="0.35">
      <c r="A9">
        <v>8</v>
      </c>
      <c r="B9">
        <v>1</v>
      </c>
      <c r="C9">
        <v>213.34180000000001</v>
      </c>
      <c r="D9">
        <f>executionTime_1IMGS__6[[#This Row],[NImgs]]*1000/executionTime_1IMGS__6[[#This Row],[mean]]</f>
        <v>4.6873139722267272</v>
      </c>
      <c r="E9">
        <f>$C$2/executionTime_1IMGS__6[[#This Row],[mean]]</f>
        <v>5.6399064787116266</v>
      </c>
      <c r="G9">
        <v>8</v>
      </c>
      <c r="H9">
        <v>5</v>
      </c>
      <c r="I9">
        <v>1121.7142000000001</v>
      </c>
      <c r="J9">
        <f>executionTime_5IMGS__6[[#This Row],[NImgs]]*1000/executionTime_5IMGS__6[[#This Row],[mean]]</f>
        <v>4.4574634073456494</v>
      </c>
      <c r="K9">
        <f>$I$2/executionTime_5IMGS__6[[#This Row],[mean]]</f>
        <v>5.3068105939997903</v>
      </c>
      <c r="M9">
        <v>8</v>
      </c>
      <c r="N9">
        <v>10</v>
      </c>
      <c r="O9">
        <v>2204.7074000000002</v>
      </c>
      <c r="P9">
        <f>executionTime_10IMGS__6[[#This Row],[NImgs]]*1000/executionTime_10IMGS__6[[#This Row],[mean]]</f>
        <v>4.5357492790199725</v>
      </c>
      <c r="Q9">
        <f>$O$2/executionTime_10IMGS__6[[#This Row],[mean]]</f>
        <v>5.3898569941752807</v>
      </c>
    </row>
    <row r="10" spans="1:17" x14ac:dyDescent="0.35">
      <c r="A10">
        <v>9</v>
      </c>
      <c r="B10">
        <v>1</v>
      </c>
      <c r="C10">
        <v>205.02119999999999</v>
      </c>
      <c r="D10">
        <f>executionTime_1IMGS__6[[#This Row],[NImgs]]*1000/executionTime_1IMGS__6[[#This Row],[mean]]</f>
        <v>4.877544371021143</v>
      </c>
      <c r="E10">
        <f>$C$2/executionTime_1IMGS__6[[#This Row],[mean]]</f>
        <v>5.8687969829461544</v>
      </c>
      <c r="G10">
        <v>9</v>
      </c>
      <c r="H10">
        <v>5</v>
      </c>
      <c r="I10">
        <v>1021.3998</v>
      </c>
      <c r="J10">
        <f>executionTime_5IMGS__6[[#This Row],[NImgs]]*1000/executionTime_5IMGS__6[[#This Row],[mean]]</f>
        <v>4.8952427834820407</v>
      </c>
      <c r="K10">
        <f>$I$2/executionTime_5IMGS__6[[#This Row],[mean]]</f>
        <v>5.8280066238509152</v>
      </c>
      <c r="M10">
        <v>9</v>
      </c>
      <c r="N10">
        <v>10</v>
      </c>
      <c r="O10">
        <v>2023.9715999999999</v>
      </c>
      <c r="P10">
        <f>executionTime_10IMGS__6[[#This Row],[NImgs]]*1000/executionTime_10IMGS__6[[#This Row],[mean]]</f>
        <v>4.9407807896118703</v>
      </c>
      <c r="Q10">
        <f>$O$2/executionTime_10IMGS__6[[#This Row],[mean]]</f>
        <v>5.871158271193134</v>
      </c>
    </row>
    <row r="11" spans="1:17" x14ac:dyDescent="0.35">
      <c r="A11">
        <v>10</v>
      </c>
      <c r="B11">
        <v>1</v>
      </c>
      <c r="C11">
        <v>196.09880000000001</v>
      </c>
      <c r="D11">
        <f>executionTime_1IMGS__6[[#This Row],[NImgs]]*1000/executionTime_1IMGS__6[[#This Row],[mean]]</f>
        <v>5.0994702670286607</v>
      </c>
      <c r="E11">
        <f>$C$2/executionTime_1IMGS__6[[#This Row],[mean]]</f>
        <v>6.1358243905623082</v>
      </c>
      <c r="G11">
        <v>10</v>
      </c>
      <c r="H11">
        <v>5</v>
      </c>
      <c r="I11">
        <v>975.77520000000004</v>
      </c>
      <c r="J11">
        <f>executionTime_5IMGS__6[[#This Row],[NImgs]]*1000/executionTime_5IMGS__6[[#This Row],[mean]]</f>
        <v>5.1241310498565653</v>
      </c>
      <c r="K11">
        <f>$I$2/executionTime_5IMGS__6[[#This Row],[mean]]</f>
        <v>6.1005083957862425</v>
      </c>
      <c r="M11">
        <v>10</v>
      </c>
      <c r="N11">
        <v>10</v>
      </c>
      <c r="O11">
        <v>1935.3676</v>
      </c>
      <c r="P11">
        <f>executionTime_10IMGS__6[[#This Row],[NImgs]]*1000/executionTime_10IMGS__6[[#This Row],[mean]]</f>
        <v>5.16697706420217</v>
      </c>
      <c r="Q11">
        <f>$O$2/executionTime_10IMGS__6[[#This Row],[mean]]</f>
        <v>6.1399486071793286</v>
      </c>
    </row>
    <row r="12" spans="1:17" x14ac:dyDescent="0.35">
      <c r="A12">
        <v>11</v>
      </c>
      <c r="B12">
        <v>1</v>
      </c>
      <c r="C12">
        <v>190.62040000000002</v>
      </c>
      <c r="D12">
        <f>executionTime_1IMGS__6[[#This Row],[NImgs]]*1000/executionTime_1IMGS__6[[#This Row],[mean]]</f>
        <v>5.2460282320255329</v>
      </c>
      <c r="E12">
        <f>$C$2/executionTime_1IMGS__6[[#This Row],[mean]]</f>
        <v>6.3121670083579726</v>
      </c>
      <c r="G12">
        <v>11</v>
      </c>
      <c r="H12">
        <v>5</v>
      </c>
      <c r="I12">
        <v>951.78200000000004</v>
      </c>
      <c r="J12">
        <f>executionTime_5IMGS__6[[#This Row],[NImgs]]*1000/executionTime_5IMGS__6[[#This Row],[mean]]</f>
        <v>5.2533038027615566</v>
      </c>
      <c r="K12">
        <f>$I$2/executionTime_5IMGS__6[[#This Row],[mean]]</f>
        <v>6.2542943657266052</v>
      </c>
      <c r="M12">
        <v>11</v>
      </c>
      <c r="N12">
        <v>10</v>
      </c>
      <c r="O12">
        <v>1854.8445999999999</v>
      </c>
      <c r="P12">
        <f>executionTime_10IMGS__6[[#This Row],[NImgs]]*1000/executionTime_10IMGS__6[[#This Row],[mean]]</f>
        <v>5.3912872269730849</v>
      </c>
      <c r="Q12">
        <f>$O$2/executionTime_10IMGS__6[[#This Row],[mean]]</f>
        <v>6.406497665626544</v>
      </c>
    </row>
    <row r="13" spans="1:17" x14ac:dyDescent="0.35">
      <c r="A13">
        <v>12</v>
      </c>
      <c r="B13">
        <v>1</v>
      </c>
      <c r="C13">
        <v>184.88720000000001</v>
      </c>
      <c r="D13">
        <f>executionTime_1IMGS__6[[#This Row],[NImgs]]*1000/executionTime_1IMGS__6[[#This Row],[mean]]</f>
        <v>5.4087032525777881</v>
      </c>
      <c r="E13">
        <f>$C$2/executionTime_1IMGS__6[[#This Row],[mean]]</f>
        <v>6.5079021154520165</v>
      </c>
      <c r="G13">
        <v>12</v>
      </c>
      <c r="H13">
        <v>5</v>
      </c>
      <c r="I13">
        <v>899.15260000000001</v>
      </c>
      <c r="J13">
        <f>executionTime_5IMGS__6[[#This Row],[NImgs]]*1000/executionTime_5IMGS__6[[#This Row],[mean]]</f>
        <v>5.5607913495440036</v>
      </c>
      <c r="K13">
        <f>$I$2/executionTime_5IMGS__6[[#This Row],[mean]]</f>
        <v>6.6203721148112118</v>
      </c>
      <c r="M13">
        <v>12</v>
      </c>
      <c r="N13">
        <v>10</v>
      </c>
      <c r="O13">
        <v>1808.25</v>
      </c>
      <c r="P13">
        <f>executionTime_10IMGS__6[[#This Row],[NImgs]]*1000/executionTime_10IMGS__6[[#This Row],[mean]]</f>
        <v>5.5302087653808929</v>
      </c>
      <c r="Q13">
        <f>$O$2/executionTime_10IMGS__6[[#This Row],[mean]]</f>
        <v>6.5715789299046037</v>
      </c>
    </row>
    <row r="14" spans="1:17" x14ac:dyDescent="0.35">
      <c r="A14">
        <v>13</v>
      </c>
      <c r="B14">
        <v>1</v>
      </c>
      <c r="C14">
        <v>186.6412</v>
      </c>
      <c r="D14">
        <f>executionTime_1IMGS__6[[#This Row],[NImgs]]*1000/executionTime_1IMGS__6[[#This Row],[mean]]</f>
        <v>5.3578738242145896</v>
      </c>
      <c r="E14">
        <f>$C$2/executionTime_1IMGS__6[[#This Row],[mean]]</f>
        <v>6.4467427341873078</v>
      </c>
      <c r="G14">
        <v>13</v>
      </c>
      <c r="H14">
        <v>5</v>
      </c>
      <c r="I14">
        <v>875.10260000000005</v>
      </c>
      <c r="J14">
        <f>executionTime_5IMGS__6[[#This Row],[NImgs]]*1000/executionTime_5IMGS__6[[#This Row],[mean]]</f>
        <v>5.7136157520272475</v>
      </c>
      <c r="K14">
        <f>$I$2/executionTime_5IMGS__6[[#This Row],[mean]]</f>
        <v>6.8023164369526494</v>
      </c>
      <c r="M14">
        <v>13</v>
      </c>
      <c r="N14">
        <v>10</v>
      </c>
      <c r="O14">
        <v>1757.4793999999999</v>
      </c>
      <c r="P14">
        <f>executionTime_10IMGS__6[[#This Row],[NImgs]]*1000/executionTime_10IMGS__6[[#This Row],[mean]]</f>
        <v>5.6899671199560009</v>
      </c>
      <c r="Q14">
        <f>$O$2/executionTime_10IMGS__6[[#This Row],[mean]]</f>
        <v>6.7614207028543269</v>
      </c>
    </row>
    <row r="15" spans="1:17" x14ac:dyDescent="0.35">
      <c r="A15">
        <v>14</v>
      </c>
      <c r="B15">
        <v>1</v>
      </c>
      <c r="C15">
        <v>177.33959999999999</v>
      </c>
      <c r="D15">
        <f>executionTime_1IMGS__6[[#This Row],[NImgs]]*1000/executionTime_1IMGS__6[[#This Row],[mean]]</f>
        <v>5.6388984750162967</v>
      </c>
      <c r="E15">
        <f>$C$2/executionTime_1IMGS__6[[#This Row],[mean]]</f>
        <v>6.7848794065172147</v>
      </c>
      <c r="G15">
        <v>14</v>
      </c>
      <c r="H15">
        <v>5</v>
      </c>
      <c r="I15">
        <v>847.82600000000002</v>
      </c>
      <c r="J15">
        <f>executionTime_5IMGS__6[[#This Row],[NImgs]]*1000/executionTime_5IMGS__6[[#This Row],[mean]]</f>
        <v>5.8974365023011792</v>
      </c>
      <c r="K15">
        <f>$I$2/executionTime_5IMGS__6[[#This Row],[mean]]</f>
        <v>7.0211633047346975</v>
      </c>
      <c r="M15">
        <v>14</v>
      </c>
      <c r="N15">
        <v>10</v>
      </c>
      <c r="O15">
        <v>1676.0826</v>
      </c>
      <c r="P15">
        <f>executionTime_10IMGS__6[[#This Row],[NImgs]]*1000/executionTime_10IMGS__6[[#This Row],[mean]]</f>
        <v>5.9662930693272518</v>
      </c>
      <c r="Q15">
        <f>$O$2/executionTime_10IMGS__6[[#This Row],[mean]]</f>
        <v>7.0897804201296521</v>
      </c>
    </row>
    <row r="16" spans="1:17" x14ac:dyDescent="0.35">
      <c r="A16">
        <v>15</v>
      </c>
      <c r="B16">
        <v>1</v>
      </c>
      <c r="C16">
        <v>169.17839999999998</v>
      </c>
      <c r="D16">
        <f>executionTime_1IMGS__6[[#This Row],[NImgs]]*1000/executionTime_1IMGS__6[[#This Row],[mean]]</f>
        <v>5.910920070174444</v>
      </c>
      <c r="E16">
        <f>$C$2/executionTime_1IMGS__6[[#This Row],[mean]]</f>
        <v>7.1121833520118418</v>
      </c>
      <c r="G16">
        <v>15</v>
      </c>
      <c r="H16">
        <v>5</v>
      </c>
      <c r="I16">
        <v>817.51300000000003</v>
      </c>
      <c r="J16">
        <f>executionTime_5IMGS__6[[#This Row],[NImgs]]*1000/executionTime_5IMGS__6[[#This Row],[mean]]</f>
        <v>6.1161106918177444</v>
      </c>
      <c r="K16">
        <f>$I$2/executionTime_5IMGS__6[[#This Row],[mean]]</f>
        <v>7.2815047589457293</v>
      </c>
      <c r="M16">
        <v>15</v>
      </c>
      <c r="N16">
        <v>10</v>
      </c>
      <c r="O16">
        <v>1611.2056</v>
      </c>
      <c r="P16">
        <f>executionTime_10IMGS__6[[#This Row],[NImgs]]*1000/executionTime_10IMGS__6[[#This Row],[mean]]</f>
        <v>6.2065325492910404</v>
      </c>
      <c r="Q16">
        <f>$O$2/executionTime_10IMGS__6[[#This Row],[mean]]</f>
        <v>7.3752583779500274</v>
      </c>
    </row>
    <row r="17" spans="1:17" x14ac:dyDescent="0.35">
      <c r="A17">
        <v>16</v>
      </c>
      <c r="B17">
        <v>1</v>
      </c>
      <c r="C17">
        <v>167.0976</v>
      </c>
      <c r="D17">
        <f>executionTime_1IMGS__6[[#This Row],[NImgs]]*1000/executionTime_1IMGS__6[[#This Row],[mean]]</f>
        <v>5.9845264085181356</v>
      </c>
      <c r="E17">
        <f>$C$2/executionTime_1IMGS__6[[#This Row],[mean]]</f>
        <v>7.2007485445631785</v>
      </c>
      <c r="G17">
        <v>16</v>
      </c>
      <c r="H17">
        <v>5</v>
      </c>
      <c r="I17">
        <v>794.52740000000006</v>
      </c>
      <c r="J17">
        <f>executionTime_5IMGS__6[[#This Row],[NImgs]]*1000/executionTime_5IMGS__6[[#This Row],[mean]]</f>
        <v>6.2930491761517597</v>
      </c>
      <c r="K17">
        <f>$I$2/executionTime_5IMGS__6[[#This Row],[mean]]</f>
        <v>7.4921579796996296</v>
      </c>
      <c r="M17">
        <v>16</v>
      </c>
      <c r="N17">
        <v>10</v>
      </c>
      <c r="O17">
        <v>1574.1276</v>
      </c>
      <c r="P17">
        <f>executionTime_10IMGS__6[[#This Row],[NImgs]]*1000/executionTime_10IMGS__6[[#This Row],[mean]]</f>
        <v>6.3527251539201774</v>
      </c>
      <c r="Q17">
        <f>$O$2/executionTime_10IMGS__6[[#This Row],[mean]]</f>
        <v>7.5489798921002338</v>
      </c>
    </row>
    <row r="18" spans="1:17" x14ac:dyDescent="0.35">
      <c r="A18">
        <v>17</v>
      </c>
      <c r="B18">
        <v>1</v>
      </c>
      <c r="C18">
        <v>164.36240000000001</v>
      </c>
      <c r="D18">
        <f>executionTime_1IMGS__6[[#This Row],[NImgs]]*1000/executionTime_1IMGS__6[[#This Row],[mean]]</f>
        <v>6.0841165619387398</v>
      </c>
      <c r="E18">
        <f>$C$2/executionTime_1IMGS__6[[#This Row],[mean]]</f>
        <v>7.3205781857651147</v>
      </c>
      <c r="G18">
        <v>17</v>
      </c>
      <c r="H18">
        <v>5</v>
      </c>
      <c r="I18">
        <v>798.97640000000001</v>
      </c>
      <c r="J18">
        <f>executionTime_5IMGS__6[[#This Row],[NImgs]]*1000/executionTime_5IMGS__6[[#This Row],[mean]]</f>
        <v>6.2580071201101806</v>
      </c>
      <c r="K18">
        <f>$I$2/executionTime_5IMGS__6[[#This Row],[mean]]</f>
        <v>7.4504388364912906</v>
      </c>
      <c r="M18">
        <v>17</v>
      </c>
      <c r="N18">
        <v>10</v>
      </c>
      <c r="O18">
        <v>1576.2966000000001</v>
      </c>
      <c r="P18">
        <f>executionTime_10IMGS__6[[#This Row],[NImgs]]*1000/executionTime_10IMGS__6[[#This Row],[mean]]</f>
        <v>6.343983740115914</v>
      </c>
      <c r="Q18">
        <f>$O$2/executionTime_10IMGS__6[[#This Row],[mean]]</f>
        <v>7.5385924197260836</v>
      </c>
    </row>
    <row r="19" spans="1:17" x14ac:dyDescent="0.35">
      <c r="A19">
        <v>18</v>
      </c>
      <c r="B19">
        <v>1</v>
      </c>
      <c r="C19">
        <v>168.351</v>
      </c>
      <c r="D19">
        <f>executionTime_1IMGS__6[[#This Row],[NImgs]]*1000/executionTime_1IMGS__6[[#This Row],[mean]]</f>
        <v>5.9399706565449568</v>
      </c>
      <c r="E19">
        <f>$C$2/executionTime_1IMGS__6[[#This Row],[mean]]</f>
        <v>7.1471378251391444</v>
      </c>
      <c r="G19">
        <v>18</v>
      </c>
      <c r="H19">
        <v>5</v>
      </c>
      <c r="I19">
        <v>808.178</v>
      </c>
      <c r="J19">
        <f>executionTime_5IMGS__6[[#This Row],[NImgs]]*1000/executionTime_5IMGS__6[[#This Row],[mean]]</f>
        <v>6.1867558879355782</v>
      </c>
      <c r="K19">
        <f>$I$2/executionTime_5IMGS__6[[#This Row],[mean]]</f>
        <v>7.3656110411320279</v>
      </c>
      <c r="M19">
        <v>18</v>
      </c>
      <c r="N19">
        <v>10</v>
      </c>
      <c r="O19">
        <v>1593.0244</v>
      </c>
      <c r="P19">
        <f>executionTime_10IMGS__6[[#This Row],[NImgs]]*1000/executionTime_10IMGS__6[[#This Row],[mean]]</f>
        <v>6.2773677540657884</v>
      </c>
      <c r="Q19">
        <f>$O$2/executionTime_10IMGS__6[[#This Row],[mean]]</f>
        <v>7.4594322597946396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4ED0D-1FD1-49E0-9FB8-AFDEBECA6D15}">
  <dimension ref="A1:Q19"/>
  <sheetViews>
    <sheetView workbookViewId="0">
      <selection activeCell="K17" sqref="K17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3" width="9.90625" bestFit="1" customWidth="1"/>
    <col min="4" max="5" width="11.90625" bestFit="1" customWidth="1"/>
    <col min="7" max="7" width="9.81640625" bestFit="1" customWidth="1"/>
    <col min="8" max="8" width="8.26953125" bestFit="1" customWidth="1"/>
    <col min="9" max="9" width="9.90625" bestFit="1" customWidth="1"/>
    <col min="10" max="11" width="11.90625" bestFit="1" customWidth="1"/>
    <col min="13" max="13" width="9.81640625" bestFit="1" customWidth="1"/>
    <col min="14" max="14" width="8.26953125" bestFit="1" customWidth="1"/>
    <col min="15" max="15" width="10.90625" bestFit="1" customWidth="1"/>
    <col min="16" max="17" width="11.906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spans="1:17" x14ac:dyDescent="0.35">
      <c r="A2">
        <v>1</v>
      </c>
      <c r="B2">
        <v>1</v>
      </c>
      <c r="C2">
        <v>1178.7955999999999</v>
      </c>
      <c r="D2">
        <f>executionTime_1IMGS__7[[#This Row],[NImgs]]*1000/executionTime_1IMGS__7[[#This Row],[mean]]</f>
        <v>0.8483234922152747</v>
      </c>
      <c r="E2">
        <f>$C$2/executionTime_1IMGS__7[[#This Row],[mean]]</f>
        <v>1</v>
      </c>
      <c r="G2">
        <v>1</v>
      </c>
      <c r="H2">
        <v>5</v>
      </c>
      <c r="I2">
        <v>5873.6625999999997</v>
      </c>
      <c r="J2">
        <f>executionTime_5IMGS__7[[#This Row],[NImgs]]*1000/executionTime_5IMGS__7[[#This Row],[mean]]</f>
        <v>0.85125761224350893</v>
      </c>
      <c r="K2">
        <f>$I$2/executionTime_5IMGS__7[[#This Row],[mean]]</f>
        <v>1</v>
      </c>
      <c r="M2">
        <v>1</v>
      </c>
      <c r="N2">
        <v>10</v>
      </c>
      <c r="O2">
        <v>11750.0116</v>
      </c>
      <c r="P2">
        <f>executionTime_10IMGS__7[[#This Row],[NImgs]]*1000/executionTime_10IMGS__7[[#This Row],[mean]]</f>
        <v>0.85106298958887838</v>
      </c>
      <c r="Q2">
        <f>$O$2/executionTime_10IMGS__7[[#This Row],[mean]]</f>
        <v>1</v>
      </c>
    </row>
    <row r="3" spans="1:17" x14ac:dyDescent="0.35">
      <c r="A3">
        <v>2</v>
      </c>
      <c r="B3">
        <v>1</v>
      </c>
      <c r="C3">
        <v>595.12879999999996</v>
      </c>
      <c r="D3">
        <f>executionTime_1IMGS__7[[#This Row],[NImgs]]*1000/executionTime_1IMGS__7[[#This Row],[mean]]</f>
        <v>1.6803085315313258</v>
      </c>
      <c r="E3">
        <f>$C$2/executionTime_1IMGS__7[[#This Row],[mean]]</f>
        <v>1.980740303611588</v>
      </c>
      <c r="G3">
        <v>2</v>
      </c>
      <c r="H3">
        <v>5</v>
      </c>
      <c r="I3">
        <v>2968.1255999999998</v>
      </c>
      <c r="J3">
        <f>executionTime_5IMGS__7[[#This Row],[NImgs]]*1000/executionTime_5IMGS__7[[#This Row],[mean]]</f>
        <v>1.6845648310839676</v>
      </c>
      <c r="K3">
        <f>$I$2/executionTime_5IMGS__7[[#This Row],[mean]]</f>
        <v>1.9789130891226436</v>
      </c>
      <c r="M3">
        <v>2</v>
      </c>
      <c r="N3">
        <v>10</v>
      </c>
      <c r="O3">
        <v>5933.4529999999995</v>
      </c>
      <c r="P3">
        <f>executionTime_10IMGS__7[[#This Row],[NImgs]]*1000/executionTime_10IMGS__7[[#This Row],[mean]]</f>
        <v>1.6853592671923079</v>
      </c>
      <c r="Q3">
        <f>$O$2/executionTime_10IMGS__7[[#This Row],[mean]]</f>
        <v>1.9802990939677116</v>
      </c>
    </row>
    <row r="4" spans="1:17" x14ac:dyDescent="0.35">
      <c r="A4">
        <v>3</v>
      </c>
      <c r="B4">
        <v>1</v>
      </c>
      <c r="C4">
        <v>401.31319999999999</v>
      </c>
      <c r="D4">
        <f>executionTime_1IMGS__7[[#This Row],[NImgs]]*1000/executionTime_1IMGS__7[[#This Row],[mean]]</f>
        <v>2.4918193570508023</v>
      </c>
      <c r="E4">
        <f>$C$2/executionTime_1IMGS__7[[#This Row],[mean]]</f>
        <v>2.9373456940863143</v>
      </c>
      <c r="G4">
        <v>3</v>
      </c>
      <c r="H4">
        <v>5</v>
      </c>
      <c r="I4">
        <v>2015.1795999999999</v>
      </c>
      <c r="J4">
        <f>executionTime_5IMGS__7[[#This Row],[NImgs]]*1000/executionTime_5IMGS__7[[#This Row],[mean]]</f>
        <v>2.4811684278661814</v>
      </c>
      <c r="K4">
        <f>$I$2/executionTime_5IMGS__7[[#This Row],[mean]]</f>
        <v>2.9147092398116774</v>
      </c>
      <c r="M4">
        <v>3</v>
      </c>
      <c r="N4">
        <v>10</v>
      </c>
      <c r="O4">
        <v>4012.0198</v>
      </c>
      <c r="P4">
        <f>executionTime_10IMGS__7[[#This Row],[NImgs]]*1000/executionTime_10IMGS__7[[#This Row],[mean]]</f>
        <v>2.4925101316798086</v>
      </c>
      <c r="Q4">
        <f>$O$2/executionTime_10IMGS__7[[#This Row],[mean]]</f>
        <v>2.928702296035528</v>
      </c>
    </row>
    <row r="5" spans="1:17" x14ac:dyDescent="0.35">
      <c r="A5">
        <v>4</v>
      </c>
      <c r="B5">
        <v>1</v>
      </c>
      <c r="C5">
        <v>304.37060000000002</v>
      </c>
      <c r="D5">
        <f>executionTime_1IMGS__7[[#This Row],[NImgs]]*1000/executionTime_1IMGS__7[[#This Row],[mean]]</f>
        <v>3.2854684388045361</v>
      </c>
      <c r="E5">
        <f>$C$2/executionTime_1IMGS__7[[#This Row],[mean]]</f>
        <v>3.8728957396016561</v>
      </c>
      <c r="G5">
        <v>4</v>
      </c>
      <c r="H5">
        <v>5</v>
      </c>
      <c r="I5">
        <v>1680.2588000000001</v>
      </c>
      <c r="J5">
        <f>executionTime_5IMGS__7[[#This Row],[NImgs]]*1000/executionTime_5IMGS__7[[#This Row],[mean]]</f>
        <v>2.9757320717498992</v>
      </c>
      <c r="K5">
        <f>$I$2/executionTime_5IMGS__7[[#This Row],[mean]]</f>
        <v>3.4956892354915801</v>
      </c>
      <c r="M5">
        <v>4</v>
      </c>
      <c r="N5">
        <v>10</v>
      </c>
      <c r="O5">
        <v>3300.6622000000002</v>
      </c>
      <c r="P5">
        <f>executionTime_10IMGS__7[[#This Row],[NImgs]]*1000/executionTime_10IMGS__7[[#This Row],[mean]]</f>
        <v>3.0296950714920174</v>
      </c>
      <c r="Q5">
        <f>$O$2/executionTime_10IMGS__7[[#This Row],[mean]]</f>
        <v>3.5598952234494035</v>
      </c>
    </row>
    <row r="6" spans="1:17" x14ac:dyDescent="0.35">
      <c r="A6">
        <v>5</v>
      </c>
      <c r="B6">
        <v>1</v>
      </c>
      <c r="C6">
        <v>245.26339999999999</v>
      </c>
      <c r="D6">
        <f>executionTime_1IMGS__7[[#This Row],[NImgs]]*1000/executionTime_1IMGS__7[[#This Row],[mean]]</f>
        <v>4.0772491941316966</v>
      </c>
      <c r="E6">
        <f>$C$2/executionTime_1IMGS__7[[#This Row],[mean]]</f>
        <v>4.8062434101459894</v>
      </c>
      <c r="G6">
        <v>5</v>
      </c>
      <c r="H6">
        <v>5</v>
      </c>
      <c r="I6">
        <v>1525.8301999999999</v>
      </c>
      <c r="J6">
        <f>executionTime_5IMGS__7[[#This Row],[NImgs]]*1000/executionTime_5IMGS__7[[#This Row],[mean]]</f>
        <v>3.2769045992142511</v>
      </c>
      <c r="K6">
        <f>$I$2/executionTime_5IMGS__7[[#This Row],[mean]]</f>
        <v>3.8494863976345468</v>
      </c>
      <c r="M6">
        <v>5</v>
      </c>
      <c r="N6">
        <v>10</v>
      </c>
      <c r="O6">
        <v>2898.1532000000002</v>
      </c>
      <c r="P6">
        <f>executionTime_10IMGS__7[[#This Row],[NImgs]]*1000/executionTime_10IMGS__7[[#This Row],[mean]]</f>
        <v>3.4504732186000378</v>
      </c>
      <c r="Q6">
        <f>$O$2/executionTime_10IMGS__7[[#This Row],[mean]]</f>
        <v>4.0543100344039784</v>
      </c>
    </row>
    <row r="7" spans="1:17" x14ac:dyDescent="0.35">
      <c r="A7">
        <v>6</v>
      </c>
      <c r="B7">
        <v>1</v>
      </c>
      <c r="C7">
        <v>207.14420000000001</v>
      </c>
      <c r="D7">
        <f>executionTime_1IMGS__7[[#This Row],[NImgs]]*1000/executionTime_1IMGS__7[[#This Row],[mean]]</f>
        <v>4.8275549110233351</v>
      </c>
      <c r="E7">
        <f>$C$2/executionTime_1IMGS__7[[#This Row],[mean]]</f>
        <v>5.6907004878726983</v>
      </c>
      <c r="G7">
        <v>6</v>
      </c>
      <c r="H7">
        <v>5</v>
      </c>
      <c r="I7">
        <v>1349.0938000000001</v>
      </c>
      <c r="J7">
        <f>executionTime_5IMGS__7[[#This Row],[NImgs]]*1000/executionTime_5IMGS__7[[#This Row],[mean]]</f>
        <v>3.7061915190774721</v>
      </c>
      <c r="K7">
        <f>$I$2/executionTime_5IMGS__7[[#This Row],[mean]]</f>
        <v>4.3537837028085065</v>
      </c>
      <c r="M7">
        <v>6</v>
      </c>
      <c r="N7">
        <v>10</v>
      </c>
      <c r="O7">
        <v>2650.6826000000001</v>
      </c>
      <c r="P7">
        <f>executionTime_10IMGS__7[[#This Row],[NImgs]]*1000/executionTime_10IMGS__7[[#This Row],[mean]]</f>
        <v>3.772613137461271</v>
      </c>
      <c r="Q7">
        <f>$O$2/executionTime_10IMGS__7[[#This Row],[mean]]</f>
        <v>4.4328248127482333</v>
      </c>
    </row>
    <row r="8" spans="1:17" x14ac:dyDescent="0.35">
      <c r="A8">
        <v>7</v>
      </c>
      <c r="B8">
        <v>1</v>
      </c>
      <c r="C8">
        <v>179.35300000000001</v>
      </c>
      <c r="D8">
        <f>executionTime_1IMGS__7[[#This Row],[NImgs]]*1000/executionTime_1IMGS__7[[#This Row],[mean]]</f>
        <v>5.57559672823984</v>
      </c>
      <c r="E8">
        <f>$C$2/executionTime_1IMGS__7[[#This Row],[mean]]</f>
        <v>6.5724888906235179</v>
      </c>
      <c r="G8">
        <v>7</v>
      </c>
      <c r="H8">
        <v>5</v>
      </c>
      <c r="I8">
        <v>1104.2</v>
      </c>
      <c r="J8">
        <f>executionTime_5IMGS__7[[#This Row],[NImgs]]*1000/executionTime_5IMGS__7[[#This Row],[mean]]</f>
        <v>4.5281651874660387</v>
      </c>
      <c r="K8">
        <f>$I$2/executionTime_5IMGS__7[[#This Row],[mean]]</f>
        <v>5.3193829016482512</v>
      </c>
      <c r="M8">
        <v>7</v>
      </c>
      <c r="N8">
        <v>10</v>
      </c>
      <c r="O8">
        <v>2194.0365999999999</v>
      </c>
      <c r="P8">
        <f>executionTime_10IMGS__7[[#This Row],[NImgs]]*1000/executionTime_10IMGS__7[[#This Row],[mean]]</f>
        <v>4.5578091085627293</v>
      </c>
      <c r="Q8">
        <f>$O$2/executionTime_10IMGS__7[[#This Row],[mean]]</f>
        <v>5.355430989619772</v>
      </c>
    </row>
    <row r="9" spans="1:17" x14ac:dyDescent="0.35">
      <c r="A9">
        <v>8</v>
      </c>
      <c r="B9">
        <v>1</v>
      </c>
      <c r="C9">
        <v>180.017</v>
      </c>
      <c r="D9">
        <f>executionTime_1IMGS__7[[#This Row],[NImgs]]*1000/executionTime_1IMGS__7[[#This Row],[mean]]</f>
        <v>5.5550309137470348</v>
      </c>
      <c r="E9">
        <f>$C$2/executionTime_1IMGS__7[[#This Row],[mean]]</f>
        <v>6.5482459989889845</v>
      </c>
      <c r="G9">
        <v>8</v>
      </c>
      <c r="H9">
        <v>5</v>
      </c>
      <c r="I9">
        <v>980.28739999999993</v>
      </c>
      <c r="J9">
        <f>executionTime_5IMGS__7[[#This Row],[NImgs]]*1000/executionTime_5IMGS__7[[#This Row],[mean]]</f>
        <v>5.1005450034347071</v>
      </c>
      <c r="K9">
        <f>$I$2/executionTime_5IMGS__7[[#This Row],[mean]]</f>
        <v>5.9917760852582624</v>
      </c>
      <c r="M9">
        <v>8</v>
      </c>
      <c r="N9">
        <v>10</v>
      </c>
      <c r="O9">
        <v>1901.2282</v>
      </c>
      <c r="P9">
        <f>executionTime_10IMGS__7[[#This Row],[NImgs]]*1000/executionTime_10IMGS__7[[#This Row],[mean]]</f>
        <v>5.259757876513719</v>
      </c>
      <c r="Q9">
        <f>$O$2/executionTime_10IMGS__7[[#This Row],[mean]]</f>
        <v>6.180221606222756</v>
      </c>
    </row>
    <row r="10" spans="1:17" x14ac:dyDescent="0.35">
      <c r="A10">
        <v>9</v>
      </c>
      <c r="B10">
        <v>1</v>
      </c>
      <c r="C10">
        <v>183.31819999999999</v>
      </c>
      <c r="D10">
        <f>executionTime_1IMGS__7[[#This Row],[NImgs]]*1000/executionTime_1IMGS__7[[#This Row],[mean]]</f>
        <v>5.4549957396483277</v>
      </c>
      <c r="E10">
        <f>$C$2/executionTime_1IMGS__7[[#This Row],[mean]]</f>
        <v>6.4303249759161938</v>
      </c>
      <c r="G10">
        <v>9</v>
      </c>
      <c r="H10">
        <v>5</v>
      </c>
      <c r="I10">
        <v>928.16759999999999</v>
      </c>
      <c r="J10">
        <f>executionTime_5IMGS__7[[#This Row],[NImgs]]*1000/executionTime_5IMGS__7[[#This Row],[mean]]</f>
        <v>5.3869581312685337</v>
      </c>
      <c r="K10">
        <f>$I$2/executionTime_5IMGS__7[[#This Row],[mean]]</f>
        <v>6.3282349006795755</v>
      </c>
      <c r="M10">
        <v>9</v>
      </c>
      <c r="N10">
        <v>10</v>
      </c>
      <c r="O10">
        <v>1805.1984</v>
      </c>
      <c r="P10">
        <f>executionTime_10IMGS__7[[#This Row],[NImgs]]*1000/executionTime_10IMGS__7[[#This Row],[mean]]</f>
        <v>5.5395573140326295</v>
      </c>
      <c r="Q10">
        <f>$O$2/executionTime_10IMGS__7[[#This Row],[mean]]</f>
        <v>6.508986269874824</v>
      </c>
    </row>
    <row r="11" spans="1:17" x14ac:dyDescent="0.35">
      <c r="A11">
        <v>10</v>
      </c>
      <c r="B11">
        <v>1</v>
      </c>
      <c r="C11">
        <v>182.0788</v>
      </c>
      <c r="D11">
        <f>executionTime_1IMGS__7[[#This Row],[NImgs]]*1000/executionTime_1IMGS__7[[#This Row],[mean]]</f>
        <v>5.4921275843206345</v>
      </c>
      <c r="E11">
        <f>$C$2/executionTime_1IMGS__7[[#This Row],[mean]]</f>
        <v>6.4740958310357932</v>
      </c>
      <c r="G11">
        <v>10</v>
      </c>
      <c r="H11">
        <v>5</v>
      </c>
      <c r="I11">
        <v>880.53160000000003</v>
      </c>
      <c r="J11">
        <f>executionTime_5IMGS__7[[#This Row],[NImgs]]*1000/executionTime_5IMGS__7[[#This Row],[mean]]</f>
        <v>5.6783879192978421</v>
      </c>
      <c r="K11">
        <f>$I$2/executionTime_5IMGS__7[[#This Row],[mean]]</f>
        <v>6.67058694997431</v>
      </c>
      <c r="M11">
        <v>10</v>
      </c>
      <c r="N11">
        <v>10</v>
      </c>
      <c r="O11">
        <v>1692.9272000000001</v>
      </c>
      <c r="P11">
        <f>executionTime_10IMGS__7[[#This Row],[NImgs]]*1000/executionTime_10IMGS__7[[#This Row],[mean]]</f>
        <v>5.9069285436491299</v>
      </c>
      <c r="Q11">
        <f>$O$2/executionTime_10IMGS__7[[#This Row],[mean]]</f>
        <v>6.9406478908248381</v>
      </c>
    </row>
    <row r="12" spans="1:17" x14ac:dyDescent="0.35">
      <c r="A12">
        <v>11</v>
      </c>
      <c r="B12">
        <v>1</v>
      </c>
      <c r="C12">
        <v>179.48480000000001</v>
      </c>
      <c r="D12">
        <f>executionTime_1IMGS__7[[#This Row],[NImgs]]*1000/executionTime_1IMGS__7[[#This Row],[mean]]</f>
        <v>5.5715024336322632</v>
      </c>
      <c r="E12">
        <f>$C$2/executionTime_1IMGS__7[[#This Row],[mean]]</f>
        <v>6.5676625541550031</v>
      </c>
      <c r="G12">
        <v>11</v>
      </c>
      <c r="H12">
        <v>5</v>
      </c>
      <c r="I12">
        <v>841.16579999999999</v>
      </c>
      <c r="J12">
        <f>executionTime_5IMGS__7[[#This Row],[NImgs]]*1000/executionTime_5IMGS__7[[#This Row],[mean]]</f>
        <v>5.9441313472326147</v>
      </c>
      <c r="K12">
        <f>$I$2/executionTime_5IMGS__7[[#This Row],[mean]]</f>
        <v>6.9827643967455639</v>
      </c>
      <c r="M12">
        <v>11</v>
      </c>
      <c r="N12">
        <v>10</v>
      </c>
      <c r="O12">
        <v>1652.1397999999999</v>
      </c>
      <c r="P12">
        <f>executionTime_10IMGS__7[[#This Row],[NImgs]]*1000/executionTime_10IMGS__7[[#This Row],[mean]]</f>
        <v>6.0527565524418696</v>
      </c>
      <c r="Q12">
        <f>$O$2/executionTime_10IMGS__7[[#This Row],[mean]]</f>
        <v>7.1119959703167979</v>
      </c>
    </row>
    <row r="13" spans="1:17" x14ac:dyDescent="0.35">
      <c r="A13">
        <v>12</v>
      </c>
      <c r="B13">
        <v>1</v>
      </c>
      <c r="C13">
        <v>179.49279999999999</v>
      </c>
      <c r="D13">
        <f>executionTime_1IMGS__7[[#This Row],[NImgs]]*1000/executionTime_1IMGS__7[[#This Row],[mean]]</f>
        <v>5.5712541115855343</v>
      </c>
      <c r="E13">
        <f>$C$2/executionTime_1IMGS__7[[#This Row],[mean]]</f>
        <v>6.5673698332189367</v>
      </c>
      <c r="G13">
        <v>12</v>
      </c>
      <c r="H13">
        <v>5</v>
      </c>
      <c r="I13">
        <v>813.64559999999994</v>
      </c>
      <c r="J13">
        <f>executionTime_5IMGS__7[[#This Row],[NImgs]]*1000/executionTime_5IMGS__7[[#This Row],[mean]]</f>
        <v>6.145181636820749</v>
      </c>
      <c r="K13">
        <f>$I$2/executionTime_5IMGS__7[[#This Row],[mean]]</f>
        <v>7.2189447100801631</v>
      </c>
      <c r="M13">
        <v>12</v>
      </c>
      <c r="N13">
        <v>10</v>
      </c>
      <c r="O13">
        <v>1652.4756</v>
      </c>
      <c r="P13">
        <f>executionTime_10IMGS__7[[#This Row],[NImgs]]*1000/executionTime_10IMGS__7[[#This Row],[mean]]</f>
        <v>6.0515265701956507</v>
      </c>
      <c r="Q13">
        <f>$O$2/executionTime_10IMGS__7[[#This Row],[mean]]</f>
        <v>7.1105507397507113</v>
      </c>
    </row>
    <row r="14" spans="1:17" x14ac:dyDescent="0.35">
      <c r="A14">
        <v>13</v>
      </c>
      <c r="B14">
        <v>1</v>
      </c>
      <c r="C14">
        <v>175.6326</v>
      </c>
      <c r="D14">
        <f>executionTime_1IMGS__7[[#This Row],[NImgs]]*1000/executionTime_1IMGS__7[[#This Row],[mean]]</f>
        <v>5.6937037884766273</v>
      </c>
      <c r="E14">
        <f>$C$2/executionTime_1IMGS__7[[#This Row],[mean]]</f>
        <v>6.7117129735595782</v>
      </c>
      <c r="G14">
        <v>13</v>
      </c>
      <c r="H14">
        <v>5</v>
      </c>
      <c r="I14">
        <v>801.61660000000006</v>
      </c>
      <c r="J14">
        <f>executionTime_5IMGS__7[[#This Row],[NImgs]]*1000/executionTime_5IMGS__7[[#This Row],[mean]]</f>
        <v>6.2373957824725679</v>
      </c>
      <c r="K14">
        <f>$I$2/executionTime_5IMGS__7[[#This Row],[mean]]</f>
        <v>7.327271665781371</v>
      </c>
      <c r="M14">
        <v>13</v>
      </c>
      <c r="N14">
        <v>10</v>
      </c>
      <c r="O14">
        <v>1606.3458000000001</v>
      </c>
      <c r="P14">
        <f>executionTime_10IMGS__7[[#This Row],[NImgs]]*1000/executionTime_10IMGS__7[[#This Row],[mean]]</f>
        <v>6.2253096437890267</v>
      </c>
      <c r="Q14">
        <f>$O$2/executionTime_10IMGS__7[[#This Row],[mean]]</f>
        <v>7.3147460528112935</v>
      </c>
    </row>
    <row r="15" spans="1:17" x14ac:dyDescent="0.35">
      <c r="A15">
        <v>14</v>
      </c>
      <c r="B15">
        <v>1</v>
      </c>
      <c r="C15">
        <v>175.04820000000001</v>
      </c>
      <c r="D15">
        <f>executionTime_1IMGS__7[[#This Row],[NImgs]]*1000/executionTime_1IMGS__7[[#This Row],[mean]]</f>
        <v>5.7127122701061763</v>
      </c>
      <c r="E15">
        <f>$C$2/executionTime_1IMGS__7[[#This Row],[mean]]</f>
        <v>6.7341200880671712</v>
      </c>
      <c r="G15">
        <v>14</v>
      </c>
      <c r="H15">
        <v>5</v>
      </c>
      <c r="I15">
        <v>782.37139999999999</v>
      </c>
      <c r="J15">
        <f>executionTime_5IMGS__7[[#This Row],[NImgs]]*1000/executionTime_5IMGS__7[[#This Row],[mean]]</f>
        <v>6.3908266585409432</v>
      </c>
      <c r="K15">
        <f>$I$2/executionTime_5IMGS__7[[#This Row],[mean]]</f>
        <v>7.5075119054709818</v>
      </c>
      <c r="M15">
        <v>14</v>
      </c>
      <c r="N15">
        <v>10</v>
      </c>
      <c r="O15">
        <v>1539.6320000000001</v>
      </c>
      <c r="P15">
        <f>executionTime_10IMGS__7[[#This Row],[NImgs]]*1000/executionTime_10IMGS__7[[#This Row],[mean]]</f>
        <v>6.4950585594479717</v>
      </c>
      <c r="Q15">
        <f>$O$2/executionTime_10IMGS__7[[#This Row],[mean]]</f>
        <v>7.631701341619296</v>
      </c>
    </row>
    <row r="16" spans="1:17" x14ac:dyDescent="0.35">
      <c r="A16">
        <v>15</v>
      </c>
      <c r="B16">
        <v>1</v>
      </c>
      <c r="C16">
        <v>167.8528</v>
      </c>
      <c r="D16">
        <f>executionTime_1IMGS__7[[#This Row],[NImgs]]*1000/executionTime_1IMGS__7[[#This Row],[mean]]</f>
        <v>5.9576009455904222</v>
      </c>
      <c r="E16">
        <f>$C$2/executionTime_1IMGS__7[[#This Row],[mean]]</f>
        <v>7.0227937812178283</v>
      </c>
      <c r="G16">
        <v>15</v>
      </c>
      <c r="H16">
        <v>5</v>
      </c>
      <c r="I16">
        <v>769.4348</v>
      </c>
      <c r="J16">
        <f>executionTime_5IMGS__7[[#This Row],[NImgs]]*1000/executionTime_5IMGS__7[[#This Row],[mean]]</f>
        <v>6.4982763971684152</v>
      </c>
      <c r="K16">
        <f>$I$2/executionTime_5IMGS__7[[#This Row],[mean]]</f>
        <v>7.6337366077021729</v>
      </c>
      <c r="M16">
        <v>15</v>
      </c>
      <c r="N16">
        <v>10</v>
      </c>
      <c r="O16">
        <v>1532.087</v>
      </c>
      <c r="P16">
        <f>executionTime_10IMGS__7[[#This Row],[NImgs]]*1000/executionTime_10IMGS__7[[#This Row],[mean]]</f>
        <v>6.5270444824608527</v>
      </c>
      <c r="Q16">
        <f>$O$2/executionTime_10IMGS__7[[#This Row],[mean]]</f>
        <v>7.6692848382631009</v>
      </c>
    </row>
    <row r="17" spans="1:17" x14ac:dyDescent="0.35">
      <c r="A17">
        <v>16</v>
      </c>
      <c r="B17">
        <v>1</v>
      </c>
      <c r="C17">
        <v>164.13460000000001</v>
      </c>
      <c r="D17">
        <f>executionTime_1IMGS__7[[#This Row],[NImgs]]*1000/executionTime_1IMGS__7[[#This Row],[mean]]</f>
        <v>6.0925606179318681</v>
      </c>
      <c r="E17">
        <f>$C$2/executionTime_1IMGS__7[[#This Row],[mean]]</f>
        <v>7.1818836491513665</v>
      </c>
      <c r="G17">
        <v>16</v>
      </c>
      <c r="H17">
        <v>5</v>
      </c>
      <c r="I17">
        <v>750.9126</v>
      </c>
      <c r="J17">
        <f>executionTime_5IMGS__7[[#This Row],[NImgs]]*1000/executionTime_5IMGS__7[[#This Row],[mean]]</f>
        <v>6.6585645253522179</v>
      </c>
      <c r="K17">
        <f>$I$2/executionTime_5IMGS__7[[#This Row],[mean]]</f>
        <v>7.8220322844496142</v>
      </c>
      <c r="M17">
        <v>16</v>
      </c>
      <c r="N17">
        <v>10</v>
      </c>
      <c r="O17">
        <v>1487.6210000000001</v>
      </c>
      <c r="P17">
        <f>executionTime_10IMGS__7[[#This Row],[NImgs]]*1000/executionTime_10IMGS__7[[#This Row],[mean]]</f>
        <v>6.7221422660744903</v>
      </c>
      <c r="Q17">
        <f>$O$2/executionTime_10IMGS__7[[#This Row],[mean]]</f>
        <v>7.8985249603225549</v>
      </c>
    </row>
    <row r="18" spans="1:17" x14ac:dyDescent="0.35">
      <c r="A18">
        <v>17</v>
      </c>
      <c r="B18">
        <v>1</v>
      </c>
      <c r="C18">
        <v>161.93179999999998</v>
      </c>
      <c r="D18">
        <f>executionTime_1IMGS__7[[#This Row],[NImgs]]*1000/executionTime_1IMGS__7[[#This Row],[mean]]</f>
        <v>6.1754392898738857</v>
      </c>
      <c r="E18">
        <f>$C$2/executionTime_1IMGS__7[[#This Row],[mean]]</f>
        <v>7.2795806629704609</v>
      </c>
      <c r="G18">
        <v>17</v>
      </c>
      <c r="H18">
        <v>5</v>
      </c>
      <c r="I18">
        <v>753.79039999999998</v>
      </c>
      <c r="J18">
        <f>executionTime_5IMGS__7[[#This Row],[NImgs]]*1000/executionTime_5IMGS__7[[#This Row],[mean]]</f>
        <v>6.6331436431135238</v>
      </c>
      <c r="K18">
        <f>$I$2/executionTime_5IMGS__7[[#This Row],[mean]]</f>
        <v>7.7921695473967301</v>
      </c>
      <c r="M18">
        <v>17</v>
      </c>
      <c r="N18">
        <v>10</v>
      </c>
      <c r="O18">
        <v>1499.9433999999999</v>
      </c>
      <c r="P18">
        <f>executionTime_10IMGS__7[[#This Row],[NImgs]]*1000/executionTime_10IMGS__7[[#This Row],[mean]]</f>
        <v>6.666918231714611</v>
      </c>
      <c r="Q18">
        <f>$O$2/executionTime_10IMGS__7[[#This Row],[mean]]</f>
        <v>7.8336366558898165</v>
      </c>
    </row>
    <row r="19" spans="1:17" x14ac:dyDescent="0.35">
      <c r="A19">
        <v>18</v>
      </c>
      <c r="B19">
        <v>1</v>
      </c>
      <c r="C19">
        <v>162.5642</v>
      </c>
      <c r="D19">
        <f>executionTime_1IMGS__7[[#This Row],[NImgs]]*1000/executionTime_1IMGS__7[[#This Row],[mean]]</f>
        <v>6.1514158713911185</v>
      </c>
      <c r="E19">
        <f>$C$2/executionTime_1IMGS__7[[#This Row],[mean]]</f>
        <v>7.2512619629660158</v>
      </c>
      <c r="G19">
        <v>18</v>
      </c>
      <c r="H19">
        <v>5</v>
      </c>
      <c r="I19">
        <v>756.77160000000003</v>
      </c>
      <c r="J19">
        <f>executionTime_5IMGS__7[[#This Row],[NImgs]]*1000/executionTime_5IMGS__7[[#This Row],[mean]]</f>
        <v>6.6070132652969535</v>
      </c>
      <c r="K19">
        <f>$I$2/executionTime_5IMGS__7[[#This Row],[mean]]</f>
        <v>7.7614733428157177</v>
      </c>
      <c r="M19">
        <v>18</v>
      </c>
      <c r="N19">
        <v>10</v>
      </c>
      <c r="O19">
        <v>1499.9297999999999</v>
      </c>
      <c r="P19">
        <f>executionTime_10IMGS__7[[#This Row],[NImgs]]*1000/executionTime_10IMGS__7[[#This Row],[mean]]</f>
        <v>6.6669786812689509</v>
      </c>
      <c r="Q19">
        <f>$O$2/executionTime_10IMGS__7[[#This Row],[mean]]</f>
        <v>7.8337076841862867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E548D-6A0A-470D-A64E-43ABB1C7B4B5}">
  <dimension ref="A1"/>
  <sheetViews>
    <sheetView workbookViewId="0">
      <selection activeCell="W55" sqref="W55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8 f e 1 1 8 8 - c f c 2 - 4 2 a 3 - a a 4 a - 8 a 8 6 d d 3 6 2 0 e d "   x m l n s = " h t t p : / / s c h e m a s . m i c r o s o f t . c o m / D a t a M a s h u p " > A A A A A J 0 F A A B Q S w M E F A A C A A g A J 3 O o W k R H D 3 y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b S M z a y 0 D O w 0 Y c J 2 v h m 5 i E U G A E d D J J F E r R x L s 0 p K S 1 K t c s s 0 f U M s d G H c W 3 0 o X 6 w A w B Q S w M E F A A C A A g A J 3 O o W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C d z q F q i N 2 x y n Q I A A A s + A A A T A B w A R m 9 y b X V s Y X M v U 2 V j d G l v b j E u b S C i G A A o o B Q A A A A A A A A A A A A A A A A A A A A A A A A A A A D t m G F r G j E Y x 9 8 L / Q 7 h + u a E Q 6 p V C y u + 6 O z W C W 2 3 V b c 3 3 h j x f K o Z u U S S n J s V v / u e m w 4 t t Z S N 8 x b Y 4 x s 1 M c n / i T / C L 2 c h c U I r 1 l + / 1 8 8 r F T v l B s Y M f k C S 5 W 0 D k c L X e u / m q s 8 6 T I I 7 q j B 8 v T d i I h R g U 9 f O a 5 c 6 y V J Q L n w r J N S 6 W j n 8 Y s O g + y r + Z M H Y 2 G Z K L e L u N c 7 3 w e h v u J q N X 4 s x T q 0 s t n G J Y + Z a / l o w N m A z 6 e z n e r w n R C 2 x 8 6 A a D S 9 B i l Q 4 M J 3 g P I h Y F w e n y n a a E X u j E j 0 W a t K p N 1 q N i H 3 M t I O + W 0 j o b D / W b r W C L 9 V o X c x x 0 M P E 1 v E H X E o w L h + 4 A z Y W T I o 5 S K k D L H P A R z g M w 6 c 4 x z v g Y y w r 3 O x C x I a b j g s p + w m X 3 N i O M 9 n u C j e Y 6 V 4 k 3 G n m x G x n y o H h y t 5 r k 6 5 L G C x m Y M M X E 0 X L Z T C Y G s x h s X r 8 c b t Z y 4 e u I r Y M b n v p Z E / z n f 5 u 8 Q / C P X v a 9 2 i n s d t h B 1 N Z O g K z W m 2 r u O O T i c l m s z w N 1 j 6 F b R 1 X R m e z 8 G m h + e z b p J t s + Z r L I A W u s A 1 4 M m X X w r r a x R w M n 0 A 4 f B Q H d / F 3 H i n z t b b B j i p C P Z / t O Z p b P t D c I p q J 5 r + j 2 e Z / y k h I 4 R b l U 7 y z + A v 0 N v 4 j e v 8 d j T s r l 8 3 h c b D P E s J G N S g b y w a p A h 2 u h 4 G 6 5 Q 3 U Z A w E d b E n 9 W n 5 U J / S S U 1 Q H / S k 9 g B q O q k J 6 k K e V N R P f H h U s U 5 B P B P P B Z j H i T c + T V g T 1 k V j 7 Y F 8 E N a E d c H 3 x G b 5 V D f p n k h Q H / S e 6 A H U d E 8 k q A s W E A + o J g E h r A s W k F b 5 V L d I Q A j q g w q I B 1 C T g B D U B Q u I B 1 S T g B D W B Q t I u 3 y q 2 y Q g B P V B B c Q D q E l A C O q C B c Q D q k l A C O u C B e S s f K r P S E A I 6 o M K i A d Q k 4 A Q 1 A U L i A d U k 4 A Q 1 n + I 9 U 9 Q S w E C L Q A U A A I A C A A n c 6 h a R E c P f K c A A A D 3 A A A A E g A A A A A A A A A A A A A A A A A A A A A A Q 2 9 u Z m l n L 1 B h Y 2 t h Z 2 U u e G 1 s U E s B A i 0 A F A A C A A g A J 3 O o W l N y O C y b A A A A 4 Q A A A B M A A A A A A A A A A A A A A A A A 8 w A A A F t D b 2 5 0 Z W 5 0 X 1 R 5 c G V z X S 5 4 b W x Q S w E C L Q A U A A I A C A A n c 6 h a o j d s c p 0 C A A A L P g A A E w A A A A A A A A A A A A A A A A D b A Q A A R m 9 y b X V s Y X M v U 2 V j d G l v b j E u b V B L B Q Y A A A A A A w A D A M I A A A D F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V 4 w A A A A A A A P P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l e G V j d X R p b 2 5 U a W 1 l X z F J T U d T P C 9 J d G V t U G F 0 a D 4 8 L 0 l 0 Z W 1 M b 2 N h d G l v b j 4 8 U 3 R h Y m x l R W 5 0 c m l l c z 4 8 R W 5 0 c n k g V H l w Z T 0 i R m l s b E N v b H V t b l R 5 c G V z I i B W Y W x 1 Z T 0 i c 0 F 3 T U Y i I C 8 + P E V u d H J 5 I F R 5 c G U 9 I k J 1 Z m Z l c k 5 l e H R S Z W Z y Z X N o I i B W Y W x 1 Z T 0 i b D E i I C 8 + P E V u d H J 5 I F R 5 c G U 9 I k Z p b G x M Y X N 0 V X B k Y X R l Z C I g V m F s d W U 9 I m Q y M D I 1 L T A 1 L T A 4 V D E y O j I 1 O j E 1 L j Y 3 M T M 3 M z J a I i A v P j x F b n R y e S B U e X B l P S J G a W x s R W 5 h Y m x l Z C I g V m F s d W U 9 I m w x I i A v P j x F b n R y e S B U e X B l P S J G a W x s R X J y b 3 J D b 3 V u d C I g V m F s d W U 9 I m w w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0 N G Z i N m Y z M i 1 j Y j A 3 L T Q 2 Z j g t O W V k Z i 0 1 N j A w Y 2 U 3 M z B k Z D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V j E i I C 8 + P E V u d H J 5 I F R 5 c G U 9 I k Z p b G x D b 3 V u d C I g V m F s d W U 9 I m w x O C I g L z 4 8 R W 5 0 c n k g V H l w Z T 0 i U m V z d W x 0 V H l w Z S I g V m F s d W U 9 I n N U Y W J s Z S I g L z 4 8 R W 5 0 c n k g V H l w Z T 0 i T m F 2 a W d h d G l v b l N 0 Z X B O Y W 1 l I i B W Y W x 1 Z T 0 i c 0 5 h d m l n Y X p p b 2 5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e G V j d X R p b 2 5 U a W 1 l X z F J T U d T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x S U 1 H U y 9 B d X R v U m V t b 3 Z l Z E N v b H V t b n M x L n t U a H J l Y W R z L D B 9 J n F 1 b 3 Q 7 L C Z x d W 9 0 O 1 N l Y 3 R p b 2 4 x L 2 V 4 Z W N 1 d G l v b l R p b W V f M U l N R 1 M v Q X V 0 b 1 J l b W 9 2 Z W R D b 2 x 1 b W 5 z M S 5 7 T k l t Z 3 M s M X 0 m c X V v d D s s J n F 1 b 3 Q 7 U 2 V j d G l v b j E v Z X h l Y 3 V 0 a W 9 u V G l t Z V 8 x S U 1 H U y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U l N R 1 M v Q X V 0 b 1 J l b W 9 2 Z W R D b 2 x 1 b W 5 z M S 5 7 V G h y Z W F k c y w w f S Z x d W 9 0 O y w m c X V v d D t T Z W N 0 a W 9 u M S 9 l e G V j d X R p b 2 5 U a W 1 l X z F J T U d T L 0 F 1 d G 9 S Z W 1 v d m V k Q 2 9 s d W 1 u c z E u e 0 5 J b W d z L D F 9 J n F 1 b 3 Q 7 L C Z x d W 9 0 O 1 N l Y 3 R p b 2 4 x L 2 V 4 Z W N 1 d G l v b l R p b W V f M U l N R 1 M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1 S U 1 H U z w v S X R l b V B h d G g + P C 9 J d G V t T G 9 j Y X R p b 2 4 + P F N 0 Y W J s Z U V u d H J p Z X M + P E V u d H J 5 I F R 5 c G U 9 I k Z p b G x D b 2 x 1 b W 5 U e X B l c y I g V m F s d W U 9 I n N B d 0 1 G I i A v P j x F b n R y e S B U e X B l P S J C d W Z m Z X J O Z X h 0 U m V m c m V z a C I g V m F s d W U 9 I m w x I i A v P j x F b n R y e S B U e X B l P S J G a W x s T G F z d F V w Z G F 0 Z W Q i I F Z h b H V l P S J k M j A y N S 0 w N S 0 w O F Q x M j o y N T o x N S 4 2 N j I 1 M j c z W i I g L z 4 8 R W 5 0 c n k g V H l w Z T 0 i R m l s b E V u Y W J s Z W Q i I F Z h b H V l P S J s M S I g L z 4 8 R W 5 0 c n k g V H l w Z T 0 i R m l s b E V y c m 9 y Q 2 9 1 b n Q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D d i O G Y x Y z M t M 2 Z l N S 0 0 Z D Z k L W F l Z j U t Z j M z M 2 M y M z E x M T J m I i A v P j x F b n R y e S B U e X B l P S J S Z W N v d m V y e V R h c m d l d E N v b H V t b i I g V m F s d W U 9 I m w 3 I i A v P j x F b n R y e S B U e X B l P S J S Z W N v d m V y e V R h c m d l d F J v d y I g V m F s d W U 9 I m w x I i A v P j x F b n R y e S B U e X B l P S J S Z W N v d m V y e V R h c m d l d F N o Z W V 0 I i B W Y W x 1 Z T 0 i c 1 Y x I i A v P j x F b n R y e S B U e X B l P S J G a W x s Q 2 9 1 b n Q i I F Z h b H V l P S J s M T g i I C 8 + P E V u d H J 5 I F R 5 c G U 9 I l J l c 3 V s d F R 5 c G U i I F Z h b H V l P S J z V G F i b G U i I C 8 + P E V u d H J 5 I F R 5 c G U 9 I k 5 h d m l n Y X R p b 2 5 T d G V w T m F t Z S I g V m F s d W U 9 I n N O Y X Z p Z 2 F 6 a W 9 u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h l Y 3 V 0 a W 9 u V G l t Z V 8 1 S U 1 H U y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N U l N R 1 M v Q X V 0 b 1 J l b W 9 2 Z W R D b 2 x 1 b W 5 z M S 5 7 V G h y Z W F k c y w w f S Z x d W 9 0 O y w m c X V v d D t T Z W N 0 a W 9 u M S 9 l e G V j d X R p b 2 5 U a W 1 l X z V J T U d T L 0 F 1 d G 9 S Z W 1 v d m V k Q 2 9 s d W 1 u c z E u e 0 5 J b W d z L D F 9 J n F 1 b 3 Q 7 L C Z x d W 9 0 O 1 N l Y 3 R p b 2 4 x L 2 V 4 Z W N 1 d G l v b l R p b W V f N U l N R 1 M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V J T U d T L 0 F 1 d G 9 S Z W 1 v d m V k Q 2 9 s d W 1 u c z E u e 1 R o c m V h Z H M s M H 0 m c X V v d D s s J n F 1 b 3 Q 7 U 2 V j d G l v b j E v Z X h l Y 3 V 0 a W 9 u V G l t Z V 8 1 S U 1 H U y 9 B d X R v U m V t b 3 Z l Z E N v b H V t b n M x L n t O S W 1 n c y w x f S Z x d W 9 0 O y w m c X V v d D t T Z W N 0 a W 9 u M S 9 l e G V j d X R p b 2 5 U a W 1 l X z V J T U d T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j Y W x h Y m l s a X R 5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1 Q x N z o y N D o x M i 4 z N j Y z O T k 5 W i I g L z 4 8 R W 5 0 c n k g V H l w Z T 0 i R m l s b E N v b H V t b l R 5 c G V z I i B W Y W x 1 Z T 0 i c 0 F 3 V T 0 i I C 8 + P E V u d H J 5 I F R 5 c G U 9 I k Z p b G x D b 2 x 1 b W 5 O Y W 1 l c y I g V m F s d W U 9 I n N b J n F 1 b 3 Q 7 U m 9 3 c 0 Z p b H R l c i Z x d W 9 0 O y w m c X V v d D t t Z W F u J n F 1 b 3 Q 7 X S I g L z 4 8 R W 5 0 c n k g V H l w Z T 0 i R m l s b G V k Q 2 9 t c G x l d G V S Z X N 1 b H R U b 1 d v c m t z a G V l d C I g V m F s d W U 9 I m w x I i A v P j x F b n R y e S B U e X B l P S J G a W x s U 3 R h d H V z I i B W Y W x 1 Z T 0 i c 1 d h a X R p b m d G b 3 J F e G N l b F J l Z n J l c 2 g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k 1 N m M x M m U t Z G Z i M C 0 0 Y 2 Q 4 L T k 4 M T c t Y W E y Z W E 1 Z j Q x M T g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3 N W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N h b G F i a W x p d H k v Q X V 0 b 1 J l b W 9 2 Z W R D b 2 x 1 b W 5 z M S 5 7 U m 9 3 c 0 Z p b H R l c i w w f S Z x d W 9 0 O y w m c X V v d D t T Z W N 0 a W 9 u M S 9 z Y 2 F s Y W J p b G l 0 e S 9 B d X R v U m V t b 3 Z l Z E N v b H V t b n M x L n t t Z W F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j Y W x h Y m l s a X R 5 L 0 F 1 d G 9 S Z W 1 v d m V k Q 2 9 s d W 1 u c z E u e 1 J v d 3 N G a W x 0 Z X I s M H 0 m c X V v d D s s J n F 1 b 3 Q 7 U 2 V j d G l v b j E v c 2 N h b G F i a W x p d H k v Q X V 0 b 1 J l b W 9 2 Z W R D b 2 x 1 b W 5 z M S 5 7 b W V h b i w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e m l v b m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U l N R 1 M l M j A o M i k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6 a W 9 u Z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1 Q x N z o 1 N T o y M C 4 x N z c 1 N j k 4 W i I g L z 4 8 R W 5 0 c n k g V H l w Z T 0 i R m l s b E N v b H V t b l R 5 c G V z I i B W Y W x 1 Z T 0 i c 0 F 3 T U Y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c 5 M T U x N G U 5 L T Y 2 O T E t N D F k O S 0 5 O T g 1 L T M 1 Z j Q 4 M G Q z Z j N m M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W M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x S U 1 H U y A o M i k v Q X V 0 b 1 J l b W 9 2 Z W R D b 2 x 1 b W 5 z M S 5 7 V G h y Z W F k c y w w f S Z x d W 9 0 O y w m c X V v d D t T Z W N 0 a W 9 u M S 9 l e G V j d X R p b 2 5 U a W 1 l X z F J T U d T I C g y K S 9 B d X R v U m V t b 3 Z l Z E N v b H V t b n M x L n t O S W 1 n c y w x f S Z x d W 9 0 O y w m c X V v d D t T Z W N 0 a W 9 u M S 9 l e G V j d X R p b 2 5 U a W 1 l X z F J T U d T I C g y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U l N R 1 M g K D I p L 0 F 1 d G 9 S Z W 1 v d m V k Q 2 9 s d W 1 u c z E u e 1 R o c m V h Z H M s M H 0 m c X V v d D s s J n F 1 b 3 Q 7 U 2 V j d G l v b j E v Z X h l Y 3 V 0 a W 9 u V G l t Z V 8 x S U 1 H U y A o M i k v Q X V 0 b 1 J l b W 9 2 Z W R D b 2 x 1 b W 5 z M S 5 7 T k l t Z 3 M s M X 0 m c X V v d D s s J n F 1 b 3 Q 7 U 2 V j d G l v b j E v Z X h l Y 3 V 0 a W 9 u V G l t Z V 8 x S U 1 H U y A o M i k v Q X V 0 b 1 J l b W 9 2 Z W R D b 2 x 1 b W 5 z M S 5 7 b W V h b i w y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V J T U d T J T I w K D I p P C 9 J d G V t U G F 0 a D 4 8 L 0 l 0 Z W 1 M b 2 N h d G l v b j 4 8 U 3 R h Y m x l R W 5 0 c m l l c z 4 8 R W 5 0 c n k g V H l w Z T 0 i Q W R k Z W R U b 0 R h d G F N b 2 R l b C I g V m F s d W U 9 I m w w I i A v P j x F b n R y e S B U e X B l P S J O Y X Z p Z 2 F 0 a W 9 u U 3 R l c E 5 h b W U i I F Z h b H V l P S J z T m F 2 a W d h e m l v b m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d U M T c 6 N T U 6 M j A u M T Q z O T k 0 M F o i I C 8 + P E V u d H J 5 I F R 5 c G U 9 I k Z p b G x D b 2 x 1 b W 5 U e X B l c y I g V m F s d W U 9 I n N B d 0 1 G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w N z Z i Z m Q 5 M C 0 3 Z W V m L T Q 3 M 2 E t O D I 4 Z C 0 1 N T k 2 N j I z N 2 M 5 N D c i I C 8 + P E V u d H J 5 I F R 5 c G U 9 I l J l Y 2 9 2 Z X J 5 V G F y Z 2 V 0 Q 2 9 s d W 1 u I i B W Y W x 1 Z T 0 i b D c i I C 8 + P E V u d H J 5 I F R 5 c G U 9 I l J l Y 2 9 2 Z X J 5 V G F y Z 2 V 0 U m 9 3 I i B W Y W x 1 Z T 0 i b D E i I C 8 + P E V u d H J 5 I F R 5 c G U 9 I l J l Y 2 9 2 Z X J 5 V G F y Z 2 V 0 U 2 h l Z X Q i I F Z h b H V l P S J z V j I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N U l N R 1 M g K D I p L 0 F 1 d G 9 S Z W 1 v d m V k Q 2 9 s d W 1 u c z E u e 1 R o c m V h Z H M s M H 0 m c X V v d D s s J n F 1 b 3 Q 7 U 2 V j d G l v b j E v Z X h l Y 3 V 0 a W 9 u V G l t Z V 8 1 S U 1 H U y A o M i k v Q X V 0 b 1 J l b W 9 2 Z W R D b 2 x 1 b W 5 z M S 5 7 T k l t Z 3 M s M X 0 m c X V v d D s s J n F 1 b 3 Q 7 U 2 V j d G l v b j E v Z X h l Y 3 V 0 a W 9 u V G l t Z V 8 1 S U 1 H U y A o M i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V J T U d T I C g y K S 9 B d X R v U m V t b 3 Z l Z E N v b H V t b n M x L n t U a H J l Y W R z L D B 9 J n F 1 b 3 Q 7 L C Z x d W 9 0 O 1 N l Y 3 R p b 2 4 x L 2 V 4 Z W N 1 d G l v b l R p b W V f N U l N R 1 M g K D I p L 0 F 1 d G 9 S Z W 1 v d m V k Q 2 9 s d W 1 u c z E u e 0 5 J b W d z L D F 9 J n F 1 b 3 Q 7 L C Z x d W 9 0 O 1 N l Y 3 R p b 2 4 x L 2 V 4 Z W N 1 d G l v b l R p b W V f N U l N R 1 M g K D I p L 0 F 1 d G 9 S Z W 1 v d m V k Q 2 9 s d W 1 u c z E u e 2 1 l Y W 4 s M n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x S U 1 H U y U y M C g z K T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p p b 2 5 l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3 V D E 3 O j U 1 O j I w L j I z N j A 3 M D R a I i A v P j x F b n R y e S B U e X B l P S J G a W x s Q 2 9 s d W 1 u V H l w Z X M i I F Z h b H V l P S J z Q X d N R i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j E 2 O W V m N z I t Y T h m Z i 0 0 Y W M x L W F l N T Q t N T Q 2 M j c 2 O T R i Y T U 5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1 Y z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F J T U d T I C g z K S 9 B d X R v U m V t b 3 Z l Z E N v b H V t b n M x L n t U a H J l Y W R z L D B 9 J n F 1 b 3 Q 7 L C Z x d W 9 0 O 1 N l Y 3 R p b 2 4 x L 2 V 4 Z W N 1 d G l v b l R p b W V f M U l N R 1 M g K D M p L 0 F 1 d G 9 S Z W 1 v d m V k Q 2 9 s d W 1 u c z E u e 0 5 J b W d z L D F 9 J n F 1 b 3 Q 7 L C Z x d W 9 0 O 1 N l Y 3 R p b 2 4 x L 2 V 4 Z W N 1 d G l v b l R p b W V f M U l N R 1 M g K D M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x S U 1 H U y A o M y k v Q X V 0 b 1 J l b W 9 2 Z W R D b 2 x 1 b W 5 z M S 5 7 V G h y Z W F k c y w w f S Z x d W 9 0 O y w m c X V v d D t T Z W N 0 a W 9 u M S 9 l e G V j d X R p b 2 5 U a W 1 l X z F J T U d T I C g z K S 9 B d X R v U m V t b 3 Z l Z E N v b H V t b n M x L n t O S W 1 n c y w x f S Z x d W 9 0 O y w m c X V v d D t T Z W N 0 a W 9 u M S 9 l e G V j d X R p b 2 5 U a W 1 l X z F J T U d T I C g z K S 9 B d X R v U m V t b 3 Z l Z E N v b H V t b n M x L n t t Z W F u L D J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N U l N R 1 M l M j A o M y k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6 a W 9 u Z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1 Q x N z o 1 N T o y M C 4 y M D k x N z Y w W i I g L z 4 8 R W 5 0 c n k g V H l w Z T 0 i R m l s b E N v b H V t b l R 5 c G V z I i B W Y W x 1 Z T 0 i c 0 F 3 T U Y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A x Z W V m N j Y y L T k w Z D k t N G M 2 Z C 1 h Y j g 4 L W R h Z G Y z Z W M 5 N 2 U 3 M S I g L z 4 8 R W 5 0 c n k g V H l w Z T 0 i U m V j b 3 Z l c n l U Y X J n Z X R D b 2 x 1 b W 4 i I F Z h b H V l P S J s N y I g L z 4 8 R W 5 0 c n k g V H l w Z T 0 i U m V j b 3 Z l c n l U Y X J n Z X R S b 3 c i I F Z h b H V l P S J s M S I g L z 4 8 R W 5 0 c n k g V H l w Z T 0 i U m V j b 3 Z l c n l U Y X J n Z X R T a G V l d C I g V m F s d W U 9 I n N W M y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1 S U 1 H U y A o M y k v Q X V 0 b 1 J l b W 9 2 Z W R D b 2 x 1 b W 5 z M S 5 7 V G h y Z W F k c y w w f S Z x d W 9 0 O y w m c X V v d D t T Z W N 0 a W 9 u M S 9 l e G V j d X R p b 2 5 U a W 1 l X z V J T U d T I C g z K S 9 B d X R v U m V t b 3 Z l Z E N v b H V t b n M x L n t O S W 1 n c y w x f S Z x d W 9 0 O y w m c X V v d D t T Z W N 0 a W 9 u M S 9 l e G V j d X R p b 2 5 U a W 1 l X z V J T U d T I C g z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N U l N R 1 M g K D M p L 0 F 1 d G 9 S Z W 1 v d m V k Q 2 9 s d W 1 u c z E u e 1 R o c m V h Z H M s M H 0 m c X V v d D s s J n F 1 b 3 Q 7 U 2 V j d G l v b j E v Z X h l Y 3 V 0 a W 9 u V G l t Z V 8 1 S U 1 H U y A o M y k v Q X V 0 b 1 J l b W 9 2 Z W R D b 2 x 1 b W 5 z M S 5 7 T k l t Z 3 M s M X 0 m c X V v d D s s J n F 1 b 3 Q 7 U 2 V j d G l v b j E v Z X h l Y 3 V 0 a W 9 u V G l t Z V 8 1 S U 1 H U y A o M y k v Q X V 0 b 1 J l b W 9 2 Z W R D b 2 x 1 b W 5 z M S 5 7 b W V h b i w y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E w S U 1 H U z w v S X R l b V B h d G g + P C 9 J d G V t T G 9 j Y X R p b 2 4 + P F N 0 Y W J s Z U V u d H J p Z X M + P E V u d H J 5 I F R 5 c G U 9 I k Z p b G x D b 2 x 1 b W 5 U e X B l c y I g V m F s d W U 9 I n N B d 0 1 G I i A v P j x F b n R y e S B U e X B l P S J C d W Z m Z X J O Z X h 0 U m V m c m V z a C I g V m F s d W U 9 I m w x I i A v P j x F b n R y e S B U e X B l P S J G a W x s T G F z d F V w Z G F 0 Z W Q i I F Z h b H V l P S J k M j A y N S 0 w N S 0 w O F Q x M j o y N T o x N S 4 2 M D k z M T Y x W i I g L z 4 8 R W 5 0 c n k g V H l w Z T 0 i R m l s b E V u Y W J s Z W Q i I F Z h b H V l P S J s M S I g L z 4 8 R W 5 0 c n k g V H l w Z T 0 i R m l s b E V y c m 9 y Q 2 9 1 b n Q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z A 5 N j I y N j U t Z m E y Y i 0 0 Y T d i L T l l Y z M t O T Z h M z A 4 N m M 4 M G U 0 I i A v P j x F b n R y e S B U e X B l P S J S Z W N v d m V y e V R h c m d l d E N v b H V t b i I g V m F s d W U 9 I m w x M y I g L z 4 8 R W 5 0 c n k g V H l w Z T 0 i U m V j b 3 Z l c n l U Y X J n Z X R S b 3 c i I F Z h b H V l P S J s M S I g L z 4 8 R W 5 0 c n k g V H l w Z T 0 i U m V j b 3 Z l c n l U Y X J n Z X R T a G V l d C I g V m F s d W U 9 I n N W M S I g L z 4 8 R W 5 0 c n k g V H l w Z T 0 i R m l s b E N v d W 5 0 I i B W Y W x 1 Z T 0 i b D E 4 I i A v P j x F b n R y e S B U e X B l P S J S Z X N 1 b H R U e X B l I i B W Y W x 1 Z T 0 i c 1 R h Y m x l I i A v P j x F b n R y e S B U e X B l P S J O Y X Z p Z 2 F 0 a W 9 u U 3 R l c E 5 h b W U i I F Z h b H V l P S J z T m F 2 a W d h e m l v b m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4 Z W N 1 d G l v b l R p b W V f M T B J T U d T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x M E l N R 1 M v Q X V 0 b 1 J l b W 9 2 Z W R D b 2 x 1 b W 5 z M S 5 7 V G h y Z W F k c y w w f S Z x d W 9 0 O y w m c X V v d D t T Z W N 0 a W 9 u M S 9 l e G V j d X R p b 2 5 U a W 1 l X z E w S U 1 H U y 9 B d X R v U m V t b 3 Z l Z E N v b H V t b n M x L n t O S W 1 n c y w x f S Z x d W 9 0 O y w m c X V v d D t T Z W N 0 a W 9 u M S 9 l e G V j d X R p b 2 5 U a W 1 l X z E w S U 1 H U y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T B J T U d T L 0 F 1 d G 9 S Z W 1 v d m V k Q 2 9 s d W 1 u c z E u e 1 R o c m V h Z H M s M H 0 m c X V v d D s s J n F 1 b 3 Q 7 U 2 V j d G l v b j E v Z X h l Y 3 V 0 a W 9 u V G l t Z V 8 x M E l N R 1 M v Q X V 0 b 1 J l b W 9 2 Z W R D b 2 x 1 b W 5 z M S 5 7 T k l t Z 3 M s M X 0 m c X V v d D s s J n F 1 b 3 Q 7 U 2 V j d G l v b j E v Z X h l Y 3 V 0 a W 9 u V G l t Z V 8 x M E l N R 1 M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x M E l N R 1 M l M j A o M i k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6 a W 9 u Z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1 Q x N z o 1 N T o y M C 4 w O T M x M z Y y W i I g L z 4 8 R W 5 0 c n k g V H l w Z T 0 i R m l s b E N v b H V t b l R 5 c G V z I i B W Y W x 1 Z T 0 i c 0 F 3 T U Y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E 2 O D I 4 Z j V m L T F h Y m I t N G E 5 M S 0 4 N j k y L T M y N T h m N z Q 1 Z W J j N S I g L z 4 8 R W 5 0 c n k g V H l w Z T 0 i U m V j b 3 Z l c n l U Y X J n Z X R D b 2 x 1 b W 4 i I F Z h b H V l P S J s M T M i I C 8 + P E V u d H J 5 I F R 5 c G U 9 I l J l Y 2 9 2 Z X J 5 V G F y Z 2 V 0 U m 9 3 I i B W Y W x 1 Z T 0 i b D E i I C 8 + P E V u d H J 5 I F R 5 c G U 9 I l J l Y 2 9 2 Z X J 5 V G F y Z 2 V 0 U 2 h l Z X Q i I F Z h b H V l P S J z V j I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T B J T U d T I C g y K S 9 B d X R v U m V t b 3 Z l Z E N v b H V t b n M x L n t U a H J l Y W R z L D B 9 J n F 1 b 3 Q 7 L C Z x d W 9 0 O 1 N l Y 3 R p b 2 4 x L 2 V 4 Z W N 1 d G l v b l R p b W V f M T B J T U d T I C g y K S 9 B d X R v U m V t b 3 Z l Z E N v b H V t b n M x L n t O S W 1 n c y w x f S Z x d W 9 0 O y w m c X V v d D t T Z W N 0 a W 9 u M S 9 l e G V j d X R p b 2 5 U a W 1 l X z E w S U 1 H U y A o M i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E w S U 1 H U y A o M i k v Q X V 0 b 1 J l b W 9 2 Z W R D b 2 x 1 b W 5 z M S 5 7 V G h y Z W F k c y w w f S Z x d W 9 0 O y w m c X V v d D t T Z W N 0 a W 9 u M S 9 l e G V j d X R p b 2 5 U a W 1 l X z E w S U 1 H U y A o M i k v Q X V 0 b 1 J l b W 9 2 Z W R D b 2 x 1 b W 5 z M S 5 7 T k l t Z 3 M s M X 0 m c X V v d D s s J n F 1 b 3 Q 7 U 2 V j d G l v b j E v Z X h l Y 3 V 0 a W 9 u V G l t Z V 8 x M E l N R 1 M g K D I p L 0 F 1 d G 9 S Z W 1 v d m V k Q 2 9 s d W 1 u c z E u e 2 1 l Y W 4 s M n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x M E l N R 1 M l M j A o M y k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6 a W 9 u Z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1 Q x N z o 1 N T o y M C 4 x O T Y w M T Y 1 W i I g L z 4 8 R W 5 0 c n k g V H l w Z T 0 i R m l s b E N v b H V t b l R 5 c G V z I i B W Y W x 1 Z T 0 i c 0 F 3 T U Y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Y 4 N G R j Z j F k L T A 0 M 2 Q t N D k z Z S 0 5 Z m I 2 L W R i M z M 4 Y j A z O G Y w M C I g L z 4 8 R W 5 0 c n k g V H l w Z T 0 i U m V j b 3 Z l c n l U Y X J n Z X R D b 2 x 1 b W 4 i I F Z h b H V l P S J s M T M i I C 8 + P E V u d H J 5 I F R 5 c G U 9 I l J l Y 2 9 2 Z X J 5 V G F y Z 2 V 0 U m 9 3 I i B W Y W x 1 Z T 0 i b D E i I C 8 + P E V u d H J 5 I F R 5 c G U 9 I l J l Y 2 9 2 Z X J 5 V G F y Z 2 V 0 U 2 h l Z X Q i I F Z h b H V l P S J z V j M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T B J T U d T I C g z K S 9 B d X R v U m V t b 3 Z l Z E N v b H V t b n M x L n t U a H J l Y W R z L D B 9 J n F 1 b 3 Q 7 L C Z x d W 9 0 O 1 N l Y 3 R p b 2 4 x L 2 V 4 Z W N 1 d G l v b l R p b W V f M T B J T U d T I C g z K S 9 B d X R v U m V t b 3 Z l Z E N v b H V t b n M x L n t O S W 1 n c y w x f S Z x d W 9 0 O y w m c X V v d D t T Z W N 0 a W 9 u M S 9 l e G V j d X R p b 2 5 U a W 1 l X z E w S U 1 H U y A o M y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E w S U 1 H U y A o M y k v Q X V 0 b 1 J l b W 9 2 Z W R D b 2 x 1 b W 5 z M S 5 7 V G h y Z W F k c y w w f S Z x d W 9 0 O y w m c X V v d D t T Z W N 0 a W 9 u M S 9 l e G V j d X R p b 2 5 U a W 1 l X z E w S U 1 H U y A o M y k v Q X V 0 b 1 J l b W 9 2 Z W R D b 2 x 1 b W 5 z M S 5 7 T k l t Z 3 M s M X 0 m c X V v d D s s J n F 1 b 3 Q 7 U 2 V j d G l v b j E v Z X h l Y 3 V 0 a W 9 u V G l t Z V 8 x M E l N R 1 M g K D M p L 0 F 1 d G 9 S Z W 1 v d m V k Q 2 9 s d W 1 u c z E u e 2 1 l Y W 4 s M n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x S U 1 H U y U y M C g 0 K T w v S X R l b V B h d G g + P C 9 J d G V t T G 9 j Y X R p b 2 4 + P F N 0 Y W J s Z U V u d H J p Z X M + P E V u d H J 5 I F R 5 c G U 9 I k Z p b G x D b 2 x 1 b W 5 U e X B l c y I g V m F s d W U 9 I n N B d 0 1 G I i A v P j x F b n R y e S B U e X B l P S J C d W Z m Z X J O Z X h 0 U m V m c m V z a C I g V m F s d W U 9 I m w x I i A v P j x F b n R y e S B U e X B l P S J G a W x s T G F z d F V w Z G F 0 Z W Q i I F Z h b H V l P S J k M j A y N S 0 w N S 0 w O F Q x M j o y N T o x N S 4 3 M z U w O D c 5 W i I g L z 4 8 R W 5 0 c n k g V H l w Z T 0 i R m l s b E V u Y W J s Z W Q i I F Z h b H V l P S J s M S I g L z 4 8 R W 5 0 c n k g V H l w Z T 0 i R m l s b E V y c m 9 y Q 2 9 1 b n Q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m E 2 O T g z M z Y t Z T M 5 M y 0 0 M G Q 2 L T g y M j A t N T k 3 Y T A 2 M W V k Y T F j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1 Y 0 I i A v P j x F b n R y e S B U e X B l P S J G a W x s Q 2 9 1 b n Q i I F Z h b H V l P S J s M T g i I C 8 + P E V u d H J 5 I F R 5 c G U 9 I l J l c 3 V s d F R 5 c G U i I F Z h b H V l P S J z V G F i b G U i I C 8 + P E V u d H J 5 I F R 5 c G U 9 I k 5 h d m l n Y X R p b 2 5 T d G V w T m F t Z S I g V m F s d W U 9 I n N O Y X Z p Z 2 F 6 a W 9 u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h l Y 3 V 0 a W 9 u V G l t Z V 8 x S U 1 H U 1 9 f N C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U l N R 1 M g K D Q p L 0 F 1 d G 9 S Z W 1 v d m V k Q 2 9 s d W 1 u c z E u e 1 R o c m V h Z H M s M H 0 m c X V v d D s s J n F 1 b 3 Q 7 U 2 V j d G l v b j E v Z X h l Y 3 V 0 a W 9 u V G l t Z V 8 x S U 1 H U y A o N C k v Q X V 0 b 1 J l b W 9 2 Z W R D b 2 x 1 b W 5 z M S 5 7 T k l t Z 3 M s M X 0 m c X V v d D s s J n F 1 b 3 Q 7 U 2 V j d G l v b j E v Z X h l Y 3 V 0 a W 9 u V G l t Z V 8 x S U 1 H U y A o N C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F J T U d T I C g 0 K S 9 B d X R v U m V t b 3 Z l Z E N v b H V t b n M x L n t U a H J l Y W R z L D B 9 J n F 1 b 3 Q 7 L C Z x d W 9 0 O 1 N l Y 3 R p b 2 4 x L 2 V 4 Z W N 1 d G l v b l R p b W V f M U l N R 1 M g K D Q p L 0 F 1 d G 9 S Z W 1 v d m V k Q 2 9 s d W 1 u c z E u e 0 5 J b W d z L D F 9 J n F 1 b 3 Q 7 L C Z x d W 9 0 O 1 N l Y 3 R p b 2 4 x L 2 V 4 Z W N 1 d G l v b l R p b W V f M U l N R 1 M g K D Q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N U l N R 1 M l M j A o N C k 8 L 0 l 0 Z W 1 Q Y X R o P j w v S X R l b U x v Y 2 F 0 a W 9 u P j x T d G F i b G V F b n R y a W V z P j x F b n R y e S B U e X B l P S J G a W x s Q 2 9 s d W 1 u V H l w Z X M i I F Z h b H V l P S J z Q X d N R i I g L z 4 8 R W 5 0 c n k g V H l w Z T 0 i Q n V m Z m V y T m V 4 d F J l Z n J l c 2 g i I F Z h b H V l P S J s M S I g L z 4 8 R W 5 0 c n k g V H l w Z T 0 i R m l s b E x h c 3 R V c G R h d G V k I i B W Y W x 1 Z T 0 i Z D I w M j U t M D U t M D h U M T I 6 M j U 6 M T U u N z A z N D A 5 N l o i I C 8 + P E V u d H J 5 I F R 5 c G U 9 I k Z p b G x F b m F i b G V k I i B W Y W x 1 Z T 0 i b D E i I C 8 + P E V u d H J 5 I F R 5 c G U 9 I k Z p b G x F c n J v c k N v d W 5 0 I i B W Y W x 1 Z T 0 i b D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Y y N T E 5 Z m R l L W F m M m I t N D R m N S 0 5 M j g w L T V i N T J m O G M 3 M 2 Z h M y I g L z 4 8 R W 5 0 c n k g V H l w Z T 0 i U m V j b 3 Z l c n l U Y X J n Z X R D b 2 x 1 b W 4 i I F Z h b H V l P S J s N y I g L z 4 8 R W 5 0 c n k g V H l w Z T 0 i U m V j b 3 Z l c n l U Y X J n Z X R S b 3 c i I F Z h b H V l P S J s M S I g L z 4 8 R W 5 0 c n k g V H l w Z T 0 i U m V j b 3 Z l c n l U Y X J n Z X R T a G V l d C I g V m F s d W U 9 I n N W N C I g L z 4 8 R W 5 0 c n k g V H l w Z T 0 i R m l s b E N v d W 5 0 I i B W Y W x 1 Z T 0 i b D E 4 I i A v P j x F b n R y e S B U e X B l P S J S Z X N 1 b H R U e X B l I i B W Y W x 1 Z T 0 i c 1 R h Y m x l I i A v P j x F b n R y e S B U e X B l P S J O Y X Z p Z 2 F 0 a W 9 u U 3 R l c E 5 h b W U i I F Z h b H V l P S J z T m F 2 a W d h e m l v b m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4 Z W N 1 d G l v b l R p b W V f N U l N R 1 N f X z Q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V J T U d T I C g 0 K S 9 B d X R v U m V t b 3 Z l Z E N v b H V t b n M x L n t U a H J l Y W R z L D B 9 J n F 1 b 3 Q 7 L C Z x d W 9 0 O 1 N l Y 3 R p b 2 4 x L 2 V 4 Z W N 1 d G l v b l R p b W V f N U l N R 1 M g K D Q p L 0 F 1 d G 9 S Z W 1 v d m V k Q 2 9 s d W 1 u c z E u e 0 5 J b W d z L D F 9 J n F 1 b 3 Q 7 L C Z x d W 9 0 O 1 N l Y 3 R p b 2 4 x L 2 V 4 Z W N 1 d G l v b l R p b W V f N U l N R 1 M g K D Q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1 S U 1 H U y A o N C k v Q X V 0 b 1 J l b W 9 2 Z W R D b 2 x 1 b W 5 z M S 5 7 V G h y Z W F k c y w w f S Z x d W 9 0 O y w m c X V v d D t T Z W N 0 a W 9 u M S 9 l e G V j d X R p b 2 5 U a W 1 l X z V J T U d T I C g 0 K S 9 B d X R v U m V t b 3 Z l Z E N v b H V t b n M x L n t O S W 1 n c y w x f S Z x d W 9 0 O y w m c X V v d D t T Z W N 0 a W 9 u M S 9 l e G V j d X R p b 2 5 U a W 1 l X z V J T U d T I C g 0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E w S U 1 H U y U y M C g 0 K T w v S X R l b V B h d G g + P C 9 J d G V t T G 9 j Y X R p b 2 4 + P F N 0 Y W J s Z U V u d H J p Z X M + P E V u d H J 5 I F R 5 c G U 9 I k Z p b G x D b 2 x 1 b W 5 U e X B l c y I g V m F s d W U 9 I n N B d 0 1 G I i A v P j x F b n R y e S B U e X B l P S J C d W Z m Z X J O Z X h 0 U m V m c m V z a C I g V m F s d W U 9 I m w x I i A v P j x F b n R y e S B U e X B l P S J G a W x s T G F z d F V w Z G F 0 Z W Q i I F Z h b H V l P S J k M j A y N S 0 w N S 0 w O F Q x M j o y N T o x N S 4 2 N z k z M j I 0 W i I g L z 4 8 R W 5 0 c n k g V H l w Z T 0 i R m l s b E V u Y W J s Z W Q i I F Z h b H V l P S J s M S I g L z 4 8 R W 5 0 c n k g V H l w Z T 0 i R m l s b E V y c m 9 y Q 2 9 1 b n Q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T N m Y m E z Y T g t Z W Y 5 M y 0 0 N 2 I 1 L W I x N D Y t Z m I y Z D g 3 O W Q x N z g 0 I i A v P j x F b n R y e S B U e X B l P S J S Z W N v d m V y e V R h c m d l d E N v b H V t b i I g V m F s d W U 9 I m w x M y I g L z 4 8 R W 5 0 c n k g V H l w Z T 0 i U m V j b 3 Z l c n l U Y X J n Z X R S b 3 c i I F Z h b H V l P S J s M S I g L z 4 8 R W 5 0 c n k g V H l w Z T 0 i U m V j b 3 Z l c n l U Y X J n Z X R T a G V l d C I g V m F s d W U 9 I n N W N C I g L z 4 8 R W 5 0 c n k g V H l w Z T 0 i R m l s b E N v d W 5 0 I i B W Y W x 1 Z T 0 i b D E 4 I i A v P j x F b n R y e S B U e X B l P S J S Z X N 1 b H R U e X B l I i B W Y W x 1 Z T 0 i c 1 R h Y m x l I i A v P j x F b n R y e S B U e X B l P S J O Y X Z p Z 2 F 0 a W 9 u U 3 R l c E 5 h b W U i I F Z h b H V l P S J z T m F 2 a W d h e m l v b m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4 Z W N 1 d G l v b l R p b W V f M T B J T U d T X 1 8 0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x M E l N R 1 M g K D Q p L 0 F 1 d G 9 S Z W 1 v d m V k Q 2 9 s d W 1 u c z E u e 1 R o c m V h Z H M s M H 0 m c X V v d D s s J n F 1 b 3 Q 7 U 2 V j d G l v b j E v Z X h l Y 3 V 0 a W 9 u V G l t Z V 8 x M E l N R 1 M g K D Q p L 0 F 1 d G 9 S Z W 1 v d m V k Q 2 9 s d W 1 u c z E u e 0 5 J b W d z L D F 9 J n F 1 b 3 Q 7 L C Z x d W 9 0 O 1 N l Y 3 R p b 2 4 x L 2 V 4 Z W N 1 d G l v b l R p b W V f M T B J T U d T I C g 0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T B J T U d T I C g 0 K S 9 B d X R v U m V t b 3 Z l Z E N v b H V t b n M x L n t U a H J l Y W R z L D B 9 J n F 1 b 3 Q 7 L C Z x d W 9 0 O 1 N l Y 3 R p b 2 4 x L 2 V 4 Z W N 1 d G l v b l R p b W V f M T B J T U d T I C g 0 K S 9 B d X R v U m V t b 3 Z l Z E N v b H V t b n M x L n t O S W 1 n c y w x f S Z x d W 9 0 O y w m c X V v d D t T Z W N 0 a W 9 u M S 9 l e G V j d X R p b 2 5 U a W 1 l X z E w S U 1 H U y A o N C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x S U 1 H U y U y M C g 1 K T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p p b 2 5 l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3 V D E 3 O j U 1 O j I x L j U 4 O T U 1 O D h a I i A v P j x F b n R y e S B U e X B l P S J G a W x s Q 2 9 s d W 1 u V H l w Z X M i I F Z h b H V l P S J z Q X d N R i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G E 5 M W Y 5 N G U t Z W M x Y i 0 0 Y j Q 5 L W J h Z W I t N j F l O D N h M j R m Z m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1 Y 1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F J T U d T I C g 1 K S 9 B d X R v U m V t b 3 Z l Z E N v b H V t b n M x L n t U a H J l Y W R z L D B 9 J n F 1 b 3 Q 7 L C Z x d W 9 0 O 1 N l Y 3 R p b 2 4 x L 2 V 4 Z W N 1 d G l v b l R p b W V f M U l N R 1 M g K D U p L 0 F 1 d G 9 S Z W 1 v d m V k Q 2 9 s d W 1 u c z E u e 0 5 J b W d z L D F 9 J n F 1 b 3 Q 7 L C Z x d W 9 0 O 1 N l Y 3 R p b 2 4 x L 2 V 4 Z W N 1 d G l v b l R p b W V f M U l N R 1 M g K D U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x S U 1 H U y A o N S k v Q X V 0 b 1 J l b W 9 2 Z W R D b 2 x 1 b W 5 z M S 5 7 V G h y Z W F k c y w w f S Z x d W 9 0 O y w m c X V v d D t T Z W N 0 a W 9 u M S 9 l e G V j d X R p b 2 5 U a W 1 l X z F J T U d T I C g 1 K S 9 B d X R v U m V t b 3 Z l Z E N v b H V t b n M x L n t O S W 1 n c y w x f S Z x d W 9 0 O y w m c X V v d D t T Z W N 0 a W 9 u M S 9 l e G V j d X R p b 2 5 U a W 1 l X z F J T U d T I C g 1 K S 9 B d X R v U m V t b 3 Z l Z E N v b H V t b n M x L n t t Z W F u L D J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N U l N R 1 M l M j A o N S k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6 a W 9 u Z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1 Q x N z o 1 N T o y M S 4 1 N D g w N j M y W i I g L z 4 8 R W 5 0 c n k g V H l w Z T 0 i R m l s b E N v b H V t b l R 5 c G V z I i B W Y W x 1 Z T 0 i c 0 F 3 T U Y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g 3 M D M y N T M 4 L T A w Y T Y t N D I z N i 0 4 Z m Y y L W Z h Z G Z j O D I x N G I w M i I g L z 4 8 R W 5 0 c n k g V H l w Z T 0 i U m V j b 3 Z l c n l U Y X J n Z X R D b 2 x 1 b W 4 i I F Z h b H V l P S J s N y I g L z 4 8 R W 5 0 c n k g V H l w Z T 0 i U m V j b 3 Z l c n l U Y X J n Z X R S b 3 c i I F Z h b H V l P S J s M S I g L z 4 8 R W 5 0 c n k g V H l w Z T 0 i U m V j b 3 Z l c n l U Y X J n Z X R T a G V l d C I g V m F s d W U 9 I n N W N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1 S U 1 H U y A o N S k v Q X V 0 b 1 J l b W 9 2 Z W R D b 2 x 1 b W 5 z M S 5 7 V G h y Z W F k c y w w f S Z x d W 9 0 O y w m c X V v d D t T Z W N 0 a W 9 u M S 9 l e G V j d X R p b 2 5 U a W 1 l X z V J T U d T I C g 1 K S 9 B d X R v U m V t b 3 Z l Z E N v b H V t b n M x L n t O S W 1 n c y w x f S Z x d W 9 0 O y w m c X V v d D t T Z W N 0 a W 9 u M S 9 l e G V j d X R p b 2 5 U a W 1 l X z V J T U d T I C g 1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N U l N R 1 M g K D U p L 0 F 1 d G 9 S Z W 1 v d m V k Q 2 9 s d W 1 u c z E u e 1 R o c m V h Z H M s M H 0 m c X V v d D s s J n F 1 b 3 Q 7 U 2 V j d G l v b j E v Z X h l Y 3 V 0 a W 9 u V G l t Z V 8 1 S U 1 H U y A o N S k v Q X V 0 b 1 J l b W 9 2 Z W R D b 2 x 1 b W 5 z M S 5 7 T k l t Z 3 M s M X 0 m c X V v d D s s J n F 1 b 3 Q 7 U 2 V j d G l v b j E v Z X h l Y 3 V 0 a W 9 u V G l t Z V 8 1 S U 1 H U y A o N S k v Q X V 0 b 1 J l b W 9 2 Z W R D b 2 x 1 b W 5 z M S 5 7 b W V h b i w y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E w S U 1 H U y U y M C g 1 K T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p p b 2 5 l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3 V D E 3 O j U 1 O j I x L j Q 5 O D Y 3 M D R a I i A v P j x F b n R y e S B U e X B l P S J G a W x s Q 2 9 s d W 1 u V H l w Z X M i I F Z h b H V l P S J z Q X d N R i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D V i M j c 2 O T E t M j d h N y 0 0 Z T U 2 L T h j Z G Q t M W U 2 Y z A z O T g 4 N j U 1 I i A v P j x F b n R y e S B U e X B l P S J S Z W N v d m V y e V R h c m d l d E N v b H V t b i I g V m F s d W U 9 I m w x M y I g L z 4 8 R W 5 0 c n k g V H l w Z T 0 i U m V j b 3 Z l c n l U Y X J n Z X R S b 3 c i I F Z h b H V l P S J s M S I g L z 4 8 R W 5 0 c n k g V H l w Z T 0 i U m V j b 3 Z l c n l U Y X J n Z X R T a G V l d C I g V m F s d W U 9 I n N W N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x M E l N R 1 M g K D U p L 0 F 1 d G 9 S Z W 1 v d m V k Q 2 9 s d W 1 u c z E u e 1 R o c m V h Z H M s M H 0 m c X V v d D s s J n F 1 b 3 Q 7 U 2 V j d G l v b j E v Z X h l Y 3 V 0 a W 9 u V G l t Z V 8 x M E l N R 1 M g K D U p L 0 F 1 d G 9 S Z W 1 v d m V k Q 2 9 s d W 1 u c z E u e 0 5 J b W d z L D F 9 J n F 1 b 3 Q 7 L C Z x d W 9 0 O 1 N l Y 3 R p b 2 4 x L 2 V 4 Z W N 1 d G l v b l R p b W V f M T B J T U d T I C g 1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T B J T U d T I C g 1 K S 9 B d X R v U m V t b 3 Z l Z E N v b H V t b n M x L n t U a H J l Y W R z L D B 9 J n F 1 b 3 Q 7 L C Z x d W 9 0 O 1 N l Y 3 R p b 2 4 x L 2 V 4 Z W N 1 d G l v b l R p b W V f M T B J T U d T I C g 1 K S 9 B d X R v U m V t b 3 Z l Z E N v b H V t b n M x L n t O S W 1 n c y w x f S Z x d W 9 0 O y w m c X V v d D t T Z W N 0 a W 9 u M S 9 l e G V j d X R p b 2 5 U a W 1 l X z E w S U 1 H U y A o N S k v Q X V 0 b 1 J l b W 9 2 Z W R D b 2 x 1 b W 5 z M S 5 7 b W V h b i w y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F J T U d T J T I w K D Y p P C 9 J d G V t U G F 0 a D 4 8 L 0 l 0 Z W 1 M b 2 N h d G l v b j 4 8 U 3 R h Y m x l R W 5 0 c m l l c z 4 8 R W 5 0 c n k g V H l w Z T 0 i R m l s b E N v b H V t b l R 5 c G V z I i B W Y W x 1 Z T 0 i c 0 F 3 T U Y i I C 8 + P E V u d H J 5 I F R 5 c G U 9 I k J 1 Z m Z l c k 5 l e H R S Z W Z y Z X N o I i B W Y W x 1 Z T 0 i b D E i I C 8 + P E V u d H J 5 I F R 5 c G U 9 I k Z p b G x M Y X N 0 V X B k Y X R l Z C I g V m F s d W U 9 I m Q y M D I 1 L T A 1 L T A 4 V D E y O j I 1 O j E 1 L j g 0 N j A 1 M j B a I i A v P j x F b n R y e S B U e X B l P S J G a W x s R W 5 h Y m x l Z C I g V m F s d W U 9 I m w x I i A v P j x F b n R y e S B U e X B l P S J G a W x s R X J y b 3 J D b 3 V u d C I g V m F s d W U 9 I m w w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w Z m Q w Z m Z m Z i 1 h Z W V m L T Q 5 N D Y t O D E 3 N C 1 l N T k 5 Z T U w Y j E w N W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V j Y i I C 8 + P E V u d H J 5 I F R 5 c G U 9 I k Z p b G x D b 3 V u d C I g V m F s d W U 9 I m w x O C I g L z 4 8 R W 5 0 c n k g V H l w Z T 0 i U m V z d W x 0 V H l w Z S I g V m F s d W U 9 I n N U Y W J s Z S I g L z 4 8 R W 5 0 c n k g V H l w Z T 0 i T m F 2 a W d h d G l v b l N 0 Z X B O Y W 1 l I i B W Y W x 1 Z T 0 i c 0 5 h d m l n Y X p p b 2 5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e G V j d X R p b 2 5 U a W 1 l X z F J T U d T X 1 8 2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x S U 1 H U y A o N i k v Q X V 0 b 1 J l b W 9 2 Z W R D b 2 x 1 b W 5 z M S 5 7 V G h y Z W F k c y w w f S Z x d W 9 0 O y w m c X V v d D t T Z W N 0 a W 9 u M S 9 l e G V j d X R p b 2 5 U a W 1 l X z F J T U d T I C g 2 K S 9 B d X R v U m V t b 3 Z l Z E N v b H V t b n M x L n t O S W 1 n c y w x f S Z x d W 9 0 O y w m c X V v d D t T Z W N 0 a W 9 u M S 9 l e G V j d X R p b 2 5 U a W 1 l X z F J T U d T I C g 2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U l N R 1 M g K D Y p L 0 F 1 d G 9 S Z W 1 v d m V k Q 2 9 s d W 1 u c z E u e 1 R o c m V h Z H M s M H 0 m c X V v d D s s J n F 1 b 3 Q 7 U 2 V j d G l v b j E v Z X h l Y 3 V 0 a W 9 u V G l t Z V 8 x S U 1 H U y A o N i k v Q X V 0 b 1 J l b W 9 2 Z W R D b 2 x 1 b W 5 z M S 5 7 T k l t Z 3 M s M X 0 m c X V v d D s s J n F 1 b 3 Q 7 U 2 V j d G l v b j E v Z X h l Y 3 V 0 a W 9 u V G l t Z V 8 x S U 1 H U y A o N i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1 S U 1 H U y U y M C g 2 K T w v S X R l b V B h d G g + P C 9 J d G V t T G 9 j Y X R p b 2 4 + P F N 0 Y W J s Z U V u d H J p Z X M + P E V u d H J 5 I F R 5 c G U 9 I k Z p b G x D b 2 x 1 b W 5 U e X B l c y I g V m F s d W U 9 I n N B d 0 1 G I i A v P j x F b n R y e S B U e X B l P S J C d W Z m Z X J O Z X h 0 U m V m c m V z a C I g V m F s d W U 9 I m w x I i A v P j x F b n R y e S B U e X B l P S J G a W x s T G F z d F V w Z G F 0 Z W Q i I F Z h b H V l P S J k M j A y N S 0 w N S 0 w O F Q x M j o y N T o x N S 4 4 M D g 5 O D g y W i I g L z 4 8 R W 5 0 c n k g V H l w Z T 0 i R m l s b E V u Y W J s Z W Q i I F Z h b H V l P S J s M S I g L z 4 8 R W 5 0 c n k g V H l w Z T 0 i R m l s b E V y c m 9 y Q 2 9 1 b n Q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O T Y 5 Z D Y 5 N D E t M T k x Y i 0 0 Y T k 4 L T l h N 2 E t Z m U 1 O D E x O T F h Y j N h I i A v P j x F b n R y e S B U e X B l P S J S Z W N v d m V y e V R h c m d l d E N v b H V t b i I g V m F s d W U 9 I m w 3 I i A v P j x F b n R y e S B U e X B l P S J S Z W N v d m V y e V R h c m d l d F J v d y I g V m F s d W U 9 I m w x I i A v P j x F b n R y e S B U e X B l P S J S Z W N v d m V y e V R h c m d l d F N o Z W V 0 I i B W Y W x 1 Z T 0 i c 1 Y 2 I i A v P j x F b n R y e S B U e X B l P S J G a W x s Q 2 9 1 b n Q i I F Z h b H V l P S J s M T g i I C 8 + P E V u d H J 5 I F R 5 c G U 9 I l J l c 3 V s d F R 5 c G U i I F Z h b H V l P S J z V G F i b G U i I C 8 + P E V u d H J 5 I F R 5 c G U 9 I k 5 h d m l n Y X R p b 2 5 T d G V w T m F t Z S I g V m F s d W U 9 I n N O Y X Z p Z 2 F 6 a W 9 u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h l Y 3 V 0 a W 9 u V G l t Z V 8 1 S U 1 H U 1 9 f N i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N U l N R 1 M g K D Y p L 0 F 1 d G 9 S Z W 1 v d m V k Q 2 9 s d W 1 u c z E u e 1 R o c m V h Z H M s M H 0 m c X V v d D s s J n F 1 b 3 Q 7 U 2 V j d G l v b j E v Z X h l Y 3 V 0 a W 9 u V G l t Z V 8 1 S U 1 H U y A o N i k v Q X V 0 b 1 J l b W 9 2 Z W R D b 2 x 1 b W 5 z M S 5 7 T k l t Z 3 M s M X 0 m c X V v d D s s J n F 1 b 3 Q 7 U 2 V j d G l v b j E v Z X h l Y 3 V 0 a W 9 u V G l t Z V 8 1 S U 1 H U y A o N i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V J T U d T I C g 2 K S 9 B d X R v U m V t b 3 Z l Z E N v b H V t b n M x L n t U a H J l Y W R z L D B 9 J n F 1 b 3 Q 7 L C Z x d W 9 0 O 1 N l Y 3 R p b 2 4 x L 2 V 4 Z W N 1 d G l v b l R p b W V f N U l N R 1 M g K D Y p L 0 F 1 d G 9 S Z W 1 v d m V k Q 2 9 s d W 1 u c z E u e 0 5 J b W d z L D F 9 J n F 1 b 3 Q 7 L C Z x d W 9 0 O 1 N l Y 3 R p b 2 4 x L 2 V 4 Z W N 1 d G l v b l R p b W V f N U l N R 1 M g K D Y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T B J T U d T J T I w K D Y p P C 9 J d G V t U G F 0 a D 4 8 L 0 l 0 Z W 1 M b 2 N h d G l v b j 4 8 U 3 R h Y m x l R W 5 0 c m l l c z 4 8 R W 5 0 c n k g V H l w Z T 0 i R m l s b E N v b H V t b l R 5 c G V z I i B W Y W x 1 Z T 0 i c 0 F 3 T U Y i I C 8 + P E V u d H J 5 I F R 5 c G U 9 I k J 1 Z m Z l c k 5 l e H R S Z W Z y Z X N o I i B W Y W x 1 Z T 0 i b D E i I C 8 + P E V u d H J 5 I F R 5 c G U 9 I k Z p b G x M Y X N 0 V X B k Y X R l Z C I g V m F s d W U 9 I m Q y M D I 1 L T A 1 L T A 4 V D E y O j I 1 O j E 1 L j c 1 M T Y w M j R a I i A v P j x F b n R y e S B U e X B l P S J G a W x s R W 5 h Y m x l Z C I g V m F s d W U 9 I m w x I i A v P j x F b n R y e S B U e X B l P S J G a W x s R X J y b 3 J D b 3 V u d C I g V m F s d W U 9 I m w w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y O T E 4 M T Y z O S 0 x Y T Y 5 L T Q y Y z A t O W Y x M C 0 1 Y j J h Z T E x Z T V j O D U i I C 8 + P E V u d H J 5 I F R 5 c G U 9 I l J l Y 2 9 2 Z X J 5 V G F y Z 2 V 0 Q 2 9 s d W 1 u I i B W Y W x 1 Z T 0 i b D E z I i A v P j x F b n R y e S B U e X B l P S J S Z W N v d m V y e V R h c m d l d F J v d y I g V m F s d W U 9 I m w x I i A v P j x F b n R y e S B U e X B l P S J S Z W N v d m V y e V R h c m d l d F N o Z W V 0 I i B W Y W x 1 Z T 0 i c 1 Y 2 I i A v P j x F b n R y e S B U e X B l P S J G a W x s Q 2 9 1 b n Q i I F Z h b H V l P S J s M T g i I C 8 + P E V u d H J 5 I F R 5 c G U 9 I l J l c 3 V s d F R 5 c G U i I F Z h b H V l P S J z V G F i b G U i I C 8 + P E V u d H J 5 I F R 5 c G U 9 I k 5 h d m l n Y X R p b 2 5 T d G V w T m F t Z S I g V m F s d W U 9 I n N O Y X Z p Z 2 F 6 a W 9 u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h l Y 3 V 0 a W 9 u V G l t Z V 8 x M E l N R 1 N f X z Y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E w S U 1 H U y A o N i k v Q X V 0 b 1 J l b W 9 2 Z W R D b 2 x 1 b W 5 z M S 5 7 V G h y Z W F k c y w w f S Z x d W 9 0 O y w m c X V v d D t T Z W N 0 a W 9 u M S 9 l e G V j d X R p b 2 5 U a W 1 l X z E w S U 1 H U y A o N i k v Q X V 0 b 1 J l b W 9 2 Z W R D b 2 x 1 b W 5 z M S 5 7 T k l t Z 3 M s M X 0 m c X V v d D s s J n F 1 b 3 Q 7 U 2 V j d G l v b j E v Z X h l Y 3 V 0 a W 9 u V G l t Z V 8 x M E l N R 1 M g K D Y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x M E l N R 1 M g K D Y p L 0 F 1 d G 9 S Z W 1 v d m V k Q 2 9 s d W 1 u c z E u e 1 R o c m V h Z H M s M H 0 m c X V v d D s s J n F 1 b 3 Q 7 U 2 V j d G l v b j E v Z X h l Y 3 V 0 a W 9 u V G l t Z V 8 x M E l N R 1 M g K D Y p L 0 F 1 d G 9 S Z W 1 v d m V k Q 2 9 s d W 1 u c z E u e 0 5 J b W d z L D F 9 J n F 1 b 3 Q 7 L C Z x d W 9 0 O 1 N l Y 3 R p b 2 4 x L 2 V 4 Z W N 1 d G l v b l R p b W V f M T B J T U d T I C g 2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F J T U d T J T I w K D c p P C 9 J d G V t U G F 0 a D 4 8 L 0 l 0 Z W 1 M b 2 N h d G l v b j 4 8 U 3 R h Y m x l R W 5 0 c m l l c z 4 8 R W 5 0 c n k g V H l w Z T 0 i R m l s b E N v b H V t b l R 5 c G V z I i B W Y W x 1 Z T 0 i c 0 F 3 T U Y i I C 8 + P E V u d H J 5 I F R 5 c G U 9 I k J 1 Z m Z l c k 5 l e H R S Z W Z y Z X N o I i B W Y W x 1 Z T 0 i b D E i I C 8 + P E V u d H J 5 I F R 5 c G U 9 I k Z p b G x M Y X N 0 V X B k Y X R l Z C I g V m F s d W U 9 I m Q y M D I 1 L T A 1 L T A 4 V D E y O j I 1 O j E 1 L j k z N T k 3 N j Z a I i A v P j x F b n R y e S B U e X B l P S J G a W x s R W 5 h Y m x l Z C I g V m F s d W U 9 I m w x I i A v P j x F b n R y e S B U e X B l P S J G a W x s R X J y b 3 J D b 3 V u d C I g V m F s d W U 9 I m w w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h N D Q 3 N j Y 3 O C 0 x N T R m L T Q x M T M t O W F h Y y 0 3 M 2 J m Y j I z Y T F h O W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V j c i I C 8 + P E V u d H J 5 I F R 5 c G U 9 I k Z p b G x D b 3 V u d C I g V m F s d W U 9 I m w x O C I g L z 4 8 R W 5 0 c n k g V H l w Z T 0 i U m V z d W x 0 V H l w Z S I g V m F s d W U 9 I n N U Y W J s Z S I g L z 4 8 R W 5 0 c n k g V H l w Z T 0 i T m F 2 a W d h d G l v b l N 0 Z X B O Y W 1 l I i B W Y W x 1 Z T 0 i c 0 5 h d m l n Y X p p b 2 5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e G V j d X R p b 2 5 U a W 1 l X z F J T U d T X 1 8 3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x S U 1 H U y A o N y k v Q X V 0 b 1 J l b W 9 2 Z W R D b 2 x 1 b W 5 z M S 5 7 V G h y Z W F k c y w w f S Z x d W 9 0 O y w m c X V v d D t T Z W N 0 a W 9 u M S 9 l e G V j d X R p b 2 5 U a W 1 l X z F J T U d T I C g 3 K S 9 B d X R v U m V t b 3 Z l Z E N v b H V t b n M x L n t O S W 1 n c y w x f S Z x d W 9 0 O y w m c X V v d D t T Z W N 0 a W 9 u M S 9 l e G V j d X R p b 2 5 U a W 1 l X z F J T U d T I C g 3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U l N R 1 M g K D c p L 0 F 1 d G 9 S Z W 1 v d m V k Q 2 9 s d W 1 u c z E u e 1 R o c m V h Z H M s M H 0 m c X V v d D s s J n F 1 b 3 Q 7 U 2 V j d G l v b j E v Z X h l Y 3 V 0 a W 9 u V G l t Z V 8 x S U 1 H U y A o N y k v Q X V 0 b 1 J l b W 9 2 Z W R D b 2 x 1 b W 5 z M S 5 7 T k l t Z 3 M s M X 0 m c X V v d D s s J n F 1 b 3 Q 7 U 2 V j d G l v b j E v Z X h l Y 3 V 0 a W 9 u V G l t Z V 8 x S U 1 H U y A o N y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1 S U 1 H U y U y M C g 3 K T w v S X R l b V B h d G g + P C 9 J d G V t T G 9 j Y X R p b 2 4 + P F N 0 Y W J s Z U V u d H J p Z X M + P E V u d H J 5 I F R 5 c G U 9 I k Z p b G x D b 2 x 1 b W 5 U e X B l c y I g V m F s d W U 9 I n N B d 0 1 G I i A v P j x F b n R y e S B U e X B l P S J C d W Z m Z X J O Z X h 0 U m V m c m V z a C I g V m F s d W U 9 I m w x I i A v P j x F b n R y e S B U e X B l P S J G a W x s T G F z d F V w Z G F 0 Z W Q i I F Z h b H V l P S J k M j A y N S 0 w N S 0 w O F Q x M j o y N T o x N S 4 4 O T M 4 M j k 2 W i I g L z 4 8 R W 5 0 c n k g V H l w Z T 0 i R m l s b E V u Y W J s Z W Q i I F Z h b H V l P S J s M S I g L z 4 8 R W 5 0 c n k g V H l w Z T 0 i R m l s b E V y c m 9 y Q 2 9 1 b n Q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D U 3 Y T k x Y W E t Z j c w M y 0 0 N T Q z L W E w O D Y t M m R j O T M 4 N G Z j N T Q x I i A v P j x F b n R y e S B U e X B l P S J S Z W N v d m V y e V R h c m d l d E N v b H V t b i I g V m F s d W U 9 I m w 3 I i A v P j x F b n R y e S B U e X B l P S J S Z W N v d m V y e V R h c m d l d F J v d y I g V m F s d W U 9 I m w x I i A v P j x F b n R y e S B U e X B l P S J S Z W N v d m V y e V R h c m d l d F N o Z W V 0 I i B W Y W x 1 Z T 0 i c 1 Y 3 I i A v P j x F b n R y e S B U e X B l P S J G a W x s Q 2 9 1 b n Q i I F Z h b H V l P S J s M T g i I C 8 + P E V u d H J 5 I F R 5 c G U 9 I l J l c 3 V s d F R 5 c G U i I F Z h b H V l P S J z V G F i b G U i I C 8 + P E V u d H J 5 I F R 5 c G U 9 I k 5 h d m l n Y X R p b 2 5 T d G V w T m F t Z S I g V m F s d W U 9 I n N O Y X Z p Z 2 F 6 a W 9 u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h l Y 3 V 0 a W 9 u V G l t Z V 8 1 S U 1 H U 1 9 f N y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N U l N R 1 M g K D c p L 0 F 1 d G 9 S Z W 1 v d m V k Q 2 9 s d W 1 u c z E u e 1 R o c m V h Z H M s M H 0 m c X V v d D s s J n F 1 b 3 Q 7 U 2 V j d G l v b j E v Z X h l Y 3 V 0 a W 9 u V G l t Z V 8 1 S U 1 H U y A o N y k v Q X V 0 b 1 J l b W 9 2 Z W R D b 2 x 1 b W 5 z M S 5 7 T k l t Z 3 M s M X 0 m c X V v d D s s J n F 1 b 3 Q 7 U 2 V j d G l v b j E v Z X h l Y 3 V 0 a W 9 u V G l t Z V 8 1 S U 1 H U y A o N y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V J T U d T I C g 3 K S 9 B d X R v U m V t b 3 Z l Z E N v b H V t b n M x L n t U a H J l Y W R z L D B 9 J n F 1 b 3 Q 7 L C Z x d W 9 0 O 1 N l Y 3 R p b 2 4 x L 2 V 4 Z W N 1 d G l v b l R p b W V f N U l N R 1 M g K D c p L 0 F 1 d G 9 S Z W 1 v d m V k Q 2 9 s d W 1 u c z E u e 0 5 J b W d z L D F 9 J n F 1 b 3 Q 7 L C Z x d W 9 0 O 1 N l Y 3 R p b 2 4 x L 2 V 4 Z W N 1 d G l v b l R p b W V f N U l N R 1 M g K D c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T B J T U d T J T I w K D c p P C 9 J d G V t U G F 0 a D 4 8 L 0 l 0 Z W 1 M b 2 N h d G l v b j 4 8 U 3 R h Y m x l R W 5 0 c m l l c z 4 8 R W 5 0 c n k g V H l w Z T 0 i R m l s b E N v b H V t b l R 5 c G V z I i B W Y W x 1 Z T 0 i c 0 F 3 T U Y i I C 8 + P E V u d H J 5 I F R 5 c G U 9 I k J 1 Z m Z l c k 5 l e H R S Z W Z y Z X N o I i B W Y W x 1 Z T 0 i b D E i I C 8 + P E V u d H J 5 I F R 5 c G U 9 I k Z p b G x M Y X N 0 V X B k Y X R l Z C I g V m F s d W U 9 I m Q y M D I 1 L T A 1 L T A 4 V D E y O j I 1 O j E 1 L j g 3 N T U 2 M z J a I i A v P j x F b n R y e S B U e X B l P S J G a W x s R W 5 h Y m x l Z C I g V m F s d W U 9 I m w x I i A v P j x F b n R y e S B U e X B l P S J G a W x s R X J y b 3 J D b 3 V u d C I g V m F s d W U 9 I m w w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x Z D J j N D k x O C 0 4 N m I 5 L T R m M W Y t Y T V i Z i 1 i M j k 3 N j J j M j N m Y T Q i I C 8 + P E V u d H J 5 I F R 5 c G U 9 I l J l Y 2 9 2 Z X J 5 V G F y Z 2 V 0 Q 2 9 s d W 1 u I i B W Y W x 1 Z T 0 i b D E z I i A v P j x F b n R y e S B U e X B l P S J S Z W N v d m V y e V R h c m d l d F J v d y I g V m F s d W U 9 I m w x I i A v P j x F b n R y e S B U e X B l P S J S Z W N v d m V y e V R h c m d l d F N o Z W V 0 I i B W Y W x 1 Z T 0 i c 1 Y 3 I i A v P j x F b n R y e S B U e X B l P S J G a W x s Q 2 9 1 b n Q i I F Z h b H V l P S J s M T g i I C 8 + P E V u d H J 5 I F R 5 c G U 9 I l J l c 3 V s d F R 5 c G U i I F Z h b H V l P S J z V G F i b G U i I C 8 + P E V u d H J 5 I F R 5 c G U 9 I k 5 h d m l n Y X R p b 2 5 T d G V w T m F t Z S I g V m F s d W U 9 I n N O Y X Z p Z 2 F 6 a W 9 u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h l Y 3 V 0 a W 9 u V G l t Z V 8 x M E l N R 1 N f X z c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E w S U 1 H U y A o N y k v Q X V 0 b 1 J l b W 9 2 Z W R D b 2 x 1 b W 5 z M S 5 7 V G h y Z W F k c y w w f S Z x d W 9 0 O y w m c X V v d D t T Z W N 0 a W 9 u M S 9 l e G V j d X R p b 2 5 U a W 1 l X z E w S U 1 H U y A o N y k v Q X V 0 b 1 J l b W 9 2 Z W R D b 2 x 1 b W 5 z M S 5 7 T k l t Z 3 M s M X 0 m c X V v d D s s J n F 1 b 3 Q 7 U 2 V j d G l v b j E v Z X h l Y 3 V 0 a W 9 u V G l t Z V 8 x M E l N R 1 M g K D c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x M E l N R 1 M g K D c p L 0 F 1 d G 9 S Z W 1 v d m V k Q 2 9 s d W 1 u c z E u e 1 R o c m V h Z H M s M H 0 m c X V v d D s s J n F 1 b 3 Q 7 U 2 V j d G l v b j E v Z X h l Y 3 V 0 a W 9 u V G l t Z V 8 x M E l N R 1 M g K D c p L 0 F 1 d G 9 S Z W 1 v d m V k Q 2 9 s d W 1 u c z E u e 0 5 J b W d z L D F 9 J n F 1 b 3 Q 7 L C Z x d W 9 0 O 1 N l Y 3 R p b 2 4 x L 2 V 4 Z W N 1 d G l v b l R p b W V f M T B J T U d T I C g 3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F J T U d T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U l N R 1 M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N U l N R 1 M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F s Y W J p b G l 0 e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h b G F i a W x p d H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h b G F i a W x p d H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F s Y W J p b G l 0 e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y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y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J T I w K D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z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J T I w K D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z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S U 1 H U y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S U 1 H U y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J T I w K D I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S U 1 H U y U y M C g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l M j A o M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l M j A o M y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S U 1 H U y U y M C g z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0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0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J T I w K D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0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0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0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J T I w K D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0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l M j A o N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J T I w K D Q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J T I w K D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l M j A o N C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U l N R 1 M l M j A o N S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U l N R 1 M l M j A o N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1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U l N R 1 M l M j A o N S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N U l N R 1 M l M j A o N S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N U l N R 1 M l M j A o N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1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N U l N R 1 M l M j A o N S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J T I w K D U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S U 1 H U y U y M C g 1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S U 1 H U y U y M C g 1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J T I w K D U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J T I w K D Y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J T I w K D Y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U l N R 1 M l M j A o N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J T I w K D Y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J T I w K D Y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J T I w K D Y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N U l N R 1 M l M j A o N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J T I w K D Y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S U 1 H U y U y M C g 2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l M j A o N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l M j A o N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S U 1 H U y U y M C g 2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3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3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J T I w K D c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3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3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3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J T I w K D c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3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l M j A o N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J T I w K D c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J T I w K D c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l M j A o N y k v U m F n Z 3 J 1 c H B h d G U l M j B y a W d o Z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6 K b z B h j 2 s E G X 3 R Z y w V o w V A A A A A A C A A A A A A A Q Z g A A A A E A A C A A A A D a h V 5 H G L g l d F / 5 1 M L w y j m W 6 8 s y F O M v Y 3 D I 3 b d B x e d Z 2 g A A A A A O g A A A A A I A A C A A A A C 5 0 I 1 U r e q z 3 q o N n K w e I d d y / t s 9 X n A K a A R y h A x X 9 d a T z V A A A A C p H c 2 x i w E E m e k C 3 / L W 1 h a S p B n Z c V l V o F / d u i / M W O T r p 5 8 l + X u 0 l 2 o f D k N N X F o X u n G 7 V S j F 8 X + T 3 a c / I 1 b k 7 J x v M n z X d 5 Q 2 I e I d 9 U a e R U N C s E A A A A A B P l t P X g + u F J W i u 5 0 T R t i q Y 2 l Q l t b Z L 4 3 2 d d h Q h 4 w d I n r / o s u R c L 8 O a f j K I 0 A 7 f C x O n 6 p 7 9 L n i 5 K o 4 D c v m U f O C < / D a t a M a s h u p > 
</file>

<file path=customXml/itemProps1.xml><?xml version="1.0" encoding="utf-8"?>
<ds:datastoreItem xmlns:ds="http://schemas.openxmlformats.org/officeDocument/2006/customXml" ds:itemID="{0F9CB167-897E-46BF-A732-C448B453EA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V1</vt:lpstr>
      <vt:lpstr>V4</vt:lpstr>
      <vt:lpstr>V6</vt:lpstr>
      <vt:lpstr>V7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Mazzanti</dc:creator>
  <cp:lastModifiedBy>Carlo Mazzanti</cp:lastModifiedBy>
  <dcterms:created xsi:type="dcterms:W3CDTF">2015-06-05T18:19:34Z</dcterms:created>
  <dcterms:modified xsi:type="dcterms:W3CDTF">2025-05-08T12:25:41Z</dcterms:modified>
</cp:coreProperties>
</file>