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DFC88334-683C-4C88-AD6C-83D56508194A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V1" sheetId="1" r:id="rId1"/>
  </sheets>
  <definedNames>
    <definedName name="DatiEsterni_1" localSheetId="0" hidden="1">'V1'!$A$1:$C$11</definedName>
    <definedName name="DatiEsterni_2" localSheetId="0" hidden="1">'V1'!$H$1:$J$11</definedName>
    <definedName name="DatiEsterni_3" localSheetId="0" hidden="1">'V1'!$O$1:$Q$11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E2" i="1"/>
  <c r="E3" i="1"/>
  <c r="E4" i="1"/>
  <c r="E5" i="1"/>
  <c r="E6" i="1"/>
  <c r="E7" i="1"/>
  <c r="E8" i="1"/>
  <c r="E9" i="1"/>
  <c r="E10" i="1"/>
  <c r="E11" i="1"/>
  <c r="F2" i="1"/>
  <c r="F3" i="1"/>
  <c r="F4" i="1"/>
  <c r="F5" i="1"/>
  <c r="F6" i="1"/>
  <c r="F7" i="1"/>
  <c r="F8" i="1"/>
  <c r="F9" i="1"/>
  <c r="F10" i="1"/>
  <c r="F11" i="1"/>
  <c r="K2" i="1"/>
  <c r="K3" i="1"/>
  <c r="K4" i="1"/>
  <c r="K5" i="1"/>
  <c r="K6" i="1"/>
  <c r="K7" i="1"/>
  <c r="K8" i="1"/>
  <c r="K9" i="1"/>
  <c r="K10" i="1"/>
  <c r="K11" i="1"/>
  <c r="L2" i="1"/>
  <c r="L3" i="1"/>
  <c r="L4" i="1"/>
  <c r="L5" i="1"/>
  <c r="L6" i="1"/>
  <c r="L7" i="1"/>
  <c r="L8" i="1"/>
  <c r="L9" i="1"/>
  <c r="L10" i="1"/>
  <c r="L11" i="1"/>
  <c r="M2" i="1"/>
  <c r="M3" i="1"/>
  <c r="M4" i="1"/>
  <c r="M5" i="1"/>
  <c r="M6" i="1"/>
  <c r="M7" i="1"/>
  <c r="M8" i="1"/>
  <c r="M9" i="1"/>
  <c r="M10" i="1"/>
  <c r="M11" i="1"/>
  <c r="R2" i="1"/>
  <c r="R3" i="1"/>
  <c r="R4" i="1"/>
  <c r="R5" i="1"/>
  <c r="R6" i="1"/>
  <c r="R7" i="1"/>
  <c r="R8" i="1"/>
  <c r="R9" i="1"/>
  <c r="R10" i="1"/>
  <c r="R11" i="1"/>
  <c r="S2" i="1"/>
  <c r="S3" i="1"/>
  <c r="S4" i="1"/>
  <c r="S5" i="1"/>
  <c r="S6" i="1"/>
  <c r="S7" i="1"/>
  <c r="S8" i="1"/>
  <c r="S9" i="1"/>
  <c r="S10" i="1"/>
  <c r="S11" i="1"/>
  <c r="T2" i="1"/>
  <c r="T3" i="1"/>
  <c r="T4" i="1"/>
  <c r="T5" i="1"/>
  <c r="T6" i="1"/>
  <c r="T7" i="1"/>
  <c r="T8" i="1"/>
  <c r="T9" i="1"/>
  <c r="T10" i="1"/>
  <c r="T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2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3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</connections>
</file>

<file path=xl/sharedStrings.xml><?xml version="1.0" encoding="utf-8"?>
<sst xmlns="http://schemas.openxmlformats.org/spreadsheetml/2006/main" count="18" uniqueCount="6">
  <si>
    <t>Threads</t>
  </si>
  <si>
    <t>NImgs</t>
  </si>
  <si>
    <t>mean</t>
  </si>
  <si>
    <t>Colonna1</t>
  </si>
  <si>
    <t>Colonna2</t>
  </si>
  <si>
    <t>Colonna3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</si>
</sst>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'V1'!$C$2:$C$11</c:f>
              <c:numCache>
                <c:formatCode>General</c:formatCode>
                <c:ptCount val="10"/>
                <c:pt idx="0">
                  <c:v>60757.546666666669</c:v>
                </c:pt>
                <c:pt idx="1">
                  <c:v>30849.558333333334</c:v>
                </c:pt>
                <c:pt idx="2">
                  <c:v>15461.9</c:v>
                </c:pt>
                <c:pt idx="3">
                  <c:v>8120.6009999999997</c:v>
                </c:pt>
                <c:pt idx="4">
                  <c:v>3221.91</c:v>
                </c:pt>
                <c:pt idx="5">
                  <c:v>2016.9690000000001</c:v>
                </c:pt>
                <c:pt idx="6">
                  <c:v>794.45066666666673</c:v>
                </c:pt>
                <c:pt idx="7">
                  <c:v>794.56399999999996</c:v>
                </c:pt>
                <c:pt idx="8">
                  <c:v>795.48599999999999</c:v>
                </c:pt>
                <c:pt idx="9">
                  <c:v>806.67099999999994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'V1'!$J$2:$J$11</c:f>
              <c:numCache>
                <c:formatCode>General</c:formatCode>
                <c:ptCount val="10"/>
                <c:pt idx="0">
                  <c:v>83056.210666666666</c:v>
                </c:pt>
                <c:pt idx="1">
                  <c:v>82839.304999999993</c:v>
                </c:pt>
                <c:pt idx="2">
                  <c:v>73112.191999999995</c:v>
                </c:pt>
                <c:pt idx="3">
                  <c:v>37359.506666666668</c:v>
                </c:pt>
                <c:pt idx="4">
                  <c:v>19259.538</c:v>
                </c:pt>
                <c:pt idx="5">
                  <c:v>9440.728666666666</c:v>
                </c:pt>
                <c:pt idx="6">
                  <c:v>4543.4433333333336</c:v>
                </c:pt>
                <c:pt idx="7">
                  <c:v>2164.4110000000001</c:v>
                </c:pt>
                <c:pt idx="8">
                  <c:v>1713.0116666666665</c:v>
                </c:pt>
                <c:pt idx="9">
                  <c:v>1721.3503333333333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'V1'!$Q$2:$Q$11</c:f>
              <c:numCache>
                <c:formatCode>General</c:formatCode>
                <c:ptCount val="10"/>
                <c:pt idx="0">
                  <c:v>79732.347999999998</c:v>
                </c:pt>
                <c:pt idx="1">
                  <c:v>83062.313666666669</c:v>
                </c:pt>
                <c:pt idx="2">
                  <c:v>82802.578333333338</c:v>
                </c:pt>
                <c:pt idx="3">
                  <c:v>76497.179999999993</c:v>
                </c:pt>
                <c:pt idx="4">
                  <c:v>37456.095000000001</c:v>
                </c:pt>
                <c:pt idx="5">
                  <c:v>19384.915666666668</c:v>
                </c:pt>
                <c:pt idx="6">
                  <c:v>9630.8283333333329</c:v>
                </c:pt>
                <c:pt idx="7">
                  <c:v>4744.3183333333327</c:v>
                </c:pt>
                <c:pt idx="8">
                  <c:v>2711.5263333333332</c:v>
                </c:pt>
                <c:pt idx="9">
                  <c:v>2299.4206666666669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'V1'!$D$2:$D$11</c:f>
              <c:numCache>
                <c:formatCode>General</c:formatCode>
                <c:ptCount val="10"/>
                <c:pt idx="0">
                  <c:v>4.9376582245146607E-2</c:v>
                </c:pt>
                <c:pt idx="1">
                  <c:v>9.7246124809458365E-2</c:v>
                </c:pt>
                <c:pt idx="2">
                  <c:v>0.19402531383594512</c:v>
                </c:pt>
                <c:pt idx="3">
                  <c:v>0.36943078474117863</c:v>
                </c:pt>
                <c:pt idx="4">
                  <c:v>0.93112470553181192</c:v>
                </c:pt>
                <c:pt idx="5">
                  <c:v>1.4873803216608683</c:v>
                </c:pt>
                <c:pt idx="6">
                  <c:v>3.7761942004370312</c:v>
                </c:pt>
                <c:pt idx="7">
                  <c:v>3.7756555796638156</c:v>
                </c:pt>
                <c:pt idx="8">
                  <c:v>3.7712794442642612</c:v>
                </c:pt>
                <c:pt idx="9">
                  <c:v>3.7189882864265607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'V1'!$K$2:$K$11</c:f>
              <c:numCache>
                <c:formatCode>General</c:formatCode>
                <c:ptCount val="10"/>
                <c:pt idx="0">
                  <c:v>0.1806005821792207</c:v>
                </c:pt>
                <c:pt idx="1">
                  <c:v>0.18107346506588873</c:v>
                </c:pt>
                <c:pt idx="2">
                  <c:v>0.20516414006572256</c:v>
                </c:pt>
                <c:pt idx="3">
                  <c:v>0.40150423114081091</c:v>
                </c:pt>
                <c:pt idx="4">
                  <c:v>0.7788348817090005</c:v>
                </c:pt>
                <c:pt idx="5">
                  <c:v>1.5888604078795332</c:v>
                </c:pt>
                <c:pt idx="6">
                  <c:v>3.3014607863492667</c:v>
                </c:pt>
                <c:pt idx="7">
                  <c:v>6.930291890033824</c:v>
                </c:pt>
                <c:pt idx="8">
                  <c:v>8.7565077879407323</c:v>
                </c:pt>
                <c:pt idx="9">
                  <c:v>8.7140889971845752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'V1'!$R$2:$R$11</c:f>
              <c:numCache>
                <c:formatCode>General</c:formatCode>
                <c:ptCount val="10"/>
                <c:pt idx="0">
                  <c:v>0.37625883035577984</c:v>
                </c:pt>
                <c:pt idx="1">
                  <c:v>0.36117462511809556</c:v>
                </c:pt>
                <c:pt idx="2">
                  <c:v>0.3623075585790434</c:v>
                </c:pt>
                <c:pt idx="3">
                  <c:v>0.39217131925647458</c:v>
                </c:pt>
                <c:pt idx="4">
                  <c:v>0.80093773790353739</c:v>
                </c:pt>
                <c:pt idx="5">
                  <c:v>1.5475950742249811</c:v>
                </c:pt>
                <c:pt idx="6">
                  <c:v>3.1149968581795577</c:v>
                </c:pt>
                <c:pt idx="7">
                  <c:v>6.3233530914697624</c:v>
                </c:pt>
                <c:pt idx="8">
                  <c:v>11.063879273899731</c:v>
                </c:pt>
                <c:pt idx="9">
                  <c:v>13.046764532863493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'V1'!$E$2:$E$11</c:f>
              <c:numCache>
                <c:formatCode>General</c:formatCode>
                <c:ptCount val="10"/>
                <c:pt idx="0">
                  <c:v>1</c:v>
                </c:pt>
                <c:pt idx="1">
                  <c:v>1.9694786554210528</c:v>
                </c:pt>
                <c:pt idx="2">
                  <c:v>3.9295006866340274</c:v>
                </c:pt>
                <c:pt idx="3">
                  <c:v>7.4819027146718167</c:v>
                </c:pt>
                <c:pt idx="4">
                  <c:v>18.857617582945107</c:v>
                </c:pt>
                <c:pt idx="5">
                  <c:v>30.123193101463961</c:v>
                </c:pt>
                <c:pt idx="6">
                  <c:v>76.477431785149648</c:v>
                </c:pt>
                <c:pt idx="7">
                  <c:v>76.466523359561563</c:v>
                </c:pt>
                <c:pt idx="8">
                  <c:v>76.377895609308865</c:v>
                </c:pt>
                <c:pt idx="9">
                  <c:v>75.318868121782828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'V1'!$L$2:$L$11</c:f>
              <c:numCache>
                <c:formatCode>General</c:formatCode>
                <c:ptCount val="10"/>
                <c:pt idx="0">
                  <c:v>1</c:v>
                </c:pt>
                <c:pt idx="1">
                  <c:v>1.0026183907103841</c:v>
                </c:pt>
                <c:pt idx="2">
                  <c:v>1.1360104025696107</c:v>
                </c:pt>
                <c:pt idx="3">
                  <c:v>2.2231613336792813</c:v>
                </c:pt>
                <c:pt idx="4">
                  <c:v>4.3124716006514108</c:v>
                </c:pt>
                <c:pt idx="5">
                  <c:v>8.7976483171178952</c:v>
                </c:pt>
                <c:pt idx="6">
                  <c:v>18.280454838584244</c:v>
                </c:pt>
                <c:pt idx="7">
                  <c:v>38.373585546676054</c:v>
                </c:pt>
                <c:pt idx="8">
                  <c:v>48.485490369300855</c:v>
                </c:pt>
                <c:pt idx="9">
                  <c:v>48.250614101216271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'V1'!$S$2:$S$11</c:f>
              <c:numCache>
                <c:formatCode>General</c:formatCode>
                <c:ptCount val="10"/>
                <c:pt idx="0">
                  <c:v>1</c:v>
                </c:pt>
                <c:pt idx="1">
                  <c:v>0.95991002995618457</c:v>
                </c:pt>
                <c:pt idx="2">
                  <c:v>0.96292107812182248</c:v>
                </c:pt>
                <c:pt idx="3">
                  <c:v>1.0422913367525444</c:v>
                </c:pt>
                <c:pt idx="4">
                  <c:v>2.1286882148285877</c:v>
                </c:pt>
                <c:pt idx="5">
                  <c:v>4.1131129673730671</c:v>
                </c:pt>
                <c:pt idx="6">
                  <c:v>8.278867117175972</c:v>
                </c:pt>
                <c:pt idx="7">
                  <c:v>16.80585964053143</c:v>
                </c:pt>
                <c:pt idx="8">
                  <c:v>29.404969083218688</c:v>
                </c:pt>
                <c:pt idx="9">
                  <c:v>34.674972333610981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10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717550</xdr:colOff>
      <xdr:row>27</xdr:row>
      <xdr:rowOff>0</xdr:rowOff>
    </xdr:from>
    <xdr:to>
      <xdr:col>21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35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45D30DF5-5659-4EF1-8647-A47F6E652778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9C18F1C-C3FB-4FF9-8F37-8264A5A162D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1FF26695-AB6B-4998-B7BB-0A2BC59A0607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1" tableType="queryTable" totalsRowShown="0">
  <autoFilter ref="A1:F11" xr:uid="{804E084E-240C-43AC-9735-90F2B58E1F83}"/>
  <tableColumns count="6">
    <tableColumn id="1" xr3:uid="{261637D6-0AE4-4AB4-ADB7-5BD69A8712DB}" uniqueName="1" name="Threads" queryTableFieldId="1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8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7">
      <calculatedColumnFormula>$C$2/executionTime_3IMGS[[#This Row],[mean]]</calculatedColumnFormula>
    </tableColumn>
    <tableColumn id="6" xr3:uid="{F8745B51-6C0C-40D8-92CA-9EA81C377D6F}" uniqueName="6" name="Colonna3" queryTableFieldId="6" dataDxfId="6">
      <calculatedColumnFormula>LOG(executionTime_3IMGS[[#This Row],[Threads]],2)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1" tableType="queryTable" totalsRowShown="0">
  <autoFilter ref="H1:M11" xr:uid="{33EDF9A5-289E-4E29-9B66-7D400AA7CD86}"/>
  <tableColumns count="6">
    <tableColumn id="1" xr3:uid="{9FA6F72A-A390-4CA2-A0DE-FD9BDCFEBE27}" uniqueName="1" name="Threads" queryTableFieldId="1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5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">
      <calculatedColumnFormula>$J$2/executionTime_15IMGS[[#This Row],[mean]]</calculatedColumnFormula>
    </tableColumn>
    <tableColumn id="6" xr3:uid="{6DA4D3BE-08E8-499F-B45C-FE09809E78C0}" uniqueName="6" name="Colonna3" queryTableFieldId="6" dataDxfId="3">
      <calculatedColumnFormula>LOG(executionTime_15IMGS[[#This Row],[Threads]],2)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1" tableType="queryTable" totalsRowShown="0">
  <autoFilter ref="O1:T11" xr:uid="{00725769-6296-4776-BAE0-5A4618A1C8EE}"/>
  <tableColumns count="6">
    <tableColumn id="1" xr3:uid="{6293A8F5-C2E5-44F9-8B73-FAF87FBB0C4B}" uniqueName="1" name="Threads" queryTableFieldId="1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2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1">
      <calculatedColumnFormula>$Q$2/executionTime_30IMGS[[#This Row],[mean]]</calculatedColumnFormula>
    </tableColumn>
    <tableColumn id="6" xr3:uid="{2CFCBC26-E847-44B0-94BD-72F36A8187F7}" uniqueName="6" name="Colonna3" queryTableFieldId="6" dataDxfId="0">
      <calculatedColumnFormula>LOG(executionTime_30IMGS[[#This Row],[Threads]],2)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Y19" sqref="Y19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7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8.26953125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128</v>
      </c>
      <c r="B2">
        <v>3</v>
      </c>
      <c r="C2">
        <v>60757.546666666669</v>
      </c>
      <c r="D2">
        <f>executionTime_3IMGS[[#This Row],[NImgs]]*1000/executionTime_3IMGS[[#This Row],[mean]]</f>
        <v>4.9376582245146607E-2</v>
      </c>
      <c r="E2">
        <f>$C$2/executionTime_3IMGS[[#This Row],[mean]]</f>
        <v>1</v>
      </c>
      <c r="F2">
        <f>LOG(executionTime_3IMGS[[#This Row],[Threads]],2)</f>
        <v>7</v>
      </c>
      <c r="H2">
        <v>128</v>
      </c>
      <c r="I2">
        <v>15</v>
      </c>
      <c r="J2">
        <v>83056.210666666666</v>
      </c>
      <c r="K2">
        <f>executionTime_15IMGS[[#This Row],[NImgs]]*1000/executionTime_15IMGS[[#This Row],[mean]]</f>
        <v>0.1806005821792207</v>
      </c>
      <c r="L2">
        <f>$J$2/executionTime_15IMGS[[#This Row],[mean]]</f>
        <v>1</v>
      </c>
      <c r="M2">
        <f>LOG(executionTime_15IMGS[[#This Row],[Threads]],2)</f>
        <v>7</v>
      </c>
      <c r="O2">
        <v>128</v>
      </c>
      <c r="P2">
        <v>30</v>
      </c>
      <c r="Q2">
        <v>79732.347999999998</v>
      </c>
      <c r="R2">
        <f>executionTime_30IMGS[[#This Row],[NImgs]]*1000/executionTime_30IMGS[[#This Row],[mean]]</f>
        <v>0.37625883035577984</v>
      </c>
      <c r="S2">
        <f>$Q$2/executionTime_30IMGS[[#This Row],[mean]]</f>
        <v>1</v>
      </c>
      <c r="T2">
        <f>LOG(executionTime_30IMGS[[#This Row],[Threads]],2)</f>
        <v>7</v>
      </c>
    </row>
    <row r="3" spans="1:20" x14ac:dyDescent="0.35">
      <c r="A3">
        <v>256</v>
      </c>
      <c r="B3">
        <v>3</v>
      </c>
      <c r="C3">
        <v>30849.558333333334</v>
      </c>
      <c r="D3">
        <f>executionTime_3IMGS[[#This Row],[NImgs]]*1000/executionTime_3IMGS[[#This Row],[mean]]</f>
        <v>9.7246124809458365E-2</v>
      </c>
      <c r="E3">
        <f>$C$2/executionTime_3IMGS[[#This Row],[mean]]</f>
        <v>1.9694786554210528</v>
      </c>
      <c r="F3">
        <f>LOG(executionTime_3IMGS[[#This Row],[Threads]],2)</f>
        <v>8</v>
      </c>
      <c r="H3">
        <v>256</v>
      </c>
      <c r="I3">
        <v>15</v>
      </c>
      <c r="J3">
        <v>82839.304999999993</v>
      </c>
      <c r="K3">
        <f>executionTime_15IMGS[[#This Row],[NImgs]]*1000/executionTime_15IMGS[[#This Row],[mean]]</f>
        <v>0.18107346506588873</v>
      </c>
      <c r="L3">
        <f>$J$2/executionTime_15IMGS[[#This Row],[mean]]</f>
        <v>1.0026183907103841</v>
      </c>
      <c r="M3">
        <f>LOG(executionTime_15IMGS[[#This Row],[Threads]],2)</f>
        <v>8</v>
      </c>
      <c r="O3">
        <v>256</v>
      </c>
      <c r="P3">
        <v>30</v>
      </c>
      <c r="Q3">
        <v>83062.313666666669</v>
      </c>
      <c r="R3">
        <f>executionTime_30IMGS[[#This Row],[NImgs]]*1000/executionTime_30IMGS[[#This Row],[mean]]</f>
        <v>0.36117462511809556</v>
      </c>
      <c r="S3">
        <f>$Q$2/executionTime_30IMGS[[#This Row],[mean]]</f>
        <v>0.95991002995618457</v>
      </c>
      <c r="T3">
        <f>LOG(executionTime_30IMGS[[#This Row],[Threads]],2)</f>
        <v>8</v>
      </c>
    </row>
    <row r="4" spans="1:20" x14ac:dyDescent="0.35">
      <c r="A4">
        <v>512</v>
      </c>
      <c r="B4">
        <v>3</v>
      </c>
      <c r="C4">
        <v>15461.9</v>
      </c>
      <c r="D4">
        <f>executionTime_3IMGS[[#This Row],[NImgs]]*1000/executionTime_3IMGS[[#This Row],[mean]]</f>
        <v>0.19402531383594512</v>
      </c>
      <c r="E4">
        <f>$C$2/executionTime_3IMGS[[#This Row],[mean]]</f>
        <v>3.9295006866340274</v>
      </c>
      <c r="F4">
        <f>LOG(executionTime_3IMGS[[#This Row],[Threads]],2)</f>
        <v>9</v>
      </c>
      <c r="H4">
        <v>512</v>
      </c>
      <c r="I4">
        <v>15</v>
      </c>
      <c r="J4">
        <v>73112.191999999995</v>
      </c>
      <c r="K4">
        <f>executionTime_15IMGS[[#This Row],[NImgs]]*1000/executionTime_15IMGS[[#This Row],[mean]]</f>
        <v>0.20516414006572256</v>
      </c>
      <c r="L4">
        <f>$J$2/executionTime_15IMGS[[#This Row],[mean]]</f>
        <v>1.1360104025696107</v>
      </c>
      <c r="M4">
        <f>LOG(executionTime_15IMGS[[#This Row],[Threads]],2)</f>
        <v>9</v>
      </c>
      <c r="O4">
        <v>512</v>
      </c>
      <c r="P4">
        <v>30</v>
      </c>
      <c r="Q4">
        <v>82802.578333333338</v>
      </c>
      <c r="R4">
        <f>executionTime_30IMGS[[#This Row],[NImgs]]*1000/executionTime_30IMGS[[#This Row],[mean]]</f>
        <v>0.3623075585790434</v>
      </c>
      <c r="S4">
        <f>$Q$2/executionTime_30IMGS[[#This Row],[mean]]</f>
        <v>0.96292107812182248</v>
      </c>
      <c r="T4">
        <f>LOG(executionTime_30IMGS[[#This Row],[Threads]],2)</f>
        <v>9</v>
      </c>
    </row>
    <row r="5" spans="1:20" x14ac:dyDescent="0.35">
      <c r="A5">
        <v>1024</v>
      </c>
      <c r="B5">
        <v>3</v>
      </c>
      <c r="C5">
        <v>8120.6009999999997</v>
      </c>
      <c r="D5">
        <f>executionTime_3IMGS[[#This Row],[NImgs]]*1000/executionTime_3IMGS[[#This Row],[mean]]</f>
        <v>0.36943078474117863</v>
      </c>
      <c r="E5">
        <f>$C$2/executionTime_3IMGS[[#This Row],[mean]]</f>
        <v>7.4819027146718167</v>
      </c>
      <c r="F5">
        <f>LOG(executionTime_3IMGS[[#This Row],[Threads]],2)</f>
        <v>10</v>
      </c>
      <c r="H5">
        <v>1024</v>
      </c>
      <c r="I5">
        <v>15</v>
      </c>
      <c r="J5">
        <v>37359.506666666668</v>
      </c>
      <c r="K5">
        <f>executionTime_15IMGS[[#This Row],[NImgs]]*1000/executionTime_15IMGS[[#This Row],[mean]]</f>
        <v>0.40150423114081091</v>
      </c>
      <c r="L5">
        <f>$J$2/executionTime_15IMGS[[#This Row],[mean]]</f>
        <v>2.2231613336792813</v>
      </c>
      <c r="M5">
        <f>LOG(executionTime_15IMGS[[#This Row],[Threads]],2)</f>
        <v>10</v>
      </c>
      <c r="O5">
        <v>1024</v>
      </c>
      <c r="P5">
        <v>30</v>
      </c>
      <c r="Q5">
        <v>76497.179999999993</v>
      </c>
      <c r="R5">
        <f>executionTime_30IMGS[[#This Row],[NImgs]]*1000/executionTime_30IMGS[[#This Row],[mean]]</f>
        <v>0.39217131925647458</v>
      </c>
      <c r="S5">
        <f>$Q$2/executionTime_30IMGS[[#This Row],[mean]]</f>
        <v>1.0422913367525444</v>
      </c>
      <c r="T5">
        <f>LOG(executionTime_30IMGS[[#This Row],[Threads]],2)</f>
        <v>10</v>
      </c>
    </row>
    <row r="6" spans="1:20" x14ac:dyDescent="0.35">
      <c r="A6">
        <v>2048</v>
      </c>
      <c r="B6">
        <v>3</v>
      </c>
      <c r="C6">
        <v>3221.91</v>
      </c>
      <c r="D6">
        <f>executionTime_3IMGS[[#This Row],[NImgs]]*1000/executionTime_3IMGS[[#This Row],[mean]]</f>
        <v>0.93112470553181192</v>
      </c>
      <c r="E6">
        <f>$C$2/executionTime_3IMGS[[#This Row],[mean]]</f>
        <v>18.857617582945107</v>
      </c>
      <c r="F6">
        <f>LOG(executionTime_3IMGS[[#This Row],[Threads]],2)</f>
        <v>11</v>
      </c>
      <c r="H6">
        <v>2048</v>
      </c>
      <c r="I6">
        <v>15</v>
      </c>
      <c r="J6">
        <v>19259.538</v>
      </c>
      <c r="K6">
        <f>executionTime_15IMGS[[#This Row],[NImgs]]*1000/executionTime_15IMGS[[#This Row],[mean]]</f>
        <v>0.7788348817090005</v>
      </c>
      <c r="L6">
        <f>$J$2/executionTime_15IMGS[[#This Row],[mean]]</f>
        <v>4.3124716006514108</v>
      </c>
      <c r="M6">
        <f>LOG(executionTime_15IMGS[[#This Row],[Threads]],2)</f>
        <v>11</v>
      </c>
      <c r="O6">
        <v>2048</v>
      </c>
      <c r="P6">
        <v>30</v>
      </c>
      <c r="Q6">
        <v>37456.095000000001</v>
      </c>
      <c r="R6">
        <f>executionTime_30IMGS[[#This Row],[NImgs]]*1000/executionTime_30IMGS[[#This Row],[mean]]</f>
        <v>0.80093773790353739</v>
      </c>
      <c r="S6">
        <f>$Q$2/executionTime_30IMGS[[#This Row],[mean]]</f>
        <v>2.1286882148285877</v>
      </c>
      <c r="T6">
        <f>LOG(executionTime_30IMGS[[#This Row],[Threads]],2)</f>
        <v>11</v>
      </c>
    </row>
    <row r="7" spans="1:20" x14ac:dyDescent="0.35">
      <c r="A7">
        <v>4096</v>
      </c>
      <c r="B7">
        <v>3</v>
      </c>
      <c r="C7">
        <v>2016.9690000000001</v>
      </c>
      <c r="D7">
        <f>executionTime_3IMGS[[#This Row],[NImgs]]*1000/executionTime_3IMGS[[#This Row],[mean]]</f>
        <v>1.4873803216608683</v>
      </c>
      <c r="E7">
        <f>$C$2/executionTime_3IMGS[[#This Row],[mean]]</f>
        <v>30.123193101463961</v>
      </c>
      <c r="F7">
        <f>LOG(executionTime_3IMGS[[#This Row],[Threads]],2)</f>
        <v>12</v>
      </c>
      <c r="H7">
        <v>4096</v>
      </c>
      <c r="I7">
        <v>15</v>
      </c>
      <c r="J7">
        <v>9440.728666666666</v>
      </c>
      <c r="K7">
        <f>executionTime_15IMGS[[#This Row],[NImgs]]*1000/executionTime_15IMGS[[#This Row],[mean]]</f>
        <v>1.5888604078795332</v>
      </c>
      <c r="L7">
        <f>$J$2/executionTime_15IMGS[[#This Row],[mean]]</f>
        <v>8.7976483171178952</v>
      </c>
      <c r="M7">
        <f>LOG(executionTime_15IMGS[[#This Row],[Threads]],2)</f>
        <v>12</v>
      </c>
      <c r="O7">
        <v>4096</v>
      </c>
      <c r="P7">
        <v>30</v>
      </c>
      <c r="Q7">
        <v>19384.915666666668</v>
      </c>
      <c r="R7">
        <f>executionTime_30IMGS[[#This Row],[NImgs]]*1000/executionTime_30IMGS[[#This Row],[mean]]</f>
        <v>1.5475950742249811</v>
      </c>
      <c r="S7">
        <f>$Q$2/executionTime_30IMGS[[#This Row],[mean]]</f>
        <v>4.1131129673730671</v>
      </c>
      <c r="T7">
        <f>LOG(executionTime_30IMGS[[#This Row],[Threads]],2)</f>
        <v>12</v>
      </c>
    </row>
    <row r="8" spans="1:20" x14ac:dyDescent="0.35">
      <c r="A8">
        <v>8192</v>
      </c>
      <c r="B8">
        <v>3</v>
      </c>
      <c r="C8">
        <v>794.45066666666673</v>
      </c>
      <c r="D8">
        <f>executionTime_3IMGS[[#This Row],[NImgs]]*1000/executionTime_3IMGS[[#This Row],[mean]]</f>
        <v>3.7761942004370312</v>
      </c>
      <c r="E8">
        <f>$C$2/executionTime_3IMGS[[#This Row],[mean]]</f>
        <v>76.477431785149648</v>
      </c>
      <c r="F8">
        <f>LOG(executionTime_3IMGS[[#This Row],[Threads]],2)</f>
        <v>13</v>
      </c>
      <c r="H8">
        <v>8192</v>
      </c>
      <c r="I8">
        <v>15</v>
      </c>
      <c r="J8">
        <v>4543.4433333333336</v>
      </c>
      <c r="K8">
        <f>executionTime_15IMGS[[#This Row],[NImgs]]*1000/executionTime_15IMGS[[#This Row],[mean]]</f>
        <v>3.3014607863492667</v>
      </c>
      <c r="L8">
        <f>$J$2/executionTime_15IMGS[[#This Row],[mean]]</f>
        <v>18.280454838584244</v>
      </c>
      <c r="M8">
        <f>LOG(executionTime_15IMGS[[#This Row],[Threads]],2)</f>
        <v>13</v>
      </c>
      <c r="O8">
        <v>8192</v>
      </c>
      <c r="P8">
        <v>30</v>
      </c>
      <c r="Q8">
        <v>9630.8283333333329</v>
      </c>
      <c r="R8">
        <f>executionTime_30IMGS[[#This Row],[NImgs]]*1000/executionTime_30IMGS[[#This Row],[mean]]</f>
        <v>3.1149968581795577</v>
      </c>
      <c r="S8">
        <f>$Q$2/executionTime_30IMGS[[#This Row],[mean]]</f>
        <v>8.278867117175972</v>
      </c>
      <c r="T8">
        <f>LOG(executionTime_30IMGS[[#This Row],[Threads]],2)</f>
        <v>13</v>
      </c>
    </row>
    <row r="9" spans="1:20" x14ac:dyDescent="0.35">
      <c r="A9">
        <v>16384</v>
      </c>
      <c r="B9">
        <v>3</v>
      </c>
      <c r="C9">
        <v>794.56399999999996</v>
      </c>
      <c r="D9">
        <f>executionTime_3IMGS[[#This Row],[NImgs]]*1000/executionTime_3IMGS[[#This Row],[mean]]</f>
        <v>3.7756555796638156</v>
      </c>
      <c r="E9">
        <f>$C$2/executionTime_3IMGS[[#This Row],[mean]]</f>
        <v>76.466523359561563</v>
      </c>
      <c r="F9">
        <f>LOG(executionTime_3IMGS[[#This Row],[Threads]],2)</f>
        <v>14</v>
      </c>
      <c r="H9">
        <v>16384</v>
      </c>
      <c r="I9">
        <v>15</v>
      </c>
      <c r="J9">
        <v>2164.4110000000001</v>
      </c>
      <c r="K9">
        <f>executionTime_15IMGS[[#This Row],[NImgs]]*1000/executionTime_15IMGS[[#This Row],[mean]]</f>
        <v>6.930291890033824</v>
      </c>
      <c r="L9">
        <f>$J$2/executionTime_15IMGS[[#This Row],[mean]]</f>
        <v>38.373585546676054</v>
      </c>
      <c r="M9">
        <f>LOG(executionTime_15IMGS[[#This Row],[Threads]],2)</f>
        <v>14</v>
      </c>
      <c r="O9">
        <v>16384</v>
      </c>
      <c r="P9">
        <v>30</v>
      </c>
      <c r="Q9">
        <v>4744.3183333333327</v>
      </c>
      <c r="R9">
        <f>executionTime_30IMGS[[#This Row],[NImgs]]*1000/executionTime_30IMGS[[#This Row],[mean]]</f>
        <v>6.3233530914697624</v>
      </c>
      <c r="S9">
        <f>$Q$2/executionTime_30IMGS[[#This Row],[mean]]</f>
        <v>16.80585964053143</v>
      </c>
      <c r="T9">
        <f>LOG(executionTime_30IMGS[[#This Row],[Threads]],2)</f>
        <v>14</v>
      </c>
    </row>
    <row r="10" spans="1:20" x14ac:dyDescent="0.35">
      <c r="A10">
        <v>32768</v>
      </c>
      <c r="B10">
        <v>3</v>
      </c>
      <c r="C10">
        <v>795.48599999999999</v>
      </c>
      <c r="D10">
        <f>executionTime_3IMGS[[#This Row],[NImgs]]*1000/executionTime_3IMGS[[#This Row],[mean]]</f>
        <v>3.7712794442642612</v>
      </c>
      <c r="E10">
        <f>$C$2/executionTime_3IMGS[[#This Row],[mean]]</f>
        <v>76.377895609308865</v>
      </c>
      <c r="F10">
        <f>LOG(executionTime_3IMGS[[#This Row],[Threads]],2)</f>
        <v>15</v>
      </c>
      <c r="H10">
        <v>32768</v>
      </c>
      <c r="I10">
        <v>15</v>
      </c>
      <c r="J10">
        <v>1713.0116666666665</v>
      </c>
      <c r="K10">
        <f>executionTime_15IMGS[[#This Row],[NImgs]]*1000/executionTime_15IMGS[[#This Row],[mean]]</f>
        <v>8.7565077879407323</v>
      </c>
      <c r="L10">
        <f>$J$2/executionTime_15IMGS[[#This Row],[mean]]</f>
        <v>48.485490369300855</v>
      </c>
      <c r="M10">
        <f>LOG(executionTime_15IMGS[[#This Row],[Threads]],2)</f>
        <v>15</v>
      </c>
      <c r="O10">
        <v>32768</v>
      </c>
      <c r="P10">
        <v>30</v>
      </c>
      <c r="Q10">
        <v>2711.5263333333332</v>
      </c>
      <c r="R10">
        <f>executionTime_30IMGS[[#This Row],[NImgs]]*1000/executionTime_30IMGS[[#This Row],[mean]]</f>
        <v>11.063879273899731</v>
      </c>
      <c r="S10">
        <f>$Q$2/executionTime_30IMGS[[#This Row],[mean]]</f>
        <v>29.404969083218688</v>
      </c>
      <c r="T10">
        <f>LOG(executionTime_30IMGS[[#This Row],[Threads]],2)</f>
        <v>15</v>
      </c>
    </row>
    <row r="11" spans="1:20" x14ac:dyDescent="0.35">
      <c r="A11">
        <v>65536</v>
      </c>
      <c r="B11">
        <v>3</v>
      </c>
      <c r="C11">
        <v>806.67099999999994</v>
      </c>
      <c r="D11">
        <f>executionTime_3IMGS[[#This Row],[NImgs]]*1000/executionTime_3IMGS[[#This Row],[mean]]</f>
        <v>3.7189882864265607</v>
      </c>
      <c r="E11">
        <f>$C$2/executionTime_3IMGS[[#This Row],[mean]]</f>
        <v>75.318868121782828</v>
      </c>
      <c r="F11">
        <f>LOG(executionTime_3IMGS[[#This Row],[Threads]],2)</f>
        <v>16</v>
      </c>
      <c r="H11">
        <v>65536</v>
      </c>
      <c r="I11">
        <v>15</v>
      </c>
      <c r="J11">
        <v>1721.3503333333333</v>
      </c>
      <c r="K11">
        <f>executionTime_15IMGS[[#This Row],[NImgs]]*1000/executionTime_15IMGS[[#This Row],[mean]]</f>
        <v>8.7140889971845752</v>
      </c>
      <c r="L11">
        <f>$J$2/executionTime_15IMGS[[#This Row],[mean]]</f>
        <v>48.250614101216271</v>
      </c>
      <c r="M11">
        <f>LOG(executionTime_15IMGS[[#This Row],[Threads]],2)</f>
        <v>16</v>
      </c>
      <c r="O11">
        <v>65536</v>
      </c>
      <c r="P11">
        <v>30</v>
      </c>
      <c r="Q11">
        <v>2299.4206666666669</v>
      </c>
      <c r="R11">
        <f>executionTime_30IMGS[[#This Row],[NImgs]]*1000/executionTime_30IMGS[[#This Row],[mean]]</f>
        <v>13.046764532863493</v>
      </c>
      <c r="S11">
        <f>$Q$2/executionTime_30IMGS[[#This Row],[mean]]</f>
        <v>34.674972333610981</v>
      </c>
      <c r="T11">
        <f>LOG(executionTime_30IMGS[[#This Row],[Threads]],2)</f>
        <v>16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M Y E A A B Q S w M E F A A C A A g A s Z i x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s Z i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Y s V p 6 i M T R w A E A A I 4 I A A A T A B w A R m 9 y b X V s Y X M v U 2 V j d G l v b j E u b S C i G A A o o B Q A A A A A A A A A A A A A A A A A A A A A A A A A A A D t k k 1 v 0 0 A Q h u + R 8 h 9 W y 8 W V L I v 0 g w O V D 8 W F E K k t p X G 5 x A h t 7 a m z a D + s n V 1 D G u W / M 8 Z B b t V W I H H p I b 7 Y n t m Z e d 7 Z F 6 H 0 0 h o 2 7 9 + T 4 / F o P M K l c F A x + A l l 6 K K 5 1 P D t Y H Y + n b O U K f D j E a P n k 5 O 1 N E C h D N v k 1 J Z B g / H R B 6 k g y a z x 9 I M R z 9 4 W 1 w g O C w z G r I r s j P p d O v u d 5 m E x v b x + J y v q b p D C Q l F Z a 9 X v m Y U D D M r j l 0 n x B E d S Y s v 3 4 s U p K K m l B 5 f y Y x 6 z j I q 1 w f Q w Z u 9 N a S t p 6 n S y f 7 Q f s 8 / B e p j 7 l Y J 0 + E w u r I G v e 3 G v 5 x W f E T R 6 c U e j J B P q T n h g l W R K t q C U 5 a Q 0 F z d U R v y a e n w E U Z G y a L u I m C 2 2 i R O l 5 q V Q w m H q X b g / 4 Z y Y b m U p v G V e N v d a 5 k 4 Y v L V O 9 x L y V Q M Y / Z U o X q 9 5 v n T E g a S e D r 8 5 T L r S T c z W / G K m 6 y f C V / Y H 0 h 3 R z h 7 n H m y a 0 p 4 S z A R 9 A 2 6 z G V R c i b p 2 o W k 6 G t K + h E H H 1 N n Q R I + F d t 0 H 0 i 1 b N 3 P N N Q h D M R D l k p 1 J 9 M l J C 0 7 U E C 0 e 4 N A W / / A o 1 c 0 a w M Y j a Z 5 n e 9 7 S k 6 M X 4 u k e Z G f q n a n / 3 9 Q H r 1 + I q X u Q n a l 3 p v 5 n U / 8 C U E s B A i 0 A F A A C A A g A s Z i x W p w r 6 6 a k A A A A 9 g A A A B I A A A A A A A A A A A A A A A A A A A A A A E N v b m Z p Z y 9 Q Y W N r Y W d l L n h t b F B L A Q I t A B Q A A g A I A L G Y s V o P y u m r p A A A A O k A A A A T A A A A A A A A A A A A A A A A A P A A A A B b Q 2 9 u d G V u d F 9 U e X B l c 1 0 u e G 1 s U E s B A i 0 A F A A C A A g A s Z i x W n q I x N H A A Q A A j g g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A A A A A A A A A K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g 0 M G V l M y 0 y Y z Z i L T Q 0 Y W M t Y m U 4 Z i 0 1 Z m I 3 M z g y N D Q x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d U M T c 6 M D U 6 M z U u O T U 5 O D M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v Q X V 0 b 1 J l b W 9 2 Z W R D b 2 x 1 b W 5 z M S 5 7 V G h y Z W F k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1 R o c m V h Z H M s M H 0 m c X V v d D s s J n F 1 b 3 Q 7 U 2 V j d G l v b j E v Z X h l Y 3 V 0 a W 9 u V G l t Z V 8 z S U 1 H U y 9 B d X R v U m V t b 3 Z l Z E N v b H V t b n M x L n t O S W 1 n c y w x f S Z x d W 9 0 O y w m c X V v d D t T Z W N 0 a W 9 u M S 9 l e G V j d X R p b 2 5 U a W 1 l X z N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N l O T Q y O D Q t M 2 Q 4 Y y 0 0 M 2 E z L T g x M G M t Z G E y Z T A 0 Y z d h N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l e G V j d X R p b 2 5 U a W 1 l X z E 1 S U 1 H U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x N 1 Q x N z o w N T o z N S 4 5 N D U 4 M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v Q X V 0 b 1 J l b W 9 2 Z W R D b 2 x 1 b W 5 z M S 5 7 V G h y Z W F k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1 R o c m V h Z H M s M H 0 m c X V v d D s s J n F 1 b 3 Q 7 U 2 V j d G l v b j E v Z X h l Y 3 V 0 a W 9 u V G l t Z V 8 x N U l N R 1 M v Q X V 0 b 1 J l b W 9 2 Z W R D b 2 x 1 b W 5 z M S 5 7 T k l t Z 3 M s M X 0 m c X V v d D s s J n F 1 b 3 Q 7 U 2 V j d G l v b j E v Z X h l Y 3 V 0 a W 9 u V G l t Z V 8 x N U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F h M z Q 1 Z D g t Z D k 3 M i 0 0 Y W F j L T k 0 Z D M t N W I y O D Y 5 N j E 0 N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R m 9 n b G l v M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U Y X J n Z X Q i I F Z h b H V l P S J z Z X h l Y 3 V 0 a W 9 u V G l t Z V 8 z M E l N R 1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s d W 1 u V H l w Z X M i I F Z h b H V l P S J z Q X d N R i I g L z 4 8 R W 5 0 c n k g V H l w Z T 0 i R m l s b E x h c 3 R V c G R h d G V k I i B W Y W x 1 Z T 0 i Z D I w M j U t M D U t M T d U M T c 6 M D U 6 M z U u O T E 4 M j U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L 0 F 1 d G 9 S Z W 1 v d m V k Q 2 9 s d W 1 u c z E u e 1 R o c m V h Z H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U a H J l Y W R z L D B 9 J n F 1 b 3 Q 7 L C Z x d W 9 0 O 1 N l Y 3 R p b 2 4 x L 2 V 4 Z W N 1 d G l v b l R p b W V f M z B J T U d T L 0 F 1 d G 9 S Z W 1 v d m V k Q 2 9 s d W 1 u c z E u e 0 5 J b W d z L D F 9 J n F 1 b 3 Q 7 L C Z x d W 9 0 O 1 N l Y 3 R p b 2 4 x L 2 V 4 Z W N 1 d G l v b l R p b W V f M z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1 J h Z 2 d y d X B w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K b z B h j 2 s E G X 3 R Z y w V o w V A A A A A A C A A A A A A A Q Z g A A A A E A A C A A A A B F n m D u u L k D + J / V m v z H 3 W h y j 5 5 L M E X u a g Y l I t X O m E r A h Q A A A A A O g A A A A A I A A C A A A A A 6 J 0 f A g N / F d R s M X 1 X F C N B 7 C 6 i P Z q x E V r r 7 + f e 6 3 u q t m V A A A A A D T r l r g U H f f Q H o a X 2 g Z K k R s 3 D w d A O Z a E t d 2 4 M z 8 8 t U Q 9 R d 0 V Z 9 Q 6 / g q Y N l 7 w q I W K Q p 9 s 8 o H H 1 w V q x f 6 r X i c J 6 k j 2 5 o F + K Z K D K D a 6 p E F D a 3 4 U A A A A B z M h Z O w x c B I Y K q S a Z O 9 J z y f P / s 2 h 4 u 0 H U D p z 0 3 6 J S d 3 c 8 u 4 s / t A T N Q x A B t C m j E 0 E D x B 7 9 N + 5 k 4 1 q / q k W m 6 / T 0 z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2025-05-17T17:12:54Z</dcterms:modified>
</cp:coreProperties>
</file>