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FE05F85A-3DF2-4F63-AB33-A038E76DB68B}" xr6:coauthVersionLast="47" xr6:coauthVersionMax="47" xr10:uidLastSave="{00000000-0000-0000-0000-000000000000}"/>
  <bookViews>
    <workbookView xWindow="-110" yWindow="-110" windowWidth="38620" windowHeight="21820" activeTab="6" xr2:uid="{00000000-000D-0000-FFFF-FFFF00000000}"/>
  </bookViews>
  <sheets>
    <sheet name="V1" sheetId="1" r:id="rId1"/>
    <sheet name="V2" sheetId="2" r:id="rId2"/>
    <sheet name="V3" sheetId="3" r:id="rId3"/>
    <sheet name="V4" sheetId="4" r:id="rId4"/>
    <sheet name="V4_HighWorkload" sheetId="5" r:id="rId5"/>
    <sheet name="V5" sheetId="7" r:id="rId6"/>
    <sheet name="V5_HighWorkload" sheetId="8" r:id="rId7"/>
    <sheet name="Comparison" sheetId="6" r:id="rId8"/>
  </sheets>
  <definedNames>
    <definedName name="DatiEsterni_1" localSheetId="0" hidden="1">'V1'!$A$1:$C$14</definedName>
    <definedName name="DatiEsterni_1" localSheetId="1" hidden="1">'V2'!$A$1:$C$14</definedName>
    <definedName name="DatiEsterni_1" localSheetId="2" hidden="1">'V3'!$A$1:$C$14</definedName>
    <definedName name="DatiEsterni_1" localSheetId="3" hidden="1">'V4'!$A$1:$C$13</definedName>
    <definedName name="DatiEsterni_1" localSheetId="4" hidden="1">V4_HighWorkload!$A$1:$C$10</definedName>
    <definedName name="DatiEsterni_1" localSheetId="5" hidden="1">'V5'!$A$1:$C$13</definedName>
    <definedName name="DatiEsterni_1" localSheetId="6" hidden="1">V5_HighWorkload!$A$1:$C$10</definedName>
    <definedName name="DatiEsterni_2" localSheetId="0" hidden="1">'V1'!$H$1:$J$14</definedName>
    <definedName name="DatiEsterni_2" localSheetId="1" hidden="1">'V2'!$H$1:$J$14</definedName>
    <definedName name="DatiEsterni_2" localSheetId="2" hidden="1">'V3'!$H$1:$J$14</definedName>
    <definedName name="DatiEsterni_2" localSheetId="3" hidden="1">'V4'!$H$1:$J$13</definedName>
    <definedName name="DatiEsterni_2" localSheetId="4" hidden="1">V4_HighWorkload!$H$1:$J$10</definedName>
    <definedName name="DatiEsterni_2" localSheetId="5" hidden="1">'V5'!$H$1:$J$13</definedName>
    <definedName name="DatiEsterni_2" localSheetId="6" hidden="1">V5_HighWorkload!$H$1:$J$10</definedName>
    <definedName name="DatiEsterni_3" localSheetId="0" hidden="1">'V1'!$O$1:$Q$14</definedName>
    <definedName name="DatiEsterni_3" localSheetId="1" hidden="1">'V2'!$O$1:$Q$14</definedName>
    <definedName name="DatiEsterni_3" localSheetId="2" hidden="1">'V3'!$O$1:$Q$14</definedName>
    <definedName name="DatiEsterni_3" localSheetId="3" hidden="1">'V4'!$O$1:$Q$13</definedName>
    <definedName name="DatiEsterni_3" localSheetId="4" hidden="1">V4_HighWorkload!$O$1:$Q$10</definedName>
    <definedName name="DatiEsterni_3" localSheetId="5" hidden="1">'V5'!$O$1:$Q$13</definedName>
    <definedName name="DatiEsterni_3" localSheetId="6" hidden="1">V5_HighWorkload!$O$1:$Q$10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M2" i="8"/>
  <c r="M3" i="8"/>
  <c r="M4" i="8"/>
  <c r="M5" i="8"/>
  <c r="M6" i="8"/>
  <c r="M7" i="8"/>
  <c r="M8" i="8"/>
  <c r="M9" i="8"/>
  <c r="M10" i="8"/>
  <c r="F2" i="8"/>
  <c r="F3" i="8"/>
  <c r="F4" i="8"/>
  <c r="F5" i="8"/>
  <c r="F6" i="8"/>
  <c r="F7" i="8"/>
  <c r="F8" i="8"/>
  <c r="F9" i="8"/>
  <c r="F10" i="8"/>
  <c r="S2" i="8"/>
  <c r="S3" i="8"/>
  <c r="S4" i="8"/>
  <c r="S5" i="8"/>
  <c r="S6" i="8"/>
  <c r="S7" i="8"/>
  <c r="S8" i="8"/>
  <c r="S9" i="8"/>
  <c r="S10" i="8"/>
  <c r="L2" i="8"/>
  <c r="L3" i="8"/>
  <c r="L4" i="8"/>
  <c r="L5" i="8"/>
  <c r="L6" i="8"/>
  <c r="L7" i="8"/>
  <c r="L8" i="8"/>
  <c r="L9" i="8"/>
  <c r="L10" i="8"/>
  <c r="E2" i="8"/>
  <c r="E3" i="8"/>
  <c r="E4" i="8"/>
  <c r="E5" i="8"/>
  <c r="E6" i="8"/>
  <c r="E7" i="8"/>
  <c r="E8" i="8"/>
  <c r="E9" i="8"/>
  <c r="E10" i="8"/>
  <c r="R2" i="8"/>
  <c r="R3" i="8"/>
  <c r="R4" i="8"/>
  <c r="R5" i="8"/>
  <c r="R6" i="8"/>
  <c r="R7" i="8"/>
  <c r="R8" i="8"/>
  <c r="R9" i="8"/>
  <c r="R10" i="8"/>
  <c r="K2" i="8"/>
  <c r="K3" i="8"/>
  <c r="K4" i="8"/>
  <c r="K5" i="8"/>
  <c r="K6" i="8"/>
  <c r="K7" i="8"/>
  <c r="K8" i="8"/>
  <c r="K9" i="8"/>
  <c r="K10" i="8"/>
  <c r="D2" i="8"/>
  <c r="D3" i="8"/>
  <c r="D4" i="8"/>
  <c r="D5" i="8"/>
  <c r="D6" i="8"/>
  <c r="D7" i="8"/>
  <c r="D8" i="8"/>
  <c r="D9" i="8"/>
  <c r="D10" i="8"/>
  <c r="T2" i="7"/>
  <c r="T3" i="7"/>
  <c r="T4" i="7"/>
  <c r="T5" i="7"/>
  <c r="T6" i="7"/>
  <c r="T7" i="7"/>
  <c r="T8" i="7"/>
  <c r="T9" i="7"/>
  <c r="T10" i="7"/>
  <c r="T11" i="7"/>
  <c r="T12" i="7"/>
  <c r="T13" i="7"/>
  <c r="M2" i="7"/>
  <c r="M3" i="7"/>
  <c r="M4" i="7"/>
  <c r="M5" i="7"/>
  <c r="M6" i="7"/>
  <c r="M7" i="7"/>
  <c r="M8" i="7"/>
  <c r="M9" i="7"/>
  <c r="M10" i="7"/>
  <c r="M11" i="7"/>
  <c r="M12" i="7"/>
  <c r="M13" i="7"/>
  <c r="F2" i="7"/>
  <c r="F3" i="7"/>
  <c r="F4" i="7"/>
  <c r="F5" i="7"/>
  <c r="F6" i="7"/>
  <c r="F7" i="7"/>
  <c r="F8" i="7"/>
  <c r="F9" i="7"/>
  <c r="F10" i="7"/>
  <c r="F11" i="7"/>
  <c r="F12" i="7"/>
  <c r="F13" i="7"/>
  <c r="S2" i="7"/>
  <c r="S3" i="7"/>
  <c r="S4" i="7"/>
  <c r="S5" i="7"/>
  <c r="S6" i="7"/>
  <c r="S7" i="7"/>
  <c r="S8" i="7"/>
  <c r="S9" i="7"/>
  <c r="S10" i="7"/>
  <c r="S11" i="7"/>
  <c r="S12" i="7"/>
  <c r="S13" i="7"/>
  <c r="L2" i="7"/>
  <c r="L3" i="7"/>
  <c r="L4" i="7"/>
  <c r="L5" i="7"/>
  <c r="L6" i="7"/>
  <c r="L7" i="7"/>
  <c r="L8" i="7"/>
  <c r="L9" i="7"/>
  <c r="L10" i="7"/>
  <c r="L11" i="7"/>
  <c r="L12" i="7"/>
  <c r="L13" i="7"/>
  <c r="E2" i="7"/>
  <c r="E3" i="7"/>
  <c r="E4" i="7"/>
  <c r="E5" i="7"/>
  <c r="E6" i="7"/>
  <c r="E7" i="7"/>
  <c r="E8" i="7"/>
  <c r="E9" i="7"/>
  <c r="E10" i="7"/>
  <c r="E11" i="7"/>
  <c r="E12" i="7"/>
  <c r="E13" i="7"/>
  <c r="R2" i="7"/>
  <c r="R3" i="7"/>
  <c r="R4" i="7"/>
  <c r="R5" i="7"/>
  <c r="R6" i="7"/>
  <c r="R7" i="7"/>
  <c r="R8" i="7"/>
  <c r="R9" i="7"/>
  <c r="R10" i="7"/>
  <c r="R11" i="7"/>
  <c r="R12" i="7"/>
  <c r="R13" i="7"/>
  <c r="K2" i="7"/>
  <c r="K3" i="7"/>
  <c r="K4" i="7"/>
  <c r="K5" i="7"/>
  <c r="K6" i="7"/>
  <c r="K7" i="7"/>
  <c r="K8" i="7"/>
  <c r="K9" i="7"/>
  <c r="K10" i="7"/>
  <c r="K11" i="7"/>
  <c r="K12" i="7"/>
  <c r="K13" i="7"/>
  <c r="D2" i="7"/>
  <c r="D3" i="7"/>
  <c r="D4" i="7"/>
  <c r="D5" i="7"/>
  <c r="D6" i="7"/>
  <c r="D7" i="7"/>
  <c r="D8" i="7"/>
  <c r="D9" i="7"/>
  <c r="D10" i="7"/>
  <c r="D11" i="7"/>
  <c r="D12" i="7"/>
  <c r="D13" i="7"/>
  <c r="T2" i="5"/>
  <c r="T3" i="5"/>
  <c r="T4" i="5"/>
  <c r="T5" i="5"/>
  <c r="T6" i="5"/>
  <c r="T7" i="5"/>
  <c r="T8" i="5"/>
  <c r="T9" i="5"/>
  <c r="T10" i="5"/>
  <c r="M2" i="5"/>
  <c r="M3" i="5"/>
  <c r="M4" i="5"/>
  <c r="M5" i="5"/>
  <c r="M6" i="5"/>
  <c r="M7" i="5"/>
  <c r="M8" i="5"/>
  <c r="M9" i="5"/>
  <c r="M10" i="5"/>
  <c r="F2" i="5"/>
  <c r="F3" i="5"/>
  <c r="F4" i="5"/>
  <c r="F5" i="5"/>
  <c r="F6" i="5"/>
  <c r="F7" i="5"/>
  <c r="F8" i="5"/>
  <c r="F9" i="5"/>
  <c r="F10" i="5"/>
  <c r="S2" i="5"/>
  <c r="S3" i="5"/>
  <c r="S4" i="5"/>
  <c r="S5" i="5"/>
  <c r="S6" i="5"/>
  <c r="S7" i="5"/>
  <c r="S8" i="5"/>
  <c r="S9" i="5"/>
  <c r="S10" i="5"/>
  <c r="R2" i="5"/>
  <c r="L2" i="5"/>
  <c r="L3" i="5"/>
  <c r="L4" i="5"/>
  <c r="L5" i="5"/>
  <c r="L6" i="5"/>
  <c r="L7" i="5"/>
  <c r="L8" i="5"/>
  <c r="L9" i="5"/>
  <c r="L10" i="5"/>
  <c r="E2" i="5"/>
  <c r="E3" i="5"/>
  <c r="E4" i="5"/>
  <c r="E5" i="5"/>
  <c r="E6" i="5"/>
  <c r="E7" i="5"/>
  <c r="E8" i="5"/>
  <c r="E9" i="5"/>
  <c r="E10" i="5"/>
  <c r="R3" i="5"/>
  <c r="R4" i="5"/>
  <c r="R5" i="5"/>
  <c r="R6" i="5"/>
  <c r="R7" i="5"/>
  <c r="R8" i="5"/>
  <c r="R9" i="5"/>
  <c r="R10" i="5"/>
  <c r="K2" i="5"/>
  <c r="K3" i="5"/>
  <c r="K4" i="5"/>
  <c r="K5" i="5"/>
  <c r="K6" i="5"/>
  <c r="K7" i="5"/>
  <c r="K8" i="5"/>
  <c r="K9" i="5"/>
  <c r="K10" i="5"/>
  <c r="D2" i="5"/>
  <c r="D3" i="5"/>
  <c r="D4" i="5"/>
  <c r="D5" i="5"/>
  <c r="D6" i="5"/>
  <c r="D7" i="5"/>
  <c r="D8" i="5"/>
  <c r="D9" i="5"/>
  <c r="D10" i="5"/>
  <c r="D2" i="4"/>
  <c r="T2" i="4"/>
  <c r="T3" i="4"/>
  <c r="T4" i="4"/>
  <c r="T5" i="4"/>
  <c r="T6" i="4"/>
  <c r="T7" i="4"/>
  <c r="T8" i="4"/>
  <c r="T9" i="4"/>
  <c r="T10" i="4"/>
  <c r="T11" i="4"/>
  <c r="T12" i="4"/>
  <c r="T13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S2" i="4"/>
  <c r="S3" i="4"/>
  <c r="S4" i="4"/>
  <c r="S5" i="4"/>
  <c r="S6" i="4"/>
  <c r="S7" i="4"/>
  <c r="S8" i="4"/>
  <c r="S9" i="4"/>
  <c r="S10" i="4"/>
  <c r="S11" i="4"/>
  <c r="S12" i="4"/>
  <c r="S13" i="4"/>
  <c r="L2" i="4"/>
  <c r="L3" i="4"/>
  <c r="L4" i="4"/>
  <c r="L5" i="4"/>
  <c r="L6" i="4"/>
  <c r="L7" i="4"/>
  <c r="L8" i="4"/>
  <c r="L9" i="4"/>
  <c r="L10" i="4"/>
  <c r="L11" i="4"/>
  <c r="L12" i="4"/>
  <c r="L13" i="4"/>
  <c r="E2" i="4"/>
  <c r="E3" i="4"/>
  <c r="E4" i="4"/>
  <c r="E5" i="4"/>
  <c r="E6" i="4"/>
  <c r="E7" i="4"/>
  <c r="E8" i="4"/>
  <c r="E9" i="4"/>
  <c r="E10" i="4"/>
  <c r="E11" i="4"/>
  <c r="E12" i="4"/>
  <c r="E13" i="4"/>
  <c r="R2" i="4"/>
  <c r="R3" i="4"/>
  <c r="R4" i="4"/>
  <c r="R5" i="4"/>
  <c r="R6" i="4"/>
  <c r="R7" i="4"/>
  <c r="R8" i="4"/>
  <c r="R9" i="4"/>
  <c r="R10" i="4"/>
  <c r="R11" i="4"/>
  <c r="R12" i="4"/>
  <c r="R13" i="4"/>
  <c r="K2" i="4"/>
  <c r="K3" i="4"/>
  <c r="K4" i="4"/>
  <c r="K5" i="4"/>
  <c r="K6" i="4"/>
  <c r="K7" i="4"/>
  <c r="K8" i="4"/>
  <c r="K9" i="4"/>
  <c r="K10" i="4"/>
  <c r="K11" i="4"/>
  <c r="K12" i="4"/>
  <c r="K13" i="4"/>
  <c r="D3" i="4"/>
  <c r="D4" i="4"/>
  <c r="D5" i="4"/>
  <c r="D6" i="4"/>
  <c r="D7" i="4"/>
  <c r="D8" i="4"/>
  <c r="D9" i="4"/>
  <c r="D10" i="4"/>
  <c r="D11" i="4"/>
  <c r="D12" i="4"/>
  <c r="D13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</connections>
</file>

<file path=xl/sharedStrings.xml><?xml version="1.0" encoding="utf-8"?>
<sst xmlns="http://schemas.openxmlformats.org/spreadsheetml/2006/main" count="126" uniqueCount="6">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</sst>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'V5'!$C$2:$C$14</c:f>
              <c:numCache>
                <c:formatCode>General</c:formatCode>
                <c:ptCount val="13"/>
                <c:pt idx="0">
                  <c:v>509.30033333333336</c:v>
                </c:pt>
                <c:pt idx="1">
                  <c:v>254.52433333333332</c:v>
                </c:pt>
                <c:pt idx="2">
                  <c:v>165.11500000000001</c:v>
                </c:pt>
                <c:pt idx="3">
                  <c:v>131.05733333333333</c:v>
                </c:pt>
                <c:pt idx="4">
                  <c:v>83.069000000000003</c:v>
                </c:pt>
                <c:pt idx="5">
                  <c:v>47.527999999999999</c:v>
                </c:pt>
                <c:pt idx="6">
                  <c:v>28.478999999999999</c:v>
                </c:pt>
                <c:pt idx="7">
                  <c:v>19.076666666666668</c:v>
                </c:pt>
                <c:pt idx="8">
                  <c:v>13.651333333333334</c:v>
                </c:pt>
                <c:pt idx="9">
                  <c:v>11.916333333333334</c:v>
                </c:pt>
                <c:pt idx="10">
                  <c:v>11.704333333333333</c:v>
                </c:pt>
                <c:pt idx="11">
                  <c:v>11.693666666666667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8-4AD4-A58A-EE01560B8C0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'V5'!$J$2:$J$14</c:f>
              <c:numCache>
                <c:formatCode>General</c:formatCode>
                <c:ptCount val="13"/>
                <c:pt idx="0">
                  <c:v>2476.8519999999999</c:v>
                </c:pt>
                <c:pt idx="1">
                  <c:v>1242.0126666666667</c:v>
                </c:pt>
                <c:pt idx="2">
                  <c:v>658.13733333333334</c:v>
                </c:pt>
                <c:pt idx="3">
                  <c:v>332.70966666666664</c:v>
                </c:pt>
                <c:pt idx="4">
                  <c:v>170.006</c:v>
                </c:pt>
                <c:pt idx="5">
                  <c:v>153.94633333333334</c:v>
                </c:pt>
                <c:pt idx="6">
                  <c:v>99.224999999999994</c:v>
                </c:pt>
                <c:pt idx="7">
                  <c:v>56.583666666666666</c:v>
                </c:pt>
                <c:pt idx="8">
                  <c:v>35.345333333333336</c:v>
                </c:pt>
                <c:pt idx="9">
                  <c:v>29.697333333333333</c:v>
                </c:pt>
                <c:pt idx="10">
                  <c:v>27.346333333333334</c:v>
                </c:pt>
                <c:pt idx="11">
                  <c:v>24.981333333333332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8-4AD4-A58A-EE01560B8C0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'V5'!$Q$2:$Q$14</c:f>
              <c:numCache>
                <c:formatCode>General</c:formatCode>
                <c:ptCount val="13"/>
                <c:pt idx="0">
                  <c:v>4946.527</c:v>
                </c:pt>
                <c:pt idx="1">
                  <c:v>2476.8453333333332</c:v>
                </c:pt>
                <c:pt idx="2">
                  <c:v>1239.7919999999999</c:v>
                </c:pt>
                <c:pt idx="3">
                  <c:v>657.18166666666673</c:v>
                </c:pt>
                <c:pt idx="4">
                  <c:v>332.14233333333334</c:v>
                </c:pt>
                <c:pt idx="5">
                  <c:v>169.845</c:v>
                </c:pt>
                <c:pt idx="6">
                  <c:v>153.42033333333333</c:v>
                </c:pt>
                <c:pt idx="7">
                  <c:v>99.085666666666668</c:v>
                </c:pt>
                <c:pt idx="8">
                  <c:v>62.63133333333333</c:v>
                </c:pt>
                <c:pt idx="9">
                  <c:v>52.886333333333333</c:v>
                </c:pt>
                <c:pt idx="10">
                  <c:v>43.141333333333336</c:v>
                </c:pt>
                <c:pt idx="11">
                  <c:v>39.795666666666669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8-4AD4-A58A-EE01560B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'V5'!$D$2:$D$14</c:f>
              <c:numCache>
                <c:formatCode>General</c:formatCode>
                <c:ptCount val="13"/>
                <c:pt idx="0">
                  <c:v>5.89043400063224</c:v>
                </c:pt>
                <c:pt idx="1">
                  <c:v>11.7866923005397</c:v>
                </c:pt>
                <c:pt idx="2">
                  <c:v>18.169154831481087</c:v>
                </c:pt>
                <c:pt idx="3">
                  <c:v>22.890745017447834</c:v>
                </c:pt>
                <c:pt idx="4">
                  <c:v>36.11455536963247</c:v>
                </c:pt>
                <c:pt idx="5">
                  <c:v>63.120686753071872</c:v>
                </c:pt>
                <c:pt idx="6">
                  <c:v>105.34077741493732</c:v>
                </c:pt>
                <c:pt idx="7">
                  <c:v>157.26017822820199</c:v>
                </c:pt>
                <c:pt idx="8">
                  <c:v>219.75875372368998</c:v>
                </c:pt>
                <c:pt idx="9">
                  <c:v>251.75529385437352</c:v>
                </c:pt>
                <c:pt idx="10">
                  <c:v>256.31532480847551</c:v>
                </c:pt>
                <c:pt idx="11">
                  <c:v>256.54912915823377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316-8623-72A655B49189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'V5'!$K$2:$K$14</c:f>
              <c:numCache>
                <c:formatCode>General</c:formatCode>
                <c:ptCount val="13"/>
                <c:pt idx="0">
                  <c:v>6.0560744041226524</c:v>
                </c:pt>
                <c:pt idx="1">
                  <c:v>12.07717151569576</c:v>
                </c:pt>
                <c:pt idx="2">
                  <c:v>22.791595675066805</c:v>
                </c:pt>
                <c:pt idx="3">
                  <c:v>45.084352824133958</c:v>
                </c:pt>
                <c:pt idx="4">
                  <c:v>88.232180040704449</c:v>
                </c:pt>
                <c:pt idx="5">
                  <c:v>97.43655256485485</c:v>
                </c:pt>
                <c:pt idx="6">
                  <c:v>151.17157974300832</c:v>
                </c:pt>
                <c:pt idx="7">
                  <c:v>265.09416733922041</c:v>
                </c:pt>
                <c:pt idx="8">
                  <c:v>424.38417141348219</c:v>
                </c:pt>
                <c:pt idx="9">
                  <c:v>505.09585596911057</c:v>
                </c:pt>
                <c:pt idx="10">
                  <c:v>548.51960652860225</c:v>
                </c:pt>
                <c:pt idx="11">
                  <c:v>600.44833475661835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0-4316-8623-72A655B49189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'V5'!$R$2:$R$14</c:f>
              <c:numCache>
                <c:formatCode>General</c:formatCode>
                <c:ptCount val="13"/>
                <c:pt idx="0">
                  <c:v>6.0648612652877461</c:v>
                </c:pt>
                <c:pt idx="1">
                  <c:v>12.112181409254999</c:v>
                </c:pt>
                <c:pt idx="2">
                  <c:v>24.197607340586163</c:v>
                </c:pt>
                <c:pt idx="3">
                  <c:v>45.649477947498021</c:v>
                </c:pt>
                <c:pt idx="4">
                  <c:v>90.322723089599137</c:v>
                </c:pt>
                <c:pt idx="5">
                  <c:v>176.63163472577938</c:v>
                </c:pt>
                <c:pt idx="6">
                  <c:v>195.54122552204075</c:v>
                </c:pt>
                <c:pt idx="7">
                  <c:v>302.76831159568991</c:v>
                </c:pt>
                <c:pt idx="8">
                  <c:v>478.99347504443995</c:v>
                </c:pt>
                <c:pt idx="9">
                  <c:v>567.25430010273601</c:v>
                </c:pt>
                <c:pt idx="10">
                  <c:v>695.38879960440102</c:v>
                </c:pt>
                <c:pt idx="11">
                  <c:v>753.85092179215485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0-4316-8623-72A655B4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2.0009887725207678</c:v>
                </c:pt>
                <c:pt idx="2">
                  <c:v>3.0845188706860873</c:v>
                </c:pt>
                <c:pt idx="3">
                  <c:v>3.8860880225448406</c:v>
                </c:pt>
                <c:pt idx="4">
                  <c:v>6.1310516959796475</c:v>
                </c:pt>
                <c:pt idx="5">
                  <c:v>10.715795601189475</c:v>
                </c:pt>
                <c:pt idx="6">
                  <c:v>17.883364350340017</c:v>
                </c:pt>
                <c:pt idx="7">
                  <c:v>26.697553730560895</c:v>
                </c:pt>
                <c:pt idx="8">
                  <c:v>37.307735508131074</c:v>
                </c:pt>
                <c:pt idx="9">
                  <c:v>42.739685026154575</c:v>
                </c:pt>
                <c:pt idx="10">
                  <c:v>43.513826787799395</c:v>
                </c:pt>
                <c:pt idx="11">
                  <c:v>43.553518998888286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B-429D-B815-843CA23839C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1.9942244281996049</c:v>
                </c:pt>
                <c:pt idx="2">
                  <c:v>3.7634272887320375</c:v>
                </c:pt>
                <c:pt idx="3">
                  <c:v>7.4444846307441228</c:v>
                </c:pt>
                <c:pt idx="4">
                  <c:v>14.569203439878592</c:v>
                </c:pt>
                <c:pt idx="5">
                  <c:v>16.089061339557723</c:v>
                </c:pt>
                <c:pt idx="6">
                  <c:v>24.961975308641975</c:v>
                </c:pt>
                <c:pt idx="7">
                  <c:v>43.773267904165515</c:v>
                </c:pt>
                <c:pt idx="8">
                  <c:v>70.075785582255079</c:v>
                </c:pt>
                <c:pt idx="9">
                  <c:v>83.403178736586895</c:v>
                </c:pt>
                <c:pt idx="10">
                  <c:v>90.57345896463876</c:v>
                </c:pt>
                <c:pt idx="11">
                  <c:v>99.148110589239963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B-429D-B815-843CA23839C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'V5'!$S$2:$S$14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1.9971077456592634</c:v>
                </c:pt>
                <c:pt idx="2">
                  <c:v>3.9898039348535885</c:v>
                </c:pt>
                <c:pt idx="3">
                  <c:v>7.5268791734401184</c:v>
                </c:pt>
                <c:pt idx="4">
                  <c:v>14.892792949207518</c:v>
                </c:pt>
                <c:pt idx="5">
                  <c:v>29.123771674173511</c:v>
                </c:pt>
                <c:pt idx="6">
                  <c:v>32.241665055262125</c:v>
                </c:pt>
                <c:pt idx="7">
                  <c:v>49.921720935083108</c:v>
                </c:pt>
                <c:pt idx="8">
                  <c:v>78.978471904371617</c:v>
                </c:pt>
                <c:pt idx="9">
                  <c:v>93.531290377476225</c:v>
                </c:pt>
                <c:pt idx="10">
                  <c:v>114.65864909135863</c:v>
                </c:pt>
                <c:pt idx="11">
                  <c:v>124.29813128732609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B-429D-B815-843CA23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'V4'!$Q$2:$Q$13</c:f>
              <c:numCache>
                <c:formatCode>General</c:formatCode>
                <c:ptCount val="12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'V4'!$R$2:$R$13</c:f>
              <c:numCache>
                <c:formatCode>General</c:formatCode>
                <c:ptCount val="12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10</xdr:col>
      <xdr:colOff>603250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9D821D-9A1A-4F2D-9EDD-0F1BAD6A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26</xdr:row>
      <xdr:rowOff>3176</xdr:rowOff>
    </xdr:from>
    <xdr:to>
      <xdr:col>23</xdr:col>
      <xdr:colOff>488950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363E018-515B-4C24-9C5D-2D23D7D0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577850</xdr:colOff>
      <xdr:row>26</xdr:row>
      <xdr:rowOff>3176</xdr:rowOff>
    </xdr:from>
    <xdr:to>
      <xdr:col>36</xdr:col>
      <xdr:colOff>603250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227A38-3FDC-4ADE-8759-3B7F8872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62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61">
      <calculatedColumnFormula>$C$2/executionTime_3IMGS[[#This Row],[mean]]</calculatedColumnFormula>
    </tableColumn>
    <tableColumn id="6" xr3:uid="{F8745B51-6C0C-40D8-92CA-9EA81C377D6F}" uniqueName="6" name="Colonna3" queryTableFieldId="6" dataDxfId="60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35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34">
      <calculatedColumnFormula>$C$2/executionTime_3IMGS__4[[#This Row],[mean]]</calculatedColumnFormula>
    </tableColumn>
    <tableColumn id="6" xr3:uid="{CB06D5FB-018A-4EAE-AA03-7C9A09D5FDB8}" uniqueName="6" name="Colonna3" queryTableFieldId="6" dataDxfId="33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32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31">
      <calculatedColumnFormula>$J$2/executionTime_15IMGS__4[[#This Row],[mean]]</calculatedColumnFormula>
    </tableColumn>
    <tableColumn id="8" xr3:uid="{D53BC8F0-8383-4557-AC89-94BACB55200E}" uniqueName="8" name="Colonna3" queryTableFieldId="8" dataDxfId="30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9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28">
      <calculatedColumnFormula>$Q$2/executionTime_30IMGS__4[[#This Row],[mean]]</calculatedColumnFormula>
    </tableColumn>
    <tableColumn id="6" xr3:uid="{D8BE9AEB-F481-4E01-85BD-DE0E605F6EDD}" uniqueName="6" name="Colonna3" queryTableFieldId="6" dataDxfId="27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26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25">
      <calculatedColumnFormula>$C$2/executionTime_30IMGS__5[[#This Row],[mean]]</calculatedColumnFormula>
    </tableColumn>
    <tableColumn id="6" xr3:uid="{966878BE-7898-4B09-B600-7A93D19F07AB}" uniqueName="6" name="Colonna3" queryTableFieldId="6" dataDxfId="24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23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22">
      <calculatedColumnFormula>$J$2/executionTime_100IMGS[[#This Row],[mean]]</calculatedColumnFormula>
    </tableColumn>
    <tableColumn id="8" xr3:uid="{28729B3B-0598-4075-BAA6-7170DBC4B0B4}" uniqueName="8" name="Colonna3" queryTableFieldId="8" dataDxfId="21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20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19">
      <calculatedColumnFormula>$Q$2/executionTime_200IMGS[[#This Row],[mean]]</calculatedColumnFormula>
    </tableColumn>
    <tableColumn id="6" xr3:uid="{A76CAEB7-0B74-4A17-BC8C-2DD5E8C6E514}" uniqueName="6" name="Colonna3" queryTableFieldId="6" dataDxfId="18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3" tableType="queryTable" totalsRowShown="0">
  <autoFilter ref="A1:F13" xr:uid="{3AEBE2BA-A33C-4128-BBB7-EB26A1CC6CD8}"/>
  <tableColumns count="6">
    <tableColumn id="1" xr3:uid="{E112BEFB-3DCE-4AAB-89ED-125BF67B7F66}" uniqueName="1" name="Threads" queryTableFieldId="1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7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4">
      <calculatedColumnFormula>$C$2/executionTime_3IMGS__5[[#This Row],[mean]]</calculatedColumnFormula>
    </tableColumn>
    <tableColumn id="8" xr3:uid="{D7CADC5D-E516-4B31-9DF3-80A36FD7E826}" uniqueName="8" name="Colonna3" queryTableFieldId="8" dataDxfId="11">
      <calculatedColumnFormula>LOG(executionTime_3IMGS__5[[#This Row],[Threads]],2)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3" tableType="queryTable" totalsRowShown="0">
  <autoFilter ref="H1:M13" xr:uid="{42927B12-0473-4034-9282-BCA6CFF0A883}"/>
  <tableColumns count="6">
    <tableColumn id="1" xr3:uid="{7B42B340-7317-464C-8B41-56DBB32B3FD6}" uniqueName="1" name="Threads" queryTableFieldId="1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6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0">
      <calculatedColumnFormula>LOG(executionTime_15IMGS__5[[#This Row],[Threads]],2)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3" tableType="queryTable" totalsRowShown="0">
  <autoFilter ref="O1:T13" xr:uid="{5425A9F3-BA79-48E7-B464-583D43E4DDE8}"/>
  <tableColumns count="6">
    <tableColumn id="1" xr3:uid="{7C75047A-A8D9-4D17-82E2-2539922900B4}" uniqueName="1" name="Threads" queryTableFieldId="1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5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2">
      <calculatedColumnFormula>$Q$2/executionTime_30IMGS__6[[#This Row],[mean]]</calculatedColumnFormula>
    </tableColumn>
    <tableColumn id="6" xr3:uid="{DB1DD758-985E-4518-AD05-5D30FAB2ED84}" uniqueName="6" name="Colonna3" queryTableFieldId="6" dataDxfId="9">
      <calculatedColumnFormula>LOG(executionTime_30IMGS__6[[#This Row],[Threads]],2)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8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5">
      <calculatedColumnFormula>$C$2/executionTime_30IMGS__7[[#This Row],[mean]]</calculatedColumnFormula>
    </tableColumn>
    <tableColumn id="6" xr3:uid="{E54BC62B-B158-47C2-9BE3-48680FD011AC}" uniqueName="6" name="Colonna3" queryTableFieldId="6" dataDxfId="2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9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58">
      <calculatedColumnFormula>$J$2/executionTime_15IMGS[[#This Row],[mean]]</calculatedColumnFormula>
    </tableColumn>
    <tableColumn id="6" xr3:uid="{6DA4D3BE-08E8-499F-B45C-FE09809E78C0}" uniqueName="6" name="Colonna3" queryTableFieldId="6" dataDxfId="57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7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">
      <calculatedColumnFormula>$J$2/executionTime_100IMGS__2[[#This Row],[mean]]</calculatedColumnFormula>
    </tableColumn>
    <tableColumn id="6" xr3:uid="{88089D1D-7D6F-4201-A8EB-BE46E7BE1932}" uniqueName="6" name="Colonna3" queryTableFieldId="6" dataDxfId="1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6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3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56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55">
      <calculatedColumnFormula>$Q$2/executionTime_30IMGS[[#This Row],[mean]]</calculatedColumnFormula>
    </tableColumn>
    <tableColumn id="6" xr3:uid="{2CFCBC26-E847-44B0-94BD-72F36A8187F7}" uniqueName="6" name="Colonna3" queryTableFieldId="6" dataDxfId="54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53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52">
      <calculatedColumnFormula>$C$2/executionTime_3IMGS__2[[#This Row],[mean]]</calculatedColumnFormula>
    </tableColumn>
    <tableColumn id="6" xr3:uid="{F45B5544-9D02-4B50-A286-CA4CCB527245}" uniqueName="6" name="Colonna3" queryTableFieldId="6" dataDxfId="51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50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9">
      <calculatedColumnFormula>$J$2/executionTime_15IMGS__2[[#This Row],[mean]]</calculatedColumnFormula>
    </tableColumn>
    <tableColumn id="6" xr3:uid="{56CBA5DB-D5BC-4FD7-BA0F-9A14AD843F05}" uniqueName="6" name="Colonna3" queryTableFieldId="6" dataDxfId="48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47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46">
      <calculatedColumnFormula>$Q$2/executionTime_30IMGS__2[[#This Row],[mean]]</calculatedColumnFormula>
    </tableColumn>
    <tableColumn id="6" xr3:uid="{5898FBE6-804B-475C-A3E3-BCDE3A98D172}" uniqueName="6" name="Colonna3" queryTableFieldId="6" dataDxfId="45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44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43">
      <calculatedColumnFormula>$C$2/executionTime_3IMGS__3[[#This Row],[mean]]</calculatedColumnFormula>
    </tableColumn>
    <tableColumn id="6" xr3:uid="{381811F1-1543-4588-9607-6976DADD565F}" uniqueName="6" name="Colonna3" queryTableFieldId="6" dataDxfId="42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41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40">
      <calculatedColumnFormula>$J$2/executionTime_15IMGS__3[[#This Row],[mean]]</calculatedColumnFormula>
    </tableColumn>
    <tableColumn id="6" xr3:uid="{BFCF0BCC-5DDF-4429-8CAE-F31234639D5D}" uniqueName="6" name="Colonna3" queryTableFieldId="6" dataDxfId="39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38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7">
      <calculatedColumnFormula>$Q$2/executionTime_30IMGS__3[[#This Row],[mean]]</calculatedColumnFormula>
    </tableColumn>
    <tableColumn id="6" xr3:uid="{46A04E98-665D-4F58-A355-C53955953888}" uniqueName="6" name="Colonna3" queryTableFieldId="6" dataDxfId="36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X23" sqref="X2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4" width="11.81640625" bestFit="1" customWidth="1"/>
    <col min="5" max="5" width="15.4531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509.30033333333336</v>
      </c>
      <c r="D2">
        <f>executionTime_3IMGS__5[[#This Row],[NImgs]]*1000/executionTime_3IMGS__5[[#This Row],[mean]]</f>
        <v>5.89043400063224</v>
      </c>
      <c r="E2">
        <f>$C$2/executionTime_3IMGS__5[[#This Row],[mean]]</f>
        <v>1</v>
      </c>
      <c r="F2">
        <f>LOG(executionTime_3IMGS__5[[#This Row],[Threads]],2)</f>
        <v>8</v>
      </c>
      <c r="H2">
        <v>256</v>
      </c>
      <c r="I2">
        <v>15</v>
      </c>
      <c r="J2">
        <v>2476.8519999999999</v>
      </c>
      <c r="K2">
        <f>executionTime_15IMGS__5[[#This Row],[NImgs]]*1000/executionTime_15IMGS__5[[#This Row],[mean]]</f>
        <v>6.0560744041226524</v>
      </c>
      <c r="L2">
        <f>$J$2/executionTime_15IMGS__5[[#This Row],[mean]]</f>
        <v>1</v>
      </c>
      <c r="M2">
        <f>LOG(executionTime_15IMGS__5[[#This Row],[Threads]],2)</f>
        <v>8</v>
      </c>
      <c r="O2">
        <v>256</v>
      </c>
      <c r="P2">
        <v>30</v>
      </c>
      <c r="Q2">
        <v>4946.527</v>
      </c>
      <c r="R2">
        <f>executionTime_30IMGS__6[[#This Row],[NImgs]]*1000/executionTime_30IMGS__6[[#This Row],[mean]]</f>
        <v>6.0648612652877461</v>
      </c>
      <c r="S2">
        <f>$Q$2/executionTime_30IMGS__6[[#This Row],[mean]]</f>
        <v>1</v>
      </c>
      <c r="T2">
        <f>LOG(executionTime_30IMGS__6[[#This Row],[Threads]],2)</f>
        <v>8</v>
      </c>
    </row>
    <row r="3" spans="1:20" x14ac:dyDescent="0.35">
      <c r="A3">
        <v>512</v>
      </c>
      <c r="B3">
        <v>3</v>
      </c>
      <c r="C3">
        <v>254.52433333333332</v>
      </c>
      <c r="D3">
        <f>executionTime_3IMGS__5[[#This Row],[NImgs]]*1000/executionTime_3IMGS__5[[#This Row],[mean]]</f>
        <v>11.7866923005397</v>
      </c>
      <c r="E3">
        <f>$C$2/executionTime_3IMGS__5[[#This Row],[mean]]</f>
        <v>2.0009887725207678</v>
      </c>
      <c r="F3">
        <f>LOG(executionTime_3IMGS__5[[#This Row],[Threads]],2)</f>
        <v>9</v>
      </c>
      <c r="H3">
        <v>512</v>
      </c>
      <c r="I3">
        <v>15</v>
      </c>
      <c r="J3">
        <v>1242.0126666666667</v>
      </c>
      <c r="K3">
        <f>executionTime_15IMGS__5[[#This Row],[NImgs]]*1000/executionTime_15IMGS__5[[#This Row],[mean]]</f>
        <v>12.07717151569576</v>
      </c>
      <c r="L3">
        <f>$J$2/executionTime_15IMGS__5[[#This Row],[mean]]</f>
        <v>1.9942244281996049</v>
      </c>
      <c r="M3">
        <f>LOG(executionTime_15IMGS__5[[#This Row],[Threads]],2)</f>
        <v>9</v>
      </c>
      <c r="O3">
        <v>512</v>
      </c>
      <c r="P3">
        <v>30</v>
      </c>
      <c r="Q3">
        <v>2476.8453333333332</v>
      </c>
      <c r="R3">
        <f>executionTime_30IMGS__6[[#This Row],[NImgs]]*1000/executionTime_30IMGS__6[[#This Row],[mean]]</f>
        <v>12.112181409254999</v>
      </c>
      <c r="S3">
        <f>$Q$2/executionTime_30IMGS__6[[#This Row],[mean]]</f>
        <v>1.9971077456592634</v>
      </c>
      <c r="T3">
        <f>LOG(executionTime_30IMGS__6[[#This Row],[Threads]],2)</f>
        <v>9</v>
      </c>
    </row>
    <row r="4" spans="1:20" x14ac:dyDescent="0.35">
      <c r="A4">
        <v>1024</v>
      </c>
      <c r="B4">
        <v>3</v>
      </c>
      <c r="C4">
        <v>165.11500000000001</v>
      </c>
      <c r="D4">
        <f>executionTime_3IMGS__5[[#This Row],[NImgs]]*1000/executionTime_3IMGS__5[[#This Row],[mean]]</f>
        <v>18.169154831481087</v>
      </c>
      <c r="E4">
        <f>$C$2/executionTime_3IMGS__5[[#This Row],[mean]]</f>
        <v>3.0845188706860873</v>
      </c>
      <c r="F4">
        <f>LOG(executionTime_3IMGS__5[[#This Row],[Threads]],2)</f>
        <v>10</v>
      </c>
      <c r="H4">
        <v>1024</v>
      </c>
      <c r="I4">
        <v>15</v>
      </c>
      <c r="J4">
        <v>658.13733333333334</v>
      </c>
      <c r="K4">
        <f>executionTime_15IMGS__5[[#This Row],[NImgs]]*1000/executionTime_15IMGS__5[[#This Row],[mean]]</f>
        <v>22.791595675066805</v>
      </c>
      <c r="L4">
        <f>$J$2/executionTime_15IMGS__5[[#This Row],[mean]]</f>
        <v>3.7634272887320375</v>
      </c>
      <c r="M4">
        <f>LOG(executionTime_15IMGS__5[[#This Row],[Threads]],2)</f>
        <v>10</v>
      </c>
      <c r="O4">
        <v>1024</v>
      </c>
      <c r="P4">
        <v>30</v>
      </c>
      <c r="Q4">
        <v>1239.7919999999999</v>
      </c>
      <c r="R4">
        <f>executionTime_30IMGS__6[[#This Row],[NImgs]]*1000/executionTime_30IMGS__6[[#This Row],[mean]]</f>
        <v>24.197607340586163</v>
      </c>
      <c r="S4">
        <f>$Q$2/executionTime_30IMGS__6[[#This Row],[mean]]</f>
        <v>3.9898039348535885</v>
      </c>
      <c r="T4">
        <f>LOG(executionTime_30IMGS__6[[#This Row],[Threads]],2)</f>
        <v>10</v>
      </c>
    </row>
    <row r="5" spans="1:20" x14ac:dyDescent="0.35">
      <c r="A5">
        <v>2048</v>
      </c>
      <c r="B5">
        <v>3</v>
      </c>
      <c r="C5">
        <v>131.05733333333333</v>
      </c>
      <c r="D5">
        <f>executionTime_3IMGS__5[[#This Row],[NImgs]]*1000/executionTime_3IMGS__5[[#This Row],[mean]]</f>
        <v>22.890745017447834</v>
      </c>
      <c r="E5">
        <f>$C$2/executionTime_3IMGS__5[[#This Row],[mean]]</f>
        <v>3.8860880225448406</v>
      </c>
      <c r="F5">
        <f>LOG(executionTime_3IMGS__5[[#This Row],[Threads]],2)</f>
        <v>11</v>
      </c>
      <c r="H5">
        <v>2048</v>
      </c>
      <c r="I5">
        <v>15</v>
      </c>
      <c r="J5">
        <v>332.70966666666664</v>
      </c>
      <c r="K5">
        <f>executionTime_15IMGS__5[[#This Row],[NImgs]]*1000/executionTime_15IMGS__5[[#This Row],[mean]]</f>
        <v>45.084352824133958</v>
      </c>
      <c r="L5">
        <f>$J$2/executionTime_15IMGS__5[[#This Row],[mean]]</f>
        <v>7.4444846307441228</v>
      </c>
      <c r="M5">
        <f>LOG(executionTime_15IMGS__5[[#This Row],[Threads]],2)</f>
        <v>11</v>
      </c>
      <c r="O5">
        <v>2048</v>
      </c>
      <c r="P5">
        <v>30</v>
      </c>
      <c r="Q5">
        <v>657.18166666666673</v>
      </c>
      <c r="R5">
        <f>executionTime_30IMGS__6[[#This Row],[NImgs]]*1000/executionTime_30IMGS__6[[#This Row],[mean]]</f>
        <v>45.649477947498021</v>
      </c>
      <c r="S5">
        <f>$Q$2/executionTime_30IMGS__6[[#This Row],[mean]]</f>
        <v>7.5268791734401184</v>
      </c>
      <c r="T5">
        <f>LOG(executionTime_30IMGS__6[[#This Row],[Threads]],2)</f>
        <v>11</v>
      </c>
    </row>
    <row r="6" spans="1:20" x14ac:dyDescent="0.35">
      <c r="A6">
        <v>4096</v>
      </c>
      <c r="B6">
        <v>3</v>
      </c>
      <c r="C6">
        <v>83.069000000000003</v>
      </c>
      <c r="D6">
        <f>executionTime_3IMGS__5[[#This Row],[NImgs]]*1000/executionTime_3IMGS__5[[#This Row],[mean]]</f>
        <v>36.11455536963247</v>
      </c>
      <c r="E6">
        <f>$C$2/executionTime_3IMGS__5[[#This Row],[mean]]</f>
        <v>6.1310516959796475</v>
      </c>
      <c r="F6">
        <f>LOG(executionTime_3IMGS__5[[#This Row],[Threads]],2)</f>
        <v>12</v>
      </c>
      <c r="H6">
        <v>4096</v>
      </c>
      <c r="I6">
        <v>15</v>
      </c>
      <c r="J6">
        <v>170.006</v>
      </c>
      <c r="K6">
        <f>executionTime_15IMGS__5[[#This Row],[NImgs]]*1000/executionTime_15IMGS__5[[#This Row],[mean]]</f>
        <v>88.232180040704449</v>
      </c>
      <c r="L6">
        <f>$J$2/executionTime_15IMGS__5[[#This Row],[mean]]</f>
        <v>14.569203439878592</v>
      </c>
      <c r="M6">
        <f>LOG(executionTime_15IMGS__5[[#This Row],[Threads]],2)</f>
        <v>12</v>
      </c>
      <c r="O6">
        <v>4096</v>
      </c>
      <c r="P6">
        <v>30</v>
      </c>
      <c r="Q6">
        <v>332.14233333333334</v>
      </c>
      <c r="R6">
        <f>executionTime_30IMGS__6[[#This Row],[NImgs]]*1000/executionTime_30IMGS__6[[#This Row],[mean]]</f>
        <v>90.322723089599137</v>
      </c>
      <c r="S6">
        <f>$Q$2/executionTime_30IMGS__6[[#This Row],[mean]]</f>
        <v>14.892792949207518</v>
      </c>
      <c r="T6">
        <f>LOG(executionTime_30IMGS__6[[#This Row],[Threads]],2)</f>
        <v>12</v>
      </c>
    </row>
    <row r="7" spans="1:20" x14ac:dyDescent="0.35">
      <c r="A7">
        <v>8192</v>
      </c>
      <c r="B7">
        <v>3</v>
      </c>
      <c r="C7">
        <v>47.527999999999999</v>
      </c>
      <c r="D7">
        <f>executionTime_3IMGS__5[[#This Row],[NImgs]]*1000/executionTime_3IMGS__5[[#This Row],[mean]]</f>
        <v>63.120686753071872</v>
      </c>
      <c r="E7">
        <f>$C$2/executionTime_3IMGS__5[[#This Row],[mean]]</f>
        <v>10.715795601189475</v>
      </c>
      <c r="F7">
        <f>LOG(executionTime_3IMGS__5[[#This Row],[Threads]],2)</f>
        <v>13</v>
      </c>
      <c r="H7">
        <v>8192</v>
      </c>
      <c r="I7">
        <v>15</v>
      </c>
      <c r="J7">
        <v>153.94633333333334</v>
      </c>
      <c r="K7">
        <f>executionTime_15IMGS__5[[#This Row],[NImgs]]*1000/executionTime_15IMGS__5[[#This Row],[mean]]</f>
        <v>97.43655256485485</v>
      </c>
      <c r="L7">
        <f>$J$2/executionTime_15IMGS__5[[#This Row],[mean]]</f>
        <v>16.089061339557723</v>
      </c>
      <c r="M7">
        <f>LOG(executionTime_15IMGS__5[[#This Row],[Threads]],2)</f>
        <v>13</v>
      </c>
      <c r="O7">
        <v>8192</v>
      </c>
      <c r="P7">
        <v>30</v>
      </c>
      <c r="Q7">
        <v>169.845</v>
      </c>
      <c r="R7">
        <f>executionTime_30IMGS__6[[#This Row],[NImgs]]*1000/executionTime_30IMGS__6[[#This Row],[mean]]</f>
        <v>176.63163472577938</v>
      </c>
      <c r="S7">
        <f>$Q$2/executionTime_30IMGS__6[[#This Row],[mean]]</f>
        <v>29.123771674173511</v>
      </c>
      <c r="T7">
        <f>LOG(executionTime_30IMGS__6[[#This Row],[Threads]],2)</f>
        <v>13</v>
      </c>
    </row>
    <row r="8" spans="1:20" x14ac:dyDescent="0.35">
      <c r="A8">
        <v>16384</v>
      </c>
      <c r="B8">
        <v>3</v>
      </c>
      <c r="C8">
        <v>28.478999999999999</v>
      </c>
      <c r="D8">
        <f>executionTime_3IMGS__5[[#This Row],[NImgs]]*1000/executionTime_3IMGS__5[[#This Row],[mean]]</f>
        <v>105.34077741493732</v>
      </c>
      <c r="E8">
        <f>$C$2/executionTime_3IMGS__5[[#This Row],[mean]]</f>
        <v>17.883364350340017</v>
      </c>
      <c r="F8">
        <f>LOG(executionTime_3IMGS__5[[#This Row],[Threads]],2)</f>
        <v>14</v>
      </c>
      <c r="H8">
        <v>16384</v>
      </c>
      <c r="I8">
        <v>15</v>
      </c>
      <c r="J8">
        <v>99.224999999999994</v>
      </c>
      <c r="K8">
        <f>executionTime_15IMGS__5[[#This Row],[NImgs]]*1000/executionTime_15IMGS__5[[#This Row],[mean]]</f>
        <v>151.17157974300832</v>
      </c>
      <c r="L8">
        <f>$J$2/executionTime_15IMGS__5[[#This Row],[mean]]</f>
        <v>24.961975308641975</v>
      </c>
      <c r="M8">
        <f>LOG(executionTime_15IMGS__5[[#This Row],[Threads]],2)</f>
        <v>14</v>
      </c>
      <c r="O8">
        <v>16384</v>
      </c>
      <c r="P8">
        <v>30</v>
      </c>
      <c r="Q8">
        <v>153.42033333333333</v>
      </c>
      <c r="R8">
        <f>executionTime_30IMGS__6[[#This Row],[NImgs]]*1000/executionTime_30IMGS__6[[#This Row],[mean]]</f>
        <v>195.54122552204075</v>
      </c>
      <c r="S8">
        <f>$Q$2/executionTime_30IMGS__6[[#This Row],[mean]]</f>
        <v>32.241665055262125</v>
      </c>
      <c r="T8">
        <f>LOG(executionTime_30IMGS__6[[#This Row],[Threads]],2)</f>
        <v>14</v>
      </c>
    </row>
    <row r="9" spans="1:20" x14ac:dyDescent="0.35">
      <c r="A9">
        <v>32768</v>
      </c>
      <c r="B9">
        <v>3</v>
      </c>
      <c r="C9">
        <v>19.076666666666668</v>
      </c>
      <c r="D9">
        <f>executionTime_3IMGS__5[[#This Row],[NImgs]]*1000/executionTime_3IMGS__5[[#This Row],[mean]]</f>
        <v>157.26017822820199</v>
      </c>
      <c r="E9">
        <f>$C$2/executionTime_3IMGS__5[[#This Row],[mean]]</f>
        <v>26.697553730560895</v>
      </c>
      <c r="F9">
        <f>LOG(executionTime_3IMGS__5[[#This Row],[Threads]],2)</f>
        <v>15</v>
      </c>
      <c r="H9">
        <v>32768</v>
      </c>
      <c r="I9">
        <v>15</v>
      </c>
      <c r="J9">
        <v>56.583666666666666</v>
      </c>
      <c r="K9">
        <f>executionTime_15IMGS__5[[#This Row],[NImgs]]*1000/executionTime_15IMGS__5[[#This Row],[mean]]</f>
        <v>265.09416733922041</v>
      </c>
      <c r="L9">
        <f>$J$2/executionTime_15IMGS__5[[#This Row],[mean]]</f>
        <v>43.773267904165515</v>
      </c>
      <c r="M9">
        <f>LOG(executionTime_15IMGS__5[[#This Row],[Threads]],2)</f>
        <v>15</v>
      </c>
      <c r="O9">
        <v>32768</v>
      </c>
      <c r="P9">
        <v>30</v>
      </c>
      <c r="Q9">
        <v>99.085666666666668</v>
      </c>
      <c r="R9">
        <f>executionTime_30IMGS__6[[#This Row],[NImgs]]*1000/executionTime_30IMGS__6[[#This Row],[mean]]</f>
        <v>302.76831159568991</v>
      </c>
      <c r="S9">
        <f>$Q$2/executionTime_30IMGS__6[[#This Row],[mean]]</f>
        <v>49.921720935083108</v>
      </c>
      <c r="T9">
        <f>LOG(executionTime_30IMGS__6[[#This Row],[Threads]],2)</f>
        <v>15</v>
      </c>
    </row>
    <row r="10" spans="1:20" x14ac:dyDescent="0.35">
      <c r="A10">
        <v>65536</v>
      </c>
      <c r="B10">
        <v>3</v>
      </c>
      <c r="C10">
        <v>13.651333333333334</v>
      </c>
      <c r="D10">
        <f>executionTime_3IMGS__5[[#This Row],[NImgs]]*1000/executionTime_3IMGS__5[[#This Row],[mean]]</f>
        <v>219.75875372368998</v>
      </c>
      <c r="E10">
        <f>$C$2/executionTime_3IMGS__5[[#This Row],[mean]]</f>
        <v>37.307735508131074</v>
      </c>
      <c r="F10">
        <f>LOG(executionTime_3IMGS__5[[#This Row],[Threads]],2)</f>
        <v>16</v>
      </c>
      <c r="H10">
        <v>65536</v>
      </c>
      <c r="I10">
        <v>15</v>
      </c>
      <c r="J10">
        <v>35.345333333333336</v>
      </c>
      <c r="K10">
        <f>executionTime_15IMGS__5[[#This Row],[NImgs]]*1000/executionTime_15IMGS__5[[#This Row],[mean]]</f>
        <v>424.38417141348219</v>
      </c>
      <c r="L10">
        <f>$J$2/executionTime_15IMGS__5[[#This Row],[mean]]</f>
        <v>70.075785582255079</v>
      </c>
      <c r="M10">
        <f>LOG(executionTime_15IMGS__5[[#This Row],[Threads]],2)</f>
        <v>16</v>
      </c>
      <c r="O10">
        <v>65536</v>
      </c>
      <c r="P10">
        <v>30</v>
      </c>
      <c r="Q10">
        <v>62.63133333333333</v>
      </c>
      <c r="R10">
        <f>executionTime_30IMGS__6[[#This Row],[NImgs]]*1000/executionTime_30IMGS__6[[#This Row],[mean]]</f>
        <v>478.99347504443995</v>
      </c>
      <c r="S10">
        <f>$Q$2/executionTime_30IMGS__6[[#This Row],[mean]]</f>
        <v>78.978471904371617</v>
      </c>
      <c r="T10">
        <f>LOG(executionTime_30IMGS__6[[#This Row],[Threads]],2)</f>
        <v>16</v>
      </c>
    </row>
    <row r="11" spans="1:20" x14ac:dyDescent="0.35">
      <c r="A11">
        <v>131072</v>
      </c>
      <c r="B11">
        <v>3</v>
      </c>
      <c r="C11">
        <v>11.916333333333334</v>
      </c>
      <c r="D11">
        <f>executionTime_3IMGS__5[[#This Row],[NImgs]]*1000/executionTime_3IMGS__5[[#This Row],[mean]]</f>
        <v>251.75529385437352</v>
      </c>
      <c r="E11">
        <f>$C$2/executionTime_3IMGS__5[[#This Row],[mean]]</f>
        <v>42.739685026154575</v>
      </c>
      <c r="F11">
        <f>LOG(executionTime_3IMGS__5[[#This Row],[Threads]],2)</f>
        <v>17</v>
      </c>
      <c r="H11">
        <v>131072</v>
      </c>
      <c r="I11">
        <v>15</v>
      </c>
      <c r="J11">
        <v>29.697333333333333</v>
      </c>
      <c r="K11">
        <f>executionTime_15IMGS__5[[#This Row],[NImgs]]*1000/executionTime_15IMGS__5[[#This Row],[mean]]</f>
        <v>505.09585596911057</v>
      </c>
      <c r="L11">
        <f>$J$2/executionTime_15IMGS__5[[#This Row],[mean]]</f>
        <v>83.403178736586895</v>
      </c>
      <c r="M11">
        <f>LOG(executionTime_15IMGS__5[[#This Row],[Threads]],2)</f>
        <v>17</v>
      </c>
      <c r="O11">
        <v>131072</v>
      </c>
      <c r="P11">
        <v>30</v>
      </c>
      <c r="Q11">
        <v>52.886333333333333</v>
      </c>
      <c r="R11">
        <f>executionTime_30IMGS__6[[#This Row],[NImgs]]*1000/executionTime_30IMGS__6[[#This Row],[mean]]</f>
        <v>567.25430010273601</v>
      </c>
      <c r="S11">
        <f>$Q$2/executionTime_30IMGS__6[[#This Row],[mean]]</f>
        <v>93.531290377476225</v>
      </c>
      <c r="T11">
        <f>LOG(executionTime_30IMGS__6[[#This Row],[Threads]],2)</f>
        <v>17</v>
      </c>
    </row>
    <row r="12" spans="1:20" x14ac:dyDescent="0.35">
      <c r="A12">
        <v>262144</v>
      </c>
      <c r="B12">
        <v>3</v>
      </c>
      <c r="C12">
        <v>11.704333333333333</v>
      </c>
      <c r="D12">
        <f>executionTime_3IMGS__5[[#This Row],[NImgs]]*1000/executionTime_3IMGS__5[[#This Row],[mean]]</f>
        <v>256.31532480847551</v>
      </c>
      <c r="E12">
        <f>$C$2/executionTime_3IMGS__5[[#This Row],[mean]]</f>
        <v>43.513826787799395</v>
      </c>
      <c r="F12">
        <f>LOG(executionTime_3IMGS__5[[#This Row],[Threads]],2)</f>
        <v>18</v>
      </c>
      <c r="H12">
        <v>262144</v>
      </c>
      <c r="I12">
        <v>15</v>
      </c>
      <c r="J12">
        <v>27.346333333333334</v>
      </c>
      <c r="K12">
        <f>executionTime_15IMGS__5[[#This Row],[NImgs]]*1000/executionTime_15IMGS__5[[#This Row],[mean]]</f>
        <v>548.51960652860225</v>
      </c>
      <c r="L12">
        <f>$J$2/executionTime_15IMGS__5[[#This Row],[mean]]</f>
        <v>90.57345896463876</v>
      </c>
      <c r="M12">
        <f>LOG(executionTime_15IMGS__5[[#This Row],[Threads]],2)</f>
        <v>18</v>
      </c>
      <c r="O12">
        <v>262144</v>
      </c>
      <c r="P12">
        <v>30</v>
      </c>
      <c r="Q12">
        <v>43.141333333333336</v>
      </c>
      <c r="R12">
        <f>executionTime_30IMGS__6[[#This Row],[NImgs]]*1000/executionTime_30IMGS__6[[#This Row],[mean]]</f>
        <v>695.38879960440102</v>
      </c>
      <c r="S12">
        <f>$Q$2/executionTime_30IMGS__6[[#This Row],[mean]]</f>
        <v>114.65864909135863</v>
      </c>
      <c r="T12">
        <f>LOG(executionTime_30IMGS__6[[#This Row],[Threads]],2)</f>
        <v>18</v>
      </c>
    </row>
    <row r="13" spans="1:20" x14ac:dyDescent="0.35">
      <c r="A13">
        <v>524288</v>
      </c>
      <c r="B13">
        <v>3</v>
      </c>
      <c r="C13">
        <v>11.693666666666667</v>
      </c>
      <c r="D13">
        <f>executionTime_3IMGS__5[[#This Row],[NImgs]]*1000/executionTime_3IMGS__5[[#This Row],[mean]]</f>
        <v>256.54912915823377</v>
      </c>
      <c r="E13">
        <f>$C$2/executionTime_3IMGS__5[[#This Row],[mean]]</f>
        <v>43.553518998888286</v>
      </c>
      <c r="F13">
        <f>LOG(executionTime_3IMGS__5[[#This Row],[Threads]],2)</f>
        <v>19</v>
      </c>
      <c r="H13">
        <v>524288</v>
      </c>
      <c r="I13">
        <v>15</v>
      </c>
      <c r="J13">
        <v>24.981333333333332</v>
      </c>
      <c r="K13">
        <f>executionTime_15IMGS__5[[#This Row],[NImgs]]*1000/executionTime_15IMGS__5[[#This Row],[mean]]</f>
        <v>600.44833475661835</v>
      </c>
      <c r="L13">
        <f>$J$2/executionTime_15IMGS__5[[#This Row],[mean]]</f>
        <v>99.148110589239963</v>
      </c>
      <c r="M13">
        <f>LOG(executionTime_15IMGS__5[[#This Row],[Threads]],2)</f>
        <v>19</v>
      </c>
      <c r="O13">
        <v>524288</v>
      </c>
      <c r="P13">
        <v>30</v>
      </c>
      <c r="Q13">
        <v>39.795666666666669</v>
      </c>
      <c r="R13">
        <f>executionTime_30IMGS__6[[#This Row],[NImgs]]*1000/executionTime_30IMGS__6[[#This Row],[mean]]</f>
        <v>753.85092179215485</v>
      </c>
      <c r="S13">
        <f>$Q$2/executionTime_30IMGS__6[[#This Row],[mean]]</f>
        <v>124.29813128732609</v>
      </c>
      <c r="T13">
        <f>LOG(executionTime_30IMGS__6[[#This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tabSelected="1"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U43" sqref="U4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K k F A A B Q S w M E F A A C A A g A O L a z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O L a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2 s 1 r P i I J s o w I A A E Y 8 A A A T A B w A R m 9 y b X V s Y X M v U 2 V j d G l v b j E u b S C i G A A o o B Q A A A A A A A A A A A A A A A A A A A A A A A A A A A D t m l F v 2 j A Q x 9 + R + A 5 W + h K k C E G A T l r F Q 0 c 3 W q n t u k K 3 B z J V b r i C N 8 d G t k N H E d 9 9 x 2 C i V W m n r W H J w / E C n P H d / 8 x P 6 J 8 j F m I n t G K 9 1 X P 9 o F w q l + y Y G x g y + A F x u o z 2 R Q L X j Z O z b o + 1 m Q R X L j F 8 f D R i J B R g q G O n 1 S M d p w k o 5 3 8 Q E q o d r R y + s b 7 X e R t d W T A 2 s q l S s 6 h z i v k u j P 6 G 9 W z U v b h 6 J 4 a Y X V k M c 4 n b p l r + q h k Z s K l 0 9 n M 9 2 q K j G t u p V w k G R y B F I h y Y t n f g B a y D m x N l 2 8 2 A v V e x H g o 1 a t f D V h i w T 6 l 2 0 H M z C e 3 N y + q 5 V v C 1 E q z 6 2 f N O U L R 1 / B 5 L C c b l P X f A h o J J M Q U p t Y e d 9 v k N b k P 9 C e Y 4 B j 7 E z v z 1 Q Q R s s F 4 4 l L I X c 8 m N b T u T P q x w h p p u R c y d Z k 5 M H q T s G 6 7 s r T b J q o X + b A L W / 6 O i Y D 7 3 + m O D O i x 2 j x / e b 1 a X W x c B m 3 v n J 8 l o S / h S 3 1 n 8 j v D M n q 4 9 O m l c d r j A V J r c g F k s N l 1 c 8 t H I p J P J U g 3 2 P o Z N H 1 2 j 0 4 n / t N F l 9 o 3 S t b Z l z b m X A F c Y A x 6 P 2 a m w r n o 4 B c N H 4 A 8 e y c F T / K 1 H y m W t j b B y S a j n t T 2 P d L 1 V E K Z X Q g h q g v r 1 U D d q B Y F 6 J Y S g J q j / B e o 9 b 5 v 9 8 M O K l w P a I X k Q I n t X Z K 9 d S E H Q J i t C b G f 4 q 1 0 r E t v k S I j t z B 1 J I x e 0 G + R I i O x d O 5 J i o E 2 O h N j O 3 p E U g 2 1 y J M R 2 5 o 6 k m Q v a T X I k R P a u H U k x 0 C Z H Q m x n 7 0 i K w T Y 5 E m I 7 e 7 Z b + b B 9 f Y w K v 2 j z X W o + J N A J 9 F 3 d S F L L 6 0 / 3 F x F f y y L G i f H X M x 4 W k / G Q G C f G M x + h 5 O N X W j R C I b J 3 P U I p B t o 0 Q i G 2 s 7 / M 3 C 8 E 2 3 R l S W x n z / a b f N i m E Q q B / p 8 M S i 3 X m w V f J J 0 m K Y R 6 h q i H B U a d B i q E + t + i / h N Q S w E C L Q A U A A I A C A A 4 t r N a n C v r p q Q A A A D 2 A A A A E g A A A A A A A A A A A A A A A A A A A A A A Q 2 9 u Z m l n L 1 B h Y 2 t h Z 2 U u e G 1 s U E s B A i 0 A F A A C A A g A O L a z W g / K 6 a u k A A A A 6 Q A A A B M A A A A A A A A A A A A A A A A A 8 A A A A F t D b 2 5 0 Z W 5 0 X 1 R 5 c G V z X S 5 4 b W x Q S w E C L Q A U A A I A C A A 4 t r N a z 4 i C b K M C A A B G P A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3 Q A A A A A A A A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4 N D B l Z T M t M m M 2 Y i 0 0 N G F j L W J l O G Y t N W Z i N z M 4 M j Q 0 M W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1 N j I 4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9 B d X R v U m V t b 3 Z l Z E N v b H V t b n M x L n t U a H J l Y W R z L D B 9 J n F 1 b 3 Q 7 L C Z x d W 9 0 O 1 N l Y 3 R p b 2 4 x L 2 V 4 Z W N 1 d G l v b l R p b W V f M 0 l N R 1 M v Q X V 0 b 1 J l b W 9 2 Z W R D b 2 x 1 b W 5 z M S 5 7 T k l t Z 3 M s M X 0 m c X V v d D s s J n F 1 b 3 Q 7 U 2 V j d G l v b j E v Z X h l Y 3 V 0 a W 9 u V G l t Z V 8 z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T k 0 M j g 0 L T N k O G M t N D N h M y 0 4 M T B j L W R h M m U w N G M 3 Y T U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x N U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M w O T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9 B d X R v U m V t b 3 Z l Z E N v b H V t b n M x L n t U a H J l Y W R z L D B 9 J n F 1 b 3 Q 7 L C Z x d W 9 0 O 1 N l Y 3 R p b 2 4 x L 2 V 4 Z W N 1 d G l v b l R p b W V f M T V J T U d T L 0 F 1 d G 9 S Z W 1 v d m V k Q 2 9 s d W 1 u c z E u e 0 5 J b W d z L D F 9 J n F 1 b 3 Q 7 L C Z x d W 9 0 O 1 N l Y 3 R p b 2 4 x L 2 V 4 Z W N 1 d G l v b l R p b W V f M T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T M 0 N W Q 4 L W Q 5 N z I t N G F h Y y 0 5 N G Q z L T V i M j g 2 O T Y x N D U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z B J T U d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4 V D E x O j A 2 O j E 1 L j U w M j g 2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v Q X V 0 b 1 J l b W 9 2 Z W R D b 2 x 1 b W 5 z M S 5 7 V G h y Z W F k c y w w f S Z x d W 9 0 O y w m c X V v d D t T Z W N 0 a W 9 u M S 9 l e G V j d X R p b 2 5 U a W 1 l X z M w S U 1 H U y 9 B d X R v U m V t b 3 Z l Z E N v b H V t b n M x L n t O S W 1 n c y w x f S Z x d W 9 0 O y w m c X V v d D t T Z W N 0 a W 9 u M S 9 l e G V j d X R p b 2 5 U a W 1 l X z M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Y j k y Y 2 I w L W Q 1 M D Q t N D R l M y 0 4 Y T B i L T g z O G F i O T Z i Y T Q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D g 6 N D k u M D M 5 N z M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1 R o c m V h Z H M s M H 0 m c X V v d D s s J n F 1 b 3 Q 7 U 2 V j d G l v b j E v Z X h l Y 3 V 0 a W 9 u V G l t Z V 8 z S U 1 H U y A o M i k v Q X V 0 b 1 J l b W 9 2 Z W R D b 2 x 1 b W 5 z M S 5 7 T k l t Z 3 M s M X 0 m c X V v d D s s J n F 1 b 3 Q 7 U 2 V j d G l v b j E v Z X h l Y 3 V 0 a W 9 u V G l t Z V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y K S 9 B d X R v U m V t b 3 Z l Z E N v b H V t b n M x L n t U a H J l Y W R z L D B 9 J n F 1 b 3 Q 7 L C Z x d W 9 0 O 1 N l Y 3 R p b 2 4 x L 2 V 4 Z W N 1 d G l v b l R p b W V f M 0 l N R 1 M g K D I p L 0 F 1 d G 9 S Z W 1 v d m V k Q 2 9 s d W 1 u c z E u e 0 5 J b W d z L D F 9 J n F 1 b 3 Q 7 L C Z x d W 9 0 O 1 N l Y 3 R p b 2 4 x L 2 V 4 Z W N 1 d G l v b l R p b W V f M 0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h Y j Y 1 Y z c t M W U z N C 0 0 Z W Y 0 L T g 2 N 2 I t O D d m Y j l h M D l i O D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D k 6 M j E u M z c 1 N D g 1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U a H J l Y W R z L D B 9 J n F 1 b 3 Q 7 L C Z x d W 9 0 O 1 N l Y 3 R p b 2 4 x L 2 V 4 Z W N 1 d G l v b l R p b W V f M T V J T U d T I C g y K S 9 B d X R v U m V t b 3 Z l Z E N v b H V t b n M x L n t O S W 1 n c y w x f S Z x d W 9 0 O y w m c X V v d D t T Z W N 0 a W 9 u M S 9 l e G V j d X R p b 2 5 U a W 1 l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i k v Q X V 0 b 1 J l b W 9 2 Z W R D b 2 x 1 b W 5 z M S 5 7 V G h y Z W F k c y w w f S Z x d W 9 0 O y w m c X V v d D t T Z W N 0 a W 9 u M S 9 l e G V j d X R p b 2 5 U a W 1 l X z E 1 S U 1 H U y A o M i k v Q X V 0 b 1 J l b W 9 2 Z W R D b 2 x 1 b W 5 z M S 5 7 T k l t Z 3 M s M X 0 m c X V v d D s s J n F 1 b 3 Q 7 U 2 V j d G l v b j E v Z X h l Y 3 V 0 a W 9 u V G l t Z V 8 x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5 N T Y 5 N 2 M 1 L W E 0 Y z Q t N D Q 5 Z i 1 h Z T Q 4 L T U x Y m Y 3 M T c 4 N j I y N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4 V D E 0 O j E w O j E y L j g 1 O T A z N T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M i k v Q X V 0 b 1 J l b W 9 2 Z W R D b 2 x 1 b W 5 z M S 5 7 V G h y Z W F k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1 R o c m V h Z H M s M H 0 m c X V v d D s s J n F 1 b 3 Q 7 U 2 V j d G l v b j E v Z X h l Y 3 V 0 a W 9 u V G l t Z V 8 z M E l N R 1 M g K D I p L 0 F 1 d G 9 S Z W 1 v d m V k Q 2 9 s d W 1 u c z E u e 0 5 J b W d z L D F 9 J n F 1 b 3 Q 7 L C Z x d W 9 0 O 1 N l Y 3 R p b 2 4 x L 2 V 4 Z W N 1 d G l v b l R p b W V f M z B J T U d T I C g y K S 9 B d X R v U m V t b 3 Z l Z E N v b H V t b n M x L n t t Z W F u L D J 9 J n F 1 b 3 Q 7 X S w m c X V v d D t S Z W x h d G l v b n N o a X B J b m Z v J n F 1 b 3 Q 7 O l t d f S I g L z 4 8 R W 5 0 c n k g V H l w Z T 0 i R m l s b F R h c m d l d C I g V m F s d W U 9 I n N l e G V j d X R p b 2 5 U a W 1 l X z M w S U 1 H U 1 9 f M i I g L z 4 8 R W 5 0 c n k g V H l w Z T 0 i U m V j b 3 Z l c n l U Y X J n Z X R T a G V l d C I g V m F s d W U 9 I n N W M i I g L z 4 8 R W 5 0 c n k g V H l w Z T 0 i U m V j b 3 Z l c n l U Y X J n Z X R D b 2 x 1 b W 4 i I F Z h b H V l P S J s M T U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U z O G Y 0 M C 1 i M z A w L T Q w Y 2 I t O D U 4 Z S 0 w N D Q 3 O D U x O T Z i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0 O j E 0 O j Q z L j A 1 N j g z M D F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M y k v Q X V 0 b 1 J l b W 9 2 Z W R D b 2 x 1 b W 5 z M S 5 7 V G h y Z W F k c y w w f S Z x d W 9 0 O y w m c X V v d D t T Z W N 0 a W 9 u M S 9 l e G V j d X R p b 2 5 U a W 1 l X z N J T U d T I C g z K S 9 B d X R v U m V t b 3 Z l Z E N v b H V t b n M x L n t O S W 1 n c y w x f S Z x d W 9 0 O y w m c X V v d D t T Z W N 0 a W 9 u M S 9 l e G V j d X R p b 2 5 U a W 1 l X z N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Y z R j N z U y L W Q 0 N j g t N D V k M S 1 i Y T h k L W Y x Y z Y 5 M z k 2 Y 2 Z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0 O j E 1 O j E w L j c y M D Y y O D V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M p L 0 F 1 d G 9 S Z W 1 v d m V k Q 2 9 s d W 1 u c z E u e 1 R o c m V h Z H M s M H 0 m c X V v d D s s J n F 1 b 3 Q 7 U 2 V j d G l v b j E v Z X h l Y 3 V 0 a W 9 u V G l t Z V 8 x N U l N R 1 M g K D M p L 0 F 1 d G 9 S Z W 1 v d m V k Q 2 9 s d W 1 u c z E u e 0 5 J b W d z L D F 9 J n F 1 b 3 Q 7 L C Z x d W 9 0 O 1 N l Y 3 R p b 2 4 x L 2 V 4 Z W N 1 d G l v b l R p b W V f M T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U 4 Z m Q 0 N i 0 0 O T g 5 L T Q 4 M 2 M t Y m J m M i 0 0 M W E 0 Z T c 4 N 2 M 5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U 6 N T M u N T k 0 N D Y x M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U a H J l Y W R z L D B 9 J n F 1 b 3 Q 7 L C Z x d W 9 0 O 1 N l Y 3 R p b 2 4 x L 2 V 4 Z W N 1 d G l v b l R p b W V f M z B J T U d T I C g z K S 9 B d X R v U m V t b 3 Z l Z E N v b H V t b n M x L n t O S W 1 n c y w x f S Z x d W 9 0 O y w m c X V v d D t T Z W N 0 a W 9 u M S 9 l e G V j d X R p b 2 5 U a W 1 l X z M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y k v Q X V 0 b 1 J l b W 9 2 Z W R D b 2 x 1 b W 5 z M S 5 7 V G h y Z W F k c y w w f S Z x d W 9 0 O y w m c X V v d D t T Z W N 0 a W 9 u M S 9 l e G V j d X R p b 2 5 U a W 1 l X z M w S U 1 H U y A o M y k v Q X V 0 b 1 J l b W 9 2 Z W R D b 2 x 1 b W 5 z M S 5 7 T k l t Z 3 M s M X 0 m c X V v d D s s J n F 1 b 3 Q 7 U 2 V j d G l v b j E v Z X h l Y 3 V 0 a W 9 u V G l t Z V 8 z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y Y 2 Y 5 M D M t Z G J h N S 0 0 Y T M 1 L W I 0 Y W E t N D Y 2 O T N m M D J i Y j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w M T o x N S 4 w N j E 0 O D M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V G h y Z W F k c y w w f S Z x d W 9 0 O y w m c X V v d D t T Z W N 0 a W 9 u M S 9 l e G V j d X R p b 2 5 U a W 1 l X z N J T U d T I C g 0 K S 9 B d X R v U m V t b 3 Z l Z E N v b H V t b n M x L n t O S W 1 n c y w x f S Z x d W 9 0 O y w m c X V v d D t T Z W N 0 a W 9 u M S 9 l e G V j d X R p b 2 5 U a W 1 l X z N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Q p L 0 F 1 d G 9 S Z W 1 v d m V k Q 2 9 s d W 1 u c z E u e 1 R o c m V h Z H M s M H 0 m c X V v d D s s J n F 1 b 3 Q 7 U 2 V j d G l v b j E v Z X h l Y 3 V 0 a W 9 u V G l t Z V 8 z S U 1 H U y A o N C k v Q X V 0 b 1 J l b W 9 2 Z W R D b 2 x 1 b W 5 z M S 5 7 T k l t Z 3 M s M X 0 m c X V v d D s s J n F 1 b 3 Q 7 U 2 V j d G l v b j E v Z X h l Y 3 V 0 a W 9 u V G l t Z V 8 z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W Q w M G U 0 M y 1 j O T Q z L T R i N T M t Y W J m Y S 0 4 N W E y M m Q x Y T k y M z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N C k v Q X V 0 b 1 J l b W 9 2 Z W R D b 2 x 1 b W 5 z M S 5 7 V G h y Z W F k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1 R o c m V h Z H M s M H 0 m c X V v d D s s J n F 1 b 3 Q 7 U 2 V j d G l v b j E v Z X h l Y 3 V 0 a W 9 u V G l t Z V 8 x N U l N R 1 M g K D Q p L 0 F 1 d G 9 S Z W 1 v d m V k Q 2 9 s d W 1 u c z E u e 0 5 J b W d z L D F 9 J n F 1 b 3 Q 7 L C Z x d W 9 0 O 1 N l Y 3 R p b 2 4 x L 2 V 4 Z W N 1 d G l v b l R p b W V f M T V J T U d T I C g 0 K S 9 B d X R v U m V t b 3 Z l Z E N v b H V t b n M x L n t t Z W F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l U M T Y 6 M D I 6 M T A u M j g x M T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i Z j N j Y z Y t M z I w N S 0 0 N z k 5 L W E x Y W M t O T N m Y W J k N j B k Z T c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A y O j Q 3 L j E 0 M T g z M j l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V G h y Z W F k c y w w f S Z x d W 9 0 O y w m c X V v d D t T Z W N 0 a W 9 u M S 9 l e G V j d X R p b 2 5 U a W 1 l X z M w S U 1 H U y A o N C k v Q X V 0 b 1 J l b W 9 2 Z W R D b 2 x 1 b W 5 z M S 5 7 T k l t Z 3 M s M X 0 m c X V v d D s s J n F 1 b 3 Q 7 U 2 V j d G l v b j E v Z X h l Y 3 V 0 a W 9 u V G l t Z V 8 z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Q p L 0 F 1 d G 9 S Z W 1 v d m V k Q 2 9 s d W 1 u c z E u e 1 R o c m V h Z H M s M H 0 m c X V v d D s s J n F 1 b 3 Q 7 U 2 V j d G l v b j E v Z X h l Y 3 V 0 a W 9 u V G l t Z V 8 z M E l N R 1 M g K D Q p L 0 F 1 d G 9 S Z W 1 v d m V k Q 2 9 s d W 1 u c z E u e 0 5 J b W d z L D F 9 J n F 1 b 3 Q 7 L C Z x d W 9 0 O 1 N l Y 3 R p b 2 4 x L 2 V 4 Z W N 1 d G l v b l R p b W V f M z B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g w M T Q w N i 0 4 Z G M 2 L T Q 4 N W Q t O T A 2 N y 1 i Y 2 V m M z M 0 M G R l Z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M E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j o x O T o 0 O S 4 z O T Q x M j M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U p L 0 F 1 d G 9 S Z W 1 v d m V k Q 2 9 s d W 1 u c z E u e 1 R o c m V h Z H M s M H 0 m c X V v d D s s J n F 1 b 3 Q 7 U 2 V j d G l v b j E v Z X h l Y 3 V 0 a W 9 u V G l t Z V 8 z M E l N R 1 M g K D U p L 0 F 1 d G 9 S Z W 1 v d m V k Q 2 9 s d W 1 u c z E u e 0 5 J b W d z L D F 9 J n F 1 b 3 Q 7 L C Z x d W 9 0 O 1 N l Y 3 R p b 2 4 x L 2 V 4 Z W N 1 d G l v b l R p b W V f M z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N z M 1 O T U w L W F k M W I t N D B m N S 0 5 N W N l L T M 0 N G J h M G I y N m Z m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w M E l N R 1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E 5 V D E 2 O j I x O j I 2 L j E x N T g 1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Q 2 Z T A 1 Z i 1 l O W V h L T R k Z m E t O T U 3 Y S 0 3 Z j J h M G Q 2 O G F j N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I y O j A 5 L j M 2 O T c 4 M z N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D B J T U d T L 0 F 1 d G 9 S Z W 1 v d m V k Q 2 9 s d W 1 u c z E u e 1 R o c m V h Z H M s M H 0 m c X V v d D s s J n F 1 b 3 Q 7 U 2 V j d G l v b j E v Z X h l Y 3 V 0 a W 9 u V G l t Z V 8 y M D B J T U d T L 0 F 1 d G 9 S Z W 1 v d m V k Q 2 9 s d W 1 u c z E u e 0 5 J b W d z L D F 9 J n F 1 b 3 Q 7 L C Z x d W 9 0 O 1 N l Y 3 R p b 2 4 x L 2 V 4 Z W N 1 d G l v b l R p b W V f M j A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W Y 0 Z j Q w M y 0 4 O G F k L T Q y N z g t O D c 5 Z S 1 h M D g 5 O T c w M G M z Y T Y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U p L 0 F 1 d G 9 S Z W 1 v d m V k Q 2 9 s d W 1 u c z E u e 1 R o c m V h Z H M s M H 0 m c X V v d D s s J n F 1 b 3 Q 7 U 2 V j d G l v b j E v Z X h l Y 3 V 0 a W 9 u V G l t Z V 8 z S U 1 H U y A o N S k v Q X V 0 b 1 J l b W 9 2 Z W R D b 2 x 1 b W 5 z M S 5 7 T k l t Z 3 M s M X 0 m c X V v d D s s J n F 1 b 3 Q 7 U 2 V j d G l v b j E v Z X h l Y 3 V 0 a W 9 u V G l t Z V 8 z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1 K S 9 B d X R v U m V t b 3 Z l Z E N v b H V t b n M x L n t U a H J l Y W R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V Q y M D o 0 M D o 1 N y 4 z M j I 4 M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O D N i N T R k L T N j M T U t N G N m M S 0 5 M T U w L T E 1 Z D l j N D g x Z T N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w O j Q x O j Q w L j g 3 N j E 1 O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N S k v Q X V 0 b 1 J l b W 9 2 Z W R D b 2 x 1 b W 5 z M S 5 7 V G h y Z W F k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U p L 0 F 1 d G 9 S Z W 1 v d m V k Q 2 9 s d W 1 u c z E u e 1 R o c m V h Z H M s M H 0 m c X V v d D s s J n F 1 b 3 Q 7 U 2 V j d G l v b j E v Z X h l Y 3 V 0 a W 9 u V G l t Z V 8 x N U l N R 1 M g K D U p L 0 F 1 d G 9 S Z W 1 v d m V k Q 2 9 s d W 1 u c z E u e 0 5 J b W d z L D F 9 J n F 1 b 3 Q 7 L C Z x d W 9 0 O 1 N l Y 3 R p b 2 4 x L 2 V 4 Z W N 1 d G l v b l R p b W V f M T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k 5 M D B k N C 1 l N D Z k L T Q 1 Y T c t Y T A w Z S 0 w Z m E x Z D k x N T I 1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D I 6 M T Y u M z I 5 O T I 5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2 K S 9 B d X R v U m V t b 3 Z l Z E N v b H V t b n M x L n t U a H J l Y W R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i k v Q X V 0 b 1 J l b W 9 2 Z W R D b 2 x 1 b W 5 z M S 5 7 V G h y Z W F k c y w w f S Z x d W 9 0 O y w m c X V v d D t T Z W N 0 a W 9 u M S 9 l e G V j d X R p b 2 5 U a W 1 l X z M w S U 1 H U y A o N i k v Q X V 0 b 1 J l b W 9 2 Z W R D b 2 x 1 b W 5 z M S 5 7 T k l t Z 3 M s M X 0 m c X V v d D s s J n F 1 b 3 Q 7 U 2 V j d G l v b j E v Z X h l Y 3 V 0 a W 9 u V G l t Z V 8 z M E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D Z k Y z d l L T d i Y z M t N D A y Y S 0 5 Y j M 3 L T g 1 Z j N k M m Q 3 Z G M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w O j Q 4 O j E z L j A 4 O D I 3 N T l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y k v Q X V 0 b 1 J l b W 9 2 Z W R D b 2 x 1 b W 5 z M S 5 7 V G h y Z W F k c y w w f S Z x d W 9 0 O y w m c X V v d D t T Z W N 0 a W 9 u M S 9 l e G V j d X R p b 2 5 U a W 1 l X z M w S U 1 H U y A o N y k v Q X V 0 b 1 J l b W 9 2 Z W R D b 2 x 1 b W 5 z M S 5 7 T k l t Z 3 M s M X 0 m c X V v d D s s J n F 1 b 3 Q 7 U 2 V j d G l v b j E v Z X h l Y 3 V 0 a W 9 u V G l t Z V 8 z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0 M z R h N m Q t O T J l Y i 0 0 M T k x L T g 2 Y z g t M z F k Z T M y Y z V j M D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I w O j Q 4 O j U 2 L j E 3 N T M 4 N z Z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M E l N R 1 M g K D I p L 0 F 1 d G 9 S Z W 1 v d m V k Q 2 9 s d W 1 u c z E u e 1 R o c m V h Z H M s M H 0 m c X V v d D s s J n F 1 b 3 Q 7 U 2 V j d G l v b j E v Z X h l Y 3 V 0 a W 9 u V G l t Z V 8 x M D B J T U d T I C g y K S 9 B d X R v U m V t b 3 Z l Z E N v b H V t b n M x L n t O S W 1 n c y w x f S Z x d W 9 0 O y w m c X V v d D t T Z W N 0 a W 9 u M S 9 l e G V j d X R p b 2 5 U a W 1 l X z E w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N z c 0 M T E y L T N h Z D c t N D d j Z S 0 4 N W M 2 L W Z j M j U 0 Z j h j O T Z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y M D B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j A 6 N D k 6 N D g u M D E 3 N j Y 2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A o M i k v Q X V 0 b 1 J l b W 9 2 Z W R D b 2 x 1 b W 5 z M S 5 7 V G h y Z W F k c y w w f S Z x d W 9 0 O y w m c X V v d D t T Z W N 0 a W 9 u M S 9 l e G V j d X R p b 2 5 U a W 1 l X z I w M E l N R 1 M g K D I p L 0 F 1 d G 9 S Z W 1 v d m V k Q 2 9 s d W 1 u c z E u e 0 5 J b W d z L D F 9 J n F 1 b 3 Q 7 L C Z x d W 9 0 O 1 N l Y 3 R p b 2 4 x L 2 V 4 Z W N 1 d G l v b l R p b W V f M j A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g K D I p L 0 F 1 d G 9 S Z W 1 v d m V k Q 2 9 s d W 1 u c z E u e 1 R o c m V h Z H M s M H 0 m c X V v d D s s J n F 1 b 3 Q 7 U 2 V j d G l v b j E v Z X h l Y 3 V 0 a W 9 u V G l t Z V 8 y M D B J T U d T I C g y K S 9 B d X R v U m V t b 3 Z l Z E N v b H V t b n M x L n t O S W 1 n c y w x f S Z x d W 9 0 O y w m c X V v d D t T Z W N 0 a W 9 u M S 9 l e G V j d X R p b 2 5 U a W 1 l X z I w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q 3 5 T g E m c P 7 U S r z Z B + l i u Y i 8 S s s O L i v C Q l N k 2 b w 2 9 Q K U A A A A A D o A A A A A C A A A g A A A A g B a g F L H 6 i h s s h B T j g / R 6 e + z f o e p 9 F p v B w 5 M D J V F n L O h Q A A A A 3 j P y S z X k H c E 2 z 9 / o 1 4 p c T 3 L t Z 8 C I y g + S 0 z M s 9 J 0 9 z n S t W 3 / x 9 n M m + 3 t q f R 0 C h f v t B l 1 U L 2 7 U 2 S B N I q o P m q i w U n / A N U 1 t f E K j 9 t A C N s G b D u p A A A A A 6 s x k b l D A j J W i d g L W A Y / s r g 2 L w t R 6 / L Y j W w 7 o L o i b W 4 E P Y + V H J C V I A H K o + c S z a L Z x N M h A V 7 b G T Y p X 4 C v d q O t G n w =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V4_HighWorkload</vt:lpstr>
      <vt:lpstr>V5</vt:lpstr>
      <vt:lpstr>V5_HighWorkload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2025-05-19T21:04:15Z</dcterms:modified>
</cp:coreProperties>
</file>