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4380E9DA-AA52-463C-89FB-F3BC6FCE3B83}" xr6:coauthVersionLast="47" xr6:coauthVersionMax="47" xr10:uidLastSave="{00000000-0000-0000-0000-000000000000}"/>
  <bookViews>
    <workbookView xWindow="-110" yWindow="-110" windowWidth="38620" windowHeight="21820" activeTab="3" xr2:uid="{00000000-000D-0000-FFFF-FFFF00000000}"/>
  </bookViews>
  <sheets>
    <sheet name="V1" sheetId="1" r:id="rId1"/>
    <sheet name="V2" sheetId="2" r:id="rId2"/>
    <sheet name="V3" sheetId="3" r:id="rId3"/>
    <sheet name="V4" sheetId="4" r:id="rId4"/>
    <sheet name="V4_HighWorkload" sheetId="5" r:id="rId5"/>
  </sheets>
  <definedNames>
    <definedName name="DatiEsterni_1" localSheetId="0" hidden="1">'V1'!$A$1:$C$14</definedName>
    <definedName name="DatiEsterni_1" localSheetId="1" hidden="1">'V2'!$A$1:$C$14</definedName>
    <definedName name="DatiEsterni_1" localSheetId="2" hidden="1">'V3'!$A$1:$C$14</definedName>
    <definedName name="DatiEsterni_1" localSheetId="3" hidden="1">'V4'!$A$1:$C$13</definedName>
    <definedName name="DatiEsterni_1" localSheetId="4" hidden="1">V4_HighWorkload!$A$1:$C$10</definedName>
    <definedName name="DatiEsterni_2" localSheetId="0" hidden="1">'V1'!$H$1:$J$14</definedName>
    <definedName name="DatiEsterni_2" localSheetId="1" hidden="1">'V2'!$H$1:$J$14</definedName>
    <definedName name="DatiEsterni_2" localSheetId="2" hidden="1">'V3'!$H$1:$J$14</definedName>
    <definedName name="DatiEsterni_2" localSheetId="3" hidden="1">'V4'!$H$1:$J$13</definedName>
    <definedName name="DatiEsterni_2" localSheetId="4" hidden="1">V4_HighWorkload!$H$1:$J$10</definedName>
    <definedName name="DatiEsterni_3" localSheetId="0" hidden="1">'V1'!$O$1:$Q$14</definedName>
    <definedName name="DatiEsterni_3" localSheetId="1" hidden="1">'V2'!$O$1:$Q$14</definedName>
    <definedName name="DatiEsterni_3" localSheetId="2" hidden="1">'V3'!$O$1:$Q$14</definedName>
    <definedName name="DatiEsterni_3" localSheetId="3" hidden="1">'V4'!$O$1:$Q$13</definedName>
    <definedName name="DatiEsterni_3" localSheetId="4" hidden="1">V4_HighWorkload!$O$1:$Q$10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T3" i="5"/>
  <c r="T4" i="5"/>
  <c r="T5" i="5"/>
  <c r="T6" i="5"/>
  <c r="T7" i="5"/>
  <c r="T8" i="5"/>
  <c r="T9" i="5"/>
  <c r="T10" i="5"/>
  <c r="M2" i="5"/>
  <c r="M3" i="5"/>
  <c r="M4" i="5"/>
  <c r="M5" i="5"/>
  <c r="M6" i="5"/>
  <c r="M7" i="5"/>
  <c r="M8" i="5"/>
  <c r="M9" i="5"/>
  <c r="M10" i="5"/>
  <c r="F2" i="5"/>
  <c r="F3" i="5"/>
  <c r="F4" i="5"/>
  <c r="F5" i="5"/>
  <c r="F6" i="5"/>
  <c r="F7" i="5"/>
  <c r="F8" i="5"/>
  <c r="F9" i="5"/>
  <c r="F10" i="5"/>
  <c r="S2" i="5"/>
  <c r="S3" i="5"/>
  <c r="S4" i="5"/>
  <c r="S5" i="5"/>
  <c r="S6" i="5"/>
  <c r="S7" i="5"/>
  <c r="S8" i="5"/>
  <c r="S9" i="5"/>
  <c r="S10" i="5"/>
  <c r="R2" i="5"/>
  <c r="L2" i="5"/>
  <c r="L3" i="5"/>
  <c r="L4" i="5"/>
  <c r="L5" i="5"/>
  <c r="L6" i="5"/>
  <c r="L7" i="5"/>
  <c r="L8" i="5"/>
  <c r="L9" i="5"/>
  <c r="L10" i="5"/>
  <c r="E2" i="5"/>
  <c r="E3" i="5"/>
  <c r="E4" i="5"/>
  <c r="E5" i="5"/>
  <c r="E6" i="5"/>
  <c r="E7" i="5"/>
  <c r="E8" i="5"/>
  <c r="E9" i="5"/>
  <c r="E10" i="5"/>
  <c r="R3" i="5"/>
  <c r="R4" i="5"/>
  <c r="R5" i="5"/>
  <c r="R6" i="5"/>
  <c r="R7" i="5"/>
  <c r="R8" i="5"/>
  <c r="R9" i="5"/>
  <c r="R10" i="5"/>
  <c r="K2" i="5"/>
  <c r="K3" i="5"/>
  <c r="K4" i="5"/>
  <c r="K5" i="5"/>
  <c r="K6" i="5"/>
  <c r="K7" i="5"/>
  <c r="K8" i="5"/>
  <c r="K9" i="5"/>
  <c r="K10" i="5"/>
  <c r="D2" i="5"/>
  <c r="D3" i="5"/>
  <c r="D4" i="5"/>
  <c r="D5" i="5"/>
  <c r="D6" i="5"/>
  <c r="D7" i="5"/>
  <c r="D8" i="5"/>
  <c r="D9" i="5"/>
  <c r="D10" i="5"/>
  <c r="D2" i="4"/>
  <c r="T2" i="4"/>
  <c r="T3" i="4"/>
  <c r="T4" i="4"/>
  <c r="T5" i="4"/>
  <c r="T6" i="4"/>
  <c r="T7" i="4"/>
  <c r="T8" i="4"/>
  <c r="T9" i="4"/>
  <c r="T10" i="4"/>
  <c r="T11" i="4"/>
  <c r="T12" i="4"/>
  <c r="T13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S2" i="4"/>
  <c r="S3" i="4"/>
  <c r="S4" i="4"/>
  <c r="S5" i="4"/>
  <c r="S6" i="4"/>
  <c r="S7" i="4"/>
  <c r="S8" i="4"/>
  <c r="S9" i="4"/>
  <c r="S10" i="4"/>
  <c r="S11" i="4"/>
  <c r="S12" i="4"/>
  <c r="S13" i="4"/>
  <c r="L2" i="4"/>
  <c r="L3" i="4"/>
  <c r="L4" i="4"/>
  <c r="L5" i="4"/>
  <c r="L6" i="4"/>
  <c r="L7" i="4"/>
  <c r="L8" i="4"/>
  <c r="L9" i="4"/>
  <c r="L10" i="4"/>
  <c r="L11" i="4"/>
  <c r="L12" i="4"/>
  <c r="L13" i="4"/>
  <c r="E2" i="4"/>
  <c r="E3" i="4"/>
  <c r="E4" i="4"/>
  <c r="E5" i="4"/>
  <c r="E6" i="4"/>
  <c r="E7" i="4"/>
  <c r="E8" i="4"/>
  <c r="E9" i="4"/>
  <c r="E10" i="4"/>
  <c r="E11" i="4"/>
  <c r="E12" i="4"/>
  <c r="E13" i="4"/>
  <c r="R2" i="4"/>
  <c r="R3" i="4"/>
  <c r="R4" i="4"/>
  <c r="R5" i="4"/>
  <c r="R6" i="4"/>
  <c r="R7" i="4"/>
  <c r="R8" i="4"/>
  <c r="R9" i="4"/>
  <c r="R10" i="4"/>
  <c r="R11" i="4"/>
  <c r="R12" i="4"/>
  <c r="R13" i="4"/>
  <c r="K2" i="4"/>
  <c r="K3" i="4"/>
  <c r="K4" i="4"/>
  <c r="K5" i="4"/>
  <c r="K6" i="4"/>
  <c r="K7" i="4"/>
  <c r="K8" i="4"/>
  <c r="K9" i="4"/>
  <c r="K10" i="4"/>
  <c r="K11" i="4"/>
  <c r="K12" i="4"/>
  <c r="K13" i="4"/>
  <c r="D3" i="4"/>
  <c r="D4" i="4"/>
  <c r="D5" i="4"/>
  <c r="D6" i="4"/>
  <c r="D7" i="4"/>
  <c r="D8" i="4"/>
  <c r="D9" i="4"/>
  <c r="D10" i="4"/>
  <c r="D11" i="4"/>
  <c r="D12" i="4"/>
  <c r="D13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3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4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5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6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7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8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9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0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1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2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3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4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15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</connections>
</file>

<file path=xl/sharedStrings.xml><?xml version="1.0" encoding="utf-8"?>
<sst xmlns="http://schemas.openxmlformats.org/spreadsheetml/2006/main" count="90" uniqueCount="6">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</sst>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40A-AC51-34167E4F6BB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440A-AC51-34167E4F6BB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440A-AC51-34167E4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'V4'!$D$2:$D$14</c:f>
              <c:numCache>
                <c:formatCode>General</c:formatCode>
                <c:ptCount val="13"/>
                <c:pt idx="0">
                  <c:v>1.572207837491008</c:v>
                </c:pt>
                <c:pt idx="1">
                  <c:v>3.0493372604279712</c:v>
                </c:pt>
                <c:pt idx="2">
                  <c:v>5.9405548478227868</c:v>
                </c:pt>
                <c:pt idx="3">
                  <c:v>11.353257880422442</c:v>
                </c:pt>
                <c:pt idx="4">
                  <c:v>22.380543847215485</c:v>
                </c:pt>
                <c:pt idx="5">
                  <c:v>41.90822099601872</c:v>
                </c:pt>
                <c:pt idx="6">
                  <c:v>75.497022061907558</c:v>
                </c:pt>
                <c:pt idx="7">
                  <c:v>114.20884991688133</c:v>
                </c:pt>
                <c:pt idx="8">
                  <c:v>164.22458624527854</c:v>
                </c:pt>
                <c:pt idx="9">
                  <c:v>169.44046991490325</c:v>
                </c:pt>
                <c:pt idx="10">
                  <c:v>226.40939850569796</c:v>
                </c:pt>
                <c:pt idx="11">
                  <c:v>246.16394518749487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15B-877A-312DD3B8168E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'V4'!$K$2:$K$14</c:f>
              <c:numCache>
                <c:formatCode>General</c:formatCode>
                <c:ptCount val="13"/>
                <c:pt idx="0">
                  <c:v>1.6174248267666125</c:v>
                </c:pt>
                <c:pt idx="1">
                  <c:v>3.1929277643375231</c:v>
                </c:pt>
                <c:pt idx="2">
                  <c:v>6.1746088831216515</c:v>
                </c:pt>
                <c:pt idx="3">
                  <c:v>12.192171379663405</c:v>
                </c:pt>
                <c:pt idx="4">
                  <c:v>24.142174877330927</c:v>
                </c:pt>
                <c:pt idx="5">
                  <c:v>46.316214174408337</c:v>
                </c:pt>
                <c:pt idx="6">
                  <c:v>88.155608361853297</c:v>
                </c:pt>
                <c:pt idx="7">
                  <c:v>149.73795857249814</c:v>
                </c:pt>
                <c:pt idx="8">
                  <c:v>218.14902972159337</c:v>
                </c:pt>
                <c:pt idx="9">
                  <c:v>273.08476551121464</c:v>
                </c:pt>
                <c:pt idx="10">
                  <c:v>349.03743232552006</c:v>
                </c:pt>
                <c:pt idx="11">
                  <c:v>379.56105872231313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8-415B-877A-312DD3B8168E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'V4'!$R$2:$R$14</c:f>
              <c:numCache>
                <c:formatCode>General</c:formatCode>
                <c:ptCount val="13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8-415B-877A-312DD3B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1.9395255434511924</c:v>
                </c:pt>
                <c:pt idx="2">
                  <c:v>3.778479349971287</c:v>
                </c:pt>
                <c:pt idx="3">
                  <c:v>7.2212194912731285</c:v>
                </c:pt>
                <c:pt idx="4">
                  <c:v>14.235105126387902</c:v>
                </c:pt>
                <c:pt idx="5">
                  <c:v>26.655649461013713</c:v>
                </c:pt>
                <c:pt idx="6">
                  <c:v>48.01974666554819</c:v>
                </c:pt>
                <c:pt idx="7">
                  <c:v>72.642335951676969</c:v>
                </c:pt>
                <c:pt idx="8">
                  <c:v>104.45475612648941</c:v>
                </c:pt>
                <c:pt idx="9">
                  <c:v>107.77230966187213</c:v>
                </c:pt>
                <c:pt idx="10">
                  <c:v>144.00729541395185</c:v>
                </c:pt>
                <c:pt idx="11">
                  <c:v>156.57213971171467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E54-94C7-EF5065B80F0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1.9740810895802139</c:v>
                </c:pt>
                <c:pt idx="2">
                  <c:v>3.8175554009921364</c:v>
                </c:pt>
                <c:pt idx="3">
                  <c:v>7.538014242081795</c:v>
                </c:pt>
                <c:pt idx="4">
                  <c:v>14.926304133462235</c:v>
                </c:pt>
                <c:pt idx="5">
                  <c:v>28.635775467227678</c:v>
                </c:pt>
                <c:pt idx="6">
                  <c:v>54.503681965909244</c:v>
                </c:pt>
                <c:pt idx="7">
                  <c:v>92.578001830130617</c:v>
                </c:pt>
                <c:pt idx="8">
                  <c:v>134.87429283356198</c:v>
                </c:pt>
                <c:pt idx="9">
                  <c:v>168.83923196426838</c:v>
                </c:pt>
                <c:pt idx="10">
                  <c:v>215.79824085134109</c:v>
                </c:pt>
                <c:pt idx="11">
                  <c:v>234.66998431147624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E54-94C7-EF5065B80F0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1.9675953095714018</c:v>
                </c:pt>
                <c:pt idx="2">
                  <c:v>3.9000552853104495</c:v>
                </c:pt>
                <c:pt idx="3">
                  <c:v>7.5641958762631196</c:v>
                </c:pt>
                <c:pt idx="4">
                  <c:v>14.974951719147118</c:v>
                </c:pt>
                <c:pt idx="5">
                  <c:v>29.50654061105832</c:v>
                </c:pt>
                <c:pt idx="6">
                  <c:v>54.718544846330751</c:v>
                </c:pt>
                <c:pt idx="7">
                  <c:v>93.035410738498157</c:v>
                </c:pt>
                <c:pt idx="8">
                  <c:v>141.71328822789249</c:v>
                </c:pt>
                <c:pt idx="9">
                  <c:v>170.62099881101318</c:v>
                </c:pt>
                <c:pt idx="10">
                  <c:v>214.42568382120575</c:v>
                </c:pt>
                <c:pt idx="11">
                  <c:v>255.43153521185673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E54-94C7-EF5065B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4126F2-746C-4931-83F0-9CCC4EA2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7B8786-C988-4CB2-B205-104A80C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38D1E-D0D5-48B9-B31F-55DAD5F0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5" xr16:uid="{9E53670D-D5DA-49AA-809B-CD2D90D830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AAAD39FF-7436-46DE-A466-C4FCC672A230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25446FA2-E38A-448A-9FB4-BEBEF10CCAC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44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43">
      <calculatedColumnFormula>$C$2/executionTime_3IMGS[[#This Row],[mean]]</calculatedColumnFormula>
    </tableColumn>
    <tableColumn id="6" xr3:uid="{F8745B51-6C0C-40D8-92CA-9EA81C377D6F}" uniqueName="6" name="Colonna3" queryTableFieldId="6" dataDxfId="42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3" tableType="queryTable" totalsRowShown="0">
  <autoFilter ref="A1:F13" xr:uid="{38D821A5-714E-448E-A2E3-44AEEEE472D5}"/>
  <tableColumns count="6">
    <tableColumn id="1" xr3:uid="{9DC4C7CF-6132-47B1-B4FF-64BAE0CC7F98}" uniqueName="1" name="Threads" queryTableFieldId="1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17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14">
      <calculatedColumnFormula>$C$2/executionTime_3IMGS__4[[#This Row],[mean]]</calculatedColumnFormula>
    </tableColumn>
    <tableColumn id="6" xr3:uid="{CB06D5FB-018A-4EAE-AA03-7C9A09D5FDB8}" uniqueName="6" name="Colonna3" queryTableFieldId="6" dataDxfId="11">
      <calculatedColumnFormula>LOG(executionTime_3IMGS__4[[#This Row],[Threads]],2)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3" tableType="queryTable" totalsRowShown="0">
  <autoFilter ref="H1:M13" xr:uid="{92C3A200-77B0-49FC-91F3-C3E6934ACF06}"/>
  <tableColumns count="6">
    <tableColumn id="1" xr3:uid="{63155336-DB1E-4FE5-A89C-2A0091CB5D09}" uniqueName="1" name="Threads" queryTableFieldId="1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16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13">
      <calculatedColumnFormula>$J$2/executionTime_15IMGS__4[[#This Row],[mean]]</calculatedColumnFormula>
    </tableColumn>
    <tableColumn id="8" xr3:uid="{D53BC8F0-8383-4557-AC89-94BACB55200E}" uniqueName="8" name="Colonna3" queryTableFieldId="8" dataDxfId="10">
      <calculatedColumnFormula>LOG(executionTime_15IMGS__4[[#This Row],[Threads]],2)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3" tableType="queryTable" totalsRowShown="0">
  <autoFilter ref="O1:T13" xr:uid="{4B8EA535-8C64-4589-9D3C-D6FC2AD7CA30}"/>
  <tableColumns count="6">
    <tableColumn id="1" xr3:uid="{5CEC958D-4033-4235-B91F-B6B1410FF7F2}" uniqueName="1" name="Threads" queryTableFieldId="1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15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12">
      <calculatedColumnFormula>$Q$2/executionTime_30IMGS__4[[#This Row],[mean]]</calculatedColumnFormula>
    </tableColumn>
    <tableColumn id="6" xr3:uid="{D8BE9AEB-F481-4E01-85BD-DE0E605F6EDD}" uniqueName="6" name="Colonna3" queryTableFieldId="6" dataDxfId="9">
      <calculatedColumnFormula>LOG(executionTime_30IMGS__4[[#This Row],[Threads]],2)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8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5">
      <calculatedColumnFormula>$C$2/executionTime_30IMGS__5[[#This Row],[mean]]</calculatedColumnFormula>
    </tableColumn>
    <tableColumn id="6" xr3:uid="{966878BE-7898-4B09-B600-7A93D19F07AB}" uniqueName="6" name="Colonna3" queryTableFieldId="6" dataDxfId="2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7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4">
      <calculatedColumnFormula>$J$2/executionTime_100IMGS[[#This Row],[mean]]</calculatedColumnFormula>
    </tableColumn>
    <tableColumn id="8" xr3:uid="{28729B3B-0598-4075-BAA6-7170DBC4B0B4}" uniqueName="8" name="Colonna3" queryTableFieldId="8" dataDxfId="1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6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3">
      <calculatedColumnFormula>$Q$2/executionTime_200IMGS[[#This Row],[mean]]</calculatedColumnFormula>
    </tableColumn>
    <tableColumn id="6" xr3:uid="{A76CAEB7-0B74-4A17-BC8C-2DD5E8C6E514}" uniqueName="6" name="Colonna3" queryTableFieldId="6" dataDxfId="0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41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0">
      <calculatedColumnFormula>$J$2/executionTime_15IMGS[[#This Row],[mean]]</calculatedColumnFormula>
    </tableColumn>
    <tableColumn id="6" xr3:uid="{6DA4D3BE-08E8-499F-B45C-FE09809E78C0}" uniqueName="6" name="Colonna3" queryTableFieldId="6" dataDxfId="39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38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37">
      <calculatedColumnFormula>$Q$2/executionTime_30IMGS[[#This Row],[mean]]</calculatedColumnFormula>
    </tableColumn>
    <tableColumn id="6" xr3:uid="{2CFCBC26-E847-44B0-94BD-72F36A8187F7}" uniqueName="6" name="Colonna3" queryTableFieldId="6" dataDxfId="36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35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34">
      <calculatedColumnFormula>$C$2/executionTime_3IMGS__2[[#This Row],[mean]]</calculatedColumnFormula>
    </tableColumn>
    <tableColumn id="6" xr3:uid="{F45B5544-9D02-4B50-A286-CA4CCB527245}" uniqueName="6" name="Colonna3" queryTableFieldId="6" dataDxfId="33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32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31">
      <calculatedColumnFormula>$J$2/executionTime_15IMGS__2[[#This Row],[mean]]</calculatedColumnFormula>
    </tableColumn>
    <tableColumn id="6" xr3:uid="{56CBA5DB-D5BC-4FD7-BA0F-9A14AD843F05}" uniqueName="6" name="Colonna3" queryTableFieldId="6" dataDxfId="30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29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28">
      <calculatedColumnFormula>$Q$2/executionTime_30IMGS__2[[#This Row],[mean]]</calculatedColumnFormula>
    </tableColumn>
    <tableColumn id="6" xr3:uid="{5898FBE6-804B-475C-A3E3-BCDE3A98D172}" uniqueName="6" name="Colonna3" queryTableFieldId="6" dataDxfId="27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26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25">
      <calculatedColumnFormula>$C$2/executionTime_3IMGS__3[[#This Row],[mean]]</calculatedColumnFormula>
    </tableColumn>
    <tableColumn id="6" xr3:uid="{381811F1-1543-4588-9607-6976DADD565F}" uniqueName="6" name="Colonna3" queryTableFieldId="6" dataDxfId="24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23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22">
      <calculatedColumnFormula>$J$2/executionTime_15IMGS__3[[#This Row],[mean]]</calculatedColumnFormula>
    </tableColumn>
    <tableColumn id="6" xr3:uid="{BFCF0BCC-5DDF-4429-8CAE-F31234639D5D}" uniqueName="6" name="Colonna3" queryTableFieldId="6" dataDxfId="21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20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19">
      <calculatedColumnFormula>$Q$2/executionTime_30IMGS__3[[#This Row],[mean]]</calculatedColumnFormula>
    </tableColumn>
    <tableColumn id="6" xr3:uid="{46A04E98-665D-4F58-A355-C53955953888}" uniqueName="6" name="Colonna3" queryTableFieldId="6" dataDxfId="18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opLeftCell="C1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3"/>
  <sheetViews>
    <sheetView tabSelected="1"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1908.1446666666666</v>
      </c>
      <c r="D2">
        <f>executionTime_3IMGS__4[[#This Row],[NImgs]]*1000/executionTime_3IMGS__4[[#This Row],[mean]]</f>
        <v>1.572207837491008</v>
      </c>
      <c r="E2">
        <f>$C$2/executionTime_3IMGS__4[[#This Row],[mean]]</f>
        <v>1</v>
      </c>
      <c r="F2">
        <f>LOG(executionTime_3IMGS__4[[#This Row],[Threads]],2)</f>
        <v>8</v>
      </c>
      <c r="H2">
        <v>256</v>
      </c>
      <c r="I2">
        <v>15</v>
      </c>
      <c r="J2">
        <v>9274.0013333333336</v>
      </c>
      <c r="K2">
        <f>executionTime_15IMGS__4[[#This Row],[NImgs]]*1000/executionTime_15IMGS__4[[#This Row],[mean]]</f>
        <v>1.6174248267666125</v>
      </c>
      <c r="L2">
        <f>$J$2/executionTime_15IMGS__4[[#This Row],[mean]]</f>
        <v>1</v>
      </c>
      <c r="M2">
        <f>LOG(executionTime_15IMGS__4[[#This Row],[Threads]],2)</f>
        <v>8</v>
      </c>
      <c r="O2">
        <v>256</v>
      </c>
      <c r="P2">
        <v>30</v>
      </c>
      <c r="Q2">
        <v>18320.315999999999</v>
      </c>
      <c r="R2">
        <f>executionTime_30IMGS__4[[#This Row],[NImgs]]*1000/executionTime_30IMGS__4[[#This Row],[mean]]</f>
        <v>1.6375263396111728</v>
      </c>
      <c r="S2">
        <f>$Q$2/executionTime_30IMGS__4[[#This Row],[mean]]</f>
        <v>1</v>
      </c>
      <c r="T2">
        <f>LOG(executionTime_30IMGS__4[[#This Row],[Threads]],2)</f>
        <v>8</v>
      </c>
    </row>
    <row r="3" spans="1:20" x14ac:dyDescent="0.35">
      <c r="A3">
        <v>512</v>
      </c>
      <c r="B3">
        <v>3</v>
      </c>
      <c r="C3">
        <v>983.82033333333334</v>
      </c>
      <c r="D3">
        <f>executionTime_3IMGS__4[[#This Row],[NImgs]]*1000/executionTime_3IMGS__4[[#This Row],[mean]]</f>
        <v>3.0493372604279712</v>
      </c>
      <c r="E3">
        <f>$C$2/executionTime_3IMGS__4[[#This Row],[mean]]</f>
        <v>1.9395255434511924</v>
      </c>
      <c r="F3">
        <f>LOG(executionTime_3IMGS__4[[#This Row],[Threads]],2)</f>
        <v>9</v>
      </c>
      <c r="H3">
        <v>512</v>
      </c>
      <c r="I3">
        <v>15</v>
      </c>
      <c r="J3">
        <v>4697.8826666666664</v>
      </c>
      <c r="K3">
        <f>executionTime_15IMGS__4[[#This Row],[NImgs]]*1000/executionTime_15IMGS__4[[#This Row],[mean]]</f>
        <v>3.1929277643375231</v>
      </c>
      <c r="L3">
        <f>$J$2/executionTime_15IMGS__4[[#This Row],[mean]]</f>
        <v>1.9740810895802139</v>
      </c>
      <c r="M3">
        <f>LOG(executionTime_15IMGS__4[[#This Row],[Threads]],2)</f>
        <v>9</v>
      </c>
      <c r="O3">
        <v>512</v>
      </c>
      <c r="P3">
        <v>30</v>
      </c>
      <c r="Q3">
        <v>9311.0183333333334</v>
      </c>
      <c r="R3">
        <f>executionTime_30IMGS__4[[#This Row],[NImgs]]*1000/executionTime_30IMGS__4[[#This Row],[mean]]</f>
        <v>3.2219891451185703</v>
      </c>
      <c r="S3">
        <f>$Q$2/executionTime_30IMGS__4[[#This Row],[mean]]</f>
        <v>1.9675953095714018</v>
      </c>
      <c r="T3">
        <f>LOG(executionTime_30IMGS__4[[#This Row],[Threads]],2)</f>
        <v>9</v>
      </c>
    </row>
    <row r="4" spans="1:20" x14ac:dyDescent="0.35">
      <c r="A4">
        <v>1024</v>
      </c>
      <c r="B4">
        <v>3</v>
      </c>
      <c r="C4">
        <v>505.00333333333333</v>
      </c>
      <c r="D4">
        <f>executionTime_3IMGS__4[[#This Row],[NImgs]]*1000/executionTime_3IMGS__4[[#This Row],[mean]]</f>
        <v>5.9405548478227868</v>
      </c>
      <c r="E4">
        <f>$C$2/executionTime_3IMGS__4[[#This Row],[mean]]</f>
        <v>3.778479349971287</v>
      </c>
      <c r="F4">
        <f>LOG(executionTime_3IMGS__4[[#This Row],[Threads]],2)</f>
        <v>10</v>
      </c>
      <c r="H4">
        <v>1024</v>
      </c>
      <c r="I4">
        <v>15</v>
      </c>
      <c r="J4">
        <v>2429.3036666666667</v>
      </c>
      <c r="K4">
        <f>executionTime_15IMGS__4[[#This Row],[NImgs]]*1000/executionTime_15IMGS__4[[#This Row],[mean]]</f>
        <v>6.1746088831216515</v>
      </c>
      <c r="L4">
        <f>$J$2/executionTime_15IMGS__4[[#This Row],[mean]]</f>
        <v>3.8175554009921364</v>
      </c>
      <c r="M4">
        <f>LOG(executionTime_15IMGS__4[[#This Row],[Threads]],2)</f>
        <v>10</v>
      </c>
      <c r="O4">
        <v>1024</v>
      </c>
      <c r="P4">
        <v>30</v>
      </c>
      <c r="Q4">
        <v>4697.4503333333332</v>
      </c>
      <c r="R4">
        <f>executionTime_30IMGS__4[[#This Row],[NImgs]]*1000/executionTime_30IMGS__4[[#This Row],[mean]]</f>
        <v>6.3864432556356281</v>
      </c>
      <c r="S4">
        <f>$Q$2/executionTime_30IMGS__4[[#This Row],[mean]]</f>
        <v>3.9000552853104495</v>
      </c>
      <c r="T4">
        <f>LOG(executionTime_30IMGS__4[[#This Row],[Threads]],2)</f>
        <v>10</v>
      </c>
    </row>
    <row r="5" spans="1:20" x14ac:dyDescent="0.35">
      <c r="A5">
        <v>2048</v>
      </c>
      <c r="B5">
        <v>3</v>
      </c>
      <c r="C5">
        <v>264.24133333333333</v>
      </c>
      <c r="D5">
        <f>executionTime_3IMGS__4[[#This Row],[NImgs]]*1000/executionTime_3IMGS__4[[#This Row],[mean]]</f>
        <v>11.353257880422442</v>
      </c>
      <c r="E5">
        <f>$C$2/executionTime_3IMGS__4[[#This Row],[mean]]</f>
        <v>7.2212194912731285</v>
      </c>
      <c r="F5">
        <f>LOG(executionTime_3IMGS__4[[#This Row],[Threads]],2)</f>
        <v>11</v>
      </c>
      <c r="H5">
        <v>2048</v>
      </c>
      <c r="I5">
        <v>15</v>
      </c>
      <c r="J5">
        <v>1230.2976666666666</v>
      </c>
      <c r="K5">
        <f>executionTime_15IMGS__4[[#This Row],[NImgs]]*1000/executionTime_15IMGS__4[[#This Row],[mean]]</f>
        <v>12.192171379663405</v>
      </c>
      <c r="L5">
        <f>$J$2/executionTime_15IMGS__4[[#This Row],[mean]]</f>
        <v>7.538014242081795</v>
      </c>
      <c r="M5">
        <f>LOG(executionTime_15IMGS__4[[#This Row],[Threads]],2)</f>
        <v>11</v>
      </c>
      <c r="O5">
        <v>2048</v>
      </c>
      <c r="P5">
        <v>30</v>
      </c>
      <c r="Q5">
        <v>2421.9780000000001</v>
      </c>
      <c r="R5">
        <f>executionTime_30IMGS__4[[#This Row],[NImgs]]*1000/executionTime_30IMGS__4[[#This Row],[mean]]</f>
        <v>12.386569985359074</v>
      </c>
      <c r="S5">
        <f>$Q$2/executionTime_30IMGS__4[[#This Row],[mean]]</f>
        <v>7.5641958762631196</v>
      </c>
      <c r="T5">
        <f>LOG(executionTime_30IMGS__4[[#This Row],[Threads]],2)</f>
        <v>11</v>
      </c>
    </row>
    <row r="6" spans="1:20" x14ac:dyDescent="0.35">
      <c r="A6">
        <v>4096</v>
      </c>
      <c r="B6">
        <v>3</v>
      </c>
      <c r="C6">
        <v>134.04500000000002</v>
      </c>
      <c r="D6">
        <f>executionTime_3IMGS__4[[#This Row],[NImgs]]*1000/executionTime_3IMGS__4[[#This Row],[mean]]</f>
        <v>22.380543847215485</v>
      </c>
      <c r="E6">
        <f>$C$2/executionTime_3IMGS__4[[#This Row],[mean]]</f>
        <v>14.235105126387902</v>
      </c>
      <c r="F6">
        <f>LOG(executionTime_3IMGS__4[[#This Row],[Threads]],2)</f>
        <v>12</v>
      </c>
      <c r="H6">
        <v>4096</v>
      </c>
      <c r="I6">
        <v>15</v>
      </c>
      <c r="J6">
        <v>621.31933333333336</v>
      </c>
      <c r="K6">
        <f>executionTime_15IMGS__4[[#This Row],[NImgs]]*1000/executionTime_15IMGS__4[[#This Row],[mean]]</f>
        <v>24.142174877330927</v>
      </c>
      <c r="L6">
        <f>$J$2/executionTime_15IMGS__4[[#This Row],[mean]]</f>
        <v>14.926304133462235</v>
      </c>
      <c r="M6">
        <f>LOG(executionTime_15IMGS__4[[#This Row],[Threads]],2)</f>
        <v>12</v>
      </c>
      <c r="O6">
        <v>4096</v>
      </c>
      <c r="P6">
        <v>30</v>
      </c>
      <c r="Q6">
        <v>1223.3973333333333</v>
      </c>
      <c r="R6">
        <f>executionTime_30IMGS__4[[#This Row],[NImgs]]*1000/executionTime_30IMGS__4[[#This Row],[mean]]</f>
        <v>24.521877874509016</v>
      </c>
      <c r="S6">
        <f>$Q$2/executionTime_30IMGS__4[[#This Row],[mean]]</f>
        <v>14.974951719147118</v>
      </c>
      <c r="T6">
        <f>LOG(executionTime_30IMGS__4[[#This Row],[Threads]],2)</f>
        <v>12</v>
      </c>
    </row>
    <row r="7" spans="1:20" x14ac:dyDescent="0.35">
      <c r="A7">
        <v>8192</v>
      </c>
      <c r="B7">
        <v>3</v>
      </c>
      <c r="C7">
        <v>71.584999999999994</v>
      </c>
      <c r="D7">
        <f>executionTime_3IMGS__4[[#This Row],[NImgs]]*1000/executionTime_3IMGS__4[[#This Row],[mean]]</f>
        <v>41.90822099601872</v>
      </c>
      <c r="E7">
        <f>$C$2/executionTime_3IMGS__4[[#This Row],[mean]]</f>
        <v>26.655649461013713</v>
      </c>
      <c r="F7">
        <f>LOG(executionTime_3IMGS__4[[#This Row],[Threads]],2)</f>
        <v>13</v>
      </c>
      <c r="H7">
        <v>8192</v>
      </c>
      <c r="I7">
        <v>15</v>
      </c>
      <c r="J7">
        <v>323.86066666666665</v>
      </c>
      <c r="K7">
        <f>executionTime_15IMGS__4[[#This Row],[NImgs]]*1000/executionTime_15IMGS__4[[#This Row],[mean]]</f>
        <v>46.316214174408337</v>
      </c>
      <c r="L7">
        <f>$J$2/executionTime_15IMGS__4[[#This Row],[mean]]</f>
        <v>28.635775467227678</v>
      </c>
      <c r="M7">
        <f>LOG(executionTime_15IMGS__4[[#This Row],[Threads]],2)</f>
        <v>13</v>
      </c>
      <c r="O7">
        <v>8192</v>
      </c>
      <c r="P7">
        <v>30</v>
      </c>
      <c r="Q7">
        <v>620.89</v>
      </c>
      <c r="R7">
        <f>executionTime_30IMGS__4[[#This Row],[NImgs]]*1000/executionTime_30IMGS__4[[#This Row],[mean]]</f>
        <v>48.317737441414742</v>
      </c>
      <c r="S7">
        <f>$Q$2/executionTime_30IMGS__4[[#This Row],[mean]]</f>
        <v>29.50654061105832</v>
      </c>
      <c r="T7">
        <f>LOG(executionTime_30IMGS__4[[#This Row],[Threads]],2)</f>
        <v>13</v>
      </c>
    </row>
    <row r="8" spans="1:20" x14ac:dyDescent="0.35">
      <c r="A8">
        <v>16384</v>
      </c>
      <c r="B8">
        <v>3</v>
      </c>
      <c r="C8">
        <v>39.736666666666665</v>
      </c>
      <c r="D8">
        <f>executionTime_3IMGS__4[[#This Row],[NImgs]]*1000/executionTime_3IMGS__4[[#This Row],[mean]]</f>
        <v>75.497022061907558</v>
      </c>
      <c r="E8">
        <f>$C$2/executionTime_3IMGS__4[[#This Row],[mean]]</f>
        <v>48.01974666554819</v>
      </c>
      <c r="F8">
        <f>LOG(executionTime_3IMGS__4[[#This Row],[Threads]],2)</f>
        <v>14</v>
      </c>
      <c r="H8">
        <v>16384</v>
      </c>
      <c r="I8">
        <v>15</v>
      </c>
      <c r="J8">
        <v>170.15366666666668</v>
      </c>
      <c r="K8">
        <f>executionTime_15IMGS__4[[#This Row],[NImgs]]*1000/executionTime_15IMGS__4[[#This Row],[mean]]</f>
        <v>88.155608361853297</v>
      </c>
      <c r="L8">
        <f>$J$2/executionTime_15IMGS__4[[#This Row],[mean]]</f>
        <v>54.503681965909244</v>
      </c>
      <c r="M8">
        <f>LOG(executionTime_15IMGS__4[[#This Row],[Threads]],2)</f>
        <v>14</v>
      </c>
      <c r="O8">
        <v>16384</v>
      </c>
      <c r="P8">
        <v>30</v>
      </c>
      <c r="Q8">
        <v>334.81</v>
      </c>
      <c r="R8">
        <f>executionTime_30IMGS__4[[#This Row],[NImgs]]*1000/executionTime_30IMGS__4[[#This Row],[mean]]</f>
        <v>89.603058451061798</v>
      </c>
      <c r="S8">
        <f>$Q$2/executionTime_30IMGS__4[[#This Row],[mean]]</f>
        <v>54.718544846330751</v>
      </c>
      <c r="T8">
        <f>LOG(executionTime_30IMGS__4[[#This Row],[Threads]],2)</f>
        <v>14</v>
      </c>
    </row>
    <row r="9" spans="1:20" x14ac:dyDescent="0.35">
      <c r="A9">
        <v>32768</v>
      </c>
      <c r="B9">
        <v>3</v>
      </c>
      <c r="C9">
        <v>26.267666666666667</v>
      </c>
      <c r="D9">
        <f>executionTime_3IMGS__4[[#This Row],[NImgs]]*1000/executionTime_3IMGS__4[[#This Row],[mean]]</f>
        <v>114.20884991688133</v>
      </c>
      <c r="E9">
        <f>$C$2/executionTime_3IMGS__4[[#This Row],[mean]]</f>
        <v>72.642335951676969</v>
      </c>
      <c r="F9">
        <f>LOG(executionTime_3IMGS__4[[#This Row],[Threads]],2)</f>
        <v>15</v>
      </c>
      <c r="H9">
        <v>32768</v>
      </c>
      <c r="I9">
        <v>15</v>
      </c>
      <c r="J9">
        <v>100.175</v>
      </c>
      <c r="K9">
        <f>executionTime_15IMGS__4[[#This Row],[NImgs]]*1000/executionTime_15IMGS__4[[#This Row],[mean]]</f>
        <v>149.73795857249814</v>
      </c>
      <c r="L9">
        <f>$J$2/executionTime_15IMGS__4[[#This Row],[mean]]</f>
        <v>92.578001830130617</v>
      </c>
      <c r="M9">
        <f>LOG(executionTime_15IMGS__4[[#This Row],[Threads]],2)</f>
        <v>15</v>
      </c>
      <c r="O9">
        <v>32768</v>
      </c>
      <c r="P9">
        <v>30</v>
      </c>
      <c r="Q9">
        <v>196.91766666666666</v>
      </c>
      <c r="R9">
        <f>executionTime_30IMGS__4[[#This Row],[NImgs]]*1000/executionTime_30IMGS__4[[#This Row],[mean]]</f>
        <v>152.34793560083486</v>
      </c>
      <c r="S9">
        <f>$Q$2/executionTime_30IMGS__4[[#This Row],[mean]]</f>
        <v>93.035410738498157</v>
      </c>
      <c r="T9">
        <f>LOG(executionTime_30IMGS__4[[#This Row],[Threads]],2)</f>
        <v>15</v>
      </c>
    </row>
    <row r="10" spans="1:20" x14ac:dyDescent="0.35">
      <c r="A10">
        <v>65536</v>
      </c>
      <c r="B10">
        <v>3</v>
      </c>
      <c r="C10">
        <v>18.267666666666667</v>
      </c>
      <c r="D10">
        <f>executionTime_3IMGS__4[[#This Row],[NImgs]]*1000/executionTime_3IMGS__4[[#This Row],[mean]]</f>
        <v>164.22458624527854</v>
      </c>
      <c r="E10">
        <f>$C$2/executionTime_3IMGS__4[[#This Row],[mean]]</f>
        <v>104.45475612648941</v>
      </c>
      <c r="F10">
        <f>LOG(executionTime_3IMGS__4[[#This Row],[Threads]],2)</f>
        <v>16</v>
      </c>
      <c r="H10">
        <v>65536</v>
      </c>
      <c r="I10">
        <v>15</v>
      </c>
      <c r="J10">
        <v>68.760333333333335</v>
      </c>
      <c r="K10">
        <f>executionTime_15IMGS__4[[#This Row],[NImgs]]*1000/executionTime_15IMGS__4[[#This Row],[mean]]</f>
        <v>218.14902972159337</v>
      </c>
      <c r="L10">
        <f>$J$2/executionTime_15IMGS__4[[#This Row],[mean]]</f>
        <v>134.87429283356198</v>
      </c>
      <c r="M10">
        <f>LOG(executionTime_15IMGS__4[[#This Row],[Threads]],2)</f>
        <v>16</v>
      </c>
      <c r="O10">
        <v>65536</v>
      </c>
      <c r="P10">
        <v>30</v>
      </c>
      <c r="Q10">
        <v>129.27733333333333</v>
      </c>
      <c r="R10">
        <f>executionTime_30IMGS__4[[#This Row],[NImgs]]*1000/executionTime_30IMGS__4[[#This Row],[mean]]</f>
        <v>232.05924214608388</v>
      </c>
      <c r="S10">
        <f>$Q$2/executionTime_30IMGS__4[[#This Row],[mean]]</f>
        <v>141.71328822789249</v>
      </c>
      <c r="T10">
        <f>LOG(executionTime_30IMGS__4[[#This Row],[Threads]],2)</f>
        <v>16</v>
      </c>
    </row>
    <row r="11" spans="1:20" x14ac:dyDescent="0.35">
      <c r="A11">
        <v>131072</v>
      </c>
      <c r="B11">
        <v>3</v>
      </c>
      <c r="C11">
        <v>17.705333333333332</v>
      </c>
      <c r="D11">
        <f>executionTime_3IMGS__4[[#This Row],[NImgs]]*1000/executionTime_3IMGS__4[[#This Row],[mean]]</f>
        <v>169.44046991490325</v>
      </c>
      <c r="E11">
        <f>$C$2/executionTime_3IMGS__4[[#This Row],[mean]]</f>
        <v>107.77230966187213</v>
      </c>
      <c r="F11">
        <f>LOG(executionTime_3IMGS__4[[#This Row],[Threads]],2)</f>
        <v>17</v>
      </c>
      <c r="H11">
        <v>131072</v>
      </c>
      <c r="I11">
        <v>15</v>
      </c>
      <c r="J11">
        <v>54.928000000000004</v>
      </c>
      <c r="K11">
        <f>executionTime_15IMGS__4[[#This Row],[NImgs]]*1000/executionTime_15IMGS__4[[#This Row],[mean]]</f>
        <v>273.08476551121464</v>
      </c>
      <c r="L11">
        <f>$J$2/executionTime_15IMGS__4[[#This Row],[mean]]</f>
        <v>168.83923196426838</v>
      </c>
      <c r="M11">
        <f>LOG(executionTime_15IMGS__4[[#This Row],[Threads]],2)</f>
        <v>17</v>
      </c>
      <c r="O11">
        <v>131072</v>
      </c>
      <c r="P11">
        <v>30</v>
      </c>
      <c r="Q11">
        <v>107.37433333333333</v>
      </c>
      <c r="R11">
        <f>executionTime_30IMGS__4[[#This Row],[NImgs]]*1000/executionTime_30IMGS__4[[#This Row],[mean]]</f>
        <v>279.39637964380069</v>
      </c>
      <c r="S11">
        <f>$Q$2/executionTime_30IMGS__4[[#This Row],[mean]]</f>
        <v>170.62099881101318</v>
      </c>
      <c r="T11">
        <f>LOG(executionTime_30IMGS__4[[#This Row],[Threads]],2)</f>
        <v>17</v>
      </c>
    </row>
    <row r="12" spans="1:20" x14ac:dyDescent="0.35">
      <c r="A12">
        <v>262144</v>
      </c>
      <c r="B12">
        <v>3</v>
      </c>
      <c r="C12">
        <v>13.250333333333334</v>
      </c>
      <c r="D12">
        <f>executionTime_3IMGS__4[[#This Row],[NImgs]]*1000/executionTime_3IMGS__4[[#This Row],[mean]]</f>
        <v>226.40939850569796</v>
      </c>
      <c r="E12">
        <f>$C$2/executionTime_3IMGS__4[[#This Row],[mean]]</f>
        <v>144.00729541395185</v>
      </c>
      <c r="F12">
        <f>LOG(executionTime_3IMGS__4[[#This Row],[Threads]],2)</f>
        <v>18</v>
      </c>
      <c r="H12">
        <v>262144</v>
      </c>
      <c r="I12">
        <v>15</v>
      </c>
      <c r="J12">
        <v>42.975333333333332</v>
      </c>
      <c r="K12">
        <f>executionTime_15IMGS__4[[#This Row],[NImgs]]*1000/executionTime_15IMGS__4[[#This Row],[mean]]</f>
        <v>349.03743232552006</v>
      </c>
      <c r="L12">
        <f>$J$2/executionTime_15IMGS__4[[#This Row],[mean]]</f>
        <v>215.79824085134109</v>
      </c>
      <c r="M12">
        <f>LOG(executionTime_15IMGS__4[[#This Row],[Threads]],2)</f>
        <v>18</v>
      </c>
      <c r="O12">
        <v>262144</v>
      </c>
      <c r="P12">
        <v>30</v>
      </c>
      <c r="Q12">
        <v>85.439000000000007</v>
      </c>
      <c r="R12">
        <f>executionTime_30IMGS__4[[#This Row],[NImgs]]*1000/executionTime_30IMGS__4[[#This Row],[mean]]</f>
        <v>351.12770514636168</v>
      </c>
      <c r="S12">
        <f>$Q$2/executionTime_30IMGS__4[[#This Row],[mean]]</f>
        <v>214.42568382120575</v>
      </c>
      <c r="T12">
        <f>LOG(executionTime_30IMGS__4[[#This Row],[Threads]],2)</f>
        <v>18</v>
      </c>
    </row>
    <row r="13" spans="1:20" x14ac:dyDescent="0.35">
      <c r="A13">
        <v>524288</v>
      </c>
      <c r="B13">
        <v>3</v>
      </c>
      <c r="C13">
        <v>12.186999999999999</v>
      </c>
      <c r="D13">
        <f>executionTime_3IMGS__4[[#This Row],[NImgs]]*1000/executionTime_3IMGS__4[[#This Row],[mean]]</f>
        <v>246.16394518749487</v>
      </c>
      <c r="E13">
        <f>$C$2/executionTime_3IMGS__4[[#This Row],[mean]]</f>
        <v>156.57213971171467</v>
      </c>
      <c r="F13">
        <f>LOG(executionTime_3IMGS__4[[#This Row],[Threads]],2)</f>
        <v>19</v>
      </c>
      <c r="H13">
        <v>524288</v>
      </c>
      <c r="I13">
        <v>15</v>
      </c>
      <c r="J13">
        <v>39.519333333333336</v>
      </c>
      <c r="K13">
        <f>executionTime_15IMGS__4[[#This Row],[NImgs]]*1000/executionTime_15IMGS__4[[#This Row],[mean]]</f>
        <v>379.56105872231313</v>
      </c>
      <c r="L13">
        <f>$J$2/executionTime_15IMGS__4[[#This Row],[mean]]</f>
        <v>234.66998431147624</v>
      </c>
      <c r="M13">
        <f>LOG(executionTime_15IMGS__4[[#This Row],[Threads]],2)</f>
        <v>19</v>
      </c>
      <c r="O13">
        <v>524288</v>
      </c>
      <c r="P13">
        <v>30</v>
      </c>
      <c r="Q13">
        <v>71.722999999999999</v>
      </c>
      <c r="R13">
        <f>executionTime_30IMGS__4[[#This Row],[NImgs]]*1000/executionTime_30IMGS__4[[#This Row],[mean]]</f>
        <v>418.27586687673409</v>
      </c>
      <c r="S13">
        <f>$Q$2/executionTime_30IMGS__4[[#This Row],[mean]]</f>
        <v>255.43153521185673</v>
      </c>
      <c r="T13">
        <f>LOG(executionTime_30IMGS__4[[#This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U F A A B Q S w M E F A A C A A g A x J K z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x J K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S s 1 o 0 y g V T X w I A A P U q A A A T A B w A R m 9 y b X V s Y X M v U 2 V j d G l v b j E u b S C i G A A o o B Q A A A A A A A A A A A A A A A A A A A A A A A A A A A D t m k 1 v 2 k A Q h u 9 I / I e V c z G S Z f G V H h r 5 k J K W I O W r g b Q H X E U b e w L b r n f R 7 p q W I P 5 7 h 0 J F o p B W b Y z w Y b g Y Z t m Z 9 1 0 / s l 4 J L C R O a M X 6 q 2 v j q F q p V u y Y G 0 g Z / I A k X 1 Y H I o P b V u + 8 2 2 c R k + C q F Y a v S y N G Q g G W O n Y a n u g k z 0 A 5 / 4 O Q E H a 0 c v j B + l 7 n b X x j w d j Y 5 k r N 4 s 4 Z 9 r s y + i v O s 3 H 3 6 u a d S L G 7 s l j m E r d N t f w 1 M z Z g c + n s p 0 a 8 R U e Y 2 K l X C 4 Y n I E U m H J j I O / I C 1 s H N m b J R O 2 D v V a J T o U Z R o 3 n Y D N j H X D v o u 5 m E a P M 2 v N A K v t S C l Z 8 D r 4 e i r e M P O E o w L h + 4 A 5 Y K J s U U p N Q e O h 3 w O 9 y G + j P s c Q o 8 R W f + + i A C N l w v H E v Z T 7 j k x k b O 5 I 8 n n K O m e 5 F w p 5 k T k 0 c t B 4 Y r e 6 9 N t r I w m E 3 A + n 9 V F M z n 3 m B s U I d F 9 / j l N + 1 w u X U R s L l 3 0 c t G W 8 r X + r v F e 4 R n 9 n z t y U n j s s M F p v L s D s x i s X F x z U c j k 0 8 m S z X o f Q w b H 1 2 j 8 4 n / 3 O i y + 0 b p W t t y 5 t z L g C u s A U / G 7 E x Y F x 5 P w f A R + M M n c v A U f + u R c j l r I 6 x a E e p l b S 8 j 3 T g s C d M r I Q Q 1 Q f 1 6 q F v 1 k k C 9 E k J Q E 9 T / A / W B t y 1 + + M 2 a t w e 0 m 5 R B i O x d k b 1 O I S V B m 6 I I s V 3 g U 7 t e J r Y p k R D b h S e S 1 l 7 Q b l E i I b J 3 n U j K g T Y l E m K 7 + E R S D r Y p k R D b h S e S 9 l 7 Q b l M i I b J 3 n U j K g T Y l E m K 7 + E R S D r Y p k R D b x b N 9 u B + 2 b 0 9 R 4 W d t v k n N U w K d Q N / V H 0 n q + / r R / Y + I r 2 U R 4 8 T 4 6 x l v l p P x J j F O j P 8 j 4 z 8 B U E s B A i 0 A F A A C A A g A x J K z W p w r 6 6 a k A A A A 9 g A A A B I A A A A A A A A A A A A A A A A A A A A A A E N v b m Z p Z y 9 Q Y W N r Y W d l L n h t b F B L A Q I t A B Q A A g A I A M S S s 1 o P y u m r p A A A A O k A A A A T A A A A A A A A A A A A A A A A A P A A A A B b Q 2 9 u d G V u d F 9 U e X B l c 1 0 u e G 1 s U E s B A i 0 A F A A C A A g A x J K z W j T K B V N f A g A A 9 S o A A B M A A A A A A A A A A A A A A A A A 4 Q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p 0 A A A A A A A C c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0 M G V l M y 0 y Y z Z i L T Q 0 Y W M t Y m U 4 Z i 0 1 Z m I 3 M z g y N D Q x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U 2 M j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N l O T Q y O D Q t M 2 Q 4 Y y 0 0 M 2 E z L T g x M G M t Z G E y Z T A 0 Y z d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E 1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M z A 5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M z Q 1 Z D g t Z D k 3 M i 0 0 Y W F j L T k 0 Z D M t N W I y O D Y 5 N j E 0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z M E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A y O D Y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F i O T J j Y j A t Z D U w N C 0 0 N G U z L T h h M G I t O D M 4 Y W I 5 N m J h N D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w O D o 0 O S 4 w M z k 3 M z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M i k v Q X V 0 b 1 J l b W 9 2 Z W R D b 2 x 1 b W 5 z M S 5 7 V G h y Z W F k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1 R o c m V h Z H M s M H 0 m c X V v d D s s J n F 1 b 3 Q 7 U 2 V j d G l v b j E v Z X h l Y 3 V 0 a W 9 u V G l t Z V 8 z S U 1 H U y A o M i k v Q X V 0 b 1 J l b W 9 2 Z W R D b 2 x 1 b W 5 z M S 5 7 T k l t Z 3 M s M X 0 m c X V v d D s s J n F 1 b 3 Q 7 U 2 V j d G l v b j E v Z X h l Y 3 V 0 a W 9 u V G l t Z V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F i N j V j N y 0 x Z T M 0 L T R l Z j Q t O D Y 3 Y i 0 4 N 2 Z i O W E w O W I 4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w O T o y M S 4 z N z U 0 O D U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I p L 0 F 1 d G 9 S Z W 1 v d m V k Q 2 9 s d W 1 u c z E u e 1 R o c m V h Z H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U a H J l Y W R z L D B 9 J n F 1 b 3 Q 7 L C Z x d W 9 0 O 1 N l Y 3 R p b 2 4 x L 2 V 4 Z W N 1 d G l v b l R p b W V f M T V J T U d T I C g y K S 9 B d X R v U m V t b 3 Z l Z E N v b H V t b n M x L n t O S W 1 n c y w x f S Z x d W 9 0 O y w m c X V v d D t T Z W N 0 a W 9 u M S 9 l e G V j d X R p b 2 5 U a W 1 l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1 N j k 3 Y z U t Y T R j N C 0 0 N D l m L W F l N D g t N T F i Z j c x N z g 2 M j I 3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T A 6 M T I u O D U 5 M D M 1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y K S 9 B d X R v U m V t b 3 Z l Z E N v b H V t b n M x L n t U a H J l Y W R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M i k v Q X V 0 b 1 J l b W 9 2 Z W R D b 2 x 1 b W 5 z M S 5 7 V G h y Z W F k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T M 4 Z j Q w L W I z M D A t N D B j Y i 0 4 N T h l L T A 0 N D c 4 N T E 5 N m J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Q 6 N D M u M D U 2 O D M w M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M p L 0 F 1 d G 9 S Z W 1 v d m V k Q 2 9 s d W 1 u c z E u e 1 R o c m V h Z H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U a H J l Y W R z L D B 9 J n F 1 b 3 Q 7 L C Z x d W 9 0 O 1 N l Y 3 R p b 2 4 x L 2 V 4 Z W N 1 d G l v b l R p b W V f M 0 l N R 1 M g K D M p L 0 F 1 d G 9 S Z W 1 v d m V k Q 2 9 s d W 1 u c z E u e 0 5 J b W d z L D F 9 J n F 1 b 3 Q 7 L C Z x d W 9 0 O 1 N l Y 3 R p b 2 4 x L 2 V 4 Z W N 1 d G l v b l R p b W V f M 0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j N G M 3 N T I t Z D Q 2 O C 0 0 N W Q x L W J h O G Q t Z j F j N j k z O T Z j Z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U 6 M T A u N z I w N j I 4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z K S 9 B d X R v U m V t b 3 Z l Z E N v b H V t b n M x L n t U a H J l Y W R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V G h y Z W F k c y w w f S Z x d W 9 0 O y w m c X V v d D t T Z W N 0 a W 9 u M S 9 l e G V j d X R p b 2 5 U a W 1 l X z E 1 S U 1 H U y A o M y k v Q X V 0 b 1 J l b W 9 2 Z W R D b 2 x 1 b W 5 z M S 5 7 T k l t Z 3 M s M X 0 m c X V v d D s s J n F 1 b 3 Q 7 U 2 V j d G l v b j E v Z X h l Y 3 V 0 a W 9 u V G l t Z V 8 x N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T h m Z D Q 2 L T Q 5 O D k t N D g z Y y 1 i Y m Y y L T Q x Y T R l N z g 3 Y z l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D o x N T o 1 M y 4 1 O T Q 0 N j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M p L 0 F 1 d G 9 S Z W 1 v d m V k Q 2 9 s d W 1 u c z E u e 1 R o c m V h Z H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U a H J l Y W R z L D B 9 J n F 1 b 3 Q 7 L C Z x d W 9 0 O 1 N l Y 3 R p b 2 4 x L 2 V 4 Z W N 1 d G l v b l R p b W V f M z B J T U d T I C g z K S 9 B d X R v U m V t b 3 Z l Z E N v b H V t b n M x L n t O S W 1 n c y w x f S Z x d W 9 0 O y w m c X V v d D t T Z W N 0 a W 9 u M S 9 l e G V j d X R p b 2 5 U a W 1 l X z M w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J j Z j k w M y 1 k Y m E 1 L T R h M z U t Y j R h Y S 0 0 N j Y 5 M 2 Y w M m J i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A x O j E 1 L j A 2 M T Q 4 M z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0 K S 9 B d X R v U m V t b 3 Z l Z E N v b H V t b n M x L n t U a H J l Y W R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V G h y Z W F k c y w w f S Z x d W 9 0 O y w m c X V v d D t T Z W N 0 a W 9 u M S 9 l e G V j d X R p b 2 5 U a W 1 l X z N J T U d T I C g 0 K S 9 B d X R v U m V t b 3 Z l Z E N v b H V t b n M x L n t O S W 1 n c y w x f S Z x d W 9 0 O y w m c X V v d D t T Z W N 0 a W 9 u M S 9 l e G V j d X R p b 2 5 U a W 1 l X z N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Z D A w Z T Q z L W M 5 N D M t N G I 1 M y 1 h Y m Z h L T g 1 Y T I y Z D F h O T I z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0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0 K S 9 B d X R v U m V t b 3 Z l Z E N v b H V t b n M x L n t U a H J l Y W R z L D B 9 J n F 1 b 3 Q 7 L C Z x d W 9 0 O 1 N l Y 3 R p b 2 4 x L 2 V 4 Z W N 1 d G l v b l R p b W V f M T V J T U d T I C g 0 K S 9 B d X R v U m V t b 3 Z l Z E N v b H V t b n M x L n t O S W 1 n c y w x f S Z x d W 9 0 O y w m c X V v d D t T Z W N 0 a W 9 u M S 9 l e G V j d X R p b 2 5 U a W 1 l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N C k v Q X V 0 b 1 J l b W 9 2 Z W R D b 2 x 1 b W 5 z M S 5 7 V G h y Z W F k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V Q x N j o w M j o x M C 4 y O D E x M z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J m M 2 N j N i 0 z M j A 1 L T Q 3 O T k t Y T F h Y y 0 5 M 2 Z h Y m Q 2 M G R l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D I 6 N D c u M T Q x O D M y O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0 K S 9 B d X R v U m V t b 3 Z l Z E N v b H V t b n M x L n t U a H J l Y W R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V G h y Z W F k c y w w f S Z x d W 9 0 O y w m c X V v d D t T Z W N 0 a W 9 u M S 9 l e G V j d X R p b 2 5 U a W 1 l X z M w S U 1 H U y A o N C k v Q X V 0 b 1 J l b W 9 2 Z W R D b 2 x 1 b W 5 z M S 5 7 T k l t Z 3 M s M X 0 m c X V v d D s s J n F 1 b 3 Q 7 U 2 V j d G l v b j E v Z X h l Y 3 V 0 a W 9 u V G l t Z V 8 z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O D A x N D A 2 L T h k Y z Y t N D g 1 Z C 0 5 M D Y 3 L W J j Z W Y z M z Q w Z G V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E 5 O j Q 5 L j M 5 N D E y M z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U p L 0 F 1 d G 9 S Z W 1 v d m V k Q 2 9 s d W 1 u c z E u e 1 R o c m V h Z H M s M H 0 m c X V v d D s s J n F 1 b 3 Q 7 U 2 V j d G l v b j E v Z X h l Y 3 V 0 a W 9 u V G l t Z V 8 z M E l N R 1 M g K D U p L 0 F 1 d G 9 S Z W 1 v d m V k Q 2 9 s d W 1 u c z E u e 0 5 J b W d z L D F 9 J n F 1 b 3 Q 7 L C Z x d W 9 0 O 1 N l Y 3 R p b 2 4 x L 2 V 4 Z W N 1 d G l v b l R p b W V f M z B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3 M z U 5 N T A t Y W Q x Y i 0 0 M G Y 1 L T k 1 Y 2 U t M z Q 0 Y m E w Y j I 2 Z m Y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A w S U 1 H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l U M T Y 6 M j E 6 M j Y u M T E 1 O D U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N D Z l M D V m L W U 5 Z W E t N G R m Y S 0 5 N T d h L T d m M m E w Z D Y 4 Y W M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y M D B J T U d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j I 6 M D k u M z Y 5 N z g z M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6 K 0 c j x a 5 x B 2 R a I y b q P a x A s S A K Y p u t 1 p Y 3 2 I v P i 8 S O D Q A A A A A D o A A A A A C A A A g A A A A 4 c 7 G 0 M g d q 1 q / + 7 t Z 5 n V + e D k t O M D u n 0 l A + w N F L 3 C / q t V Q A A A A 2 C U c 4 9 6 T f v y v d H s J x N T / 4 8 m c Q U g 4 v I m 4 Q o Y R T l 2 H q V p n U I z T I 8 i B Y r J B G 2 D k f m Y k Z V C m j U 6 7 G l e / T 4 Y t t + I A 7 m p h P 4 g H X / 5 d z q V 5 q Q Q q n d B A A A A A K 1 Y Z T z d F b 3 F p Y i F j H 0 e U P r v 5 5 D W W b o S 4 Y t A K M V n e j N R r l E N o 5 o J 8 V k 9 K 7 A e 0 M q w / P v 8 q O c Y 7 I D S G d l g 1 V l G h c g =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V4</vt:lpstr>
      <vt:lpstr>V4_HighWorkload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2025-05-19T16:28:25Z</dcterms:modified>
</cp:coreProperties>
</file>