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nny\CLionProjects\GPUBidimensionalConvolution\"/>
    </mc:Choice>
  </mc:AlternateContent>
  <xr:revisionPtr revIDLastSave="0" documentId="13_ncr:1_{B5C22469-2B8D-48D0-A4B4-BA1C010499C7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V1" sheetId="1" r:id="rId1"/>
  </sheets>
  <definedNames>
    <definedName name="DatiEsterni_1" localSheetId="0" hidden="1">'V1'!$A$1:$C$11</definedName>
    <definedName name="DatiEsterni_2" localSheetId="0" hidden="1">'V1'!$H$1:$J$11</definedName>
    <definedName name="DatiEsterni_3" localSheetId="0" hidden="1">'V1'!$O$1:$Q$11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E2" i="1"/>
  <c r="E3" i="1"/>
  <c r="E4" i="1"/>
  <c r="E5" i="1"/>
  <c r="E6" i="1"/>
  <c r="E7" i="1"/>
  <c r="E8" i="1"/>
  <c r="E9" i="1"/>
  <c r="E10" i="1"/>
  <c r="E11" i="1"/>
  <c r="F2" i="1"/>
  <c r="F3" i="1"/>
  <c r="F4" i="1"/>
  <c r="F5" i="1"/>
  <c r="F6" i="1"/>
  <c r="F7" i="1"/>
  <c r="F8" i="1"/>
  <c r="F9" i="1"/>
  <c r="F10" i="1"/>
  <c r="F11" i="1"/>
  <c r="K2" i="1"/>
  <c r="K3" i="1"/>
  <c r="K4" i="1"/>
  <c r="K5" i="1"/>
  <c r="K6" i="1"/>
  <c r="K7" i="1"/>
  <c r="K8" i="1"/>
  <c r="K9" i="1"/>
  <c r="K10" i="1"/>
  <c r="K11" i="1"/>
  <c r="L2" i="1"/>
  <c r="L3" i="1"/>
  <c r="L4" i="1"/>
  <c r="L5" i="1"/>
  <c r="L6" i="1"/>
  <c r="L7" i="1"/>
  <c r="L8" i="1"/>
  <c r="L9" i="1"/>
  <c r="L10" i="1"/>
  <c r="L11" i="1"/>
  <c r="M2" i="1"/>
  <c r="M3" i="1"/>
  <c r="M4" i="1"/>
  <c r="M5" i="1"/>
  <c r="M6" i="1"/>
  <c r="M7" i="1"/>
  <c r="M8" i="1"/>
  <c r="M9" i="1"/>
  <c r="M10" i="1"/>
  <c r="M11" i="1"/>
  <c r="R2" i="1"/>
  <c r="R3" i="1"/>
  <c r="R4" i="1"/>
  <c r="R5" i="1"/>
  <c r="R6" i="1"/>
  <c r="R7" i="1"/>
  <c r="R8" i="1"/>
  <c r="R9" i="1"/>
  <c r="R10" i="1"/>
  <c r="R11" i="1"/>
  <c r="S2" i="1"/>
  <c r="S3" i="1"/>
  <c r="S4" i="1"/>
  <c r="S5" i="1"/>
  <c r="S6" i="1"/>
  <c r="S7" i="1"/>
  <c r="S8" i="1"/>
  <c r="S9" i="1"/>
  <c r="S10" i="1"/>
  <c r="S11" i="1"/>
  <c r="T2" i="1"/>
  <c r="T3" i="1"/>
  <c r="T4" i="1"/>
  <c r="T5" i="1"/>
  <c r="T6" i="1"/>
  <c r="T7" i="1"/>
  <c r="T8" i="1"/>
  <c r="T9" i="1"/>
  <c r="T10" i="1"/>
  <c r="T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EE590A-B0CA-4AC6-95E5-9AF0B909FEF6}" keepAlive="1" name="Query - executionTime_15IMGS" description="Connessione alla query 'executionTime_15IMGS' nella cartella di lavoro." type="5" refreshedVersion="8" background="1" saveData="1">
    <dbPr connection="Provider=Microsoft.Mashup.OleDb.1;Data Source=$Workbook$;Location=executionTime_15IMGS;Extended Properties=&quot;&quot;" command="SELECT * FROM [executionTime_15IMGS]"/>
  </connection>
  <connection id="2" xr16:uid="{66829054-AF60-4083-85FF-A04158A50B38}" keepAlive="1" name="Query - executionTime_30IMGS" description="Connessione alla query 'executionTime_30IMGS' nella cartella di lavoro." type="5" refreshedVersion="8" background="1" saveData="1">
    <dbPr connection="Provider=Microsoft.Mashup.OleDb.1;Data Source=$Workbook$;Location=executionTime_30IMGS;Extended Properties=&quot;&quot;" command="SELECT * FROM [executionTime_30IMGS]"/>
  </connection>
  <connection id="3" xr16:uid="{799490B8-0983-4912-816D-AAC040B47C35}" keepAlive="1" name="Query - executionTime_3IMGS" description="Connessione alla query 'executionTime_3IMGS' nella cartella di lavoro." type="5" refreshedVersion="8" background="1" saveData="1">
    <dbPr connection="Provider=Microsoft.Mashup.OleDb.1;Data Source=$Workbook$;Location=executionTime_3IMGS;Extended Properties=&quot;&quot;" command="SELECT * FROM [executionTime_3IMGS]"/>
  </connection>
</connections>
</file>

<file path=xl/sharedStrings.xml><?xml version="1.0" encoding="utf-8"?>
<sst xmlns="http://schemas.openxmlformats.org/spreadsheetml/2006/main" count="18" uniqueCount="6">
  <si>
    <t>Threads</t>
  </si>
  <si>
    <t>NImgs</t>
  </si>
  <si>
    <t>mean</t>
  </si>
  <si>
    <t>Colonna1</t>
  </si>
  <si>
    <t>Colonna2</t>
  </si>
  <si>
    <t>Colonna3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</si>
</sst>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'V1'!$C$2:$C$11</c:f>
              <c:numCache>
                <c:formatCode>General</c:formatCode>
                <c:ptCount val="10"/>
                <c:pt idx="0">
                  <c:v>24664.758000000002</c:v>
                </c:pt>
                <c:pt idx="1">
                  <c:v>12526.995666666666</c:v>
                </c:pt>
                <c:pt idx="2">
                  <c:v>6262.7276666666667</c:v>
                </c:pt>
                <c:pt idx="3">
                  <c:v>3371.442</c:v>
                </c:pt>
                <c:pt idx="4">
                  <c:v>1948.1623333333334</c:v>
                </c:pt>
                <c:pt idx="5">
                  <c:v>968.21233333333328</c:v>
                </c:pt>
                <c:pt idx="6">
                  <c:v>484.928</c:v>
                </c:pt>
                <c:pt idx="7">
                  <c:v>484.88533333333334</c:v>
                </c:pt>
                <c:pt idx="8">
                  <c:v>485.01066666666668</c:v>
                </c:pt>
                <c:pt idx="9">
                  <c:v>485.209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C-4FDA-9065-C3F814942937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'V1'!$J$2:$J$11</c:f>
              <c:numCache>
                <c:formatCode>General</c:formatCode>
                <c:ptCount val="10"/>
                <c:pt idx="0">
                  <c:v>121960.07833333334</c:v>
                </c:pt>
                <c:pt idx="1">
                  <c:v>60839.388666666666</c:v>
                </c:pt>
                <c:pt idx="2">
                  <c:v>30787.600333333336</c:v>
                </c:pt>
                <c:pt idx="3">
                  <c:v>15445.262333333334</c:v>
                </c:pt>
                <c:pt idx="4">
                  <c:v>7759.528666666667</c:v>
                </c:pt>
                <c:pt idx="5">
                  <c:v>3919.5903333333335</c:v>
                </c:pt>
                <c:pt idx="6">
                  <c:v>1973.1436666666666</c:v>
                </c:pt>
                <c:pt idx="7">
                  <c:v>1012.7176666666667</c:v>
                </c:pt>
                <c:pt idx="8">
                  <c:v>586.02766666666662</c:v>
                </c:pt>
                <c:pt idx="9">
                  <c:v>578.06033333333335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C-4FDA-9065-C3F814942937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'V1'!$Q$2:$Q$11</c:f>
              <c:numCache>
                <c:formatCode>General</c:formatCode>
                <c:ptCount val="10"/>
                <c:pt idx="0">
                  <c:v>243268.766</c:v>
                </c:pt>
                <c:pt idx="1">
                  <c:v>121738.56166666666</c:v>
                </c:pt>
                <c:pt idx="2">
                  <c:v>60832.351999999999</c:v>
                </c:pt>
                <c:pt idx="3">
                  <c:v>30806.797666666665</c:v>
                </c:pt>
                <c:pt idx="4">
                  <c:v>15471.108333333334</c:v>
                </c:pt>
                <c:pt idx="5">
                  <c:v>7818.6543333333329</c:v>
                </c:pt>
                <c:pt idx="6">
                  <c:v>3944.3739999999998</c:v>
                </c:pt>
                <c:pt idx="7">
                  <c:v>2059.5483333333332</c:v>
                </c:pt>
                <c:pt idx="8">
                  <c:v>1178.1379999999999</c:v>
                </c:pt>
                <c:pt idx="9">
                  <c:v>914.36733333333336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C-4FDA-9065-C3F814942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'V1'!$D$2:$D$11</c:f>
              <c:numCache>
                <c:formatCode>General</c:formatCode>
                <c:ptCount val="10"/>
                <c:pt idx="0">
                  <c:v>0.12163103323373373</c:v>
                </c:pt>
                <c:pt idx="1">
                  <c:v>0.23948280017233184</c:v>
                </c:pt>
                <c:pt idx="2">
                  <c:v>0.47902450173068889</c:v>
                </c:pt>
                <c:pt idx="3">
                  <c:v>0.88982696424853225</c:v>
                </c:pt>
                <c:pt idx="4">
                  <c:v>1.5399127416999985</c:v>
                </c:pt>
                <c:pt idx="5">
                  <c:v>3.0984938909750168</c:v>
                </c:pt>
                <c:pt idx="6">
                  <c:v>6.1864854163917116</c:v>
                </c:pt>
                <c:pt idx="7">
                  <c:v>6.1870297857362839</c:v>
                </c:pt>
                <c:pt idx="8">
                  <c:v>6.1854309733394182</c:v>
                </c:pt>
                <c:pt idx="9">
                  <c:v>6.1829026254665518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3-4DB1-81C1-7131EE1A4AD7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'V1'!$K$2:$K$11</c:f>
              <c:numCache>
                <c:formatCode>General</c:formatCode>
                <c:ptCount val="10"/>
                <c:pt idx="0">
                  <c:v>0.12299106564201261</c:v>
                </c:pt>
                <c:pt idx="1">
                  <c:v>0.24655080086658332</c:v>
                </c:pt>
                <c:pt idx="2">
                  <c:v>0.48720913087077122</c:v>
                </c:pt>
                <c:pt idx="3">
                  <c:v>0.97117159140946496</c:v>
                </c:pt>
                <c:pt idx="4">
                  <c:v>1.9331071053886175</c:v>
                </c:pt>
                <c:pt idx="5">
                  <c:v>3.8269305525211772</c:v>
                </c:pt>
                <c:pt idx="6">
                  <c:v>7.6020820244378218</c:v>
                </c:pt>
                <c:pt idx="7">
                  <c:v>14.811630618997793</c:v>
                </c:pt>
                <c:pt idx="8">
                  <c:v>25.596061164347759</c:v>
                </c:pt>
                <c:pt idx="9">
                  <c:v>25.948848476600769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3-4DB1-81C1-7131EE1A4AD7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'V1'!$R$2:$R$11</c:f>
              <c:numCache>
                <c:formatCode>General</c:formatCode>
                <c:ptCount val="10"/>
                <c:pt idx="0">
                  <c:v>0.12332039370808499</c:v>
                </c:pt>
                <c:pt idx="1">
                  <c:v>0.24642972275410352</c:v>
                </c:pt>
                <c:pt idx="2">
                  <c:v>0.49315864032349105</c:v>
                </c:pt>
                <c:pt idx="3">
                  <c:v>0.97381105055461081</c:v>
                </c:pt>
                <c:pt idx="4">
                  <c:v>1.9390983085137727</c:v>
                </c:pt>
                <c:pt idx="5">
                  <c:v>3.8369774031447785</c:v>
                </c:pt>
                <c:pt idx="6">
                  <c:v>7.6057696354351796</c:v>
                </c:pt>
                <c:pt idx="7">
                  <c:v>14.566300540005132</c:v>
                </c:pt>
                <c:pt idx="8">
                  <c:v>25.463910000356496</c:v>
                </c:pt>
                <c:pt idx="9">
                  <c:v>32.809571062249965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3-4DB1-81C1-7131EE1A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'V1'!$E$2:$E$11</c:f>
              <c:numCache>
                <c:formatCode>General</c:formatCode>
                <c:ptCount val="10"/>
                <c:pt idx="0">
                  <c:v>1</c:v>
                </c:pt>
                <c:pt idx="1">
                  <c:v>1.9689284371376412</c:v>
                </c:pt>
                <c:pt idx="2">
                  <c:v>3.9383411370860082</c:v>
                </c:pt>
                <c:pt idx="3">
                  <c:v>7.3157889116882338</c:v>
                </c:pt>
                <c:pt idx="4">
                  <c:v>12.660525038382325</c:v>
                </c:pt>
                <c:pt idx="5">
                  <c:v>25.474533995125729</c:v>
                </c:pt>
                <c:pt idx="6">
                  <c:v>50.862721888610274</c:v>
                </c:pt>
                <c:pt idx="7">
                  <c:v>50.867197467992433</c:v>
                </c:pt>
                <c:pt idx="8">
                  <c:v>50.854052694373735</c:v>
                </c:pt>
                <c:pt idx="9">
                  <c:v>50.833265664899045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A-454F-9C56-3F45D3C7DFC1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'V1'!$L$2:$L$11</c:f>
              <c:numCache>
                <c:formatCode>General</c:formatCode>
                <c:ptCount val="10"/>
                <c:pt idx="0">
                  <c:v>1</c:v>
                </c:pt>
                <c:pt idx="1">
                  <c:v>2.0046236657889716</c:v>
                </c:pt>
                <c:pt idx="2">
                  <c:v>3.9613375843809671</c:v>
                </c:pt>
                <c:pt idx="3">
                  <c:v>7.8962775575604232</c:v>
                </c:pt>
                <c:pt idx="4">
                  <c:v>15.717459599994605</c:v>
                </c:pt>
                <c:pt idx="5">
                  <c:v>31.115516664113962</c:v>
                </c:pt>
                <c:pt idx="6">
                  <c:v>61.810034613124138</c:v>
                </c:pt>
                <c:pt idx="7">
                  <c:v>120.42850870249129</c:v>
                </c:pt>
                <c:pt idx="8">
                  <c:v>208.11317497524294</c:v>
                </c:pt>
                <c:pt idx="9">
                  <c:v>210.98157285773516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A-454F-9C56-3F45D3C7DFC1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'V1'!$S$2:$S$11</c:f>
              <c:numCache>
                <c:formatCode>General</c:formatCode>
                <c:ptCount val="10"/>
                <c:pt idx="0">
                  <c:v>1</c:v>
                </c:pt>
                <c:pt idx="1">
                  <c:v>1.9982884853370961</c:v>
                </c:pt>
                <c:pt idx="2">
                  <c:v>3.9990031291244503</c:v>
                </c:pt>
                <c:pt idx="3">
                  <c:v>7.8965937528527936</c:v>
                </c:pt>
                <c:pt idx="4">
                  <c:v>15.724068422161093</c:v>
                </c:pt>
                <c:pt idx="5">
                  <c:v>31.113891934430491</c:v>
                </c:pt>
                <c:pt idx="6">
                  <c:v>61.674873123086201</c:v>
                </c:pt>
                <c:pt idx="7">
                  <c:v>118.11753191840607</c:v>
                </c:pt>
                <c:pt idx="8">
                  <c:v>206.48579877739283</c:v>
                </c:pt>
                <c:pt idx="9">
                  <c:v>266.0514621767619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A-454F-9C56-3F45D3C7D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180974</xdr:rowOff>
    </xdr:from>
    <xdr:to>
      <xdr:col>10</xdr:col>
      <xdr:colOff>596900</xdr:colOff>
      <xdr:row>59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B3CEDD-FC74-757A-C57D-C15912C0F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717550</xdr:colOff>
      <xdr:row>27</xdr:row>
      <xdr:rowOff>0</xdr:rowOff>
    </xdr:from>
    <xdr:to>
      <xdr:col>21</xdr:col>
      <xdr:colOff>520700</xdr:colOff>
      <xdr:row>59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AA03BAA-6A94-4CEA-9F86-B90A54A67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27</xdr:row>
      <xdr:rowOff>0</xdr:rowOff>
    </xdr:from>
    <xdr:to>
      <xdr:col>35</xdr:col>
      <xdr:colOff>25400</xdr:colOff>
      <xdr:row>59</xdr:row>
      <xdr:rowOff>3176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C4057C4-19C8-4CC2-81CC-ED1DB7EB1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45D30DF5-5659-4EF1-8647-A47F6E652778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E9C18F1C-C3FB-4FF9-8F37-8264A5A162DB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" xr16:uid="{1FF26695-AB6B-4998-B7BB-0A2BC59A0607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4E084E-240C-43AC-9735-90F2B58E1F83}" name="executionTime_3IMGS" displayName="executionTime_3IMGS" ref="A1:F11" tableType="queryTable" totalsRowShown="0">
  <autoFilter ref="A1:F11" xr:uid="{804E084E-240C-43AC-9735-90F2B58E1F83}"/>
  <tableColumns count="6">
    <tableColumn id="1" xr3:uid="{261637D6-0AE4-4AB4-ADB7-5BD69A8712DB}" uniqueName="1" name="Threads" queryTableFieldId="1"/>
    <tableColumn id="2" xr3:uid="{742A94D4-98DE-4282-9CE9-A51CB31FB896}" uniqueName="2" name="NImgs" queryTableFieldId="2"/>
    <tableColumn id="3" xr3:uid="{1AFFFD57-7EE7-460D-B37F-FCB14AC8F208}" uniqueName="3" name="mean" queryTableFieldId="3"/>
    <tableColumn id="4" xr3:uid="{80FCEF45-38E3-4A6A-A9CE-39D2416BC295}" uniqueName="4" name="Colonna1" queryTableFieldId="4" dataDxfId="8">
      <calculatedColumnFormula>executionTime_3IMGS[[#This Row],[NImgs]]*1000/executionTime_3IMGS[[#This Row],[mean]]</calculatedColumnFormula>
    </tableColumn>
    <tableColumn id="5" xr3:uid="{D8FDE1DE-3228-40C3-BD79-978D9E6047B9}" uniqueName="5" name="Colonna2" queryTableFieldId="5" dataDxfId="7">
      <calculatedColumnFormula>$C$2/executionTime_3IMGS[[#This Row],[mean]]</calculatedColumnFormula>
    </tableColumn>
    <tableColumn id="6" xr3:uid="{F8745B51-6C0C-40D8-92CA-9EA81C377D6F}" uniqueName="6" name="Colonna3" queryTableFieldId="6" dataDxfId="6">
      <calculatedColumnFormula>LOG(executionTime_3IMGS[[#This Row],[Threads]],2)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EDF9A5-289E-4E29-9B66-7D400AA7CD86}" name="executionTime_15IMGS" displayName="executionTime_15IMGS" ref="H1:M11" tableType="queryTable" totalsRowShown="0">
  <autoFilter ref="H1:M11" xr:uid="{33EDF9A5-289E-4E29-9B66-7D400AA7CD86}"/>
  <tableColumns count="6">
    <tableColumn id="1" xr3:uid="{9FA6F72A-A390-4CA2-A0DE-FD9BDCFEBE27}" uniqueName="1" name="Threads" queryTableFieldId="1"/>
    <tableColumn id="2" xr3:uid="{3FFDA32B-4ECB-4F0D-B441-0624228A9E43}" uniqueName="2" name="NImgs" queryTableFieldId="2"/>
    <tableColumn id="3" xr3:uid="{56F59754-B42B-497B-9DE7-D2712BF0D40E}" uniqueName="3" name="mean" queryTableFieldId="3"/>
    <tableColumn id="4" xr3:uid="{F3640EF4-5E1A-4219-AA33-F8E8C862AA0D}" uniqueName="4" name="Colonna1" queryTableFieldId="4" dataDxfId="5">
      <calculatedColumnFormula>executionTime_15IMGS[[#This Row],[NImgs]]*1000/executionTime_15IMGS[[#This Row],[mean]]</calculatedColumnFormula>
    </tableColumn>
    <tableColumn id="5" xr3:uid="{9E2CF01C-4A18-44B0-8EF5-1E8DED90441C}" uniqueName="5" name="Colonna2" queryTableFieldId="5" dataDxfId="4">
      <calculatedColumnFormula>$J$2/executionTime_15IMGS[[#This Row],[mean]]</calculatedColumnFormula>
    </tableColumn>
    <tableColumn id="6" xr3:uid="{6DA4D3BE-08E8-499F-B45C-FE09809E78C0}" uniqueName="6" name="Colonna3" queryTableFieldId="6" dataDxfId="3">
      <calculatedColumnFormula>LOG(executionTime_15IMGS[[#This Row],[Threads]],2)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725769-6296-4776-BAE0-5A4618A1C8EE}" name="executionTime_30IMGS" displayName="executionTime_30IMGS" ref="O1:T11" tableType="queryTable" totalsRowShown="0">
  <autoFilter ref="O1:T11" xr:uid="{00725769-6296-4776-BAE0-5A4618A1C8EE}"/>
  <tableColumns count="6">
    <tableColumn id="1" xr3:uid="{6293A8F5-C2E5-44F9-8B73-FAF87FBB0C4B}" uniqueName="1" name="Threads" queryTableFieldId="1"/>
    <tableColumn id="2" xr3:uid="{BE3C1EF3-CAA5-4891-BE62-F1C89C09BA7A}" uniqueName="2" name="NImgs" queryTableFieldId="2"/>
    <tableColumn id="3" xr3:uid="{3F0533A5-4139-4772-B227-4F524135195F}" uniqueName="3" name="mean" queryTableFieldId="3"/>
    <tableColumn id="4" xr3:uid="{B193BA69-D3C6-47FB-9702-12D0819FD340}" uniqueName="4" name="Colonna1" queryTableFieldId="4" dataDxfId="2">
      <calculatedColumnFormula>executionTime_30IMGS[[#This Row],[NImgs]]*1000/executionTime_30IMGS[[#This Row],[mean]]</calculatedColumnFormula>
    </tableColumn>
    <tableColumn id="5" xr3:uid="{73966CE7-8DBE-437E-82AE-4BAD321CD852}" uniqueName="5" name="Colonna2" queryTableFieldId="5" dataDxfId="1">
      <calculatedColumnFormula>$Q$2/executionTime_30IMGS[[#This Row],[mean]]</calculatedColumnFormula>
    </tableColumn>
    <tableColumn id="6" xr3:uid="{2CFCBC26-E847-44B0-94BD-72F36A8187F7}" uniqueName="6" name="Colonna3" queryTableFieldId="6" dataDxfId="0">
      <calculatedColumnFormula>LOG(executionTime_30IMGS[[#This Row],[Threads]],2)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AB19" sqref="AB19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5" width="11.90625" bestFit="1" customWidth="1"/>
    <col min="6" max="6" width="11" bestFit="1" customWidth="1"/>
    <col min="7" max="8" width="9.81640625" bestFit="1" customWidth="1"/>
    <col min="9" max="9" width="8.26953125" bestFit="1" customWidth="1"/>
    <col min="10" max="12" width="11.90625" bestFit="1" customWidth="1"/>
    <col min="13" max="13" width="11" bestFit="1" customWidth="1"/>
    <col min="14" max="14" width="8.26953125" bestFit="1" customWidth="1"/>
    <col min="15" max="15" width="9.81640625" bestFit="1" customWidth="1"/>
    <col min="16" max="16" width="8.26953125" bestFit="1" customWidth="1"/>
    <col min="17" max="19" width="11.90625" bestFit="1" customWidth="1"/>
    <col min="20" max="20" width="11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128</v>
      </c>
      <c r="B2">
        <v>3</v>
      </c>
      <c r="C2">
        <v>24664.758000000002</v>
      </c>
      <c r="D2">
        <f>executionTime_3IMGS[[#This Row],[NImgs]]*1000/executionTime_3IMGS[[#This Row],[mean]]</f>
        <v>0.12163103323373373</v>
      </c>
      <c r="E2">
        <f>$C$2/executionTime_3IMGS[[#This Row],[mean]]</f>
        <v>1</v>
      </c>
      <c r="F2">
        <f>LOG(executionTime_3IMGS[[#This Row],[Threads]],2)</f>
        <v>7</v>
      </c>
      <c r="H2">
        <v>128</v>
      </c>
      <c r="I2">
        <v>15</v>
      </c>
      <c r="J2">
        <v>121960.07833333334</v>
      </c>
      <c r="K2">
        <f>executionTime_15IMGS[[#This Row],[NImgs]]*1000/executionTime_15IMGS[[#This Row],[mean]]</f>
        <v>0.12299106564201261</v>
      </c>
      <c r="L2">
        <f>$J$2/executionTime_15IMGS[[#This Row],[mean]]</f>
        <v>1</v>
      </c>
      <c r="M2">
        <f>LOG(executionTime_15IMGS[[#This Row],[Threads]],2)</f>
        <v>7</v>
      </c>
      <c r="O2">
        <v>128</v>
      </c>
      <c r="P2">
        <v>30</v>
      </c>
      <c r="Q2">
        <v>243268.766</v>
      </c>
      <c r="R2">
        <f>executionTime_30IMGS[[#This Row],[NImgs]]*1000/executionTime_30IMGS[[#This Row],[mean]]</f>
        <v>0.12332039370808499</v>
      </c>
      <c r="S2">
        <f>$Q$2/executionTime_30IMGS[[#This Row],[mean]]</f>
        <v>1</v>
      </c>
      <c r="T2">
        <f>LOG(executionTime_30IMGS[[#This Row],[Threads]],2)</f>
        <v>7</v>
      </c>
    </row>
    <row r="3" spans="1:20" x14ac:dyDescent="0.35">
      <c r="A3">
        <v>256</v>
      </c>
      <c r="B3">
        <v>3</v>
      </c>
      <c r="C3">
        <v>12526.995666666666</v>
      </c>
      <c r="D3">
        <f>executionTime_3IMGS[[#This Row],[NImgs]]*1000/executionTime_3IMGS[[#This Row],[mean]]</f>
        <v>0.23948280017233184</v>
      </c>
      <c r="E3">
        <f>$C$2/executionTime_3IMGS[[#This Row],[mean]]</f>
        <v>1.9689284371376412</v>
      </c>
      <c r="F3">
        <f>LOG(executionTime_3IMGS[[#This Row],[Threads]],2)</f>
        <v>8</v>
      </c>
      <c r="H3">
        <v>256</v>
      </c>
      <c r="I3">
        <v>15</v>
      </c>
      <c r="J3">
        <v>60839.388666666666</v>
      </c>
      <c r="K3">
        <f>executionTime_15IMGS[[#This Row],[NImgs]]*1000/executionTime_15IMGS[[#This Row],[mean]]</f>
        <v>0.24655080086658332</v>
      </c>
      <c r="L3">
        <f>$J$2/executionTime_15IMGS[[#This Row],[mean]]</f>
        <v>2.0046236657889716</v>
      </c>
      <c r="M3">
        <f>LOG(executionTime_15IMGS[[#This Row],[Threads]],2)</f>
        <v>8</v>
      </c>
      <c r="O3">
        <v>256</v>
      </c>
      <c r="P3">
        <v>30</v>
      </c>
      <c r="Q3">
        <v>121738.56166666666</v>
      </c>
      <c r="R3">
        <f>executionTime_30IMGS[[#This Row],[NImgs]]*1000/executionTime_30IMGS[[#This Row],[mean]]</f>
        <v>0.24642972275410352</v>
      </c>
      <c r="S3">
        <f>$Q$2/executionTime_30IMGS[[#This Row],[mean]]</f>
        <v>1.9982884853370961</v>
      </c>
      <c r="T3">
        <f>LOG(executionTime_30IMGS[[#This Row],[Threads]],2)</f>
        <v>8</v>
      </c>
    </row>
    <row r="4" spans="1:20" x14ac:dyDescent="0.35">
      <c r="A4">
        <v>512</v>
      </c>
      <c r="B4">
        <v>3</v>
      </c>
      <c r="C4">
        <v>6262.7276666666667</v>
      </c>
      <c r="D4">
        <f>executionTime_3IMGS[[#This Row],[NImgs]]*1000/executionTime_3IMGS[[#This Row],[mean]]</f>
        <v>0.47902450173068889</v>
      </c>
      <c r="E4">
        <f>$C$2/executionTime_3IMGS[[#This Row],[mean]]</f>
        <v>3.9383411370860082</v>
      </c>
      <c r="F4">
        <f>LOG(executionTime_3IMGS[[#This Row],[Threads]],2)</f>
        <v>9</v>
      </c>
      <c r="H4">
        <v>512</v>
      </c>
      <c r="I4">
        <v>15</v>
      </c>
      <c r="J4">
        <v>30787.600333333336</v>
      </c>
      <c r="K4">
        <f>executionTime_15IMGS[[#This Row],[NImgs]]*1000/executionTime_15IMGS[[#This Row],[mean]]</f>
        <v>0.48720913087077122</v>
      </c>
      <c r="L4">
        <f>$J$2/executionTime_15IMGS[[#This Row],[mean]]</f>
        <v>3.9613375843809671</v>
      </c>
      <c r="M4">
        <f>LOG(executionTime_15IMGS[[#This Row],[Threads]],2)</f>
        <v>9</v>
      </c>
      <c r="O4">
        <v>512</v>
      </c>
      <c r="P4">
        <v>30</v>
      </c>
      <c r="Q4">
        <v>60832.351999999999</v>
      </c>
      <c r="R4">
        <f>executionTime_30IMGS[[#This Row],[NImgs]]*1000/executionTime_30IMGS[[#This Row],[mean]]</f>
        <v>0.49315864032349105</v>
      </c>
      <c r="S4">
        <f>$Q$2/executionTime_30IMGS[[#This Row],[mean]]</f>
        <v>3.9990031291244503</v>
      </c>
      <c r="T4">
        <f>LOG(executionTime_30IMGS[[#This Row],[Threads]],2)</f>
        <v>9</v>
      </c>
    </row>
    <row r="5" spans="1:20" x14ac:dyDescent="0.35">
      <c r="A5">
        <v>1024</v>
      </c>
      <c r="B5">
        <v>3</v>
      </c>
      <c r="C5">
        <v>3371.442</v>
      </c>
      <c r="D5">
        <f>executionTime_3IMGS[[#This Row],[NImgs]]*1000/executionTime_3IMGS[[#This Row],[mean]]</f>
        <v>0.88982696424853225</v>
      </c>
      <c r="E5">
        <f>$C$2/executionTime_3IMGS[[#This Row],[mean]]</f>
        <v>7.3157889116882338</v>
      </c>
      <c r="F5">
        <f>LOG(executionTime_3IMGS[[#This Row],[Threads]],2)</f>
        <v>10</v>
      </c>
      <c r="H5">
        <v>1024</v>
      </c>
      <c r="I5">
        <v>15</v>
      </c>
      <c r="J5">
        <v>15445.262333333334</v>
      </c>
      <c r="K5">
        <f>executionTime_15IMGS[[#This Row],[NImgs]]*1000/executionTime_15IMGS[[#This Row],[mean]]</f>
        <v>0.97117159140946496</v>
      </c>
      <c r="L5">
        <f>$J$2/executionTime_15IMGS[[#This Row],[mean]]</f>
        <v>7.8962775575604232</v>
      </c>
      <c r="M5">
        <f>LOG(executionTime_15IMGS[[#This Row],[Threads]],2)</f>
        <v>10</v>
      </c>
      <c r="O5">
        <v>1024</v>
      </c>
      <c r="P5">
        <v>30</v>
      </c>
      <c r="Q5">
        <v>30806.797666666665</v>
      </c>
      <c r="R5">
        <f>executionTime_30IMGS[[#This Row],[NImgs]]*1000/executionTime_30IMGS[[#This Row],[mean]]</f>
        <v>0.97381105055461081</v>
      </c>
      <c r="S5">
        <f>$Q$2/executionTime_30IMGS[[#This Row],[mean]]</f>
        <v>7.8965937528527936</v>
      </c>
      <c r="T5">
        <f>LOG(executionTime_30IMGS[[#This Row],[Threads]],2)</f>
        <v>10</v>
      </c>
    </row>
    <row r="6" spans="1:20" x14ac:dyDescent="0.35">
      <c r="A6">
        <v>2048</v>
      </c>
      <c r="B6">
        <v>3</v>
      </c>
      <c r="C6">
        <v>1948.1623333333334</v>
      </c>
      <c r="D6">
        <f>executionTime_3IMGS[[#This Row],[NImgs]]*1000/executionTime_3IMGS[[#This Row],[mean]]</f>
        <v>1.5399127416999985</v>
      </c>
      <c r="E6">
        <f>$C$2/executionTime_3IMGS[[#This Row],[mean]]</f>
        <v>12.660525038382325</v>
      </c>
      <c r="F6">
        <f>LOG(executionTime_3IMGS[[#This Row],[Threads]],2)</f>
        <v>11</v>
      </c>
      <c r="H6">
        <v>2048</v>
      </c>
      <c r="I6">
        <v>15</v>
      </c>
      <c r="J6">
        <v>7759.528666666667</v>
      </c>
      <c r="K6">
        <f>executionTime_15IMGS[[#This Row],[NImgs]]*1000/executionTime_15IMGS[[#This Row],[mean]]</f>
        <v>1.9331071053886175</v>
      </c>
      <c r="L6">
        <f>$J$2/executionTime_15IMGS[[#This Row],[mean]]</f>
        <v>15.717459599994605</v>
      </c>
      <c r="M6">
        <f>LOG(executionTime_15IMGS[[#This Row],[Threads]],2)</f>
        <v>11</v>
      </c>
      <c r="O6">
        <v>2048</v>
      </c>
      <c r="P6">
        <v>30</v>
      </c>
      <c r="Q6">
        <v>15471.108333333334</v>
      </c>
      <c r="R6">
        <f>executionTime_30IMGS[[#This Row],[NImgs]]*1000/executionTime_30IMGS[[#This Row],[mean]]</f>
        <v>1.9390983085137727</v>
      </c>
      <c r="S6">
        <f>$Q$2/executionTime_30IMGS[[#This Row],[mean]]</f>
        <v>15.724068422161093</v>
      </c>
      <c r="T6">
        <f>LOG(executionTime_30IMGS[[#This Row],[Threads]],2)</f>
        <v>11</v>
      </c>
    </row>
    <row r="7" spans="1:20" x14ac:dyDescent="0.35">
      <c r="A7">
        <v>4096</v>
      </c>
      <c r="B7">
        <v>3</v>
      </c>
      <c r="C7">
        <v>968.21233333333328</v>
      </c>
      <c r="D7">
        <f>executionTime_3IMGS[[#This Row],[NImgs]]*1000/executionTime_3IMGS[[#This Row],[mean]]</f>
        <v>3.0984938909750168</v>
      </c>
      <c r="E7">
        <f>$C$2/executionTime_3IMGS[[#This Row],[mean]]</f>
        <v>25.474533995125729</v>
      </c>
      <c r="F7">
        <f>LOG(executionTime_3IMGS[[#This Row],[Threads]],2)</f>
        <v>12</v>
      </c>
      <c r="H7">
        <v>4096</v>
      </c>
      <c r="I7">
        <v>15</v>
      </c>
      <c r="J7">
        <v>3919.5903333333335</v>
      </c>
      <c r="K7">
        <f>executionTime_15IMGS[[#This Row],[NImgs]]*1000/executionTime_15IMGS[[#This Row],[mean]]</f>
        <v>3.8269305525211772</v>
      </c>
      <c r="L7">
        <f>$J$2/executionTime_15IMGS[[#This Row],[mean]]</f>
        <v>31.115516664113962</v>
      </c>
      <c r="M7">
        <f>LOG(executionTime_15IMGS[[#This Row],[Threads]],2)</f>
        <v>12</v>
      </c>
      <c r="O7">
        <v>4096</v>
      </c>
      <c r="P7">
        <v>30</v>
      </c>
      <c r="Q7">
        <v>7818.6543333333329</v>
      </c>
      <c r="R7">
        <f>executionTime_30IMGS[[#This Row],[NImgs]]*1000/executionTime_30IMGS[[#This Row],[mean]]</f>
        <v>3.8369774031447785</v>
      </c>
      <c r="S7">
        <f>$Q$2/executionTime_30IMGS[[#This Row],[mean]]</f>
        <v>31.113891934430491</v>
      </c>
      <c r="T7">
        <f>LOG(executionTime_30IMGS[[#This Row],[Threads]],2)</f>
        <v>12</v>
      </c>
    </row>
    <row r="8" spans="1:20" x14ac:dyDescent="0.35">
      <c r="A8">
        <v>8192</v>
      </c>
      <c r="B8">
        <v>3</v>
      </c>
      <c r="C8">
        <v>484.928</v>
      </c>
      <c r="D8">
        <f>executionTime_3IMGS[[#This Row],[NImgs]]*1000/executionTime_3IMGS[[#This Row],[mean]]</f>
        <v>6.1864854163917116</v>
      </c>
      <c r="E8">
        <f>$C$2/executionTime_3IMGS[[#This Row],[mean]]</f>
        <v>50.862721888610274</v>
      </c>
      <c r="F8">
        <f>LOG(executionTime_3IMGS[[#This Row],[Threads]],2)</f>
        <v>13</v>
      </c>
      <c r="H8">
        <v>8192</v>
      </c>
      <c r="I8">
        <v>15</v>
      </c>
      <c r="J8">
        <v>1973.1436666666666</v>
      </c>
      <c r="K8">
        <f>executionTime_15IMGS[[#This Row],[NImgs]]*1000/executionTime_15IMGS[[#This Row],[mean]]</f>
        <v>7.6020820244378218</v>
      </c>
      <c r="L8">
        <f>$J$2/executionTime_15IMGS[[#This Row],[mean]]</f>
        <v>61.810034613124138</v>
      </c>
      <c r="M8">
        <f>LOG(executionTime_15IMGS[[#This Row],[Threads]],2)</f>
        <v>13</v>
      </c>
      <c r="O8">
        <v>8192</v>
      </c>
      <c r="P8">
        <v>30</v>
      </c>
      <c r="Q8">
        <v>3944.3739999999998</v>
      </c>
      <c r="R8">
        <f>executionTime_30IMGS[[#This Row],[NImgs]]*1000/executionTime_30IMGS[[#This Row],[mean]]</f>
        <v>7.6057696354351796</v>
      </c>
      <c r="S8">
        <f>$Q$2/executionTime_30IMGS[[#This Row],[mean]]</f>
        <v>61.674873123086201</v>
      </c>
      <c r="T8">
        <f>LOG(executionTime_30IMGS[[#This Row],[Threads]],2)</f>
        <v>13</v>
      </c>
    </row>
    <row r="9" spans="1:20" x14ac:dyDescent="0.35">
      <c r="A9">
        <v>16384</v>
      </c>
      <c r="B9">
        <v>3</v>
      </c>
      <c r="C9">
        <v>484.88533333333334</v>
      </c>
      <c r="D9">
        <f>executionTime_3IMGS[[#This Row],[NImgs]]*1000/executionTime_3IMGS[[#This Row],[mean]]</f>
        <v>6.1870297857362839</v>
      </c>
      <c r="E9">
        <f>$C$2/executionTime_3IMGS[[#This Row],[mean]]</f>
        <v>50.867197467992433</v>
      </c>
      <c r="F9">
        <f>LOG(executionTime_3IMGS[[#This Row],[Threads]],2)</f>
        <v>14</v>
      </c>
      <c r="H9">
        <v>16384</v>
      </c>
      <c r="I9">
        <v>15</v>
      </c>
      <c r="J9">
        <v>1012.7176666666667</v>
      </c>
      <c r="K9">
        <f>executionTime_15IMGS[[#This Row],[NImgs]]*1000/executionTime_15IMGS[[#This Row],[mean]]</f>
        <v>14.811630618997793</v>
      </c>
      <c r="L9">
        <f>$J$2/executionTime_15IMGS[[#This Row],[mean]]</f>
        <v>120.42850870249129</v>
      </c>
      <c r="M9">
        <f>LOG(executionTime_15IMGS[[#This Row],[Threads]],2)</f>
        <v>14</v>
      </c>
      <c r="O9">
        <v>16384</v>
      </c>
      <c r="P9">
        <v>30</v>
      </c>
      <c r="Q9">
        <v>2059.5483333333332</v>
      </c>
      <c r="R9">
        <f>executionTime_30IMGS[[#This Row],[NImgs]]*1000/executionTime_30IMGS[[#This Row],[mean]]</f>
        <v>14.566300540005132</v>
      </c>
      <c r="S9">
        <f>$Q$2/executionTime_30IMGS[[#This Row],[mean]]</f>
        <v>118.11753191840607</v>
      </c>
      <c r="T9">
        <f>LOG(executionTime_30IMGS[[#This Row],[Threads]],2)</f>
        <v>14</v>
      </c>
    </row>
    <row r="10" spans="1:20" x14ac:dyDescent="0.35">
      <c r="A10">
        <v>32768</v>
      </c>
      <c r="B10">
        <v>3</v>
      </c>
      <c r="C10">
        <v>485.01066666666668</v>
      </c>
      <c r="D10">
        <f>executionTime_3IMGS[[#This Row],[NImgs]]*1000/executionTime_3IMGS[[#This Row],[mean]]</f>
        <v>6.1854309733394182</v>
      </c>
      <c r="E10">
        <f>$C$2/executionTime_3IMGS[[#This Row],[mean]]</f>
        <v>50.854052694373735</v>
      </c>
      <c r="F10">
        <f>LOG(executionTime_3IMGS[[#This Row],[Threads]],2)</f>
        <v>15</v>
      </c>
      <c r="H10">
        <v>32768</v>
      </c>
      <c r="I10">
        <v>15</v>
      </c>
      <c r="J10">
        <v>586.02766666666662</v>
      </c>
      <c r="K10">
        <f>executionTime_15IMGS[[#This Row],[NImgs]]*1000/executionTime_15IMGS[[#This Row],[mean]]</f>
        <v>25.596061164347759</v>
      </c>
      <c r="L10">
        <f>$J$2/executionTime_15IMGS[[#This Row],[mean]]</f>
        <v>208.11317497524294</v>
      </c>
      <c r="M10">
        <f>LOG(executionTime_15IMGS[[#This Row],[Threads]],2)</f>
        <v>15</v>
      </c>
      <c r="O10">
        <v>32768</v>
      </c>
      <c r="P10">
        <v>30</v>
      </c>
      <c r="Q10">
        <v>1178.1379999999999</v>
      </c>
      <c r="R10">
        <f>executionTime_30IMGS[[#This Row],[NImgs]]*1000/executionTime_30IMGS[[#This Row],[mean]]</f>
        <v>25.463910000356496</v>
      </c>
      <c r="S10">
        <f>$Q$2/executionTime_30IMGS[[#This Row],[mean]]</f>
        <v>206.48579877739283</v>
      </c>
      <c r="T10">
        <f>LOG(executionTime_30IMGS[[#This Row],[Threads]],2)</f>
        <v>15</v>
      </c>
    </row>
    <row r="11" spans="1:20" x14ac:dyDescent="0.35">
      <c r="A11">
        <v>65536</v>
      </c>
      <c r="B11">
        <v>3</v>
      </c>
      <c r="C11">
        <v>485.209</v>
      </c>
      <c r="D11">
        <f>executionTime_3IMGS[[#This Row],[NImgs]]*1000/executionTime_3IMGS[[#This Row],[mean]]</f>
        <v>6.1829026254665518</v>
      </c>
      <c r="E11">
        <f>$C$2/executionTime_3IMGS[[#This Row],[mean]]</f>
        <v>50.833265664899045</v>
      </c>
      <c r="F11">
        <f>LOG(executionTime_3IMGS[[#This Row],[Threads]],2)</f>
        <v>16</v>
      </c>
      <c r="H11">
        <v>65536</v>
      </c>
      <c r="I11">
        <v>15</v>
      </c>
      <c r="J11">
        <v>578.06033333333335</v>
      </c>
      <c r="K11">
        <f>executionTime_15IMGS[[#This Row],[NImgs]]*1000/executionTime_15IMGS[[#This Row],[mean]]</f>
        <v>25.948848476600769</v>
      </c>
      <c r="L11">
        <f>$J$2/executionTime_15IMGS[[#This Row],[mean]]</f>
        <v>210.98157285773516</v>
      </c>
      <c r="M11">
        <f>LOG(executionTime_15IMGS[[#This Row],[Threads]],2)</f>
        <v>16</v>
      </c>
      <c r="O11">
        <v>65536</v>
      </c>
      <c r="P11">
        <v>30</v>
      </c>
      <c r="Q11">
        <v>914.36733333333336</v>
      </c>
      <c r="R11">
        <f>executionTime_30IMGS[[#This Row],[NImgs]]*1000/executionTime_30IMGS[[#This Row],[mean]]</f>
        <v>32.809571062249965</v>
      </c>
      <c r="S11">
        <f>$Q$2/executionTime_30IMGS[[#This Row],[mean]]</f>
        <v>266.0514621767619</v>
      </c>
      <c r="T11">
        <f>LOG(executionTime_30IMGS[[#This Row],[Threads]],2)</f>
        <v>16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4 5 1 7 6 d 7 - 5 b 8 7 - 4 d 7 f - 9 3 7 8 - 3 1 1 f a 1 f 0 7 5 7 e "   x m l n s = " h t t p : / / s c h e m a s . m i c r o s o f t . c o m / D a t a M a s h u p " > A A A A A M Y E A A B Q S w M E F A A C A A g A G 2 e y W p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G 2 e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t n s l p 6 i M T R w A E A A I 4 I A A A T A B w A R m 9 y b X V s Y X M v U 2 V j d G l v b j E u b S C i G A A o o B Q A A A A A A A A A A A A A A A A A A A A A A A A A A A D t k k 1 v 0 0 A Q h u + R 8 h 9 W y 8 W V L I v 0 g w O V D 8 W F E K k t p X G 5 x A h t 7 a m z a D + s n V 1 D G u W / M 8 Z B b t V W I H H p I b 7 Y n t m Z e d 7 Z F 6 H 0 0 h o 2 7 9 + T 4 / F o P M K l c F A x + A l l 6 K K 5 1 P D t Y H Y + n b O U K f D j E a P n k 5 O 1 N E C h D N v k 1 J Z B g / H R B 6 k g y a z x 9 I M R z 9 4 W 1 w g O C w z G r I r s j P p d O v u d 5 m E x v b x + J y v q b p D C Q l F Z a 9 X v m Y U D D M r j l 0 n x B E d S Y s v 3 4 s U p K K m l B 5 f y Y x 6 z j I q 1 w f Q w Z u 9 N a S t p 6 n S y f 7 Q f s 8 / B e p j 7 l Y J 0 + E w u r I G v e 3 G v 5 x W f E T R 6 c U e j J B P q T n h g l W R K t q C U 5 a Q 0 F z d U R v y a e n w E U Z G y a L u I m C 2 2 i R O l 5 q V Q w m H q X b g / 4 Z y Y b m U p v G V e N v d a 5 k 4 Y v L V O 9 x L y V Q M Y / Z U o X q 9 5 v n T E g a S e D r 8 5 T L r S T c z W / G K m 6 y f C V / Y H 0 h 3 R z h 7 n H m y a 0 p 4 S z A R 9 A 2 6 z G V R c i b p 2 o W k 6 G t K + h E H H 1 N n Q R I + F d t 0 H 0 i 1 b N 3 P N N Q h D M R D l k p 1 J 9 M l J C 0 7 U E C 0 e 4 N A W / / A o 1 c 0 a w M Y j a Z 5 n e 9 7 S k 6 M X 4 u k e Z G f q n a n / 3 9 Q H r 1 + I q X u Q n a l 3 p v 5 n U / 8 C U E s B A i 0 A F A A C A A g A G 2 e y W p w r 6 6 a k A A A A 9 g A A A B I A A A A A A A A A A A A A A A A A A A A A A E N v b m Z p Z y 9 Q Y W N r Y W d l L n h t b F B L A Q I t A B Q A A g A I A B t n s l o P y u m r p A A A A O k A A A A T A A A A A A A A A A A A A A A A A P A A A A B b Q 2 9 u d G V u d F 9 U e X B l c 1 0 u e G 1 s U E s B A i 0 A F A A C A A g A G 2 e y W n q I x N H A A Q A A j g g A A B M A A A A A A A A A A A A A A A A A 4 Q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C A A A A A A A A A K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z g 0 M G V l M y 0 y Y z Z i L T Q 0 Y W M t Y m U 4 Z i 0 1 Z m I 3 M z g y N D Q x Y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G b 2 d s a W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0 l N R 1 M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4 V D E w O j U 2 O j U 0 L j c 5 O T k 0 O D R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0 l N R 1 M v Q X V 0 b 1 J l b W 9 2 Z W R D b 2 x 1 b W 5 z M S 5 7 V G h y Z W F k c y w w f S Z x d W 9 0 O y w m c X V v d D t T Z W N 0 a W 9 u M S 9 l e G V j d X R p b 2 5 U a W 1 l X z N J T U d T L 0 F 1 d G 9 S Z W 1 v d m V k Q 2 9 s d W 1 u c z E u e 0 5 J b W d z L D F 9 J n F 1 b 3 Q 7 L C Z x d W 9 0 O 1 N l Y 3 R p b 2 4 x L 2 V 4 Z W N 1 d G l v b l R p b W V f M 0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N J T U d T L 0 F 1 d G 9 S Z W 1 v d m V k Q 2 9 s d W 1 u c z E u e 1 R o c m V h Z H M s M H 0 m c X V v d D s s J n F 1 b 3 Q 7 U 2 V j d G l v b j E v Z X h l Y 3 V 0 a W 9 u V G l t Z V 8 z S U 1 H U y 9 B d X R v U m V t b 3 Z l Z E N v b H V t b n M x L n t O S W 1 n c y w x f S Z x d W 9 0 O y w m c X V v d D t T Z W N 0 a W 9 u M S 9 l e G V j d X R p b 2 5 U a W 1 l X z N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0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N l O T Q y O D Q t M 2 Q 4 Y y 0 0 M 2 E z L T g x M G M t Z G E y Z T A 0 Y z d h N T h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R m 9 n b G l v M S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l e G V j d X R p b 2 5 U a W 1 l X z E 1 S U 1 H U y I g L z 4 8 R W 5 0 c n k g V H l w Z T 0 i R m l s b G V k Q 2 9 t c G x l d G V S Z X N 1 b H R U b 1 d v c m t z a G V l d C I g V m F s d W U 9 I m w x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h U M T A 6 N T Y 6 N T Q u N z g 5 O T U 3 N F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N U l N R 1 M v Q X V 0 b 1 J l b W 9 2 Z W R D b 2 x 1 b W 5 z M S 5 7 V G h y Z W F k c y w w f S Z x d W 9 0 O y w m c X V v d D t T Z W N 0 a W 9 u M S 9 l e G V j d X R p b 2 5 U a W 1 l X z E 1 S U 1 H U y 9 B d X R v U m V t b 3 Z l Z E N v b H V t b n M x L n t O S W 1 n c y w x f S Z x d W 9 0 O y w m c X V v d D t T Z W N 0 a W 9 u M S 9 l e G V j d X R p b 2 5 U a W 1 l X z E 1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V J T U d T L 0 F 1 d G 9 S Z W 1 v d m V k Q 2 9 s d W 1 u c z E u e 1 R o c m V h Z H M s M H 0 m c X V v d D s s J n F 1 b 3 Q 7 U 2 V j d G l v b j E v Z X h l Y 3 V 0 a W 9 u V G l t Z V 8 x N U l N R 1 M v Q X V 0 b 1 J l b W 9 2 Z W R D b 2 x 1 b W 5 z M S 5 7 T k l t Z 3 M s M X 0 m c X V v d D s s J n F 1 b 3 Q 7 U 2 V j d G l v b j E v Z X h l Y 3 V 0 a W 9 u V G l t Z V 8 x N U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N U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F h M z Q 1 Z D g t Z D k 3 M i 0 0 Y W F j L T k 0 Z D M t N W I y O D Y 5 N j E 0 N T Z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R m 9 n b G l v M S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Z p b G x U Y X J n Z X Q i I F Z h b H V l P S J z Z X h l Y 3 V 0 a W 9 u V G l t Z V 8 z M E l N R 1 M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4 V D E w O j U 2 O j U 0 L j c 2 N T M z M z Z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z B J T U d T L 0 F 1 d G 9 S Z W 1 v d m V k Q 2 9 s d W 1 u c z E u e 1 R o c m V h Z H M s M H 0 m c X V v d D s s J n F 1 b 3 Q 7 U 2 V j d G l v b j E v Z X h l Y 3 V 0 a W 9 u V G l t Z V 8 z M E l N R 1 M v Q X V 0 b 1 J l b W 9 2 Z W R D b 2 x 1 b W 5 z M S 5 7 T k l t Z 3 M s M X 0 m c X V v d D s s J n F 1 b 3 Q 7 U 2 V j d G l v b j E v Z X h l Y 3 V 0 a W 9 u V G l t Z V 8 z M E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9 B d X R v U m V t b 3 Z l Z E N v b H V t b n M x L n t U a H J l Y W R z L D B 9 J n F 1 b 3 Q 7 L C Z x d W 9 0 O 1 N l Y 3 R p b 2 4 x L 2 V 4 Z W N 1 d G l v b l R p b W V f M z B J T U d T L 0 F 1 d G 9 S Z W 1 v d m V k Q 2 9 s d W 1 u c z E u e 0 5 J b W d z L D F 9 J n F 1 b 3 Q 7 L C Z x d W 9 0 O 1 N l Y 3 R p b 2 4 x L 2 V 4 Z W N 1 d G l v b l R p b W V f M z B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z B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L 1 J h Z 2 d y d X B w Y X R l J T I w c m l n a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K b z B h j 2 s E G X 3 R Z y w V o w V A A A A A A C A A A A A A A Q Z g A A A A E A A C A A A A C f 0 J C y e o z o X L I e p J k U z O Q h n V i 4 A G 5 W v q v t W X e 5 q 7 P 1 e g A A A A A O g A A A A A I A A C A A A A C d h n v z B s 2 + k N i Q C T R L B l 5 I U h 8 k 0 j 3 o v k + m F R F H z 7 7 R U V A A A A D 2 s a c q I e A 4 I + h Y G F X D w n T t t k a d l 8 d j z 7 B z A m o F + Z J U A P o 4 j A K H L Y 1 u V / z s 0 Z 9 x Y E f X O Q R J F v R M k k Y 2 7 z A j o w l I U q i 4 O F k T 2 U i Y 0 F h O / / x v Q k A A A A D D W b 0 D L h h G + Y 8 Z D l S o W D s T V H Z e d 9 Z P x V N u F X W Z 7 v j s D L q d b c O m i c t R a k 7 4 e F s z t d Z B i Q B r 5 j E k O a n f t U e L e D U w < / D a t a M a s h u p > 
</file>

<file path=customXml/itemProps1.xml><?xml version="1.0" encoding="utf-8"?>
<ds:datastoreItem xmlns:ds="http://schemas.openxmlformats.org/officeDocument/2006/customXml" ds:itemID="{D6E574FC-B4C5-4E86-B5DC-E376232B9C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2025-05-18T10:58:20Z</dcterms:modified>
</cp:coreProperties>
</file>