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2C144812-FE7A-4EB8-B09C-15A2FCC6F19B}" xr6:coauthVersionLast="47" xr6:coauthVersionMax="47" xr10:uidLastSave="{00000000-0000-0000-0000-000000000000}"/>
  <bookViews>
    <workbookView xWindow="-110" yWindow="-110" windowWidth="38620" windowHeight="21820" activeTab="7" xr2:uid="{00000000-000D-0000-FFFF-FFFF00000000}"/>
  </bookViews>
  <sheets>
    <sheet name="V1" sheetId="1" r:id="rId1"/>
    <sheet name="V2" sheetId="2" r:id="rId2"/>
    <sheet name="V3" sheetId="3" r:id="rId3"/>
    <sheet name="V4" sheetId="4" r:id="rId4"/>
    <sheet name="V4_HighWorkload" sheetId="5" r:id="rId5"/>
    <sheet name="V5" sheetId="7" r:id="rId6"/>
    <sheet name="V5_HighWorkload" sheetId="8" r:id="rId7"/>
    <sheet name="V5_TPB" sheetId="9" r:id="rId8"/>
    <sheet name="Comparison" sheetId="6" r:id="rId9"/>
  </sheets>
  <definedNames>
    <definedName name="DatiEsterni_1" localSheetId="0" hidden="1">'V1'!$A$1:$C$14</definedName>
    <definedName name="DatiEsterni_1" localSheetId="1" hidden="1">'V2'!$A$1:$C$14</definedName>
    <definedName name="DatiEsterni_1" localSheetId="2" hidden="1">'V3'!$A$1:$C$14</definedName>
    <definedName name="DatiEsterni_1" localSheetId="3" hidden="1">'V4'!$A$1:$C$13</definedName>
    <definedName name="DatiEsterni_1" localSheetId="4" hidden="1">V4_HighWorkload!$A$1:$C$10</definedName>
    <definedName name="DatiEsterni_1" localSheetId="5" hidden="1">'V5'!$A$1:$C$13</definedName>
    <definedName name="DatiEsterni_1" localSheetId="6" hidden="1">V5_HighWorkload!$A$1:$C$10</definedName>
    <definedName name="DatiEsterni_1" localSheetId="7" hidden="1">V5_TPB!$A$1:$C$7</definedName>
    <definedName name="DatiEsterni_2" localSheetId="0" hidden="1">'V1'!$H$1:$J$14</definedName>
    <definedName name="DatiEsterni_2" localSheetId="1" hidden="1">'V2'!$H$1:$J$14</definedName>
    <definedName name="DatiEsterni_2" localSheetId="2" hidden="1">'V3'!$H$1:$J$14</definedName>
    <definedName name="DatiEsterni_2" localSheetId="3" hidden="1">'V4'!$H$1:$J$13</definedName>
    <definedName name="DatiEsterni_2" localSheetId="4" hidden="1">V4_HighWorkload!$H$1:$J$10</definedName>
    <definedName name="DatiEsterni_2" localSheetId="5" hidden="1">'V5'!$H$1:$J$13</definedName>
    <definedName name="DatiEsterni_2" localSheetId="6" hidden="1">V5_HighWorkload!$H$1:$J$10</definedName>
    <definedName name="DatiEsterni_2" localSheetId="7" hidden="1">V5_TPB!$E$1:$G$7</definedName>
    <definedName name="DatiEsterni_3" localSheetId="0" hidden="1">'V1'!$O$1:$Q$14</definedName>
    <definedName name="DatiEsterni_3" localSheetId="1" hidden="1">'V2'!$O$1:$Q$14</definedName>
    <definedName name="DatiEsterni_3" localSheetId="2" hidden="1">'V3'!$O$1:$Q$14</definedName>
    <definedName name="DatiEsterni_3" localSheetId="3" hidden="1">'V4'!$O$1:$Q$13</definedName>
    <definedName name="DatiEsterni_3" localSheetId="4" hidden="1">V4_HighWorkload!$O$1:$Q$10</definedName>
    <definedName name="DatiEsterni_3" localSheetId="5" hidden="1">'V5'!$O$1:$Q$13</definedName>
    <definedName name="DatiEsterni_3" localSheetId="6" hidden="1">V5_HighWorkload!$O$1:$Q$10</definedName>
    <definedName name="DatiEsterni_3" localSheetId="7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M2" i="8"/>
  <c r="M3" i="8"/>
  <c r="M4" i="8"/>
  <c r="M5" i="8"/>
  <c r="M6" i="8"/>
  <c r="M7" i="8"/>
  <c r="M8" i="8"/>
  <c r="M9" i="8"/>
  <c r="M10" i="8"/>
  <c r="F2" i="8"/>
  <c r="F3" i="8"/>
  <c r="F4" i="8"/>
  <c r="F5" i="8"/>
  <c r="F6" i="8"/>
  <c r="F7" i="8"/>
  <c r="F8" i="8"/>
  <c r="F9" i="8"/>
  <c r="F10" i="8"/>
  <c r="S2" i="8"/>
  <c r="S3" i="8"/>
  <c r="S4" i="8"/>
  <c r="S5" i="8"/>
  <c r="S6" i="8"/>
  <c r="S7" i="8"/>
  <c r="S8" i="8"/>
  <c r="S9" i="8"/>
  <c r="S10" i="8"/>
  <c r="L2" i="8"/>
  <c r="L3" i="8"/>
  <c r="L4" i="8"/>
  <c r="L5" i="8"/>
  <c r="L6" i="8"/>
  <c r="L7" i="8"/>
  <c r="L8" i="8"/>
  <c r="L9" i="8"/>
  <c r="L10" i="8"/>
  <c r="E2" i="8"/>
  <c r="E3" i="8"/>
  <c r="E4" i="8"/>
  <c r="E5" i="8"/>
  <c r="E6" i="8"/>
  <c r="E7" i="8"/>
  <c r="E8" i="8"/>
  <c r="E9" i="8"/>
  <c r="E10" i="8"/>
  <c r="R2" i="8"/>
  <c r="R3" i="8"/>
  <c r="R4" i="8"/>
  <c r="R5" i="8"/>
  <c r="R6" i="8"/>
  <c r="R7" i="8"/>
  <c r="R8" i="8"/>
  <c r="R9" i="8"/>
  <c r="R10" i="8"/>
  <c r="K2" i="8"/>
  <c r="K3" i="8"/>
  <c r="K4" i="8"/>
  <c r="K5" i="8"/>
  <c r="K6" i="8"/>
  <c r="K7" i="8"/>
  <c r="K8" i="8"/>
  <c r="K9" i="8"/>
  <c r="K10" i="8"/>
  <c r="D2" i="8"/>
  <c r="D3" i="8"/>
  <c r="D4" i="8"/>
  <c r="D5" i="8"/>
  <c r="D6" i="8"/>
  <c r="D7" i="8"/>
  <c r="D8" i="8"/>
  <c r="D9" i="8"/>
  <c r="D10" i="8"/>
  <c r="T2" i="7"/>
  <c r="T3" i="7"/>
  <c r="T4" i="7"/>
  <c r="T5" i="7"/>
  <c r="T6" i="7"/>
  <c r="T7" i="7"/>
  <c r="T8" i="7"/>
  <c r="T9" i="7"/>
  <c r="T10" i="7"/>
  <c r="T11" i="7"/>
  <c r="T12" i="7"/>
  <c r="T13" i="7"/>
  <c r="M2" i="7"/>
  <c r="M3" i="7"/>
  <c r="M4" i="7"/>
  <c r="M5" i="7"/>
  <c r="M6" i="7"/>
  <c r="M7" i="7"/>
  <c r="M8" i="7"/>
  <c r="M9" i="7"/>
  <c r="M10" i="7"/>
  <c r="M11" i="7"/>
  <c r="M12" i="7"/>
  <c r="M13" i="7"/>
  <c r="F2" i="7"/>
  <c r="F3" i="7"/>
  <c r="F4" i="7"/>
  <c r="F5" i="7"/>
  <c r="F6" i="7"/>
  <c r="F7" i="7"/>
  <c r="F8" i="7"/>
  <c r="F9" i="7"/>
  <c r="F10" i="7"/>
  <c r="F11" i="7"/>
  <c r="F12" i="7"/>
  <c r="F13" i="7"/>
  <c r="S2" i="7"/>
  <c r="S3" i="7"/>
  <c r="S4" i="7"/>
  <c r="S5" i="7"/>
  <c r="S6" i="7"/>
  <c r="S7" i="7"/>
  <c r="S8" i="7"/>
  <c r="S9" i="7"/>
  <c r="S10" i="7"/>
  <c r="S11" i="7"/>
  <c r="S12" i="7"/>
  <c r="S13" i="7"/>
  <c r="L2" i="7"/>
  <c r="L3" i="7"/>
  <c r="L4" i="7"/>
  <c r="L5" i="7"/>
  <c r="L6" i="7"/>
  <c r="L7" i="7"/>
  <c r="L8" i="7"/>
  <c r="L9" i="7"/>
  <c r="L10" i="7"/>
  <c r="L11" i="7"/>
  <c r="L12" i="7"/>
  <c r="L13" i="7"/>
  <c r="E2" i="7"/>
  <c r="E3" i="7"/>
  <c r="E4" i="7"/>
  <c r="E5" i="7"/>
  <c r="E6" i="7"/>
  <c r="E7" i="7"/>
  <c r="E8" i="7"/>
  <c r="E9" i="7"/>
  <c r="E10" i="7"/>
  <c r="E11" i="7"/>
  <c r="E12" i="7"/>
  <c r="E13" i="7"/>
  <c r="R2" i="7"/>
  <c r="R3" i="7"/>
  <c r="R4" i="7"/>
  <c r="R5" i="7"/>
  <c r="R6" i="7"/>
  <c r="R7" i="7"/>
  <c r="R8" i="7"/>
  <c r="R9" i="7"/>
  <c r="R10" i="7"/>
  <c r="R11" i="7"/>
  <c r="R12" i="7"/>
  <c r="R13" i="7"/>
  <c r="K2" i="7"/>
  <c r="K3" i="7"/>
  <c r="K4" i="7"/>
  <c r="K5" i="7"/>
  <c r="K6" i="7"/>
  <c r="K7" i="7"/>
  <c r="K8" i="7"/>
  <c r="K9" i="7"/>
  <c r="K10" i="7"/>
  <c r="K11" i="7"/>
  <c r="K12" i="7"/>
  <c r="K13" i="7"/>
  <c r="D2" i="7"/>
  <c r="D3" i="7"/>
  <c r="D4" i="7"/>
  <c r="D5" i="7"/>
  <c r="D6" i="7"/>
  <c r="D7" i="7"/>
  <c r="D8" i="7"/>
  <c r="D9" i="7"/>
  <c r="D10" i="7"/>
  <c r="D11" i="7"/>
  <c r="D12" i="7"/>
  <c r="D13" i="7"/>
  <c r="T2" i="5"/>
  <c r="T3" i="5"/>
  <c r="T4" i="5"/>
  <c r="T5" i="5"/>
  <c r="T6" i="5"/>
  <c r="T7" i="5"/>
  <c r="T8" i="5"/>
  <c r="T9" i="5"/>
  <c r="T10" i="5"/>
  <c r="M2" i="5"/>
  <c r="M3" i="5"/>
  <c r="M4" i="5"/>
  <c r="M5" i="5"/>
  <c r="M6" i="5"/>
  <c r="M7" i="5"/>
  <c r="M8" i="5"/>
  <c r="M9" i="5"/>
  <c r="M10" i="5"/>
  <c r="F2" i="5"/>
  <c r="F3" i="5"/>
  <c r="F4" i="5"/>
  <c r="F5" i="5"/>
  <c r="F6" i="5"/>
  <c r="F7" i="5"/>
  <c r="F8" i="5"/>
  <c r="F9" i="5"/>
  <c r="F10" i="5"/>
  <c r="S2" i="5"/>
  <c r="S3" i="5"/>
  <c r="S4" i="5"/>
  <c r="S5" i="5"/>
  <c r="S6" i="5"/>
  <c r="S7" i="5"/>
  <c r="S8" i="5"/>
  <c r="S9" i="5"/>
  <c r="S10" i="5"/>
  <c r="R2" i="5"/>
  <c r="L2" i="5"/>
  <c r="L3" i="5"/>
  <c r="L4" i="5"/>
  <c r="L5" i="5"/>
  <c r="L6" i="5"/>
  <c r="L7" i="5"/>
  <c r="L8" i="5"/>
  <c r="L9" i="5"/>
  <c r="L10" i="5"/>
  <c r="E2" i="5"/>
  <c r="E3" i="5"/>
  <c r="E4" i="5"/>
  <c r="E5" i="5"/>
  <c r="E6" i="5"/>
  <c r="E7" i="5"/>
  <c r="E8" i="5"/>
  <c r="E9" i="5"/>
  <c r="E10" i="5"/>
  <c r="R3" i="5"/>
  <c r="R4" i="5"/>
  <c r="R5" i="5"/>
  <c r="R6" i="5"/>
  <c r="R7" i="5"/>
  <c r="R8" i="5"/>
  <c r="R9" i="5"/>
  <c r="R10" i="5"/>
  <c r="K2" i="5"/>
  <c r="K3" i="5"/>
  <c r="K4" i="5"/>
  <c r="K5" i="5"/>
  <c r="K6" i="5"/>
  <c r="K7" i="5"/>
  <c r="K8" i="5"/>
  <c r="K9" i="5"/>
  <c r="K10" i="5"/>
  <c r="D2" i="5"/>
  <c r="D3" i="5"/>
  <c r="D4" i="5"/>
  <c r="D5" i="5"/>
  <c r="D6" i="5"/>
  <c r="D7" i="5"/>
  <c r="D8" i="5"/>
  <c r="D9" i="5"/>
  <c r="D10" i="5"/>
  <c r="D2" i="4"/>
  <c r="T2" i="4"/>
  <c r="T3" i="4"/>
  <c r="T4" i="4"/>
  <c r="T5" i="4"/>
  <c r="T6" i="4"/>
  <c r="T7" i="4"/>
  <c r="T8" i="4"/>
  <c r="T9" i="4"/>
  <c r="T10" i="4"/>
  <c r="T11" i="4"/>
  <c r="T12" i="4"/>
  <c r="T13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S2" i="4"/>
  <c r="S3" i="4"/>
  <c r="S4" i="4"/>
  <c r="S5" i="4"/>
  <c r="S6" i="4"/>
  <c r="S7" i="4"/>
  <c r="S8" i="4"/>
  <c r="S9" i="4"/>
  <c r="S10" i="4"/>
  <c r="S11" i="4"/>
  <c r="S12" i="4"/>
  <c r="S13" i="4"/>
  <c r="L2" i="4"/>
  <c r="L3" i="4"/>
  <c r="L4" i="4"/>
  <c r="L5" i="4"/>
  <c r="L6" i="4"/>
  <c r="L7" i="4"/>
  <c r="L8" i="4"/>
  <c r="L9" i="4"/>
  <c r="L10" i="4"/>
  <c r="L11" i="4"/>
  <c r="L12" i="4"/>
  <c r="L13" i="4"/>
  <c r="E2" i="4"/>
  <c r="E3" i="4"/>
  <c r="E4" i="4"/>
  <c r="E5" i="4"/>
  <c r="E6" i="4"/>
  <c r="E7" i="4"/>
  <c r="E8" i="4"/>
  <c r="E9" i="4"/>
  <c r="E10" i="4"/>
  <c r="E11" i="4"/>
  <c r="E12" i="4"/>
  <c r="E13" i="4"/>
  <c r="R2" i="4"/>
  <c r="R3" i="4"/>
  <c r="R4" i="4"/>
  <c r="R5" i="4"/>
  <c r="R6" i="4"/>
  <c r="R7" i="4"/>
  <c r="R8" i="4"/>
  <c r="R9" i="4"/>
  <c r="R10" i="4"/>
  <c r="R11" i="4"/>
  <c r="R12" i="4"/>
  <c r="R13" i="4"/>
  <c r="K2" i="4"/>
  <c r="K3" i="4"/>
  <c r="K4" i="4"/>
  <c r="K5" i="4"/>
  <c r="K6" i="4"/>
  <c r="K7" i="4"/>
  <c r="K8" i="4"/>
  <c r="K9" i="4"/>
  <c r="K10" i="4"/>
  <c r="K11" i="4"/>
  <c r="K12" i="4"/>
  <c r="K13" i="4"/>
  <c r="D3" i="4"/>
  <c r="D4" i="4"/>
  <c r="D5" i="4"/>
  <c r="D6" i="4"/>
  <c r="D7" i="4"/>
  <c r="D8" i="4"/>
  <c r="D9" i="4"/>
  <c r="D10" i="4"/>
  <c r="D11" i="4"/>
  <c r="D12" i="4"/>
  <c r="D13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4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</connections>
</file>

<file path=xl/sharedStrings.xml><?xml version="1.0" encoding="utf-8"?>
<sst xmlns="http://schemas.openxmlformats.org/spreadsheetml/2006/main" count="135" uniqueCount="7">
  <si>
    <t>Threads</t>
  </si>
  <si>
    <t>NImgs</t>
  </si>
  <si>
    <t>mean</t>
  </si>
  <si>
    <t>Colonna1</t>
  </si>
  <si>
    <t>Colonna2</t>
  </si>
  <si>
    <t>Colonna3</t>
  </si>
  <si>
    <t>ThreadsPerBlock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</si>
</sst>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'V5'!$C$2:$C$14</c:f>
              <c:numCache>
                <c:formatCode>General</c:formatCode>
                <c:ptCount val="13"/>
                <c:pt idx="0">
                  <c:v>509.30033333333336</c:v>
                </c:pt>
                <c:pt idx="1">
                  <c:v>254.52433333333332</c:v>
                </c:pt>
                <c:pt idx="2">
                  <c:v>165.11500000000001</c:v>
                </c:pt>
                <c:pt idx="3">
                  <c:v>131.05733333333333</c:v>
                </c:pt>
                <c:pt idx="4">
                  <c:v>83.069000000000003</c:v>
                </c:pt>
                <c:pt idx="5">
                  <c:v>47.527999999999999</c:v>
                </c:pt>
                <c:pt idx="6">
                  <c:v>28.478999999999999</c:v>
                </c:pt>
                <c:pt idx="7">
                  <c:v>19.076666666666668</c:v>
                </c:pt>
                <c:pt idx="8">
                  <c:v>13.651333333333334</c:v>
                </c:pt>
                <c:pt idx="9">
                  <c:v>11.916333333333334</c:v>
                </c:pt>
                <c:pt idx="10">
                  <c:v>11.704333333333333</c:v>
                </c:pt>
                <c:pt idx="11">
                  <c:v>11.693666666666667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8-4AD4-A58A-EE01560B8C0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'V5'!$J$2:$J$14</c:f>
              <c:numCache>
                <c:formatCode>General</c:formatCode>
                <c:ptCount val="13"/>
                <c:pt idx="0">
                  <c:v>2476.8519999999999</c:v>
                </c:pt>
                <c:pt idx="1">
                  <c:v>1242.0126666666667</c:v>
                </c:pt>
                <c:pt idx="2">
                  <c:v>658.13733333333334</c:v>
                </c:pt>
                <c:pt idx="3">
                  <c:v>332.70966666666664</c:v>
                </c:pt>
                <c:pt idx="4">
                  <c:v>170.006</c:v>
                </c:pt>
                <c:pt idx="5">
                  <c:v>153.94633333333334</c:v>
                </c:pt>
                <c:pt idx="6">
                  <c:v>99.224999999999994</c:v>
                </c:pt>
                <c:pt idx="7">
                  <c:v>56.583666666666666</c:v>
                </c:pt>
                <c:pt idx="8">
                  <c:v>35.345333333333336</c:v>
                </c:pt>
                <c:pt idx="9">
                  <c:v>29.697333333333333</c:v>
                </c:pt>
                <c:pt idx="10">
                  <c:v>27.346333333333334</c:v>
                </c:pt>
                <c:pt idx="11">
                  <c:v>24.981333333333332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8-4AD4-A58A-EE01560B8C0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'V5'!$Q$2:$Q$14</c:f>
              <c:numCache>
                <c:formatCode>General</c:formatCode>
                <c:ptCount val="13"/>
                <c:pt idx="0">
                  <c:v>4946.527</c:v>
                </c:pt>
                <c:pt idx="1">
                  <c:v>2476.8453333333332</c:v>
                </c:pt>
                <c:pt idx="2">
                  <c:v>1239.7919999999999</c:v>
                </c:pt>
                <c:pt idx="3">
                  <c:v>657.18166666666673</c:v>
                </c:pt>
                <c:pt idx="4">
                  <c:v>332.14233333333334</c:v>
                </c:pt>
                <c:pt idx="5">
                  <c:v>169.845</c:v>
                </c:pt>
                <c:pt idx="6">
                  <c:v>153.42033333333333</c:v>
                </c:pt>
                <c:pt idx="7">
                  <c:v>99.085666666666668</c:v>
                </c:pt>
                <c:pt idx="8">
                  <c:v>62.63133333333333</c:v>
                </c:pt>
                <c:pt idx="9">
                  <c:v>52.886333333333333</c:v>
                </c:pt>
                <c:pt idx="10">
                  <c:v>43.141333333333336</c:v>
                </c:pt>
                <c:pt idx="11">
                  <c:v>39.795666666666669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8-4AD4-A58A-EE01560B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'V5'!$D$2:$D$14</c:f>
              <c:numCache>
                <c:formatCode>General</c:formatCode>
                <c:ptCount val="13"/>
                <c:pt idx="0">
                  <c:v>5.89043400063224</c:v>
                </c:pt>
                <c:pt idx="1">
                  <c:v>11.7866923005397</c:v>
                </c:pt>
                <c:pt idx="2">
                  <c:v>18.169154831481087</c:v>
                </c:pt>
                <c:pt idx="3">
                  <c:v>22.890745017447834</c:v>
                </c:pt>
                <c:pt idx="4">
                  <c:v>36.11455536963247</c:v>
                </c:pt>
                <c:pt idx="5">
                  <c:v>63.120686753071872</c:v>
                </c:pt>
                <c:pt idx="6">
                  <c:v>105.34077741493732</c:v>
                </c:pt>
                <c:pt idx="7">
                  <c:v>157.26017822820199</c:v>
                </c:pt>
                <c:pt idx="8">
                  <c:v>219.75875372368998</c:v>
                </c:pt>
                <c:pt idx="9">
                  <c:v>251.75529385437352</c:v>
                </c:pt>
                <c:pt idx="10">
                  <c:v>256.31532480847551</c:v>
                </c:pt>
                <c:pt idx="11">
                  <c:v>256.54912915823377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316-8623-72A655B4918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'V5'!$K$2:$K$14</c:f>
              <c:numCache>
                <c:formatCode>General</c:formatCode>
                <c:ptCount val="13"/>
                <c:pt idx="0">
                  <c:v>6.0560744041226524</c:v>
                </c:pt>
                <c:pt idx="1">
                  <c:v>12.07717151569576</c:v>
                </c:pt>
                <c:pt idx="2">
                  <c:v>22.791595675066805</c:v>
                </c:pt>
                <c:pt idx="3">
                  <c:v>45.084352824133958</c:v>
                </c:pt>
                <c:pt idx="4">
                  <c:v>88.232180040704449</c:v>
                </c:pt>
                <c:pt idx="5">
                  <c:v>97.43655256485485</c:v>
                </c:pt>
                <c:pt idx="6">
                  <c:v>151.17157974300832</c:v>
                </c:pt>
                <c:pt idx="7">
                  <c:v>265.09416733922041</c:v>
                </c:pt>
                <c:pt idx="8">
                  <c:v>424.38417141348219</c:v>
                </c:pt>
                <c:pt idx="9">
                  <c:v>505.09585596911057</c:v>
                </c:pt>
                <c:pt idx="10">
                  <c:v>548.51960652860225</c:v>
                </c:pt>
                <c:pt idx="11">
                  <c:v>600.44833475661835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0-4316-8623-72A655B4918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'V5'!$R$2:$R$14</c:f>
              <c:numCache>
                <c:formatCode>General</c:formatCode>
                <c:ptCount val="13"/>
                <c:pt idx="0">
                  <c:v>6.0648612652877461</c:v>
                </c:pt>
                <c:pt idx="1">
                  <c:v>12.112181409254999</c:v>
                </c:pt>
                <c:pt idx="2">
                  <c:v>24.197607340586163</c:v>
                </c:pt>
                <c:pt idx="3">
                  <c:v>45.649477947498021</c:v>
                </c:pt>
                <c:pt idx="4">
                  <c:v>90.322723089599137</c:v>
                </c:pt>
                <c:pt idx="5">
                  <c:v>176.63163472577938</c:v>
                </c:pt>
                <c:pt idx="6">
                  <c:v>195.54122552204075</c:v>
                </c:pt>
                <c:pt idx="7">
                  <c:v>302.76831159568991</c:v>
                </c:pt>
                <c:pt idx="8">
                  <c:v>478.99347504443995</c:v>
                </c:pt>
                <c:pt idx="9">
                  <c:v>567.25430010273601</c:v>
                </c:pt>
                <c:pt idx="10">
                  <c:v>695.38879960440102</c:v>
                </c:pt>
                <c:pt idx="11">
                  <c:v>753.85092179215485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0-4316-8623-72A655B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2.0009887725207678</c:v>
                </c:pt>
                <c:pt idx="2">
                  <c:v>3.0845188706860873</c:v>
                </c:pt>
                <c:pt idx="3">
                  <c:v>3.8860880225448406</c:v>
                </c:pt>
                <c:pt idx="4">
                  <c:v>6.1310516959796475</c:v>
                </c:pt>
                <c:pt idx="5">
                  <c:v>10.715795601189475</c:v>
                </c:pt>
                <c:pt idx="6">
                  <c:v>17.883364350340017</c:v>
                </c:pt>
                <c:pt idx="7">
                  <c:v>26.697553730560895</c:v>
                </c:pt>
                <c:pt idx="8">
                  <c:v>37.307735508131074</c:v>
                </c:pt>
                <c:pt idx="9">
                  <c:v>42.739685026154575</c:v>
                </c:pt>
                <c:pt idx="10">
                  <c:v>43.513826787799395</c:v>
                </c:pt>
                <c:pt idx="11">
                  <c:v>43.553518998888286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B-429D-B815-843CA23839C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1.9942244281996049</c:v>
                </c:pt>
                <c:pt idx="2">
                  <c:v>3.7634272887320375</c:v>
                </c:pt>
                <c:pt idx="3">
                  <c:v>7.4444846307441228</c:v>
                </c:pt>
                <c:pt idx="4">
                  <c:v>14.569203439878592</c:v>
                </c:pt>
                <c:pt idx="5">
                  <c:v>16.089061339557723</c:v>
                </c:pt>
                <c:pt idx="6">
                  <c:v>24.961975308641975</c:v>
                </c:pt>
                <c:pt idx="7">
                  <c:v>43.773267904165515</c:v>
                </c:pt>
                <c:pt idx="8">
                  <c:v>70.075785582255079</c:v>
                </c:pt>
                <c:pt idx="9">
                  <c:v>83.403178736586895</c:v>
                </c:pt>
                <c:pt idx="10">
                  <c:v>90.57345896463876</c:v>
                </c:pt>
                <c:pt idx="11">
                  <c:v>99.148110589239963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B-429D-B815-843CA23839C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1.9971077456592634</c:v>
                </c:pt>
                <c:pt idx="2">
                  <c:v>3.9898039348535885</c:v>
                </c:pt>
                <c:pt idx="3">
                  <c:v>7.5268791734401184</c:v>
                </c:pt>
                <c:pt idx="4">
                  <c:v>14.892792949207518</c:v>
                </c:pt>
                <c:pt idx="5">
                  <c:v>29.123771674173511</c:v>
                </c:pt>
                <c:pt idx="6">
                  <c:v>32.241665055262125</c:v>
                </c:pt>
                <c:pt idx="7">
                  <c:v>49.921720935083108</c:v>
                </c:pt>
                <c:pt idx="8">
                  <c:v>78.978471904371617</c:v>
                </c:pt>
                <c:pt idx="9">
                  <c:v>93.531290377476225</c:v>
                </c:pt>
                <c:pt idx="10">
                  <c:v>114.65864909135863</c:v>
                </c:pt>
                <c:pt idx="11">
                  <c:v>124.29813128732609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B-429D-B815-843CA23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327.67633333333333</c:v>
                </c:pt>
                <c:pt idx="1">
                  <c:v>321.75700000000001</c:v>
                </c:pt>
                <c:pt idx="2">
                  <c:v>267.59399999999999</c:v>
                </c:pt>
                <c:pt idx="3">
                  <c:v>174.33199999999999</c:v>
                </c:pt>
                <c:pt idx="4">
                  <c:v>141.18799999999999</c:v>
                </c:pt>
                <c:pt idx="5">
                  <c:v>144.41266666666667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1233.624</c:v>
                </c:pt>
                <c:pt idx="1">
                  <c:v>684.77233333333334</c:v>
                </c:pt>
                <c:pt idx="2">
                  <c:v>681.45566666666662</c:v>
                </c:pt>
                <c:pt idx="3">
                  <c:v>682.65566666666666</c:v>
                </c:pt>
                <c:pt idx="4">
                  <c:v>653.75566666666668</c:v>
                </c:pt>
                <c:pt idx="5">
                  <c:v>694.15966666666668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1360.8823333333335</c:v>
                </c:pt>
                <c:pt idx="1">
                  <c:v>1357.3656666666666</c:v>
                </c:pt>
                <c:pt idx="2">
                  <c:v>1356.3083333333334</c:v>
                </c:pt>
                <c:pt idx="3">
                  <c:v>1288.1973333333333</c:v>
                </c:pt>
                <c:pt idx="4">
                  <c:v>1297.5126666666667</c:v>
                </c:pt>
                <c:pt idx="5">
                  <c:v>1400.2573333333335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'V4'!$Q$2:$Q$13</c:f>
              <c:numCache>
                <c:formatCode>General</c:formatCode>
                <c:ptCount val="12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'V4'!$R$2:$R$13</c:f>
              <c:numCache>
                <c:formatCode>General</c:formatCode>
                <c:ptCount val="12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10</xdr:col>
      <xdr:colOff>603250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9D821D-9A1A-4F2D-9EDD-0F1BAD6A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26</xdr:row>
      <xdr:rowOff>3176</xdr:rowOff>
    </xdr:from>
    <xdr:to>
      <xdr:col>23</xdr:col>
      <xdr:colOff>488950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63E018-515B-4C24-9C5D-2D23D7D0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577850</xdr:colOff>
      <xdr:row>26</xdr:row>
      <xdr:rowOff>3176</xdr:rowOff>
    </xdr:from>
    <xdr:to>
      <xdr:col>36</xdr:col>
      <xdr:colOff>603250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227A38-3FDC-4ADE-8759-3B7F8872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4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3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62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61">
      <calculatedColumnFormula>$C$2/executionTime_3IMGS[[#This Row],[mean]]</calculatedColumnFormula>
    </tableColumn>
    <tableColumn id="6" xr3:uid="{F8745B51-6C0C-40D8-92CA-9EA81C377D6F}" uniqueName="6" name="Colonna3" queryTableFieldId="6" dataDxfId="60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35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34">
      <calculatedColumnFormula>$C$2/executionTime_3IMGS__4[[#This Row],[mean]]</calculatedColumnFormula>
    </tableColumn>
    <tableColumn id="6" xr3:uid="{CB06D5FB-018A-4EAE-AA03-7C9A09D5FDB8}" uniqueName="6" name="Colonna3" queryTableFieldId="6" dataDxfId="33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32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31">
      <calculatedColumnFormula>$J$2/executionTime_15IMGS__4[[#This Row],[mean]]</calculatedColumnFormula>
    </tableColumn>
    <tableColumn id="8" xr3:uid="{D53BC8F0-8383-4557-AC89-94BACB55200E}" uniqueName="8" name="Colonna3" queryTableFieldId="8" dataDxfId="30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9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28">
      <calculatedColumnFormula>$Q$2/executionTime_30IMGS__4[[#This Row],[mean]]</calculatedColumnFormula>
    </tableColumn>
    <tableColumn id="6" xr3:uid="{D8BE9AEB-F481-4E01-85BD-DE0E605F6EDD}" uniqueName="6" name="Colonna3" queryTableFieldId="6" dataDxfId="27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26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25">
      <calculatedColumnFormula>$C$2/executionTime_30IMGS__5[[#This Row],[mean]]</calculatedColumnFormula>
    </tableColumn>
    <tableColumn id="6" xr3:uid="{966878BE-7898-4B09-B600-7A93D19F07AB}" uniqueName="6" name="Colonna3" queryTableFieldId="6" dataDxfId="24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23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22">
      <calculatedColumnFormula>$J$2/executionTime_100IMGS[[#This Row],[mean]]</calculatedColumnFormula>
    </tableColumn>
    <tableColumn id="8" xr3:uid="{28729B3B-0598-4075-BAA6-7170DBC4B0B4}" uniqueName="8" name="Colonna3" queryTableFieldId="8" dataDxfId="21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20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19">
      <calculatedColumnFormula>$Q$2/executionTime_200IMGS[[#This Row],[mean]]</calculatedColumnFormula>
    </tableColumn>
    <tableColumn id="6" xr3:uid="{A76CAEB7-0B74-4A17-BC8C-2DD5E8C6E514}" uniqueName="6" name="Colonna3" queryTableFieldId="6" dataDxfId="18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3" tableType="queryTable" totalsRowShown="0">
  <autoFilter ref="A1:F13" xr:uid="{3AEBE2BA-A33C-4128-BBB7-EB26A1CC6CD8}"/>
  <tableColumns count="6">
    <tableColumn id="1" xr3:uid="{E112BEFB-3DCE-4AAB-89ED-125BF67B7F66}" uniqueName="1" name="Threads" queryTableFieldId="1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7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6">
      <calculatedColumnFormula>$C$2/executionTime_3IMGS__5[[#This Row],[mean]]</calculatedColumnFormula>
    </tableColumn>
    <tableColumn id="8" xr3:uid="{D7CADC5D-E516-4B31-9DF3-80A36FD7E826}" uniqueName="8" name="Colonna3" queryTableFieldId="8" dataDxfId="15">
      <calculatedColumnFormula>LOG(executionTime_3IMGS__5[[#This Row],[Threads]],2)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3" tableType="queryTable" totalsRowShown="0">
  <autoFilter ref="H1:M13" xr:uid="{42927B12-0473-4034-9282-BCA6CFF0A883}"/>
  <tableColumns count="6">
    <tableColumn id="1" xr3:uid="{7B42B340-7317-464C-8B41-56DBB32B3FD6}" uniqueName="1" name="Threads" queryTableFieldId="1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4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2">
      <calculatedColumnFormula>LOG(executionTime_15IMGS__5[[#This Row],[Threads]],2)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3" tableType="queryTable" totalsRowShown="0">
  <autoFilter ref="O1:T13" xr:uid="{5425A9F3-BA79-48E7-B464-583D43E4DDE8}"/>
  <tableColumns count="6">
    <tableColumn id="1" xr3:uid="{7C75047A-A8D9-4D17-82E2-2539922900B4}" uniqueName="1" name="Threads" queryTableFieldId="1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1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0">
      <calculatedColumnFormula>$Q$2/executionTime_30IMGS__6[[#This Row],[mean]]</calculatedColumnFormula>
    </tableColumn>
    <tableColumn id="6" xr3:uid="{DB1DD758-985E-4518-AD05-5D30FAB2ED84}" uniqueName="6" name="Colonna3" queryTableFieldId="6" dataDxfId="9">
      <calculatedColumnFormula>LOG(executionTime_30IMGS__6[[#This Row],[Threads]],2)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8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7">
      <calculatedColumnFormula>$C$2/executionTime_30IMGS__7[[#This Row],[mean]]</calculatedColumnFormula>
    </tableColumn>
    <tableColumn id="6" xr3:uid="{E54BC62B-B158-47C2-9BE3-48680FD011AC}" uniqueName="6" name="Colonna3" queryTableFieldId="6" dataDxfId="6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9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58">
      <calculatedColumnFormula>$J$2/executionTime_15IMGS[[#This Row],[mean]]</calculatedColumnFormula>
    </tableColumn>
    <tableColumn id="6" xr3:uid="{6DA4D3BE-08E8-499F-B45C-FE09809E78C0}" uniqueName="6" name="Colonna3" queryTableFieldId="6" dataDxfId="57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">
      <calculatedColumnFormula>$J$2/executionTime_100IMGS__2[[#This Row],[mean]]</calculatedColumnFormula>
    </tableColumn>
    <tableColumn id="6" xr3:uid="{88089D1D-7D6F-4201-A8EB-BE46E7BE1932}" uniqueName="6" name="Colonna3" queryTableFieldId="6" dataDxfId="3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2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1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56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55">
      <calculatedColumnFormula>$Q$2/executionTime_30IMGS[[#This Row],[mean]]</calculatedColumnFormula>
    </tableColumn>
    <tableColumn id="6" xr3:uid="{2CFCBC26-E847-44B0-94BD-72F36A8187F7}" uniqueName="6" name="Colonna3" queryTableFieldId="6" dataDxfId="54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53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52">
      <calculatedColumnFormula>$C$2/executionTime_3IMGS__2[[#This Row],[mean]]</calculatedColumnFormula>
    </tableColumn>
    <tableColumn id="6" xr3:uid="{F45B5544-9D02-4B50-A286-CA4CCB527245}" uniqueName="6" name="Colonna3" queryTableFieldId="6" dataDxfId="51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50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9">
      <calculatedColumnFormula>$J$2/executionTime_15IMGS__2[[#This Row],[mean]]</calculatedColumnFormula>
    </tableColumn>
    <tableColumn id="6" xr3:uid="{56CBA5DB-D5BC-4FD7-BA0F-9A14AD843F05}" uniqueName="6" name="Colonna3" queryTableFieldId="6" dataDxfId="48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47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46">
      <calculatedColumnFormula>$Q$2/executionTime_30IMGS__2[[#This Row],[mean]]</calculatedColumnFormula>
    </tableColumn>
    <tableColumn id="6" xr3:uid="{5898FBE6-804B-475C-A3E3-BCDE3A98D172}" uniqueName="6" name="Colonna3" queryTableFieldId="6" dataDxfId="45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44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43">
      <calculatedColumnFormula>$C$2/executionTime_3IMGS__3[[#This Row],[mean]]</calculatedColumnFormula>
    </tableColumn>
    <tableColumn id="6" xr3:uid="{381811F1-1543-4588-9607-6976DADD565F}" uniqueName="6" name="Colonna3" queryTableFieldId="6" dataDxfId="42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41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40">
      <calculatedColumnFormula>$J$2/executionTime_15IMGS__3[[#This Row],[mean]]</calculatedColumnFormula>
    </tableColumn>
    <tableColumn id="6" xr3:uid="{BFCF0BCC-5DDF-4429-8CAE-F31234639D5D}" uniqueName="6" name="Colonna3" queryTableFieldId="6" dataDxfId="39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38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7">
      <calculatedColumnFormula>$Q$2/executionTime_30IMGS__3[[#This Row],[mean]]</calculatedColumnFormula>
    </tableColumn>
    <tableColumn id="6" xr3:uid="{46A04E98-665D-4F58-A355-C53955953888}" uniqueName="6" name="Colonna3" queryTableFieldId="6" dataDxfId="36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X23" sqref="X2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4" width="11.81640625" bestFit="1" customWidth="1"/>
    <col min="5" max="5" width="15.4531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509.30033333333336</v>
      </c>
      <c r="D2">
        <f>executionTime_3IMGS__5[[#This Row],[NImgs]]*1000/executionTime_3IMGS__5[[#This Row],[mean]]</f>
        <v>5.89043400063224</v>
      </c>
      <c r="E2">
        <f>$C$2/executionTime_3IMGS__5[[#This Row],[mean]]</f>
        <v>1</v>
      </c>
      <c r="F2">
        <f>LOG(executionTime_3IMGS__5[[#This Row],[Threads]],2)</f>
        <v>8</v>
      </c>
      <c r="H2">
        <v>256</v>
      </c>
      <c r="I2">
        <v>15</v>
      </c>
      <c r="J2">
        <v>2476.8519999999999</v>
      </c>
      <c r="K2">
        <f>executionTime_15IMGS__5[[#This Row],[NImgs]]*1000/executionTime_15IMGS__5[[#This Row],[mean]]</f>
        <v>6.0560744041226524</v>
      </c>
      <c r="L2">
        <f>$J$2/executionTime_15IMGS__5[[#This Row],[mean]]</f>
        <v>1</v>
      </c>
      <c r="M2">
        <f>LOG(executionTime_15IMGS__5[[#This Row],[Threads]],2)</f>
        <v>8</v>
      </c>
      <c r="O2">
        <v>256</v>
      </c>
      <c r="P2">
        <v>30</v>
      </c>
      <c r="Q2">
        <v>4946.527</v>
      </c>
      <c r="R2">
        <f>executionTime_30IMGS__6[[#This Row],[NImgs]]*1000/executionTime_30IMGS__6[[#This Row],[mean]]</f>
        <v>6.0648612652877461</v>
      </c>
      <c r="S2">
        <f>$Q$2/executionTime_30IMGS__6[[#This Row],[mean]]</f>
        <v>1</v>
      </c>
      <c r="T2">
        <f>LOG(executionTime_30IMGS__6[[#This Row],[Threads]],2)</f>
        <v>8</v>
      </c>
    </row>
    <row r="3" spans="1:20" x14ac:dyDescent="0.35">
      <c r="A3">
        <v>512</v>
      </c>
      <c r="B3">
        <v>3</v>
      </c>
      <c r="C3">
        <v>254.52433333333332</v>
      </c>
      <c r="D3">
        <f>executionTime_3IMGS__5[[#This Row],[NImgs]]*1000/executionTime_3IMGS__5[[#This Row],[mean]]</f>
        <v>11.7866923005397</v>
      </c>
      <c r="E3">
        <f>$C$2/executionTime_3IMGS__5[[#This Row],[mean]]</f>
        <v>2.0009887725207678</v>
      </c>
      <c r="F3">
        <f>LOG(executionTime_3IMGS__5[[#This Row],[Threads]],2)</f>
        <v>9</v>
      </c>
      <c r="H3">
        <v>512</v>
      </c>
      <c r="I3">
        <v>15</v>
      </c>
      <c r="J3">
        <v>1242.0126666666667</v>
      </c>
      <c r="K3">
        <f>executionTime_15IMGS__5[[#This Row],[NImgs]]*1000/executionTime_15IMGS__5[[#This Row],[mean]]</f>
        <v>12.07717151569576</v>
      </c>
      <c r="L3">
        <f>$J$2/executionTime_15IMGS__5[[#This Row],[mean]]</f>
        <v>1.9942244281996049</v>
      </c>
      <c r="M3">
        <f>LOG(executionTime_15IMGS__5[[#This Row],[Threads]],2)</f>
        <v>9</v>
      </c>
      <c r="O3">
        <v>512</v>
      </c>
      <c r="P3">
        <v>30</v>
      </c>
      <c r="Q3">
        <v>2476.8453333333332</v>
      </c>
      <c r="R3">
        <f>executionTime_30IMGS__6[[#This Row],[NImgs]]*1000/executionTime_30IMGS__6[[#This Row],[mean]]</f>
        <v>12.112181409254999</v>
      </c>
      <c r="S3">
        <f>$Q$2/executionTime_30IMGS__6[[#This Row],[mean]]</f>
        <v>1.9971077456592634</v>
      </c>
      <c r="T3">
        <f>LOG(executionTime_30IMGS__6[[#This Row],[Threads]],2)</f>
        <v>9</v>
      </c>
    </row>
    <row r="4" spans="1:20" x14ac:dyDescent="0.35">
      <c r="A4">
        <v>1024</v>
      </c>
      <c r="B4">
        <v>3</v>
      </c>
      <c r="C4">
        <v>165.11500000000001</v>
      </c>
      <c r="D4">
        <f>executionTime_3IMGS__5[[#This Row],[NImgs]]*1000/executionTime_3IMGS__5[[#This Row],[mean]]</f>
        <v>18.169154831481087</v>
      </c>
      <c r="E4">
        <f>$C$2/executionTime_3IMGS__5[[#This Row],[mean]]</f>
        <v>3.0845188706860873</v>
      </c>
      <c r="F4">
        <f>LOG(executionTime_3IMGS__5[[#This Row],[Threads]],2)</f>
        <v>10</v>
      </c>
      <c r="H4">
        <v>1024</v>
      </c>
      <c r="I4">
        <v>15</v>
      </c>
      <c r="J4">
        <v>658.13733333333334</v>
      </c>
      <c r="K4">
        <f>executionTime_15IMGS__5[[#This Row],[NImgs]]*1000/executionTime_15IMGS__5[[#This Row],[mean]]</f>
        <v>22.791595675066805</v>
      </c>
      <c r="L4">
        <f>$J$2/executionTime_15IMGS__5[[#This Row],[mean]]</f>
        <v>3.7634272887320375</v>
      </c>
      <c r="M4">
        <f>LOG(executionTime_15IMGS__5[[#This Row],[Threads]],2)</f>
        <v>10</v>
      </c>
      <c r="O4">
        <v>1024</v>
      </c>
      <c r="P4">
        <v>30</v>
      </c>
      <c r="Q4">
        <v>1239.7919999999999</v>
      </c>
      <c r="R4">
        <f>executionTime_30IMGS__6[[#This Row],[NImgs]]*1000/executionTime_30IMGS__6[[#This Row],[mean]]</f>
        <v>24.197607340586163</v>
      </c>
      <c r="S4">
        <f>$Q$2/executionTime_30IMGS__6[[#This Row],[mean]]</f>
        <v>3.9898039348535885</v>
      </c>
      <c r="T4">
        <f>LOG(executionTime_30IMGS__6[[#This Row],[Threads]],2)</f>
        <v>10</v>
      </c>
    </row>
    <row r="5" spans="1:20" x14ac:dyDescent="0.35">
      <c r="A5">
        <v>2048</v>
      </c>
      <c r="B5">
        <v>3</v>
      </c>
      <c r="C5">
        <v>131.05733333333333</v>
      </c>
      <c r="D5">
        <f>executionTime_3IMGS__5[[#This Row],[NImgs]]*1000/executionTime_3IMGS__5[[#This Row],[mean]]</f>
        <v>22.890745017447834</v>
      </c>
      <c r="E5">
        <f>$C$2/executionTime_3IMGS__5[[#This Row],[mean]]</f>
        <v>3.8860880225448406</v>
      </c>
      <c r="F5">
        <f>LOG(executionTime_3IMGS__5[[#This Row],[Threads]],2)</f>
        <v>11</v>
      </c>
      <c r="H5">
        <v>2048</v>
      </c>
      <c r="I5">
        <v>15</v>
      </c>
      <c r="J5">
        <v>332.70966666666664</v>
      </c>
      <c r="K5">
        <f>executionTime_15IMGS__5[[#This Row],[NImgs]]*1000/executionTime_15IMGS__5[[#This Row],[mean]]</f>
        <v>45.084352824133958</v>
      </c>
      <c r="L5">
        <f>$J$2/executionTime_15IMGS__5[[#This Row],[mean]]</f>
        <v>7.4444846307441228</v>
      </c>
      <c r="M5">
        <f>LOG(executionTime_15IMGS__5[[#This Row],[Threads]],2)</f>
        <v>11</v>
      </c>
      <c r="O5">
        <v>2048</v>
      </c>
      <c r="P5">
        <v>30</v>
      </c>
      <c r="Q5">
        <v>657.18166666666673</v>
      </c>
      <c r="R5">
        <f>executionTime_30IMGS__6[[#This Row],[NImgs]]*1000/executionTime_30IMGS__6[[#This Row],[mean]]</f>
        <v>45.649477947498021</v>
      </c>
      <c r="S5">
        <f>$Q$2/executionTime_30IMGS__6[[#This Row],[mean]]</f>
        <v>7.5268791734401184</v>
      </c>
      <c r="T5">
        <f>LOG(executionTime_30IMGS__6[[#This Row],[Threads]],2)</f>
        <v>11</v>
      </c>
    </row>
    <row r="6" spans="1:20" x14ac:dyDescent="0.35">
      <c r="A6">
        <v>4096</v>
      </c>
      <c r="B6">
        <v>3</v>
      </c>
      <c r="C6">
        <v>83.069000000000003</v>
      </c>
      <c r="D6">
        <f>executionTime_3IMGS__5[[#This Row],[NImgs]]*1000/executionTime_3IMGS__5[[#This Row],[mean]]</f>
        <v>36.11455536963247</v>
      </c>
      <c r="E6">
        <f>$C$2/executionTime_3IMGS__5[[#This Row],[mean]]</f>
        <v>6.1310516959796475</v>
      </c>
      <c r="F6">
        <f>LOG(executionTime_3IMGS__5[[#This Row],[Threads]],2)</f>
        <v>12</v>
      </c>
      <c r="H6">
        <v>4096</v>
      </c>
      <c r="I6">
        <v>15</v>
      </c>
      <c r="J6">
        <v>170.006</v>
      </c>
      <c r="K6">
        <f>executionTime_15IMGS__5[[#This Row],[NImgs]]*1000/executionTime_15IMGS__5[[#This Row],[mean]]</f>
        <v>88.232180040704449</v>
      </c>
      <c r="L6">
        <f>$J$2/executionTime_15IMGS__5[[#This Row],[mean]]</f>
        <v>14.569203439878592</v>
      </c>
      <c r="M6">
        <f>LOG(executionTime_15IMGS__5[[#This Row],[Threads]],2)</f>
        <v>12</v>
      </c>
      <c r="O6">
        <v>4096</v>
      </c>
      <c r="P6">
        <v>30</v>
      </c>
      <c r="Q6">
        <v>332.14233333333334</v>
      </c>
      <c r="R6">
        <f>executionTime_30IMGS__6[[#This Row],[NImgs]]*1000/executionTime_30IMGS__6[[#This Row],[mean]]</f>
        <v>90.322723089599137</v>
      </c>
      <c r="S6">
        <f>$Q$2/executionTime_30IMGS__6[[#This Row],[mean]]</f>
        <v>14.892792949207518</v>
      </c>
      <c r="T6">
        <f>LOG(executionTime_30IMGS__6[[#This Row],[Threads]],2)</f>
        <v>12</v>
      </c>
    </row>
    <row r="7" spans="1:20" x14ac:dyDescent="0.35">
      <c r="A7">
        <v>8192</v>
      </c>
      <c r="B7">
        <v>3</v>
      </c>
      <c r="C7">
        <v>47.527999999999999</v>
      </c>
      <c r="D7">
        <f>executionTime_3IMGS__5[[#This Row],[NImgs]]*1000/executionTime_3IMGS__5[[#This Row],[mean]]</f>
        <v>63.120686753071872</v>
      </c>
      <c r="E7">
        <f>$C$2/executionTime_3IMGS__5[[#This Row],[mean]]</f>
        <v>10.715795601189475</v>
      </c>
      <c r="F7">
        <f>LOG(executionTime_3IMGS__5[[#This Row],[Threads]],2)</f>
        <v>13</v>
      </c>
      <c r="H7">
        <v>8192</v>
      </c>
      <c r="I7">
        <v>15</v>
      </c>
      <c r="J7">
        <v>153.94633333333334</v>
      </c>
      <c r="K7">
        <f>executionTime_15IMGS__5[[#This Row],[NImgs]]*1000/executionTime_15IMGS__5[[#This Row],[mean]]</f>
        <v>97.43655256485485</v>
      </c>
      <c r="L7">
        <f>$J$2/executionTime_15IMGS__5[[#This Row],[mean]]</f>
        <v>16.089061339557723</v>
      </c>
      <c r="M7">
        <f>LOG(executionTime_15IMGS__5[[#This Row],[Threads]],2)</f>
        <v>13</v>
      </c>
      <c r="O7">
        <v>8192</v>
      </c>
      <c r="P7">
        <v>30</v>
      </c>
      <c r="Q7">
        <v>169.845</v>
      </c>
      <c r="R7">
        <f>executionTime_30IMGS__6[[#This Row],[NImgs]]*1000/executionTime_30IMGS__6[[#This Row],[mean]]</f>
        <v>176.63163472577938</v>
      </c>
      <c r="S7">
        <f>$Q$2/executionTime_30IMGS__6[[#This Row],[mean]]</f>
        <v>29.123771674173511</v>
      </c>
      <c r="T7">
        <f>LOG(executionTime_30IMGS__6[[#This Row],[Threads]],2)</f>
        <v>13</v>
      </c>
    </row>
    <row r="8" spans="1:20" x14ac:dyDescent="0.35">
      <c r="A8">
        <v>16384</v>
      </c>
      <c r="B8">
        <v>3</v>
      </c>
      <c r="C8">
        <v>28.478999999999999</v>
      </c>
      <c r="D8">
        <f>executionTime_3IMGS__5[[#This Row],[NImgs]]*1000/executionTime_3IMGS__5[[#This Row],[mean]]</f>
        <v>105.34077741493732</v>
      </c>
      <c r="E8">
        <f>$C$2/executionTime_3IMGS__5[[#This Row],[mean]]</f>
        <v>17.883364350340017</v>
      </c>
      <c r="F8">
        <f>LOG(executionTime_3IMGS__5[[#This Row],[Threads]],2)</f>
        <v>14</v>
      </c>
      <c r="H8">
        <v>16384</v>
      </c>
      <c r="I8">
        <v>15</v>
      </c>
      <c r="J8">
        <v>99.224999999999994</v>
      </c>
      <c r="K8">
        <f>executionTime_15IMGS__5[[#This Row],[NImgs]]*1000/executionTime_15IMGS__5[[#This Row],[mean]]</f>
        <v>151.17157974300832</v>
      </c>
      <c r="L8">
        <f>$J$2/executionTime_15IMGS__5[[#This Row],[mean]]</f>
        <v>24.961975308641975</v>
      </c>
      <c r="M8">
        <f>LOG(executionTime_15IMGS__5[[#This Row],[Threads]],2)</f>
        <v>14</v>
      </c>
      <c r="O8">
        <v>16384</v>
      </c>
      <c r="P8">
        <v>30</v>
      </c>
      <c r="Q8">
        <v>153.42033333333333</v>
      </c>
      <c r="R8">
        <f>executionTime_30IMGS__6[[#This Row],[NImgs]]*1000/executionTime_30IMGS__6[[#This Row],[mean]]</f>
        <v>195.54122552204075</v>
      </c>
      <c r="S8">
        <f>$Q$2/executionTime_30IMGS__6[[#This Row],[mean]]</f>
        <v>32.241665055262125</v>
      </c>
      <c r="T8">
        <f>LOG(executionTime_30IMGS__6[[#This Row],[Threads]],2)</f>
        <v>14</v>
      </c>
    </row>
    <row r="9" spans="1:20" x14ac:dyDescent="0.35">
      <c r="A9">
        <v>32768</v>
      </c>
      <c r="B9">
        <v>3</v>
      </c>
      <c r="C9">
        <v>19.076666666666668</v>
      </c>
      <c r="D9">
        <f>executionTime_3IMGS__5[[#This Row],[NImgs]]*1000/executionTime_3IMGS__5[[#This Row],[mean]]</f>
        <v>157.26017822820199</v>
      </c>
      <c r="E9">
        <f>$C$2/executionTime_3IMGS__5[[#This Row],[mean]]</f>
        <v>26.697553730560895</v>
      </c>
      <c r="F9">
        <f>LOG(executionTime_3IMGS__5[[#This Row],[Threads]],2)</f>
        <v>15</v>
      </c>
      <c r="H9">
        <v>32768</v>
      </c>
      <c r="I9">
        <v>15</v>
      </c>
      <c r="J9">
        <v>56.583666666666666</v>
      </c>
      <c r="K9">
        <f>executionTime_15IMGS__5[[#This Row],[NImgs]]*1000/executionTime_15IMGS__5[[#This Row],[mean]]</f>
        <v>265.09416733922041</v>
      </c>
      <c r="L9">
        <f>$J$2/executionTime_15IMGS__5[[#This Row],[mean]]</f>
        <v>43.773267904165515</v>
      </c>
      <c r="M9">
        <f>LOG(executionTime_15IMGS__5[[#This Row],[Threads]],2)</f>
        <v>15</v>
      </c>
      <c r="O9">
        <v>32768</v>
      </c>
      <c r="P9">
        <v>30</v>
      </c>
      <c r="Q9">
        <v>99.085666666666668</v>
      </c>
      <c r="R9">
        <f>executionTime_30IMGS__6[[#This Row],[NImgs]]*1000/executionTime_30IMGS__6[[#This Row],[mean]]</f>
        <v>302.76831159568991</v>
      </c>
      <c r="S9">
        <f>$Q$2/executionTime_30IMGS__6[[#This Row],[mean]]</f>
        <v>49.921720935083108</v>
      </c>
      <c r="T9">
        <f>LOG(executionTime_30IMGS__6[[#This Row],[Threads]],2)</f>
        <v>15</v>
      </c>
    </row>
    <row r="10" spans="1:20" x14ac:dyDescent="0.35">
      <c r="A10">
        <v>65536</v>
      </c>
      <c r="B10">
        <v>3</v>
      </c>
      <c r="C10">
        <v>13.651333333333334</v>
      </c>
      <c r="D10">
        <f>executionTime_3IMGS__5[[#This Row],[NImgs]]*1000/executionTime_3IMGS__5[[#This Row],[mean]]</f>
        <v>219.75875372368998</v>
      </c>
      <c r="E10">
        <f>$C$2/executionTime_3IMGS__5[[#This Row],[mean]]</f>
        <v>37.307735508131074</v>
      </c>
      <c r="F10">
        <f>LOG(executionTime_3IMGS__5[[#This Row],[Threads]],2)</f>
        <v>16</v>
      </c>
      <c r="H10">
        <v>65536</v>
      </c>
      <c r="I10">
        <v>15</v>
      </c>
      <c r="J10">
        <v>35.345333333333336</v>
      </c>
      <c r="K10">
        <f>executionTime_15IMGS__5[[#This Row],[NImgs]]*1000/executionTime_15IMGS__5[[#This Row],[mean]]</f>
        <v>424.38417141348219</v>
      </c>
      <c r="L10">
        <f>$J$2/executionTime_15IMGS__5[[#This Row],[mean]]</f>
        <v>70.075785582255079</v>
      </c>
      <c r="M10">
        <f>LOG(executionTime_15IMGS__5[[#This Row],[Threads]],2)</f>
        <v>16</v>
      </c>
      <c r="O10">
        <v>65536</v>
      </c>
      <c r="P10">
        <v>30</v>
      </c>
      <c r="Q10">
        <v>62.63133333333333</v>
      </c>
      <c r="R10">
        <f>executionTime_30IMGS__6[[#This Row],[NImgs]]*1000/executionTime_30IMGS__6[[#This Row],[mean]]</f>
        <v>478.99347504443995</v>
      </c>
      <c r="S10">
        <f>$Q$2/executionTime_30IMGS__6[[#This Row],[mean]]</f>
        <v>78.978471904371617</v>
      </c>
      <c r="T10">
        <f>LOG(executionTime_30IMGS__6[[#This Row],[Threads]],2)</f>
        <v>16</v>
      </c>
    </row>
    <row r="11" spans="1:20" x14ac:dyDescent="0.35">
      <c r="A11">
        <v>131072</v>
      </c>
      <c r="B11">
        <v>3</v>
      </c>
      <c r="C11">
        <v>11.916333333333334</v>
      </c>
      <c r="D11">
        <f>executionTime_3IMGS__5[[#This Row],[NImgs]]*1000/executionTime_3IMGS__5[[#This Row],[mean]]</f>
        <v>251.75529385437352</v>
      </c>
      <c r="E11">
        <f>$C$2/executionTime_3IMGS__5[[#This Row],[mean]]</f>
        <v>42.739685026154575</v>
      </c>
      <c r="F11">
        <f>LOG(executionTime_3IMGS__5[[#This Row],[Threads]],2)</f>
        <v>17</v>
      </c>
      <c r="H11">
        <v>131072</v>
      </c>
      <c r="I11">
        <v>15</v>
      </c>
      <c r="J11">
        <v>29.697333333333333</v>
      </c>
      <c r="K11">
        <f>executionTime_15IMGS__5[[#This Row],[NImgs]]*1000/executionTime_15IMGS__5[[#This Row],[mean]]</f>
        <v>505.09585596911057</v>
      </c>
      <c r="L11">
        <f>$J$2/executionTime_15IMGS__5[[#This Row],[mean]]</f>
        <v>83.403178736586895</v>
      </c>
      <c r="M11">
        <f>LOG(executionTime_15IMGS__5[[#This Row],[Threads]],2)</f>
        <v>17</v>
      </c>
      <c r="O11">
        <v>131072</v>
      </c>
      <c r="P11">
        <v>30</v>
      </c>
      <c r="Q11">
        <v>52.886333333333333</v>
      </c>
      <c r="R11">
        <f>executionTime_30IMGS__6[[#This Row],[NImgs]]*1000/executionTime_30IMGS__6[[#This Row],[mean]]</f>
        <v>567.25430010273601</v>
      </c>
      <c r="S11">
        <f>$Q$2/executionTime_30IMGS__6[[#This Row],[mean]]</f>
        <v>93.531290377476225</v>
      </c>
      <c r="T11">
        <f>LOG(executionTime_30IMGS__6[[#This Row],[Threads]],2)</f>
        <v>17</v>
      </c>
    </row>
    <row r="12" spans="1:20" x14ac:dyDescent="0.35">
      <c r="A12">
        <v>262144</v>
      </c>
      <c r="B12">
        <v>3</v>
      </c>
      <c r="C12">
        <v>11.704333333333333</v>
      </c>
      <c r="D12">
        <f>executionTime_3IMGS__5[[#This Row],[NImgs]]*1000/executionTime_3IMGS__5[[#This Row],[mean]]</f>
        <v>256.31532480847551</v>
      </c>
      <c r="E12">
        <f>$C$2/executionTime_3IMGS__5[[#This Row],[mean]]</f>
        <v>43.513826787799395</v>
      </c>
      <c r="F12">
        <f>LOG(executionTime_3IMGS__5[[#This Row],[Threads]],2)</f>
        <v>18</v>
      </c>
      <c r="H12">
        <v>262144</v>
      </c>
      <c r="I12">
        <v>15</v>
      </c>
      <c r="J12">
        <v>27.346333333333334</v>
      </c>
      <c r="K12">
        <f>executionTime_15IMGS__5[[#This Row],[NImgs]]*1000/executionTime_15IMGS__5[[#This Row],[mean]]</f>
        <v>548.51960652860225</v>
      </c>
      <c r="L12">
        <f>$J$2/executionTime_15IMGS__5[[#This Row],[mean]]</f>
        <v>90.57345896463876</v>
      </c>
      <c r="M12">
        <f>LOG(executionTime_15IMGS__5[[#This Row],[Threads]],2)</f>
        <v>18</v>
      </c>
      <c r="O12">
        <v>262144</v>
      </c>
      <c r="P12">
        <v>30</v>
      </c>
      <c r="Q12">
        <v>43.141333333333336</v>
      </c>
      <c r="R12">
        <f>executionTime_30IMGS__6[[#This Row],[NImgs]]*1000/executionTime_30IMGS__6[[#This Row],[mean]]</f>
        <v>695.38879960440102</v>
      </c>
      <c r="S12">
        <f>$Q$2/executionTime_30IMGS__6[[#This Row],[mean]]</f>
        <v>114.65864909135863</v>
      </c>
      <c r="T12">
        <f>LOG(executionTime_30IMGS__6[[#This Row],[Threads]],2)</f>
        <v>18</v>
      </c>
    </row>
    <row r="13" spans="1:20" x14ac:dyDescent="0.35">
      <c r="A13">
        <v>524288</v>
      </c>
      <c r="B13">
        <v>3</v>
      </c>
      <c r="C13">
        <v>11.693666666666667</v>
      </c>
      <c r="D13">
        <f>executionTime_3IMGS__5[[#This Row],[NImgs]]*1000/executionTime_3IMGS__5[[#This Row],[mean]]</f>
        <v>256.54912915823377</v>
      </c>
      <c r="E13">
        <f>$C$2/executionTime_3IMGS__5[[#This Row],[mean]]</f>
        <v>43.553518998888286</v>
      </c>
      <c r="F13">
        <f>LOG(executionTime_3IMGS__5[[#This Row],[Threads]],2)</f>
        <v>19</v>
      </c>
      <c r="H13">
        <v>524288</v>
      </c>
      <c r="I13">
        <v>15</v>
      </c>
      <c r="J13">
        <v>24.981333333333332</v>
      </c>
      <c r="K13">
        <f>executionTime_15IMGS__5[[#This Row],[NImgs]]*1000/executionTime_15IMGS__5[[#This Row],[mean]]</f>
        <v>600.44833475661835</v>
      </c>
      <c r="L13">
        <f>$J$2/executionTime_15IMGS__5[[#This Row],[mean]]</f>
        <v>99.148110589239963</v>
      </c>
      <c r="M13">
        <f>LOG(executionTime_15IMGS__5[[#This Row],[Threads]],2)</f>
        <v>19</v>
      </c>
      <c r="O13">
        <v>524288</v>
      </c>
      <c r="P13">
        <v>30</v>
      </c>
      <c r="Q13">
        <v>39.795666666666669</v>
      </c>
      <c r="R13">
        <f>executionTime_30IMGS__6[[#This Row],[NImgs]]*1000/executionTime_30IMGS__6[[#This Row],[mean]]</f>
        <v>753.85092179215485</v>
      </c>
      <c r="S13">
        <f>$Q$2/executionTime_30IMGS__6[[#This Row],[mean]]</f>
        <v>124.29813128732609</v>
      </c>
      <c r="T13">
        <f>LOG(executionTime_30IMGS__6[[#This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tabSelected="1"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81640625" bestFit="1" customWidth="1"/>
    <col min="5" max="5" width="17.1796875" bestFit="1" customWidth="1"/>
    <col min="6" max="6" width="8.26953125" bestFit="1" customWidth="1"/>
    <col min="7" max="7" width="11.81640625" bestFit="1" customWidth="1"/>
    <col min="9" max="9" width="17.1796875" bestFit="1" customWidth="1"/>
    <col min="10" max="10" width="8.26953125" bestFit="1" customWidth="1"/>
    <col min="11" max="11" width="11.8164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327.67633333333333</v>
      </c>
      <c r="E2">
        <v>32</v>
      </c>
      <c r="F2">
        <v>15</v>
      </c>
      <c r="G2">
        <v>1233.624</v>
      </c>
      <c r="I2">
        <v>32</v>
      </c>
      <c r="J2">
        <v>30</v>
      </c>
      <c r="K2">
        <v>1360.8823333333335</v>
      </c>
    </row>
    <row r="3" spans="1:11" x14ac:dyDescent="0.35">
      <c r="A3">
        <v>64</v>
      </c>
      <c r="B3">
        <v>3</v>
      </c>
      <c r="C3">
        <v>321.75700000000001</v>
      </c>
      <c r="E3">
        <v>64</v>
      </c>
      <c r="F3">
        <v>15</v>
      </c>
      <c r="G3">
        <v>684.77233333333334</v>
      </c>
      <c r="I3">
        <v>64</v>
      </c>
      <c r="J3">
        <v>30</v>
      </c>
      <c r="K3">
        <v>1357.3656666666666</v>
      </c>
    </row>
    <row r="4" spans="1:11" x14ac:dyDescent="0.35">
      <c r="A4">
        <v>128</v>
      </c>
      <c r="B4">
        <v>3</v>
      </c>
      <c r="C4">
        <v>267.59399999999999</v>
      </c>
      <c r="E4">
        <v>128</v>
      </c>
      <c r="F4">
        <v>15</v>
      </c>
      <c r="G4">
        <v>681.45566666666662</v>
      </c>
      <c r="I4">
        <v>128</v>
      </c>
      <c r="J4">
        <v>30</v>
      </c>
      <c r="K4">
        <v>1356.3083333333334</v>
      </c>
    </row>
    <row r="5" spans="1:11" x14ac:dyDescent="0.35">
      <c r="A5">
        <v>256</v>
      </c>
      <c r="B5">
        <v>3</v>
      </c>
      <c r="C5">
        <v>174.33199999999999</v>
      </c>
      <c r="E5">
        <v>256</v>
      </c>
      <c r="F5">
        <v>15</v>
      </c>
      <c r="G5">
        <v>682.65566666666666</v>
      </c>
      <c r="I5">
        <v>256</v>
      </c>
      <c r="J5">
        <v>30</v>
      </c>
      <c r="K5">
        <v>1288.1973333333333</v>
      </c>
    </row>
    <row r="6" spans="1:11" x14ac:dyDescent="0.35">
      <c r="A6">
        <v>512</v>
      </c>
      <c r="B6">
        <v>3</v>
      </c>
      <c r="C6">
        <v>141.18799999999999</v>
      </c>
      <c r="E6">
        <v>512</v>
      </c>
      <c r="F6">
        <v>15</v>
      </c>
      <c r="G6">
        <v>653.75566666666668</v>
      </c>
      <c r="I6">
        <v>512</v>
      </c>
      <c r="J6">
        <v>30</v>
      </c>
      <c r="K6">
        <v>1297.5126666666667</v>
      </c>
    </row>
    <row r="7" spans="1:11" x14ac:dyDescent="0.35">
      <c r="A7">
        <v>1024</v>
      </c>
      <c r="B7">
        <v>3</v>
      </c>
      <c r="C7">
        <v>144.41266666666667</v>
      </c>
      <c r="E7">
        <v>1024</v>
      </c>
      <c r="F7">
        <v>15</v>
      </c>
      <c r="G7">
        <v>694.15966666666668</v>
      </c>
      <c r="I7">
        <v>1024</v>
      </c>
      <c r="J7">
        <v>30</v>
      </c>
      <c r="K7">
        <v>1400.2573333333335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U43" sqref="U4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O 8 F A A B Q S w M E F A A C A A g A + 5 2 1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+ 5 2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d t V p K G D v 3 6 Q I A A B p F A A A T A B w A R m 9 y b X V s Y X M v U 2 V j d G l v b j E u b S C i G A A o o B Q A A A A A A A A A A A A A A A A A A A A A A A A A A A D t 2 1 1 P G k E U B u B 7 E v 7 D Z L 3 B Z E N g A Z v U c K H Y q o l a K t h e u I 0 Z l y N M n Z 0 h M 7 O 0 S P z v P V t o w P g Z X d x N e r x R d 9 2 Z c 8 a H z c s A F i I n t G K 9 + f f 6 d r l U L t k R N z B g 8 B u i J D 3 a F z F c N A 6 P 9 3 u s z S S 4 c o n h 1 x c j h k I B H u r Y S X V P R 0 k M y l U + C w n V j l Y O f 7 E V r / M x P L N g b G g T p a Z h 5 w j H 6 x r 9 E + e z 4 X 7 3 b F c M c H R l 8 T C X e N l E y 7 9 z h g Z s I p 3 9 V g 8 f q K M a 2 Y m 3 6 Z / v g R S x c G D a 3 r b n s w 5 e H C v b b v r s k 4 r 0 Q K h h u x 6 0 A p 9 9 T b S D n p t K a C 9 / r J 5 o B T 8 2 / X k / G 9 4 h F m 0 d v 8 G p B O P y h j t g A 8 G k m I C U 2 s N O + / w S L 8 P 6 Y x z j A P g A O 6 s s F s J n 5 4 s T O 1 L 2 I i 6 5 s W 1 n k t U Z j r G m K x F x p 5 k T 4 5 U h + 4 Y r e 6 V N P G + h P x 2 D r T x b k T + b e f 2 R w T o s d o 9 / v N W s p p f e + m z m n R z G w w c O n + p f F v 9 H u G b 3 z 9 1 Z a T z t 8 A R T S X w J 5 v Z 2 2 c U p H w 5 N M h 6 n 1 W D v I 1 j 2 s W 9 0 M q 7 c b z Q d f V n p o r Z 0 z p k X A 1 d 4 D H g 0 Y k f C u u r O B A w f Q u X 8 T j m 4 i v / q k T K d a 1 l Y u S T U 4 7 U 9 T r r e K o j p e S G E m l C / H X W j V h D U 8 0 I I N a F + D e o N 7 6 H 4 U Q k 2 v R x o B 5 R B S P a 6 Z C 9 S S E F o U x Q h 2 x n e t W t F s k 2 J h G x n n k g a u d B u U C I h 2 e t O J M W g T Y m E b G e f S I p h m x I J 2 c 4 8 k T R z o d 2 k R E K y 1 5 1 I i k G b E g n Z z j 6 R F M M 2 J R K y n b 3 t V j 6 2 L w 6 w w u / a X E v N B w S d o K / r j S S 1 v F 5 0 f 5 L 4 o i w y T s b f b j w o p v G A j J P x z L d Q 8 s k r L d p C I d n r 3 k I p B m 3 a Q i H b 2 T / N 3 C q E b X p m S b a z t / 0 h H 9 u 0 h U L Q 3 y m g 1 H J 9 s + C T 0 m k n h a h n S D 0 o M H X a U C H q b 6 C e r m a / u 5 v b x 4 V b 4 Z 0 K n m H c + v 8 Y d 8 H s S h 1 d Z 8 L 5 0 Y f G u z h f a S V 3 7 7 l 9 l n g J / k V 7 K i S e x G d 0 h 8 / r 9 a C V W / x L o g q J J / G v E P 8 H U E s B A i 0 A F A A C A A g A + 5 2 1 W p w r 6 6 a k A A A A 9 g A A A B I A A A A A A A A A A A A A A A A A A A A A A E N v b m Z p Z y 9 Q Y W N r Y W d l L n h t b F B L A Q I t A B Q A A g A I A P u d t V o P y u m r p A A A A O k A A A A T A A A A A A A A A A A A A A A A A P A A A A B b Q 2 9 u d G V u d F 9 U e X B l c 1 0 u e G 1 s U E s B A i 0 A F A A C A A g A + 5 2 1 W k o Y O / f p A g A A G k U A A B M A A A A A A A A A A A A A A A A A 4 Q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v s A A A A A A A A 8 +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N T Y y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9 B d X R v U m V t b 3 Z l Z E N v b H V t b n M x L n t U a H J l Y W R z L D B 9 J n F 1 b 3 Q 7 L C Z x d W 9 0 O 1 N l Y 3 R p b 2 4 x L 2 V 4 Z W N 1 d G l v b l R p b W V f M 0 l N R 1 M v Q X V 0 b 1 J l b W 9 2 Z W R D b 2 x 1 b W 5 z M S 5 7 T k l t Z 3 M s M X 0 m c X V v d D s s J n F 1 b 3 Q 7 U 2 V j d G l v b j E v Z X h l Y 3 V 0 a W 9 u V G l t Z V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z M D k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9 B d X R v U m V t b 3 Z l Z E N v b H V t b n M x L n t U a H J l Y W R z L D B 9 J n F 1 b 3 Q 7 L C Z x d W 9 0 O 1 N l Y 3 R p b 2 4 x L 2 V 4 Z W N 1 d G l v b l R p b W V f M T V J T U d T L 0 F 1 d G 9 S Z W 1 v d m V k Q 2 9 s d W 1 u c z E u e 0 5 J b W d z L D F 9 J n F 1 b 3 Q 7 L C Z x d W 9 0 O 1 N l Y 3 R p b 2 4 x L 2 V 4 Z W N 1 d G l v b l R p b W V f M T V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D I 4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v Q X V 0 b 1 J l b W 9 2 Z W R D b 2 x 1 b W 5 z M S 5 7 V G h y Z W F k c y w w f S Z x d W 9 0 O y w m c X V v d D t T Z W N 0 a W 9 u M S 9 l e G V j d X R p b 2 5 U a W 1 l X z M w S U 1 H U y 9 B d X R v U m V t b 3 Z l Z E N v b H V t b n M x L n t O S W 1 n c y w x f S Z x d W 9 0 O y w m c X V v d D t T Z W N 0 a W 9 u M S 9 l e G V j d X R p b 2 5 U a W 1 l X z M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A 4 O j Q 5 L j A z O T c z M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y K S 9 B d X R v U m V t b 3 Z l Z E N v b H V t b n M x L n t U a H J l Y W R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M i k v Q X V 0 b 1 J l b W 9 2 Z W R D b 2 x 1 b W 5 z M S 5 7 V G h y Z W F k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A 5 O j I x L j M 3 N T Q 4 N T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i k v Q X V 0 b 1 J l b W 9 2 Z W R D b 2 x 1 b W 5 z M S 5 7 V G h y Z W F k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I p L 0 F 1 d G 9 S Z W 1 v d m V k Q 2 9 s d W 1 u c z E u e 1 R o c m V h Z H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x M D o x M i 4 4 N T k w M z U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1 R o c m V h Z H M s M H 0 m c X V v d D s s J n F 1 b 3 Q 7 U 2 V j d G l v b j E v Z X h l Y 3 V 0 a W 9 u V G l t Z V 8 z M E l N R 1 M g K D I p L 0 F 1 d G 9 S Z W 1 v d m V k Q 2 9 s d W 1 u c z E u e 0 5 J b W d z L D F 9 J n F 1 b 3 Q 7 L C Z x d W 9 0 O 1 N l Y 3 R p b 2 4 x L 2 V 4 Z W N 1 d G l v b l R p b W V f M z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y K S 9 B d X R v U m V t b 3 Z l Z E N v b H V t b n M x L n t U a H J l Y W R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U m V s Y X R p b 2 5 z a G l w S W 5 m b y Z x d W 9 0 O z p b X X 0 i I C 8 + P E V u d H J 5 I F R 5 c G U 9 I k Z p b G x U Y X J n Z X Q i I F Z h b H V l P S J z Z X h l Y 3 V 0 a W 9 u V G l t Z V 8 z M E l N R 1 N f X z I i I C 8 + P E V u d H J 5 I F R 5 c G U 9 I l J l Y 2 9 2 Z X J 5 V G F y Z 2 V 0 U 2 h l Z X Q i I F Z h b H V l P S J z V j I i I C 8 + P E V u d H J 5 I F R 5 c G U 9 I l J l Y 2 9 2 Z X J 5 V G F y Z 2 V 0 Q 2 9 s d W 1 u I i B W Y W x 1 Z T 0 i b D E 1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D o x N D o 0 M y 4 w N T Y 4 M z A x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M y k v Q X V 0 b 1 J l b W 9 2 Z W R D b 2 x 1 b W 5 z M S 5 7 V G h y Z W F k c y w w f S Z x d W 9 0 O y w m c X V v d D t T Z W N 0 a W 9 u M S 9 l e G V j d X R p b 2 5 U a W 1 l X z N J T U d T I C g z K S 9 B d X R v U m V t b 3 Z l Z E N v b H V t b n M x L n t O S W 1 n c y w x f S Z x d W 9 0 O y w m c X V v d D t T Z W N 0 a W 9 u M S 9 l e G V j d X R p b 2 5 U a W 1 l X z N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M p L 0 F 1 d G 9 S Z W 1 v d m V k Q 2 9 s d W 1 u c z E u e 1 R o c m V h Z H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D o x N T o x M C 4 3 M j A 2 M j g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M p L 0 F 1 d G 9 S Z W 1 v d m V k Q 2 9 s d W 1 u c z E u e 1 R o c m V h Z H M s M H 0 m c X V v d D s s J n F 1 b 3 Q 7 U 2 V j d G l v b j E v Z X h l Y 3 V 0 a W 9 u V G l t Z V 8 x N U l N R 1 M g K D M p L 0 F 1 d G 9 S Z W 1 v d m V k Q 2 9 s d W 1 u c z E u e 0 5 J b W d z L D F 9 J n F 1 b 3 Q 7 L C Z x d W 9 0 O 1 N l Y 3 R p b 2 4 x L 2 V 4 Z W N 1 d G l v b l R p b W V f M T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z K S 9 B d X R v U m V t b 3 Z l Z E N v b H V t b n M x L n t U a H J l Y W R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0 O j E 1 O j U z L j U 5 N D Q 2 M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M y k v Q X V 0 b 1 J l b W 9 2 Z W R D b 2 x 1 b W 5 z M S 5 7 V G h y Z W F k c y w w f S Z x d W 9 0 O y w m c X V v d D t T Z W N 0 a W 9 u M S 9 l e G V j d X R p b 2 5 U a W 1 l X z M w S U 1 H U y A o M y k v Q X V 0 b 1 J l b W 9 2 Z W R D b 2 x 1 b W 5 z M S 5 7 T k l t Z 3 M s M X 0 m c X V v d D s s J n F 1 b 3 Q 7 U 2 V j d G l v b j E v Z X h l Y 3 V 0 a W 9 u V G l t Z V 8 z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M p L 0 F 1 d G 9 S Z W 1 v d m V k Q 2 9 s d W 1 u c z E u e 1 R o c m V h Z H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D E 6 M T U u M D Y x N D g z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Q p L 0 F 1 d G 9 S Z W 1 v d m V k Q 2 9 s d W 1 u c z E u e 1 R o c m V h Z H M s M H 0 m c X V v d D s s J n F 1 b 3 Q 7 U 2 V j d G l v b j E v Z X h l Y 3 V 0 a W 9 u V G l t Z V 8 z S U 1 H U y A o N C k v Q X V 0 b 1 J l b W 9 2 Z W R D b 2 x 1 b W 5 z M S 5 7 T k l t Z 3 M s M X 0 m c X V v d D s s J n F 1 b 3 Q 7 U 2 V j d G l v b j E v Z X h l Y 3 V 0 a W 9 u V G l t Z V 8 z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0 K S 9 B d X R v U m V t b 3 Z l Z E N v b H V t b n M x L n t U a H J l Y W R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1 R o c m V h Z H M s M H 0 m c X V v d D s s J n F 1 b 3 Q 7 U 2 V j d G l v b j E v Z X h l Y 3 V 0 a W 9 u V G l t Z V 8 x N U l N R 1 M g K D Q p L 0 F 1 d G 9 S Z W 1 v d m V k Q 2 9 s d W 1 u c z E u e 0 5 J b W d z L D F 9 J n F 1 b 3 Q 7 L C Z x d W 9 0 O 1 N l Y 3 R p b 2 4 x L 2 V 4 Z W N 1 d G l v b l R p b W V f M T V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0 K S 9 B d X R v U m V t b 3 Z l Z E N v b H V t b n M x L n t U a H J l Y W R z L D B 9 J n F 1 b 3 Q 7 L C Z x d W 9 0 O 1 N l Y 3 R p b 2 4 x L 2 V 4 Z W N 1 d G l v b l R p b W V f M T V J T U d T I C g 0 K S 9 B d X R v U m V t b 3 Z l Z E N v b H V t b n M x L n t O S W 1 n c y w x f S Z x d W 9 0 O y w m c X V v d D t T Z W N 0 a W 9 u M S 9 l e G V j d X R p b 2 5 U a W 1 l X z E 1 S U 1 H U y A o N C k v Q X V 0 b 1 J l b W 9 2 Z W R D b 2 x 1 b W 5 z M S 5 7 b W V h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5 V D E 2 O j A y O j E w L j I 4 M T E z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w M j o 0 N y 4 x N D E 4 M z I 5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Q p L 0 F 1 d G 9 S Z W 1 v d m V k Q 2 9 s d W 1 u c z E u e 1 R o c m V h Z H M s M H 0 m c X V v d D s s J n F 1 b 3 Q 7 U 2 V j d G l v b j E v Z X h l Y 3 V 0 a W 9 u V G l t Z V 8 z M E l N R 1 M g K D Q p L 0 F 1 d G 9 S Z W 1 v d m V k Q 2 9 s d W 1 u c z E u e 0 5 J b W d z L D F 9 J n F 1 b 3 Q 7 L C Z x d W 9 0 O 1 N l Y 3 R p b 2 4 x L 2 V 4 Z W N 1 d G l v b l R p b W V f M z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0 K S 9 B d X R v U m V t b 3 Z l Z E N v b H V t b n M x L n t U a H J l Y W R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T k 6 N D k u M z k 0 M T I z N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V Q x N j o y M T o y N i 4 x M T U 4 N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m U w N W Y t Z T l l Y S 0 0 Z G Z h L T k 1 N 2 E t N 2 Y y Y T B k N j h h Y z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y M j o w O S 4 z N j k 3 O D M z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L 0 F 1 d G 9 S Z W 1 v d m V k Q 2 9 s d W 1 u c z E u e 1 R o c m V h Z H M s M H 0 m c X V v d D s s J n F 1 b 3 Q 7 U 2 V j d G l v b j E v Z X h l Y 3 V 0 a W 9 u V G l t Z V 8 y M D B J T U d T L 0 F 1 d G 9 S Z W 1 v d m V k Q 2 9 s d W 1 u c z E u e 0 5 J b W d z L D F 9 J n F 1 b 3 Q 7 L C Z x d W 9 0 O 1 N l Y 3 R p b 2 4 x L 2 V 4 Z W N 1 d G l v b l R p b W V f M j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m N G Y 0 M D M t O D h h Z C 0 0 M j c 4 L T g 3 O W U t Y T A 4 O T k 3 M D B j M 2 E 2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1 K S 9 B d X R v U m V t b 3 Z l Z E N v b H V t b n M x L n t U a H J l Y W R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S k v Q X V 0 b 1 J l b W 9 2 Z W R D b 2 x 1 b W 5 z M S 5 7 V G h y Z W F k c y w w f S Z x d W 9 0 O y w m c X V v d D t T Z W N 0 a W 9 u M S 9 l e G V j d X R p b 2 5 U a W 1 l X z N J T U d T I C g 1 K S 9 B d X R v U m V t b 3 Z l Z E N v b H V t b n M x L n t O S W 1 n c y w x f S Z x d W 9 0 O y w m c X V v d D t T Z W N 0 a W 9 u M S 9 l e G V j d X R p b 2 5 U a W 1 l X z N J T U d T I C g 1 K S 9 B d X R v U m V t b 3 Z l Z E N v b H V t b n M x L n t t Z W F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l U M j A 6 N D A 6 N T c u M z I y O D I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g z Y j U 0 Z C 0 z Y z E 1 L T R j Z j E t O T E 1 M C 0 x N W Q 5 Y z Q 4 M W U z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y M D o 0 M T o 0 M C 4 4 N z Y x N T k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1 R o c m V h Z H M s M H 0 m c X V v d D s s J n F 1 b 3 Q 7 U 2 V j d G l v b j E v Z X h l Y 3 V 0 a W 9 u V G l t Z V 8 x N U l N R 1 M g K D U p L 0 F 1 d G 9 S Z W 1 v d m V k Q 2 9 s d W 1 u c z E u e 0 5 J b W d z L D F 9 J n F 1 b 3 Q 7 L C Z x d W 9 0 O 1 N l Y 3 R p b 2 4 x L 2 V 4 Z W N 1 d G l v b l R p b W V f M T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1 K S 9 B d X R v U m V t b 3 Z l Z E N v b H V t b n M x L n t U a H J l Y W R z L D B 9 J n F 1 b 3 Q 7 L C Z x d W 9 0 O 1 N l Y 3 R p b 2 4 x L 2 V 4 Z W N 1 d G l v b l R p b W V f M T V J T U d T I C g 1 K S 9 B d X R v U m V t b 3 Z l Z E N v b H V t b n M x L n t O S W 1 n c y w x f S Z x d W 9 0 O y w m c X V v d D t T Z W N 0 a W 9 u M S 9 l e G V j d X R p b 2 5 U a W 1 l X z E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5 O T A w Z D Q t Z T Q 2 Z C 0 0 N W E 3 L W E w M G U t M G Z h M W Q 5 M T U y N W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w O j Q y O j E 2 L j M y O T k y O T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V G h y Z W F k c y w w f S Z x d W 9 0 O y w m c X V v d D t T Z W N 0 a W 9 u M S 9 l e G V j d X R p b 2 5 U a W 1 l X z M w S U 1 H U y A o N i k v Q X V 0 b 1 J l b W 9 2 Z W R D b 2 x 1 b W 5 z M S 5 7 T k l t Z 3 M s M X 0 m c X V v d D s s J n F 1 b 3 Q 7 U 2 V j d G l v b j E v Z X h l Y 3 V 0 a W 9 u V G l t Z V 8 z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Y p L 0 F 1 d G 9 S Z W 1 v d m V k Q 2 9 s d W 1 u c z E u e 1 R o c m V h Z H M s M H 0 m c X V v d D s s J n F 1 b 3 Q 7 U 2 V j d G l v b j E v Z X h l Y 3 V 0 a W 9 u V G l t Z V 8 z M E l N R 1 M g K D Y p L 0 F 1 d G 9 S Z W 1 v d m V k Q 2 9 s d W 1 u c z E u e 0 5 J b W d z L D F 9 J n F 1 b 3 Q 7 L C Z x d W 9 0 O 1 N l Y 3 R p b 2 4 x L 2 V 4 Z W N 1 d G l v b l R p b W V f M z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2 Z G M 3 Z S 0 3 Y m M z L T Q w M m E t O W I z N y 0 4 N W Y z Z D J k N 2 R j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M E l N R 1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y M D o 0 O D o x M y 4 w O D g y N z U 5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N D M 0 Y T Z k L T k y Z W I t N D E 5 M S 0 4 N m M 4 L T M x Z G U z M m M 1 Y z A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w M E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y M D o 0 O D o 1 N i 4 x N z U z O D c 2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c 3 N D E x M i 0 z Y W Q 3 L T Q 3 Y 2 U t O D V j N i 1 m Y z I 1 N G Y 4 Y z k 2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w O j Q 5 O j Q 4 L j A x N z Y 2 N j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M E l N R 1 M g K D I p L 0 F 1 d G 9 S Z W 1 v d m V k Q 2 9 s d W 1 u c z E u e 1 R o c m V h Z H M s M H 0 m c X V v d D s s J n F 1 b 3 Q 7 U 2 V j d G l v b j E v Z X h l Y 3 V 0 a W 9 u V G l t Z V 8 y M D B J T U d T I C g y K S 9 B d X R v U m V t b 3 Z l Z E N v b H V t b n M x L n t O S W 1 n c y w x f S Z x d W 9 0 O y w m c X V v d D t T Z W N 0 a W 9 u M S 9 l e G V j d X R p b 2 5 U a W 1 l X z I w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Q 1 N z V k N C 1 h O W Z h L T Q z Z j U t Y W I 4 Z i 1 j M m Y z N D Y 3 N T Y 0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Q 2 O j E 3 L j Y w M D c x O T l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Z G V j N G V k L W M 2 M 2 U t N D k 5 N y 1 i N m N i L T N m N z Q x N m U 2 Y z F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Q 3 O j A 3 L j M 0 N D E w O T d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I x N W F k M y 1 i M 2 U 5 L T Q 2 N D U t Y j h i N y 0 0 Z m U z O W F m N z Y x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N z o 1 N S 4 w N j c 0 M D c z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v U m F n Z 3 J 1 c H B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p v M G G P a w Q Z f d F n L B W j B U A A A A A A I A A A A A A B B m A A A A A Q A A I A A A A F D O / e 5 E A E A E i W m B O y q J 2 p N w 7 4 m e c k z G B r S 1 t W J i N L W S A A A A A A 6 A A A A A A g A A I A A A A L 5 Q B b i d t 9 7 a 6 D Y A F i i f w l K B A e p e q y c Y D S y f n R k I 3 v A 1 U A A A A I T 3 6 9 3 e E v M 6 c C i Q E 9 Q r i V N Z E v W g T 0 L v + S L q D v S 8 B K Q 2 5 P b e 1 P Z h V D I z N r U 8 S h j + j b 4 c K L 4 6 Q 3 h p A r F h n m 2 W d i p p A 6 b d 8 a E O X u 5 6 m S 7 r F E / I Q A A A A F N v 0 i / k B b 1 I 4 U 0 g P O i s T 2 y o Z D f s x R u w d K h e C H N F T L G N v a x 9 a 9 P V R w n k d 4 F O I J U k U W g X C t w C 8 2 d m v 3 P P h 2 r Y r O k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V4_HighWorkload</vt:lpstr>
      <vt:lpstr>V5</vt:lpstr>
      <vt:lpstr>V5_HighWorkload</vt:lpstr>
      <vt:lpstr>V5_TPB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2025-05-21T17:52:37Z</dcterms:modified>
</cp:coreProperties>
</file>