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ckzh/Dropbox/LumiAnalysis/"/>
    </mc:Choice>
  </mc:AlternateContent>
  <xr:revisionPtr revIDLastSave="0" documentId="8_{FF4B501F-37AA-EE4E-9C7F-0A6CAA311459}" xr6:coauthVersionLast="47" xr6:coauthVersionMax="47" xr10:uidLastSave="{00000000-0000-0000-0000-000000000000}"/>
  <bookViews>
    <workbookView xWindow="3100" yWindow="3620" windowWidth="26040" windowHeight="14940" activeTab="2" xr2:uid="{28FF3337-87E9-7440-B6F7-6D713762CF40}"/>
  </bookViews>
  <sheets>
    <sheet name="Sheet1" sheetId="1" r:id="rId1"/>
    <sheet name="Sheet3" sheetId="3" r:id="rId2"/>
    <sheet name="noblank_ratio" sheetId="2" r:id="rId3"/>
  </sheets>
  <definedNames>
    <definedName name="_xlnm._FilterDatabase" localSheetId="2" hidden="1">noblank_ratio!$A$1:$F$997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H2" i="2"/>
  <c r="I2" i="2"/>
  <c r="J2" i="2"/>
  <c r="K2" i="2" s="1"/>
  <c r="G3" i="2"/>
  <c r="H3" i="2" s="1"/>
  <c r="I3" i="2" s="1"/>
  <c r="J3" i="2"/>
  <c r="K3" i="2"/>
  <c r="G4" i="2"/>
  <c r="H4" i="2"/>
  <c r="I4" i="2" s="1"/>
  <c r="J4" i="2"/>
  <c r="K4" i="2"/>
  <c r="G5" i="2"/>
  <c r="H5" i="2"/>
  <c r="I5" i="2" s="1"/>
  <c r="J5" i="2"/>
  <c r="K5" i="2"/>
  <c r="G6" i="2"/>
  <c r="H6" i="2"/>
  <c r="I6" i="2"/>
  <c r="J6" i="2"/>
  <c r="K6" i="2" s="1"/>
  <c r="G7" i="2"/>
  <c r="H7" i="2"/>
  <c r="I7" i="2"/>
  <c r="J7" i="2"/>
  <c r="K7" i="2"/>
  <c r="G8" i="2"/>
  <c r="H8" i="2"/>
  <c r="I8" i="2"/>
  <c r="J8" i="2"/>
  <c r="K8" i="2"/>
  <c r="G9" i="2"/>
  <c r="H9" i="2" s="1"/>
  <c r="I9" i="2" s="1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 s="1"/>
  <c r="J16" i="2"/>
  <c r="K16" i="2"/>
  <c r="G17" i="2"/>
  <c r="H17" i="2"/>
  <c r="I17" i="2"/>
  <c r="J17" i="2"/>
  <c r="K17" i="2"/>
  <c r="G18" i="2"/>
  <c r="H18" i="2"/>
  <c r="I18" i="2"/>
  <c r="J18" i="2"/>
  <c r="K18" i="2" s="1"/>
  <c r="G19" i="2"/>
  <c r="H19" i="2"/>
  <c r="I19" i="2"/>
  <c r="J19" i="2"/>
  <c r="K19" i="2"/>
  <c r="G20" i="2"/>
  <c r="H20" i="2"/>
  <c r="I20" i="2"/>
  <c r="J20" i="2"/>
  <c r="K20" i="2"/>
  <c r="G21" i="2"/>
  <c r="H21" i="2" s="1"/>
  <c r="I21" i="2" s="1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 s="1"/>
  <c r="G25" i="2"/>
  <c r="H25" i="2"/>
  <c r="I25" i="2"/>
  <c r="J25" i="2"/>
  <c r="K25" i="2"/>
  <c r="G26" i="2"/>
  <c r="H26" i="2"/>
  <c r="I26" i="2"/>
  <c r="J26" i="2"/>
  <c r="K26" i="2"/>
  <c r="G27" i="2"/>
  <c r="H27" i="2" s="1"/>
  <c r="I27" i="2" s="1"/>
  <c r="J27" i="2"/>
  <c r="K27" i="2"/>
  <c r="G28" i="2"/>
  <c r="H28" i="2"/>
  <c r="I28" i="2" s="1"/>
  <c r="J28" i="2"/>
  <c r="K28" i="2"/>
  <c r="G29" i="2"/>
  <c r="H29" i="2"/>
  <c r="I29" i="2"/>
  <c r="J29" i="2"/>
  <c r="K29" i="2"/>
  <c r="G30" i="2"/>
  <c r="H30" i="2"/>
  <c r="I30" i="2"/>
  <c r="J30" i="2"/>
  <c r="K30" i="2" s="1"/>
  <c r="G31" i="2"/>
  <c r="H31" i="2"/>
  <c r="I31" i="2"/>
  <c r="J31" i="2"/>
  <c r="K31" i="2"/>
  <c r="G32" i="2"/>
  <c r="H32" i="2"/>
  <c r="I32" i="2"/>
  <c r="J32" i="2"/>
  <c r="K32" i="2"/>
  <c r="G33" i="2"/>
  <c r="H33" i="2" s="1"/>
  <c r="I33" i="2" s="1"/>
  <c r="J33" i="2"/>
  <c r="K33" i="2"/>
  <c r="G34" i="2"/>
  <c r="H34" i="2"/>
  <c r="I34" i="2" s="1"/>
  <c r="J34" i="2"/>
  <c r="K34" i="2"/>
  <c r="G35" i="2"/>
  <c r="H35" i="2"/>
  <c r="I35" i="2"/>
  <c r="J35" i="2"/>
  <c r="K35" i="2"/>
  <c r="G36" i="2"/>
  <c r="H36" i="2"/>
  <c r="I36" i="2"/>
  <c r="J36" i="2"/>
  <c r="K36" i="2" s="1"/>
  <c r="G37" i="2"/>
  <c r="H37" i="2"/>
  <c r="I37" i="2"/>
  <c r="J37" i="2"/>
  <c r="K37" i="2"/>
  <c r="G38" i="2"/>
  <c r="H38" i="2"/>
  <c r="I38" i="2"/>
  <c r="J38" i="2"/>
  <c r="K38" i="2"/>
  <c r="G39" i="2"/>
  <c r="H39" i="2" s="1"/>
  <c r="I39" i="2" s="1"/>
  <c r="J39" i="2"/>
  <c r="K39" i="2"/>
  <c r="G40" i="2"/>
  <c r="H40" i="2"/>
  <c r="I40" i="2" s="1"/>
  <c r="J40" i="2"/>
  <c r="K40" i="2"/>
  <c r="G41" i="2"/>
  <c r="H41" i="2"/>
  <c r="I41" i="2"/>
  <c r="J41" i="2"/>
  <c r="K41" i="2"/>
  <c r="G42" i="2"/>
  <c r="H42" i="2"/>
  <c r="I42" i="2"/>
  <c r="J42" i="2"/>
  <c r="K42" i="2" s="1"/>
  <c r="G43" i="2"/>
  <c r="H43" i="2"/>
  <c r="I43" i="2"/>
  <c r="J43" i="2"/>
  <c r="K43" i="2"/>
  <c r="G44" i="2"/>
  <c r="H44" i="2"/>
  <c r="I44" i="2"/>
  <c r="J44" i="2"/>
  <c r="K44" i="2"/>
  <c r="G45" i="2"/>
  <c r="H45" i="2" s="1"/>
  <c r="I45" i="2" s="1"/>
  <c r="J45" i="2"/>
  <c r="K45" i="2"/>
  <c r="G46" i="2"/>
  <c r="H46" i="2"/>
  <c r="I46" i="2" s="1"/>
  <c r="J46" i="2"/>
  <c r="K46" i="2"/>
  <c r="G47" i="2"/>
  <c r="H47" i="2"/>
  <c r="I47" i="2"/>
  <c r="J47" i="2"/>
  <c r="K47" i="2"/>
  <c r="G48" i="2"/>
  <c r="H48" i="2"/>
  <c r="I48" i="2"/>
  <c r="J48" i="2"/>
  <c r="K48" i="2" s="1"/>
  <c r="G49" i="2"/>
  <c r="H49" i="2"/>
  <c r="I49" i="2"/>
  <c r="J49" i="2"/>
  <c r="K49" i="2"/>
  <c r="G50" i="2"/>
  <c r="H50" i="2"/>
  <c r="I50" i="2"/>
  <c r="J50" i="2"/>
  <c r="K50" i="2"/>
  <c r="G51" i="2"/>
  <c r="H51" i="2" s="1"/>
  <c r="I51" i="2" s="1"/>
  <c r="J51" i="2"/>
  <c r="K51" i="2"/>
  <c r="G52" i="2"/>
  <c r="H52" i="2"/>
  <c r="I52" i="2" s="1"/>
  <c r="J52" i="2"/>
  <c r="K52" i="2"/>
  <c r="G53" i="2"/>
  <c r="H53" i="2" s="1"/>
  <c r="I53" i="2" s="1"/>
  <c r="J53" i="2"/>
  <c r="K53" i="2"/>
  <c r="G54" i="2"/>
  <c r="H54" i="2"/>
  <c r="I54" i="2"/>
  <c r="J54" i="2"/>
  <c r="K54" i="2" s="1"/>
  <c r="G55" i="2"/>
  <c r="H55" i="2"/>
  <c r="I55" i="2"/>
  <c r="J55" i="2"/>
  <c r="K55" i="2"/>
  <c r="G56" i="2"/>
  <c r="H56" i="2"/>
  <c r="I56" i="2"/>
  <c r="J56" i="2"/>
  <c r="K56" i="2"/>
  <c r="G57" i="2"/>
  <c r="H57" i="2" s="1"/>
  <c r="I57" i="2" s="1"/>
  <c r="J57" i="2"/>
  <c r="K57" i="2"/>
  <c r="G58" i="2"/>
  <c r="H58" i="2"/>
  <c r="I58" i="2" s="1"/>
  <c r="J58" i="2"/>
  <c r="K58" i="2"/>
  <c r="G59" i="2"/>
  <c r="H59" i="2"/>
  <c r="I59" i="2"/>
  <c r="J59" i="2"/>
  <c r="K59" i="2"/>
  <c r="G60" i="2"/>
  <c r="H60" i="2"/>
  <c r="I60" i="2"/>
  <c r="J60" i="2"/>
  <c r="K60" i="2" s="1"/>
  <c r="G61" i="2"/>
  <c r="H61" i="2"/>
  <c r="I61" i="2"/>
  <c r="J61" i="2"/>
  <c r="K61" i="2"/>
  <c r="G62" i="2"/>
  <c r="H62" i="2"/>
  <c r="I62" i="2"/>
  <c r="J62" i="2"/>
  <c r="K62" i="2"/>
  <c r="G63" i="2"/>
  <c r="H63" i="2" s="1"/>
  <c r="I63" i="2" s="1"/>
  <c r="J63" i="2"/>
  <c r="K63" i="2"/>
  <c r="G64" i="2"/>
  <c r="H64" i="2"/>
  <c r="I64" i="2" s="1"/>
  <c r="J64" i="2"/>
  <c r="K64" i="2"/>
  <c r="G65" i="2"/>
  <c r="H65" i="2"/>
  <c r="I65" i="2"/>
  <c r="J65" i="2"/>
  <c r="K65" i="2"/>
  <c r="G66" i="2"/>
  <c r="H66" i="2"/>
  <c r="I66" i="2"/>
  <c r="J66" i="2"/>
  <c r="K66" i="2" s="1"/>
  <c r="G67" i="2"/>
  <c r="H67" i="2"/>
  <c r="I67" i="2"/>
  <c r="J67" i="2"/>
  <c r="K67" i="2"/>
  <c r="G68" i="2"/>
  <c r="H68" i="2"/>
  <c r="I68" i="2"/>
  <c r="J68" i="2"/>
  <c r="K68" i="2"/>
  <c r="G69" i="2"/>
  <c r="H69" i="2" s="1"/>
  <c r="I69" i="2" s="1"/>
  <c r="J69" i="2"/>
  <c r="K69" i="2"/>
  <c r="G70" i="2"/>
  <c r="H70" i="2"/>
  <c r="I70" i="2" s="1"/>
  <c r="J70" i="2"/>
  <c r="K70" i="2"/>
  <c r="G71" i="2"/>
  <c r="H71" i="2"/>
  <c r="I71" i="2"/>
  <c r="J71" i="2"/>
  <c r="K71" i="2"/>
  <c r="G72" i="2"/>
  <c r="H72" i="2"/>
  <c r="I72" i="2"/>
  <c r="J72" i="2"/>
  <c r="K72" i="2" s="1"/>
  <c r="G73" i="2"/>
  <c r="H73" i="2"/>
  <c r="I73" i="2"/>
  <c r="J73" i="2"/>
  <c r="K73" i="2"/>
  <c r="G74" i="2"/>
  <c r="H74" i="2"/>
  <c r="I74" i="2"/>
  <c r="J74" i="2"/>
  <c r="K74" i="2"/>
  <c r="G75" i="2"/>
  <c r="H75" i="2" s="1"/>
  <c r="I75" i="2" s="1"/>
  <c r="J75" i="2"/>
  <c r="K75" i="2"/>
  <c r="G76" i="2"/>
  <c r="H76" i="2"/>
  <c r="I76" i="2" s="1"/>
  <c r="J76" i="2"/>
  <c r="K76" i="2"/>
  <c r="G77" i="2"/>
  <c r="H77" i="2"/>
  <c r="I77" i="2"/>
  <c r="J77" i="2"/>
  <c r="K77" i="2"/>
  <c r="G78" i="2"/>
  <c r="H78" i="2"/>
  <c r="I78" i="2"/>
  <c r="J78" i="2"/>
  <c r="K78" i="2" s="1"/>
  <c r="G79" i="2"/>
  <c r="H79" i="2"/>
  <c r="I79" i="2"/>
  <c r="J79" i="2"/>
  <c r="K79" i="2"/>
  <c r="G80" i="2"/>
  <c r="H80" i="2"/>
  <c r="I80" i="2"/>
  <c r="J80" i="2"/>
  <c r="K80" i="2"/>
  <c r="G81" i="2"/>
  <c r="H81" i="2" s="1"/>
  <c r="I81" i="2" s="1"/>
  <c r="J81" i="2"/>
  <c r="K81" i="2"/>
  <c r="G82" i="2"/>
  <c r="H82" i="2"/>
  <c r="I82" i="2" s="1"/>
  <c r="J82" i="2"/>
  <c r="K82" i="2"/>
  <c r="G83" i="2"/>
  <c r="H83" i="2"/>
  <c r="I83" i="2"/>
  <c r="J83" i="2"/>
  <c r="K83" i="2"/>
  <c r="G84" i="2"/>
  <c r="H84" i="2"/>
  <c r="I84" i="2"/>
  <c r="J84" i="2"/>
  <c r="K84" i="2" s="1"/>
  <c r="G85" i="2"/>
  <c r="H85" i="2"/>
  <c r="I85" i="2"/>
  <c r="J85" i="2"/>
  <c r="K85" i="2"/>
  <c r="G86" i="2"/>
  <c r="H86" i="2"/>
  <c r="I86" i="2"/>
  <c r="J86" i="2"/>
  <c r="K86" i="2"/>
  <c r="G87" i="2"/>
  <c r="H87" i="2" s="1"/>
  <c r="I87" i="2" s="1"/>
  <c r="J87" i="2"/>
  <c r="K87" i="2"/>
  <c r="G88" i="2"/>
  <c r="H88" i="2"/>
  <c r="I88" i="2" s="1"/>
  <c r="J88" i="2"/>
  <c r="K88" i="2"/>
  <c r="G89" i="2"/>
  <c r="H89" i="2"/>
  <c r="I89" i="2"/>
  <c r="J89" i="2"/>
  <c r="K89" i="2"/>
  <c r="G90" i="2"/>
  <c r="H90" i="2"/>
  <c r="I90" i="2"/>
  <c r="J90" i="2"/>
  <c r="K90" i="2" s="1"/>
  <c r="G91" i="2"/>
  <c r="H91" i="2"/>
  <c r="I91" i="2"/>
  <c r="J91" i="2"/>
  <c r="K91" i="2"/>
  <c r="G92" i="2"/>
  <c r="H92" i="2"/>
  <c r="I92" i="2"/>
  <c r="J92" i="2"/>
  <c r="K92" i="2"/>
  <c r="G93" i="2"/>
  <c r="H93" i="2" s="1"/>
  <c r="I93" i="2" s="1"/>
  <c r="J93" i="2"/>
  <c r="K93" i="2"/>
  <c r="G94" i="2"/>
  <c r="H94" i="2" s="1"/>
  <c r="I94" i="2" s="1"/>
  <c r="J94" i="2"/>
  <c r="K94" i="2"/>
  <c r="G95" i="2"/>
  <c r="H95" i="2"/>
  <c r="I95" i="2"/>
  <c r="J95" i="2"/>
  <c r="K95" i="2"/>
  <c r="G96" i="2"/>
  <c r="H96" i="2"/>
  <c r="I96" i="2"/>
  <c r="J96" i="2"/>
  <c r="K96" i="2" s="1"/>
  <c r="G97" i="2"/>
  <c r="H97" i="2"/>
  <c r="I97" i="2"/>
  <c r="J97" i="2"/>
  <c r="K97" i="2"/>
  <c r="G98" i="2"/>
  <c r="H98" i="2"/>
  <c r="I98" i="2"/>
  <c r="J98" i="2"/>
  <c r="K98" i="2"/>
  <c r="G99" i="2"/>
  <c r="H99" i="2" s="1"/>
  <c r="I99" i="2" s="1"/>
  <c r="J99" i="2"/>
  <c r="K99" i="2"/>
  <c r="G100" i="2"/>
  <c r="H100" i="2"/>
  <c r="I100" i="2" s="1"/>
  <c r="J100" i="2"/>
  <c r="K100" i="2"/>
  <c r="G101" i="2"/>
  <c r="H101" i="2"/>
  <c r="I101" i="2" s="1"/>
  <c r="J101" i="2"/>
  <c r="K101" i="2"/>
  <c r="G102" i="2"/>
  <c r="H102" i="2"/>
  <c r="I102" i="2"/>
  <c r="J102" i="2"/>
  <c r="K102" i="2" s="1"/>
  <c r="G103" i="2"/>
  <c r="H103" i="2"/>
  <c r="I103" i="2"/>
  <c r="J103" i="2"/>
  <c r="K103" i="2" s="1"/>
  <c r="G104" i="2"/>
  <c r="H104" i="2"/>
  <c r="I104" i="2"/>
  <c r="J104" i="2"/>
  <c r="K104" i="2"/>
  <c r="G105" i="2"/>
  <c r="H105" i="2" s="1"/>
  <c r="I105" i="2" s="1"/>
  <c r="J105" i="2"/>
  <c r="K105" i="2"/>
  <c r="G106" i="2"/>
  <c r="H106" i="2" s="1"/>
  <c r="I106" i="2" s="1"/>
  <c r="J106" i="2"/>
  <c r="K106" i="2"/>
  <c r="G107" i="2"/>
  <c r="H107" i="2"/>
  <c r="I107" i="2"/>
  <c r="J107" i="2"/>
  <c r="K107" i="2"/>
  <c r="G108" i="2"/>
  <c r="H108" i="2"/>
  <c r="I108" i="2"/>
  <c r="J108" i="2"/>
  <c r="K108" i="2" s="1"/>
  <c r="G109" i="2"/>
  <c r="H109" i="2"/>
  <c r="I109" i="2"/>
  <c r="J109" i="2"/>
  <c r="K109" i="2"/>
  <c r="G110" i="2"/>
  <c r="H110" i="2"/>
  <c r="I110" i="2"/>
  <c r="J110" i="2"/>
  <c r="K110" i="2"/>
  <c r="G111" i="2"/>
  <c r="H111" i="2" s="1"/>
  <c r="I111" i="2" s="1"/>
  <c r="J111" i="2"/>
  <c r="K111" i="2"/>
  <c r="G112" i="2"/>
  <c r="H112" i="2"/>
  <c r="I112" i="2" s="1"/>
  <c r="J112" i="2"/>
  <c r="K112" i="2"/>
  <c r="G113" i="2"/>
  <c r="H113" i="2"/>
  <c r="I113" i="2"/>
  <c r="J113" i="2"/>
  <c r="K113" i="2"/>
  <c r="G114" i="2"/>
  <c r="H114" i="2"/>
  <c r="I114" i="2"/>
  <c r="J114" i="2"/>
  <c r="K114" i="2" s="1"/>
  <c r="G115" i="2"/>
  <c r="H115" i="2"/>
  <c r="I115" i="2"/>
  <c r="J115" i="2"/>
  <c r="K115" i="2"/>
  <c r="G116" i="2"/>
  <c r="H116" i="2"/>
  <c r="I116" i="2"/>
  <c r="J116" i="2"/>
  <c r="K116" i="2"/>
  <c r="G117" i="2"/>
  <c r="H117" i="2" s="1"/>
  <c r="I117" i="2" s="1"/>
  <c r="J117" i="2"/>
  <c r="K117" i="2"/>
  <c r="G118" i="2"/>
  <c r="H118" i="2"/>
  <c r="I118" i="2" s="1"/>
  <c r="J118" i="2"/>
  <c r="K118" i="2"/>
  <c r="G119" i="2"/>
  <c r="H119" i="2"/>
  <c r="I119" i="2"/>
  <c r="J119" i="2"/>
  <c r="K119" i="2"/>
  <c r="G120" i="2"/>
  <c r="H120" i="2"/>
  <c r="I120" i="2"/>
  <c r="J120" i="2"/>
  <c r="K120" i="2" s="1"/>
  <c r="G121" i="2"/>
  <c r="H121" i="2"/>
  <c r="I121" i="2"/>
  <c r="J121" i="2"/>
  <c r="K121" i="2"/>
  <c r="G122" i="2"/>
  <c r="H122" i="2"/>
  <c r="I122" i="2"/>
  <c r="J122" i="2"/>
  <c r="K122" i="2"/>
  <c r="G123" i="2"/>
  <c r="H123" i="2" s="1"/>
  <c r="I123" i="2" s="1"/>
  <c r="J123" i="2"/>
  <c r="K123" i="2"/>
  <c r="G124" i="2"/>
  <c r="H124" i="2"/>
  <c r="I124" i="2" s="1"/>
  <c r="J124" i="2"/>
  <c r="K124" i="2"/>
  <c r="G125" i="2"/>
  <c r="H125" i="2"/>
  <c r="I125" i="2"/>
  <c r="J125" i="2"/>
  <c r="K125" i="2"/>
  <c r="G126" i="2"/>
  <c r="H126" i="2"/>
  <c r="I126" i="2"/>
  <c r="J126" i="2"/>
  <c r="K126" i="2" s="1"/>
  <c r="G127" i="2"/>
  <c r="H127" i="2"/>
  <c r="I127" i="2"/>
  <c r="J127" i="2"/>
  <c r="K127" i="2"/>
  <c r="G128" i="2"/>
  <c r="H128" i="2"/>
  <c r="I128" i="2"/>
  <c r="J128" i="2"/>
  <c r="K128" i="2"/>
  <c r="G129" i="2"/>
  <c r="H129" i="2" s="1"/>
  <c r="I129" i="2" s="1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 s="1"/>
  <c r="J136" i="2"/>
  <c r="K136" i="2"/>
  <c r="G137" i="2"/>
  <c r="H137" i="2"/>
  <c r="I137" i="2"/>
  <c r="J137" i="2"/>
  <c r="K137" i="2"/>
  <c r="G138" i="2"/>
  <c r="H138" i="2"/>
  <c r="I138" i="2"/>
  <c r="J138" i="2"/>
  <c r="K138" i="2" s="1"/>
  <c r="G139" i="2"/>
  <c r="H139" i="2"/>
  <c r="I139" i="2"/>
  <c r="J139" i="2"/>
  <c r="K139" i="2"/>
</calcChain>
</file>

<file path=xl/sharedStrings.xml><?xml version="1.0" encoding="utf-8"?>
<sst xmlns="http://schemas.openxmlformats.org/spreadsheetml/2006/main" count="21" uniqueCount="21">
  <si>
    <t>eff=1.28129725-0.0081923*iLumi</t>
  </si>
  <si>
    <t>Group5</t>
  </si>
  <si>
    <t>eff=1.09083291-0.0041737*iLumi</t>
  </si>
  <si>
    <t>Group4</t>
  </si>
  <si>
    <t>Eff=1.20194981-0.0090217*iLumi</t>
  </si>
  <si>
    <t>Group 3</t>
  </si>
  <si>
    <t>eff=1.03007726-0.0036041*iLumi</t>
  </si>
  <si>
    <t>Group 2</t>
  </si>
  <si>
    <t>Eff=0.99749-0.0037736*iLumi</t>
  </si>
  <si>
    <t>Group1</t>
  </si>
  <si>
    <t>CortoVDM</t>
  </si>
  <si>
    <t>FitEff</t>
  </si>
  <si>
    <t>CorEfftoVDM</t>
  </si>
  <si>
    <t>CorrEff</t>
  </si>
  <si>
    <t>CorrRatio</t>
  </si>
  <si>
    <t>Ratio</t>
  </si>
  <si>
    <t>Run1</t>
  </si>
  <si>
    <t>iLumi</t>
  </si>
  <si>
    <t>lumi</t>
  </si>
  <si>
    <t>nbx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</si>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</sst>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PLTZERO Efficiency paramterization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noblank_ratio!$D$2:$D$1054</c:f>
              <c:numCache>
                <c:formatCode>0.000</c:formatCode>
                <c:ptCount val="1053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  <c:pt idx="63">
                  <c:v>24.03976599999999</c:v>
                </c:pt>
                <c:pt idx="64">
                  <c:v>24.098286999999988</c:v>
                </c:pt>
                <c:pt idx="65">
                  <c:v>24.47647799999999</c:v>
                </c:pt>
                <c:pt idx="66">
                  <c:v>24.82570299999999</c:v>
                </c:pt>
                <c:pt idx="67">
                  <c:v>24.867927999999988</c:v>
                </c:pt>
                <c:pt idx="68">
                  <c:v>25.231087999999989</c:v>
                </c:pt>
                <c:pt idx="69">
                  <c:v>25.26483099999999</c:v>
                </c:pt>
                <c:pt idx="70">
                  <c:v>25.291467999999991</c:v>
                </c:pt>
                <c:pt idx="71">
                  <c:v>25.738503999999992</c:v>
                </c:pt>
                <c:pt idx="72">
                  <c:v>25.892879999999991</c:v>
                </c:pt>
                <c:pt idx="73">
                  <c:v>26.274353999999992</c:v>
                </c:pt>
                <c:pt idx="74">
                  <c:v>26.595414999999992</c:v>
                </c:pt>
                <c:pt idx="75">
                  <c:v>26.904035999999991</c:v>
                </c:pt>
                <c:pt idx="76">
                  <c:v>27.089449999999992</c:v>
                </c:pt>
                <c:pt idx="77">
                  <c:v>27.544641999999993</c:v>
                </c:pt>
                <c:pt idx="78">
                  <c:v>28.071781999999992</c:v>
                </c:pt>
                <c:pt idx="79">
                  <c:v>28.30303099999999</c:v>
                </c:pt>
                <c:pt idx="80">
                  <c:v>28.412628999999988</c:v>
                </c:pt>
                <c:pt idx="81">
                  <c:v>28.590715999999986</c:v>
                </c:pt>
                <c:pt idx="82">
                  <c:v>29.029622999999987</c:v>
                </c:pt>
                <c:pt idx="83">
                  <c:v>29.069120999999985</c:v>
                </c:pt>
                <c:pt idx="84">
                  <c:v>29.244414999999986</c:v>
                </c:pt>
                <c:pt idx="85">
                  <c:v>29.322340999999987</c:v>
                </c:pt>
                <c:pt idx="86">
                  <c:v>29.363991999999989</c:v>
                </c:pt>
                <c:pt idx="87">
                  <c:v>29.583731999999991</c:v>
                </c:pt>
                <c:pt idx="88">
                  <c:v>29.592874999999992</c:v>
                </c:pt>
                <c:pt idx="89">
                  <c:v>29.842294999999993</c:v>
                </c:pt>
                <c:pt idx="90">
                  <c:v>30.295339999999992</c:v>
                </c:pt>
                <c:pt idx="91">
                  <c:v>30.515521999999994</c:v>
                </c:pt>
                <c:pt idx="92">
                  <c:v>30.615646999999992</c:v>
                </c:pt>
                <c:pt idx="93">
                  <c:v>31.051768999999993</c:v>
                </c:pt>
                <c:pt idx="94">
                  <c:v>31.473665999999994</c:v>
                </c:pt>
                <c:pt idx="95">
                  <c:v>32.023296999999992</c:v>
                </c:pt>
                <c:pt idx="96">
                  <c:v>32.259669999999993</c:v>
                </c:pt>
                <c:pt idx="97">
                  <c:v>32.346118999999995</c:v>
                </c:pt>
                <c:pt idx="98">
                  <c:v>32.746163999999993</c:v>
                </c:pt>
                <c:pt idx="99">
                  <c:v>32.82044599999999</c:v>
                </c:pt>
                <c:pt idx="100">
                  <c:v>32.901248999999993</c:v>
                </c:pt>
                <c:pt idx="101">
                  <c:v>33.392175999999992</c:v>
                </c:pt>
                <c:pt idx="102">
                  <c:v>33.492982999999995</c:v>
                </c:pt>
                <c:pt idx="103">
                  <c:v>33.747792999999994</c:v>
                </c:pt>
                <c:pt idx="104">
                  <c:v>34.354557999999997</c:v>
                </c:pt>
                <c:pt idx="105">
                  <c:v>34.701307999999997</c:v>
                </c:pt>
                <c:pt idx="106">
                  <c:v>35.167092999999994</c:v>
                </c:pt>
                <c:pt idx="107">
                  <c:v>35.736233999999996</c:v>
                </c:pt>
                <c:pt idx="108">
                  <c:v>36.160286999999997</c:v>
                </c:pt>
                <c:pt idx="109">
                  <c:v>36.183266000000003</c:v>
                </c:pt>
                <c:pt idx="110">
                  <c:v>36.274850000000001</c:v>
                </c:pt>
                <c:pt idx="111">
                  <c:v>36.779871999999997</c:v>
                </c:pt>
                <c:pt idx="112">
                  <c:v>37.279432</c:v>
                </c:pt>
                <c:pt idx="113">
                  <c:v>37.696638</c:v>
                </c:pt>
                <c:pt idx="114">
                  <c:v>38.115316</c:v>
                </c:pt>
                <c:pt idx="115">
                  <c:v>38.500501999999997</c:v>
                </c:pt>
                <c:pt idx="116">
                  <c:v>38.954800999999996</c:v>
                </c:pt>
                <c:pt idx="117">
                  <c:v>38.999092999999995</c:v>
                </c:pt>
                <c:pt idx="118">
                  <c:v>39.503742999999993</c:v>
                </c:pt>
                <c:pt idx="119">
                  <c:v>39.973431999999995</c:v>
                </c:pt>
                <c:pt idx="120">
                  <c:v>40.001186999999994</c:v>
                </c:pt>
                <c:pt idx="121">
                  <c:v>40.223919999999993</c:v>
                </c:pt>
                <c:pt idx="122">
                  <c:v>40.40372099999999</c:v>
                </c:pt>
                <c:pt idx="123">
                  <c:v>40.681127999999987</c:v>
                </c:pt>
                <c:pt idx="124">
                  <c:v>41.302900999999984</c:v>
                </c:pt>
                <c:pt idx="125">
                  <c:v>41.682269999999981</c:v>
                </c:pt>
                <c:pt idx="126">
                  <c:v>42.150355999999981</c:v>
                </c:pt>
                <c:pt idx="127">
                  <c:v>42.718233999999981</c:v>
                </c:pt>
                <c:pt idx="128">
                  <c:v>42.862676999999984</c:v>
                </c:pt>
                <c:pt idx="129">
                  <c:v>43.101736999999986</c:v>
                </c:pt>
                <c:pt idx="130">
                  <c:v>43.310395999999983</c:v>
                </c:pt>
                <c:pt idx="131">
                  <c:v>43.545164999999983</c:v>
                </c:pt>
                <c:pt idx="132">
                  <c:v>43.967550999999986</c:v>
                </c:pt>
                <c:pt idx="133">
                  <c:v>44.268452999999987</c:v>
                </c:pt>
                <c:pt idx="134">
                  <c:v>44.717933999999985</c:v>
                </c:pt>
                <c:pt idx="135">
                  <c:v>45.186088999999988</c:v>
                </c:pt>
                <c:pt idx="136">
                  <c:v>45.530646999999988</c:v>
                </c:pt>
                <c:pt idx="137">
                  <c:v>45.91567899999999</c:v>
                </c:pt>
              </c:numCache>
            </c:numRef>
          </c:xVal>
          <c:yVal>
            <c:numRef>
              <c:f>noblank_ratio!$H$2:$H$1054</c:f>
              <c:numCache>
                <c:formatCode>General</c:formatCode>
                <c:ptCount val="1053"/>
                <c:pt idx="0">
                  <c:v>0.97241181530748977</c:v>
                </c:pt>
                <c:pt idx="1">
                  <c:v>0.96866001059509599</c:v>
                </c:pt>
                <c:pt idx="2">
                  <c:v>0.96669097888423372</c:v>
                </c:pt>
                <c:pt idx="3">
                  <c:v>0.96848735176873746</c:v>
                </c:pt>
                <c:pt idx="4">
                  <c:v>0.9700901997152751</c:v>
                </c:pt>
                <c:pt idx="5">
                  <c:v>0.98306284706329938</c:v>
                </c:pt>
                <c:pt idx="6">
                  <c:v>0.97850673440365799</c:v>
                </c:pt>
                <c:pt idx="7">
                  <c:v>0.98188172307836397</c:v>
                </c:pt>
                <c:pt idx="8">
                  <c:v>0.98652977705990452</c:v>
                </c:pt>
                <c:pt idx="9">
                  <c:v>0.98985255765564395</c:v>
                </c:pt>
                <c:pt idx="10">
                  <c:v>0.98531096404939422</c:v>
                </c:pt>
                <c:pt idx="11">
                  <c:v>0.9803784906386348</c:v>
                </c:pt>
                <c:pt idx="12">
                  <c:v>0.97131564572125739</c:v>
                </c:pt>
                <c:pt idx="13">
                  <c:v>0.97773451253577914</c:v>
                </c:pt>
                <c:pt idx="14">
                  <c:v>0.97980938570456011</c:v>
                </c:pt>
                <c:pt idx="15">
                  <c:v>0.97823822156269102</c:v>
                </c:pt>
                <c:pt idx="16">
                  <c:v>0.97661609806667238</c:v>
                </c:pt>
                <c:pt idx="17">
                  <c:v>0.97293359088215059</c:v>
                </c:pt>
                <c:pt idx="18">
                  <c:v>0.96732142158335588</c:v>
                </c:pt>
                <c:pt idx="19">
                  <c:v>0.96976690668887089</c:v>
                </c:pt>
                <c:pt idx="20">
                  <c:v>0.96958130112571239</c:v>
                </c:pt>
                <c:pt idx="21">
                  <c:v>0.97276253644759325</c:v>
                </c:pt>
                <c:pt idx="22">
                  <c:v>0.9771140931950647</c:v>
                </c:pt>
                <c:pt idx="23">
                  <c:v>0.97826022459643958</c:v>
                </c:pt>
                <c:pt idx="24">
                  <c:v>0.97719738627836905</c:v>
                </c:pt>
                <c:pt idx="25">
                  <c:v>0.96930377974070803</c:v>
                </c:pt>
                <c:pt idx="26">
                  <c:v>0.96247365368854942</c:v>
                </c:pt>
                <c:pt idx="27">
                  <c:v>0.95165688504909718</c:v>
                </c:pt>
                <c:pt idx="28">
                  <c:v>0.94878477413403295</c:v>
                </c:pt>
                <c:pt idx="29">
                  <c:v>0.94755487129236882</c:v>
                </c:pt>
                <c:pt idx="30">
                  <c:v>0.95826266265641336</c:v>
                </c:pt>
                <c:pt idx="31">
                  <c:v>0.9529931535567725</c:v>
                </c:pt>
                <c:pt idx="32">
                  <c:v>0.96418572319108531</c:v>
                </c:pt>
                <c:pt idx="33">
                  <c:v>0.95802985585904776</c:v>
                </c:pt>
                <c:pt idx="34">
                  <c:v>0.95125512552591762</c:v>
                </c:pt>
                <c:pt idx="35">
                  <c:v>0.95066115646211014</c:v>
                </c:pt>
                <c:pt idx="36">
                  <c:v>0.9469474868226806</c:v>
                </c:pt>
                <c:pt idx="37">
                  <c:v>0.94252175077240774</c:v>
                </c:pt>
                <c:pt idx="38">
                  <c:v>0.93980135039301937</c:v>
                </c:pt>
                <c:pt idx="39">
                  <c:v>0.93719657608651707</c:v>
                </c:pt>
                <c:pt idx="40">
                  <c:v>0.9368182454002677</c:v>
                </c:pt>
                <c:pt idx="41">
                  <c:v>0.93593464406614135</c:v>
                </c:pt>
                <c:pt idx="42">
                  <c:v>0.93254963193341711</c:v>
                </c:pt>
                <c:pt idx="43">
                  <c:v>0.94068067088607243</c:v>
                </c:pt>
                <c:pt idx="44">
                  <c:v>0.93909982953490445</c:v>
                </c:pt>
                <c:pt idx="45">
                  <c:v>0.93619907627369403</c:v>
                </c:pt>
                <c:pt idx="46">
                  <c:v>0.93733757990343225</c:v>
                </c:pt>
                <c:pt idx="47">
                  <c:v>0.94177107027212836</c:v>
                </c:pt>
                <c:pt idx="48">
                  <c:v>0.93874197441851681</c:v>
                </c:pt>
                <c:pt idx="49">
                  <c:v>0.93266033761684475</c:v>
                </c:pt>
                <c:pt idx="50">
                  <c:v>0.92653183825364871</c:v>
                </c:pt>
                <c:pt idx="51">
                  <c:v>0.92216834313956075</c:v>
                </c:pt>
                <c:pt idx="52">
                  <c:v>0.92305965158701031</c:v>
                </c:pt>
                <c:pt idx="53">
                  <c:v>0.92198506606479413</c:v>
                </c:pt>
                <c:pt idx="54">
                  <c:v>0.90725949898924252</c:v>
                </c:pt>
                <c:pt idx="55">
                  <c:v>0.91591015383338359</c:v>
                </c:pt>
                <c:pt idx="56">
                  <c:v>0.91366561524319934</c:v>
                </c:pt>
                <c:pt idx="57">
                  <c:v>0.91368306522051113</c:v>
                </c:pt>
                <c:pt idx="58">
                  <c:v>0.91052484073129769</c:v>
                </c:pt>
                <c:pt idx="59">
                  <c:v>0.90882286759878006</c:v>
                </c:pt>
                <c:pt idx="60">
                  <c:v>0.90233253266186297</c:v>
                </c:pt>
                <c:pt idx="61">
                  <c:v>0.9029138815311244</c:v>
                </c:pt>
                <c:pt idx="62">
                  <c:v>0.90625967173309807</c:v>
                </c:pt>
                <c:pt idx="63">
                  <c:v>0.94201288349468026</c:v>
                </c:pt>
                <c:pt idx="64">
                  <c:v>0.9418955016331777</c:v>
                </c:pt>
                <c:pt idx="65">
                  <c:v>0.94561469215918736</c:v>
                </c:pt>
                <c:pt idx="66">
                  <c:v>0.94100372746865635</c:v>
                </c:pt>
                <c:pt idx="67">
                  <c:v>0.94252153099105518</c:v>
                </c:pt>
                <c:pt idx="68">
                  <c:v>0.94072875816053159</c:v>
                </c:pt>
                <c:pt idx="69">
                  <c:v>0.94599660177487099</c:v>
                </c:pt>
                <c:pt idx="70">
                  <c:v>0.93219864122953267</c:v>
                </c:pt>
                <c:pt idx="71">
                  <c:v>0.93025255955909869</c:v>
                </c:pt>
                <c:pt idx="72">
                  <c:v>0.93522676282935424</c:v>
                </c:pt>
                <c:pt idx="73">
                  <c:v>0.93678612205608869</c:v>
                </c:pt>
                <c:pt idx="74">
                  <c:v>0.93514977265041821</c:v>
                </c:pt>
                <c:pt idx="75">
                  <c:v>0.93259641329681597</c:v>
                </c:pt>
                <c:pt idx="76">
                  <c:v>0.93232111330710965</c:v>
                </c:pt>
                <c:pt idx="77">
                  <c:v>0.93239275697395785</c:v>
                </c:pt>
                <c:pt idx="78">
                  <c:v>0.93930318296923077</c:v>
                </c:pt>
                <c:pt idx="79">
                  <c:v>0.9403690260312848</c:v>
                </c:pt>
                <c:pt idx="80">
                  <c:v>0.94159023208426995</c:v>
                </c:pt>
                <c:pt idx="81">
                  <c:v>0.94284479359803242</c:v>
                </c:pt>
                <c:pt idx="82">
                  <c:v>0.94104361415313831</c:v>
                </c:pt>
                <c:pt idx="83">
                  <c:v>0.9408284819666316</c:v>
                </c:pt>
                <c:pt idx="84">
                  <c:v>0.94559491695134501</c:v>
                </c:pt>
                <c:pt idx="85">
                  <c:v>0.94367686149469909</c:v>
                </c:pt>
                <c:pt idx="86">
                  <c:v>0.93250413721406733</c:v>
                </c:pt>
                <c:pt idx="87">
                  <c:v>0.93667749424844693</c:v>
                </c:pt>
                <c:pt idx="88">
                  <c:v>0.9380147497181498</c:v>
                </c:pt>
                <c:pt idx="89">
                  <c:v>0.9360567180048196</c:v>
                </c:pt>
                <c:pt idx="90">
                  <c:v>0.93226033691428301</c:v>
                </c:pt>
                <c:pt idx="91">
                  <c:v>0.92925376021454553</c:v>
                </c:pt>
                <c:pt idx="92">
                  <c:v>0.92710345790440252</c:v>
                </c:pt>
                <c:pt idx="93">
                  <c:v>0.92434352404105902</c:v>
                </c:pt>
                <c:pt idx="94">
                  <c:v>0.91703072275644171</c:v>
                </c:pt>
                <c:pt idx="95">
                  <c:v>0.9139749758207415</c:v>
                </c:pt>
                <c:pt idx="96">
                  <c:v>0.91320909131902539</c:v>
                </c:pt>
                <c:pt idx="97">
                  <c:v>0.91122488587892581</c:v>
                </c:pt>
                <c:pt idx="98">
                  <c:v>0.90599257384699683</c:v>
                </c:pt>
                <c:pt idx="99">
                  <c:v>0.90549043691927389</c:v>
                </c:pt>
                <c:pt idx="100">
                  <c:v>0.90623874812558614</c:v>
                </c:pt>
                <c:pt idx="101">
                  <c:v>0.89707997543028872</c:v>
                </c:pt>
                <c:pt idx="102">
                  <c:v>0.89692539504489488</c:v>
                </c:pt>
                <c:pt idx="103">
                  <c:v>0.89122045066551059</c:v>
                </c:pt>
                <c:pt idx="104">
                  <c:v>0.88925747823418089</c:v>
                </c:pt>
                <c:pt idx="105">
                  <c:v>0.88764942742305619</c:v>
                </c:pt>
                <c:pt idx="106">
                  <c:v>0.88921325234402593</c:v>
                </c:pt>
                <c:pt idx="107">
                  <c:v>0.92999494046083619</c:v>
                </c:pt>
                <c:pt idx="108">
                  <c:v>0.95064136107909558</c:v>
                </c:pt>
                <c:pt idx="109">
                  <c:v>0.94952824578669304</c:v>
                </c:pt>
                <c:pt idx="110">
                  <c:v>0.94183812760711616</c:v>
                </c:pt>
                <c:pt idx="111">
                  <c:v>0.93535020541043468</c:v>
                </c:pt>
                <c:pt idx="112">
                  <c:v>0.9298982013471937</c:v>
                </c:pt>
                <c:pt idx="113">
                  <c:v>0.93396835859405791</c:v>
                </c:pt>
                <c:pt idx="114">
                  <c:v>0.93115538856583135</c:v>
                </c:pt>
                <c:pt idx="115">
                  <c:v>0.92222761557326971</c:v>
                </c:pt>
                <c:pt idx="116">
                  <c:v>0.93082681962832092</c:v>
                </c:pt>
                <c:pt idx="117">
                  <c:v>0.9269978607605478</c:v>
                </c:pt>
                <c:pt idx="118">
                  <c:v>0.92513929796968197</c:v>
                </c:pt>
                <c:pt idx="119">
                  <c:v>0.91831997137368904</c:v>
                </c:pt>
                <c:pt idx="120">
                  <c:v>0.91903960133738416</c:v>
                </c:pt>
                <c:pt idx="121">
                  <c:v>0.91900952491247523</c:v>
                </c:pt>
                <c:pt idx="122">
                  <c:v>0.91704815090253289</c:v>
                </c:pt>
                <c:pt idx="123">
                  <c:v>0.94243258109913441</c:v>
                </c:pt>
                <c:pt idx="124">
                  <c:v>0.9243538388374718</c:v>
                </c:pt>
                <c:pt idx="125">
                  <c:v>0.91766692950819329</c:v>
                </c:pt>
                <c:pt idx="126">
                  <c:v>0.91730559248582011</c:v>
                </c:pt>
                <c:pt idx="127">
                  <c:v>0.90514203687521322</c:v>
                </c:pt>
                <c:pt idx="128">
                  <c:v>0.908652590776027</c:v>
                </c:pt>
                <c:pt idx="129">
                  <c:v>0.93364122841727126</c:v>
                </c:pt>
                <c:pt idx="130">
                  <c:v>0.93186628704322716</c:v>
                </c:pt>
                <c:pt idx="131">
                  <c:v>0.93027159666257553</c:v>
                </c:pt>
                <c:pt idx="132">
                  <c:v>0.92600385429473075</c:v>
                </c:pt>
                <c:pt idx="133">
                  <c:v>0.92548196708474895</c:v>
                </c:pt>
                <c:pt idx="134">
                  <c:v>0.91936696704319221</c:v>
                </c:pt>
                <c:pt idx="135">
                  <c:v>0.90952326254951266</c:v>
                </c:pt>
                <c:pt idx="136">
                  <c:v>0.90265424904232172</c:v>
                </c:pt>
                <c:pt idx="137">
                  <c:v>0.90119110879444919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1-394D-AAE9-38983C2A39DD}"/>
            </c:ext>
          </c:extLst>
        </c:ser>
        <c:ser>
          <c:idx val="1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noblank_ratio!$D$2:$D$139</c:f>
              <c:numCache>
                <c:formatCode>0.000</c:formatCode>
                <c:ptCount val="138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  <c:pt idx="63">
                  <c:v>24.03976599999999</c:v>
                </c:pt>
                <c:pt idx="64">
                  <c:v>24.098286999999988</c:v>
                </c:pt>
                <c:pt idx="65">
                  <c:v>24.47647799999999</c:v>
                </c:pt>
                <c:pt idx="66">
                  <c:v>24.82570299999999</c:v>
                </c:pt>
                <c:pt idx="67">
                  <c:v>24.867927999999988</c:v>
                </c:pt>
                <c:pt idx="68">
                  <c:v>25.231087999999989</c:v>
                </c:pt>
                <c:pt idx="69">
                  <c:v>25.26483099999999</c:v>
                </c:pt>
                <c:pt idx="70">
                  <c:v>25.291467999999991</c:v>
                </c:pt>
                <c:pt idx="71">
                  <c:v>25.738503999999992</c:v>
                </c:pt>
                <c:pt idx="72">
                  <c:v>25.892879999999991</c:v>
                </c:pt>
                <c:pt idx="73">
                  <c:v>26.274353999999992</c:v>
                </c:pt>
                <c:pt idx="74">
                  <c:v>26.595414999999992</c:v>
                </c:pt>
                <c:pt idx="75">
                  <c:v>26.904035999999991</c:v>
                </c:pt>
                <c:pt idx="76">
                  <c:v>27.089449999999992</c:v>
                </c:pt>
                <c:pt idx="77">
                  <c:v>27.544641999999993</c:v>
                </c:pt>
                <c:pt idx="78">
                  <c:v>28.071781999999992</c:v>
                </c:pt>
                <c:pt idx="79">
                  <c:v>28.30303099999999</c:v>
                </c:pt>
                <c:pt idx="80">
                  <c:v>28.412628999999988</c:v>
                </c:pt>
                <c:pt idx="81">
                  <c:v>28.590715999999986</c:v>
                </c:pt>
                <c:pt idx="82">
                  <c:v>29.029622999999987</c:v>
                </c:pt>
                <c:pt idx="83">
                  <c:v>29.069120999999985</c:v>
                </c:pt>
                <c:pt idx="84">
                  <c:v>29.244414999999986</c:v>
                </c:pt>
                <c:pt idx="85">
                  <c:v>29.322340999999987</c:v>
                </c:pt>
                <c:pt idx="86">
                  <c:v>29.363991999999989</c:v>
                </c:pt>
                <c:pt idx="87">
                  <c:v>29.583731999999991</c:v>
                </c:pt>
                <c:pt idx="88">
                  <c:v>29.592874999999992</c:v>
                </c:pt>
                <c:pt idx="89">
                  <c:v>29.842294999999993</c:v>
                </c:pt>
                <c:pt idx="90">
                  <c:v>30.295339999999992</c:v>
                </c:pt>
                <c:pt idx="91">
                  <c:v>30.515521999999994</c:v>
                </c:pt>
                <c:pt idx="92">
                  <c:v>30.615646999999992</c:v>
                </c:pt>
                <c:pt idx="93">
                  <c:v>31.051768999999993</c:v>
                </c:pt>
                <c:pt idx="94">
                  <c:v>31.473665999999994</c:v>
                </c:pt>
                <c:pt idx="95">
                  <c:v>32.023296999999992</c:v>
                </c:pt>
                <c:pt idx="96">
                  <c:v>32.259669999999993</c:v>
                </c:pt>
                <c:pt idx="97">
                  <c:v>32.346118999999995</c:v>
                </c:pt>
                <c:pt idx="98">
                  <c:v>32.746163999999993</c:v>
                </c:pt>
                <c:pt idx="99">
                  <c:v>32.82044599999999</c:v>
                </c:pt>
                <c:pt idx="100">
                  <c:v>32.901248999999993</c:v>
                </c:pt>
                <c:pt idx="101">
                  <c:v>33.392175999999992</c:v>
                </c:pt>
                <c:pt idx="102">
                  <c:v>33.492982999999995</c:v>
                </c:pt>
                <c:pt idx="103">
                  <c:v>33.747792999999994</c:v>
                </c:pt>
                <c:pt idx="104">
                  <c:v>34.354557999999997</c:v>
                </c:pt>
                <c:pt idx="105">
                  <c:v>34.701307999999997</c:v>
                </c:pt>
                <c:pt idx="106">
                  <c:v>35.167092999999994</c:v>
                </c:pt>
                <c:pt idx="107">
                  <c:v>35.736233999999996</c:v>
                </c:pt>
                <c:pt idx="108">
                  <c:v>36.160286999999997</c:v>
                </c:pt>
                <c:pt idx="109">
                  <c:v>36.183266000000003</c:v>
                </c:pt>
                <c:pt idx="110">
                  <c:v>36.274850000000001</c:v>
                </c:pt>
                <c:pt idx="111">
                  <c:v>36.779871999999997</c:v>
                </c:pt>
                <c:pt idx="112">
                  <c:v>37.279432</c:v>
                </c:pt>
                <c:pt idx="113">
                  <c:v>37.696638</c:v>
                </c:pt>
                <c:pt idx="114">
                  <c:v>38.115316</c:v>
                </c:pt>
                <c:pt idx="115">
                  <c:v>38.500501999999997</c:v>
                </c:pt>
                <c:pt idx="116">
                  <c:v>38.954800999999996</c:v>
                </c:pt>
                <c:pt idx="117">
                  <c:v>38.999092999999995</c:v>
                </c:pt>
                <c:pt idx="118">
                  <c:v>39.503742999999993</c:v>
                </c:pt>
                <c:pt idx="119">
                  <c:v>39.973431999999995</c:v>
                </c:pt>
                <c:pt idx="120">
                  <c:v>40.001186999999994</c:v>
                </c:pt>
                <c:pt idx="121">
                  <c:v>40.223919999999993</c:v>
                </c:pt>
                <c:pt idx="122">
                  <c:v>40.40372099999999</c:v>
                </c:pt>
                <c:pt idx="123">
                  <c:v>40.681127999999987</c:v>
                </c:pt>
                <c:pt idx="124">
                  <c:v>41.302900999999984</c:v>
                </c:pt>
                <c:pt idx="125">
                  <c:v>41.682269999999981</c:v>
                </c:pt>
                <c:pt idx="126">
                  <c:v>42.150355999999981</c:v>
                </c:pt>
                <c:pt idx="127">
                  <c:v>42.718233999999981</c:v>
                </c:pt>
                <c:pt idx="128">
                  <c:v>42.862676999999984</c:v>
                </c:pt>
                <c:pt idx="129">
                  <c:v>43.101736999999986</c:v>
                </c:pt>
                <c:pt idx="130">
                  <c:v>43.310395999999983</c:v>
                </c:pt>
                <c:pt idx="131">
                  <c:v>43.545164999999983</c:v>
                </c:pt>
                <c:pt idx="132">
                  <c:v>43.967550999999986</c:v>
                </c:pt>
                <c:pt idx="133">
                  <c:v>44.268452999999987</c:v>
                </c:pt>
                <c:pt idx="134">
                  <c:v>44.717933999999985</c:v>
                </c:pt>
                <c:pt idx="135">
                  <c:v>45.186088999999988</c:v>
                </c:pt>
                <c:pt idx="136">
                  <c:v>45.530646999999988</c:v>
                </c:pt>
                <c:pt idx="137">
                  <c:v>45.91567899999999</c:v>
                </c:pt>
              </c:numCache>
            </c:numRef>
          </c:xVal>
          <c:yVal>
            <c:numRef>
              <c:f>noblank_ratio!$J$2:$J$139</c:f>
              <c:numCache>
                <c:formatCode>General</c:formatCode>
                <c:ptCount val="138"/>
                <c:pt idx="0">
                  <c:v>0.98093680548560003</c:v>
                </c:pt>
                <c:pt idx="1">
                  <c:v>0.9808120691376</c:v>
                </c:pt>
                <c:pt idx="2">
                  <c:v>0.98037943721840004</c:v>
                </c:pt>
                <c:pt idx="3">
                  <c:v>0.98024470460400004</c:v>
                </c:pt>
                <c:pt idx="4">
                  <c:v>0.97993800526399999</c:v>
                </c:pt>
                <c:pt idx="5">
                  <c:v>0.9797687517568</c:v>
                </c:pt>
                <c:pt idx="6">
                  <c:v>0.97863411325600003</c:v>
                </c:pt>
                <c:pt idx="7">
                  <c:v>0.97859390554799996</c:v>
                </c:pt>
                <c:pt idx="8">
                  <c:v>0.97855395821839997</c:v>
                </c:pt>
                <c:pt idx="9">
                  <c:v>0.97810423189119999</c:v>
                </c:pt>
                <c:pt idx="10">
                  <c:v>0.97805817132959993</c:v>
                </c:pt>
                <c:pt idx="11">
                  <c:v>0.97744405189200001</c:v>
                </c:pt>
                <c:pt idx="12">
                  <c:v>0.97660421834400002</c:v>
                </c:pt>
                <c:pt idx="13">
                  <c:v>0.97593264207279995</c:v>
                </c:pt>
                <c:pt idx="14">
                  <c:v>0.97567857313200002</c:v>
                </c:pt>
                <c:pt idx="15">
                  <c:v>0.97462329721279994</c:v>
                </c:pt>
                <c:pt idx="16">
                  <c:v>0.97314195921199997</c:v>
                </c:pt>
                <c:pt idx="17">
                  <c:v>0.97309698922080001</c:v>
                </c:pt>
                <c:pt idx="18">
                  <c:v>0.97180159913359998</c:v>
                </c:pt>
                <c:pt idx="19">
                  <c:v>0.97033024230480003</c:v>
                </c:pt>
                <c:pt idx="20">
                  <c:v>0.96926954749600003</c:v>
                </c:pt>
                <c:pt idx="21">
                  <c:v>0.969060886284</c:v>
                </c:pt>
                <c:pt idx="22">
                  <c:v>0.96723736200879995</c:v>
                </c:pt>
                <c:pt idx="23">
                  <c:v>0.96521188220880005</c:v>
                </c:pt>
                <c:pt idx="24">
                  <c:v>0.96349900743280004</c:v>
                </c:pt>
                <c:pt idx="25">
                  <c:v>0.96262872848000003</c:v>
                </c:pt>
                <c:pt idx="26">
                  <c:v>0.96178846851520006</c:v>
                </c:pt>
                <c:pt idx="27">
                  <c:v>0.96011750334080004</c:v>
                </c:pt>
                <c:pt idx="28">
                  <c:v>0.95925106213919997</c:v>
                </c:pt>
                <c:pt idx="29">
                  <c:v>0.95878847915679999</c:v>
                </c:pt>
                <c:pt idx="30">
                  <c:v>0.95817082008239995</c:v>
                </c:pt>
                <c:pt idx="31">
                  <c:v>0.95599607176080004</c:v>
                </c:pt>
                <c:pt idx="32">
                  <c:v>0.95561962119840005</c:v>
                </c:pt>
                <c:pt idx="33">
                  <c:v>0.9533250384352</c:v>
                </c:pt>
                <c:pt idx="34">
                  <c:v>0.95036541527599994</c:v>
                </c:pt>
                <c:pt idx="35">
                  <c:v>0.94930406386080002</c:v>
                </c:pt>
                <c:pt idx="36">
                  <c:v>0.94780677107919997</c:v>
                </c:pt>
                <c:pt idx="37">
                  <c:v>0.94747103766079999</c:v>
                </c:pt>
                <c:pt idx="38">
                  <c:v>0.946451758112</c:v>
                </c:pt>
                <c:pt idx="39">
                  <c:v>0.94411838651439994</c:v>
                </c:pt>
                <c:pt idx="40">
                  <c:v>0.94260516536719996</c:v>
                </c:pt>
                <c:pt idx="41">
                  <c:v>0.941871532244</c:v>
                </c:pt>
                <c:pt idx="42">
                  <c:v>0.93977946727200001</c:v>
                </c:pt>
                <c:pt idx="43">
                  <c:v>0.93749256755840005</c:v>
                </c:pt>
                <c:pt idx="44">
                  <c:v>0.9352791737992</c:v>
                </c:pt>
                <c:pt idx="45">
                  <c:v>0.93340093232400001</c:v>
                </c:pt>
                <c:pt idx="46">
                  <c:v>0.93198430778959995</c:v>
                </c:pt>
                <c:pt idx="47">
                  <c:v>0.93000571874320004</c:v>
                </c:pt>
                <c:pt idx="48">
                  <c:v>0.92884594806639997</c:v>
                </c:pt>
                <c:pt idx="49">
                  <c:v>0.92669168661919998</c:v>
                </c:pt>
                <c:pt idx="50">
                  <c:v>0.92452457229039997</c:v>
                </c:pt>
                <c:pt idx="51">
                  <c:v>0.92254242851279999</c:v>
                </c:pt>
                <c:pt idx="52">
                  <c:v>0.92044964655679995</c:v>
                </c:pt>
                <c:pt idx="53">
                  <c:v>0.91974431920720001</c:v>
                </c:pt>
                <c:pt idx="54">
                  <c:v>0.91768937513839999</c:v>
                </c:pt>
                <c:pt idx="55">
                  <c:v>0.91493125089839999</c:v>
                </c:pt>
                <c:pt idx="56">
                  <c:v>0.91305519056399997</c:v>
                </c:pt>
                <c:pt idx="57">
                  <c:v>0.91230066679120003</c:v>
                </c:pt>
                <c:pt idx="58">
                  <c:v>0.91172134749279998</c:v>
                </c:pt>
                <c:pt idx="59">
                  <c:v>0.91017940924960006</c:v>
                </c:pt>
                <c:pt idx="60">
                  <c:v>0.91003305394720002</c:v>
                </c:pt>
                <c:pt idx="61">
                  <c:v>0.90773513909519998</c:v>
                </c:pt>
                <c:pt idx="62">
                  <c:v>0.9070838949808</c:v>
                </c:pt>
                <c:pt idx="63">
                  <c:v>0.94343553935940017</c:v>
                </c:pt>
                <c:pt idx="64">
                  <c:v>0.94322462382330019</c:v>
                </c:pt>
                <c:pt idx="65">
                  <c:v>0.94186158564020017</c:v>
                </c:pt>
                <c:pt idx="66">
                  <c:v>0.94060294381770015</c:v>
                </c:pt>
                <c:pt idx="67">
                  <c:v>0.94045076069520017</c:v>
                </c:pt>
                <c:pt idx="68">
                  <c:v>0.93914189573920015</c:v>
                </c:pt>
                <c:pt idx="69">
                  <c:v>0.93902028259290016</c:v>
                </c:pt>
                <c:pt idx="70">
                  <c:v>0.93892428018120011</c:v>
                </c:pt>
                <c:pt idx="71">
                  <c:v>0.93731311773360015</c:v>
                </c:pt>
                <c:pt idx="72">
                  <c:v>0.9367567311920002</c:v>
                </c:pt>
                <c:pt idx="73">
                  <c:v>0.93538186074860019</c:v>
                </c:pt>
                <c:pt idx="74">
                  <c:v>0.93422472479850016</c:v>
                </c:pt>
                <c:pt idx="75">
                  <c:v>0.93311242385240012</c:v>
                </c:pt>
                <c:pt idx="76">
                  <c:v>0.93244417325500017</c:v>
                </c:pt>
                <c:pt idx="77">
                  <c:v>0.93080361576780013</c:v>
                </c:pt>
                <c:pt idx="78">
                  <c:v>0.94869461433059987</c:v>
                </c:pt>
                <c:pt idx="79">
                  <c:v>0.94660835522729991</c:v>
                </c:pt>
                <c:pt idx="80">
                  <c:v>0.94561959495070003</c:v>
                </c:pt>
                <c:pt idx="81">
                  <c:v>0.94401294746280007</c:v>
                </c:pt>
                <c:pt idx="82">
                  <c:v>0.94005326018089996</c:v>
                </c:pt>
                <c:pt idx="83">
                  <c:v>0.93969692107430003</c:v>
                </c:pt>
                <c:pt idx="84">
                  <c:v>0.93811547119450001</c:v>
                </c:pt>
                <c:pt idx="85">
                  <c:v>0.93741244620029995</c:v>
                </c:pt>
                <c:pt idx="86">
                  <c:v>0.93703668337359991</c:v>
                </c:pt>
                <c:pt idx="87">
                  <c:v>0.93505425501560002</c:v>
                </c:pt>
                <c:pt idx="88">
                  <c:v>0.93497176961249995</c:v>
                </c:pt>
                <c:pt idx="89">
                  <c:v>0.93272157719850002</c:v>
                </c:pt>
                <c:pt idx="90">
                  <c:v>0.92863434112199994</c:v>
                </c:pt>
                <c:pt idx="91">
                  <c:v>0.92664792517259986</c:v>
                </c:pt>
                <c:pt idx="92">
                  <c:v>0.9257446274601</c:v>
                </c:pt>
                <c:pt idx="93">
                  <c:v>0.92181006561269996</c:v>
                </c:pt>
                <c:pt idx="94">
                  <c:v>0.9180038374477999</c:v>
                </c:pt>
                <c:pt idx="95">
                  <c:v>0.91304523145509997</c:v>
                </c:pt>
                <c:pt idx="96">
                  <c:v>0.91091274516099996</c:v>
                </c:pt>
                <c:pt idx="97">
                  <c:v>0.91013282821769992</c:v>
                </c:pt>
                <c:pt idx="98">
                  <c:v>0.90652374224119991</c:v>
                </c:pt>
                <c:pt idx="99">
                  <c:v>0.90585359232179996</c:v>
                </c:pt>
                <c:pt idx="100">
                  <c:v>0.90512461189670002</c:v>
                </c:pt>
                <c:pt idx="101">
                  <c:v>0.90069561578079993</c:v>
                </c:pt>
                <c:pt idx="102">
                  <c:v>0.89978616526889987</c:v>
                </c:pt>
                <c:pt idx="103">
                  <c:v>0.89748734589189993</c:v>
                </c:pt>
                <c:pt idx="104">
                  <c:v>0.89201329409139984</c:v>
                </c:pt>
                <c:pt idx="105">
                  <c:v>0.88888501961639987</c:v>
                </c:pt>
                <c:pt idx="106">
                  <c:v>0.88468284708189993</c:v>
                </c:pt>
                <c:pt idx="107">
                  <c:v>0.94168059015420003</c:v>
                </c:pt>
                <c:pt idx="108">
                  <c:v>0.93991072014810007</c:v>
                </c:pt>
                <c:pt idx="109">
                  <c:v>0.93981481269580003</c:v>
                </c:pt>
                <c:pt idx="110">
                  <c:v>0.93943256855500001</c:v>
                </c:pt>
                <c:pt idx="111">
                  <c:v>0.93732475823360006</c:v>
                </c:pt>
                <c:pt idx="112">
                  <c:v>0.93523974466160009</c:v>
                </c:pt>
                <c:pt idx="113">
                  <c:v>0.93349845197940007</c:v>
                </c:pt>
                <c:pt idx="114">
                  <c:v>0.93175101561080009</c:v>
                </c:pt>
                <c:pt idx="115">
                  <c:v>0.93014336480260007</c:v>
                </c:pt>
                <c:pt idx="116">
                  <c:v>0.92824725706630007</c:v>
                </c:pt>
                <c:pt idx="117">
                  <c:v>0.92806239554590009</c:v>
                </c:pt>
                <c:pt idx="118">
                  <c:v>0.92595613784090003</c:v>
                </c:pt>
                <c:pt idx="119">
                  <c:v>0.92399579686160005</c:v>
                </c:pt>
                <c:pt idx="120">
                  <c:v>0.92387995581810012</c:v>
                </c:pt>
                <c:pt idx="121">
                  <c:v>0.92295033509600011</c:v>
                </c:pt>
                <c:pt idx="122">
                  <c:v>0.92219989966230009</c:v>
                </c:pt>
                <c:pt idx="123">
                  <c:v>0.92104208606640015</c:v>
                </c:pt>
                <c:pt idx="124">
                  <c:v>0.9184469920963001</c:v>
                </c:pt>
                <c:pt idx="125">
                  <c:v>0.91686361970100017</c:v>
                </c:pt>
                <c:pt idx="126">
                  <c:v>0.9149099691628001</c:v>
                </c:pt>
                <c:pt idx="127">
                  <c:v>0.91253981675420015</c:v>
                </c:pt>
                <c:pt idx="128">
                  <c:v>0.93015334121290016</c:v>
                </c:pt>
                <c:pt idx="129">
                  <c:v>0.92819488997490007</c:v>
                </c:pt>
                <c:pt idx="130">
                  <c:v>0.92648549284920012</c:v>
                </c:pt>
                <c:pt idx="131">
                  <c:v>0.92456219477050006</c:v>
                </c:pt>
                <c:pt idx="132">
                  <c:v>0.92110188194270015</c:v>
                </c:pt>
                <c:pt idx="133">
                  <c:v>0.91863680248810009</c:v>
                </c:pt>
                <c:pt idx="134">
                  <c:v>0.91495451929180005</c:v>
                </c:pt>
                <c:pt idx="135">
                  <c:v>0.91111925308530006</c:v>
                </c:pt>
                <c:pt idx="136">
                  <c:v>0.90829653058190007</c:v>
                </c:pt>
                <c:pt idx="137">
                  <c:v>0.90514223292830009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1-394D-AAE9-38983C2A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5104"/>
        <c:axId val="647494208"/>
      </c:scatterChart>
      <c:valAx>
        <c:axId val="6814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Integrated</a:t>
                </a:r>
                <a:r>
                  <a:rPr lang="en-US" baseline="0"/>
                  <a:t> Luminosity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94208"/>
        <c:crosses val="autoZero"/>
        <c:crossBetween val="midCat"/>
      </c:valAx>
      <c:valAx>
        <c:axId val="64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PLTZERO Efficiency paramterization (normalized</a:t>
            </a:r>
            <a:r>
              <a:rPr lang="en-US" baseline="0"/>
              <a:t> to 4954)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noblank_ratio!$D$2:$D$1054</c:f>
              <c:numCache>
                <c:formatCode>0.000</c:formatCode>
                <c:ptCount val="1053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  <c:pt idx="63">
                  <c:v>24.03976599999999</c:v>
                </c:pt>
                <c:pt idx="64">
                  <c:v>24.098286999999988</c:v>
                </c:pt>
                <c:pt idx="65">
                  <c:v>24.47647799999999</c:v>
                </c:pt>
                <c:pt idx="66">
                  <c:v>24.82570299999999</c:v>
                </c:pt>
                <c:pt idx="67">
                  <c:v>24.867927999999988</c:v>
                </c:pt>
                <c:pt idx="68">
                  <c:v>25.231087999999989</c:v>
                </c:pt>
                <c:pt idx="69">
                  <c:v>25.26483099999999</c:v>
                </c:pt>
                <c:pt idx="70">
                  <c:v>25.291467999999991</c:v>
                </c:pt>
                <c:pt idx="71">
                  <c:v>25.738503999999992</c:v>
                </c:pt>
                <c:pt idx="72">
                  <c:v>25.892879999999991</c:v>
                </c:pt>
                <c:pt idx="73">
                  <c:v>26.274353999999992</c:v>
                </c:pt>
                <c:pt idx="74">
                  <c:v>26.595414999999992</c:v>
                </c:pt>
                <c:pt idx="75">
                  <c:v>26.904035999999991</c:v>
                </c:pt>
                <c:pt idx="76">
                  <c:v>27.089449999999992</c:v>
                </c:pt>
                <c:pt idx="77">
                  <c:v>27.544641999999993</c:v>
                </c:pt>
                <c:pt idx="78">
                  <c:v>28.071781999999992</c:v>
                </c:pt>
                <c:pt idx="79">
                  <c:v>28.30303099999999</c:v>
                </c:pt>
                <c:pt idx="80">
                  <c:v>28.412628999999988</c:v>
                </c:pt>
                <c:pt idx="81">
                  <c:v>28.590715999999986</c:v>
                </c:pt>
                <c:pt idx="82">
                  <c:v>29.029622999999987</c:v>
                </c:pt>
                <c:pt idx="83">
                  <c:v>29.069120999999985</c:v>
                </c:pt>
                <c:pt idx="84">
                  <c:v>29.244414999999986</c:v>
                </c:pt>
                <c:pt idx="85">
                  <c:v>29.322340999999987</c:v>
                </c:pt>
                <c:pt idx="86">
                  <c:v>29.363991999999989</c:v>
                </c:pt>
                <c:pt idx="87">
                  <c:v>29.583731999999991</c:v>
                </c:pt>
                <c:pt idx="88">
                  <c:v>29.592874999999992</c:v>
                </c:pt>
                <c:pt idx="89">
                  <c:v>29.842294999999993</c:v>
                </c:pt>
                <c:pt idx="90">
                  <c:v>30.295339999999992</c:v>
                </c:pt>
                <c:pt idx="91">
                  <c:v>30.515521999999994</c:v>
                </c:pt>
                <c:pt idx="92">
                  <c:v>30.615646999999992</c:v>
                </c:pt>
                <c:pt idx="93">
                  <c:v>31.051768999999993</c:v>
                </c:pt>
                <c:pt idx="94">
                  <c:v>31.473665999999994</c:v>
                </c:pt>
                <c:pt idx="95">
                  <c:v>32.023296999999992</c:v>
                </c:pt>
                <c:pt idx="96">
                  <c:v>32.259669999999993</c:v>
                </c:pt>
                <c:pt idx="97">
                  <c:v>32.346118999999995</c:v>
                </c:pt>
                <c:pt idx="98">
                  <c:v>32.746163999999993</c:v>
                </c:pt>
                <c:pt idx="99">
                  <c:v>32.82044599999999</c:v>
                </c:pt>
                <c:pt idx="100">
                  <c:v>32.901248999999993</c:v>
                </c:pt>
                <c:pt idx="101">
                  <c:v>33.392175999999992</c:v>
                </c:pt>
                <c:pt idx="102">
                  <c:v>33.492982999999995</c:v>
                </c:pt>
                <c:pt idx="103">
                  <c:v>33.747792999999994</c:v>
                </c:pt>
                <c:pt idx="104">
                  <c:v>34.354557999999997</c:v>
                </c:pt>
                <c:pt idx="105">
                  <c:v>34.701307999999997</c:v>
                </c:pt>
                <c:pt idx="106">
                  <c:v>35.167092999999994</c:v>
                </c:pt>
                <c:pt idx="107">
                  <c:v>35.736233999999996</c:v>
                </c:pt>
                <c:pt idx="108">
                  <c:v>36.160286999999997</c:v>
                </c:pt>
                <c:pt idx="109">
                  <c:v>36.183266000000003</c:v>
                </c:pt>
                <c:pt idx="110">
                  <c:v>36.274850000000001</c:v>
                </c:pt>
                <c:pt idx="111">
                  <c:v>36.779871999999997</c:v>
                </c:pt>
                <c:pt idx="112">
                  <c:v>37.279432</c:v>
                </c:pt>
                <c:pt idx="113">
                  <c:v>37.696638</c:v>
                </c:pt>
                <c:pt idx="114">
                  <c:v>38.115316</c:v>
                </c:pt>
                <c:pt idx="115">
                  <c:v>38.500501999999997</c:v>
                </c:pt>
                <c:pt idx="116">
                  <c:v>38.954800999999996</c:v>
                </c:pt>
                <c:pt idx="117">
                  <c:v>38.999092999999995</c:v>
                </c:pt>
                <c:pt idx="118">
                  <c:v>39.503742999999993</c:v>
                </c:pt>
                <c:pt idx="119">
                  <c:v>39.973431999999995</c:v>
                </c:pt>
                <c:pt idx="120">
                  <c:v>40.001186999999994</c:v>
                </c:pt>
                <c:pt idx="121">
                  <c:v>40.223919999999993</c:v>
                </c:pt>
                <c:pt idx="122">
                  <c:v>40.40372099999999</c:v>
                </c:pt>
                <c:pt idx="123">
                  <c:v>40.681127999999987</c:v>
                </c:pt>
                <c:pt idx="124">
                  <c:v>41.302900999999984</c:v>
                </c:pt>
                <c:pt idx="125">
                  <c:v>41.682269999999981</c:v>
                </c:pt>
                <c:pt idx="126">
                  <c:v>42.150355999999981</c:v>
                </c:pt>
                <c:pt idx="127">
                  <c:v>42.718233999999981</c:v>
                </c:pt>
                <c:pt idx="128">
                  <c:v>42.862676999999984</c:v>
                </c:pt>
                <c:pt idx="129">
                  <c:v>43.101736999999986</c:v>
                </c:pt>
                <c:pt idx="130">
                  <c:v>43.310395999999983</c:v>
                </c:pt>
                <c:pt idx="131">
                  <c:v>43.545164999999983</c:v>
                </c:pt>
                <c:pt idx="132">
                  <c:v>43.967550999999986</c:v>
                </c:pt>
                <c:pt idx="133">
                  <c:v>44.268452999999987</c:v>
                </c:pt>
                <c:pt idx="134">
                  <c:v>44.717933999999985</c:v>
                </c:pt>
                <c:pt idx="135">
                  <c:v>45.186088999999988</c:v>
                </c:pt>
                <c:pt idx="136">
                  <c:v>45.530646999999988</c:v>
                </c:pt>
                <c:pt idx="137">
                  <c:v>45.91567899999999</c:v>
                </c:pt>
              </c:numCache>
            </c:numRef>
          </c:xVal>
          <c:yVal>
            <c:numRef>
              <c:f>noblank_ratio!$I$2:$I$1054</c:f>
              <c:numCache>
                <c:formatCode>General</c:formatCode>
                <c:ptCount val="1053"/>
                <c:pt idx="0">
                  <c:v>0.99368256136129063</c:v>
                </c:pt>
                <c:pt idx="1">
                  <c:v>0.98984868886236388</c:v>
                </c:pt>
                <c:pt idx="2">
                  <c:v>0.98783658612661862</c:v>
                </c:pt>
                <c:pt idx="3">
                  <c:v>0.98967225325954955</c:v>
                </c:pt>
                <c:pt idx="4">
                  <c:v>0.99131016224822699</c:v>
                </c:pt>
                <c:pt idx="5">
                  <c:v>1.0045665760859643</c:v>
                </c:pt>
                <c:pt idx="6">
                  <c:v>0.99991080203405047</c:v>
                </c:pt>
                <c:pt idx="7">
                  <c:v>1.0033596159399023</c:v>
                </c:pt>
                <c:pt idx="8">
                  <c:v>1.0081093424580465</c:v>
                </c:pt>
                <c:pt idx="9">
                  <c:v>1.0115048062741376</c:v>
                </c:pt>
                <c:pt idx="10">
                  <c:v>1.006863868868525</c:v>
                </c:pt>
                <c:pt idx="11">
                  <c:v>1.0018235014691428</c:v>
                </c:pt>
                <c:pt idx="12">
                  <c:v>0.99256241392479605</c:v>
                </c:pt>
                <c:pt idx="13">
                  <c:v>0.99912168841826166</c:v>
                </c:pt>
                <c:pt idx="14">
                  <c:v>1.0012419478108341</c:v>
                </c:pt>
                <c:pt idx="15">
                  <c:v>0.99963641568521111</c:v>
                </c:pt>
                <c:pt idx="16">
                  <c:v>0.99797880950952056</c:v>
                </c:pt>
                <c:pt idx="17">
                  <c:v>0.99421575036755627</c:v>
                </c:pt>
                <c:pt idx="18">
                  <c:v>0.98848081926549425</c:v>
                </c:pt>
                <c:pt idx="19">
                  <c:v>0.99097979744034359</c:v>
                </c:pt>
                <c:pt idx="20">
                  <c:v>0.99079013190101251</c:v>
                </c:pt>
                <c:pt idx="21">
                  <c:v>0.99404095425135586</c:v>
                </c:pt>
                <c:pt idx="22">
                  <c:v>0.99848769789090031</c:v>
                </c:pt>
                <c:pt idx="23">
                  <c:v>0.99965890001807178</c:v>
                </c:pt>
                <c:pt idx="24">
                  <c:v>0.99857281294509714</c:v>
                </c:pt>
                <c:pt idx="25">
                  <c:v>0.99050653995329796</c:v>
                </c:pt>
                <c:pt idx="26">
                  <c:v>0.98352701024881428</c:v>
                </c:pt>
                <c:pt idx="27">
                  <c:v>0.97247363327611214</c:v>
                </c:pt>
                <c:pt idx="28">
                  <c:v>0.96953869718661967</c:v>
                </c:pt>
                <c:pt idx="29">
                  <c:v>0.96828189118458252</c:v>
                </c:pt>
                <c:pt idx="30">
                  <c:v>0.97922390708941964</c:v>
                </c:pt>
                <c:pt idx="31">
                  <c:v>0.97383913160970992</c:v>
                </c:pt>
                <c:pt idx="32">
                  <c:v>0.98527652992939374</c:v>
                </c:pt>
                <c:pt idx="33">
                  <c:v>0.97898600782589063</c:v>
                </c:pt>
                <c:pt idx="34">
                  <c:v>0.97206308557835697</c:v>
                </c:pt>
                <c:pt idx="35">
                  <c:v>0.97145612390697189</c:v>
                </c:pt>
                <c:pt idx="36">
                  <c:v>0.96766122065583127</c:v>
                </c:pt>
                <c:pt idx="37">
                  <c:v>0.96313867509939588</c:v>
                </c:pt>
                <c:pt idx="38">
                  <c:v>0.96035876809460075</c:v>
                </c:pt>
                <c:pt idx="39">
                  <c:v>0.95769701639238103</c:v>
                </c:pt>
                <c:pt idx="40">
                  <c:v>0.95731041001899486</c:v>
                </c:pt>
                <c:pt idx="41">
                  <c:v>0.95640748059845992</c:v>
                </c:pt>
                <c:pt idx="42">
                  <c:v>0.95294842397930435</c:v>
                </c:pt>
                <c:pt idx="43">
                  <c:v>0.96125732303402023</c:v>
                </c:pt>
                <c:pt idx="44">
                  <c:v>0.95964190201773225</c:v>
                </c:pt>
                <c:pt idx="45">
                  <c:v>0.95667769705322847</c:v>
                </c:pt>
                <c:pt idx="46">
                  <c:v>0.95784110455723914</c:v>
                </c:pt>
                <c:pt idx="47">
                  <c:v>0.96237157405173357</c:v>
                </c:pt>
                <c:pt idx="48">
                  <c:v>0.95927621910124505</c:v>
                </c:pt>
                <c:pt idx="49">
                  <c:v>0.95306155126275971</c:v>
                </c:pt>
                <c:pt idx="50">
                  <c:v>0.94679899578095905</c:v>
                </c:pt>
                <c:pt idx="51">
                  <c:v>0.94234005263238851</c:v>
                </c:pt>
                <c:pt idx="52">
                  <c:v>0.94325085775330786</c:v>
                </c:pt>
                <c:pt idx="53">
                  <c:v>0.94215276651530722</c:v>
                </c:pt>
                <c:pt idx="54">
                  <c:v>0.92710508920535528</c:v>
                </c:pt>
                <c:pt idx="55">
                  <c:v>0.93594497034178559</c:v>
                </c:pt>
                <c:pt idx="56">
                  <c:v>0.93365133422974045</c:v>
                </c:pt>
                <c:pt idx="57">
                  <c:v>0.93366916591162452</c:v>
                </c:pt>
                <c:pt idx="58">
                  <c:v>0.93044185773787191</c:v>
                </c:pt>
                <c:pt idx="59">
                  <c:v>0.92870265527748896</c:v>
                </c:pt>
                <c:pt idx="60">
                  <c:v>0.92207034935248422</c:v>
                </c:pt>
                <c:pt idx="61">
                  <c:v>0.92266441477246219</c:v>
                </c:pt>
                <c:pt idx="62">
                  <c:v>0.92608339151188346</c:v>
                </c:pt>
                <c:pt idx="63">
                  <c:v>0.96261867674893853</c:v>
                </c:pt>
                <c:pt idx="64">
                  <c:v>0.96249872725124719</c:v>
                </c:pt>
                <c:pt idx="65">
                  <c:v>0.96629927215403333</c:v>
                </c:pt>
                <c:pt idx="66">
                  <c:v>0.96158744622606018</c:v>
                </c:pt>
                <c:pt idx="67">
                  <c:v>0.96313845051049862</c:v>
                </c:pt>
                <c:pt idx="68">
                  <c:v>0.96130646217990601</c:v>
                </c:pt>
                <c:pt idx="69">
                  <c:v>0.9666895357431291</c:v>
                </c:pt>
                <c:pt idx="70">
                  <c:v>0.95258975562896187</c:v>
                </c:pt>
                <c:pt idx="71">
                  <c:v>0.9506011049477856</c:v>
                </c:pt>
                <c:pt idx="72">
                  <c:v>0.95568411501462258</c:v>
                </c:pt>
                <c:pt idx="73">
                  <c:v>0.95727758400184781</c:v>
                </c:pt>
                <c:pt idx="74">
                  <c:v>0.95560544073588549</c:v>
                </c:pt>
                <c:pt idx="75">
                  <c:v>0.95299622864834932</c:v>
                </c:pt>
                <c:pt idx="76">
                  <c:v>0.95271490668721326</c:v>
                </c:pt>
                <c:pt idx="77">
                  <c:v>0.95278811750310255</c:v>
                </c:pt>
                <c:pt idx="78">
                  <c:v>0.95984970364899802</c:v>
                </c:pt>
                <c:pt idx="79">
                  <c:v>0.96093886119237504</c:v>
                </c:pt>
                <c:pt idx="80">
                  <c:v>0.96218678017029946</c:v>
                </c:pt>
                <c:pt idx="81">
                  <c:v>0.96346878423355387</c:v>
                </c:pt>
                <c:pt idx="82">
                  <c:v>0.96162820540049254</c:v>
                </c:pt>
                <c:pt idx="83">
                  <c:v>0.96140836736607738</c:v>
                </c:pt>
                <c:pt idx="84">
                  <c:v>0.96627906437902389</c:v>
                </c:pt>
                <c:pt idx="85">
                  <c:v>0.96431905296308873</c:v>
                </c:pt>
                <c:pt idx="86">
                  <c:v>0.95290193409863833</c:v>
                </c:pt>
                <c:pt idx="87">
                  <c:v>0.95716658004608202</c:v>
                </c:pt>
                <c:pt idx="88">
                  <c:v>0.95853308693072803</c:v>
                </c:pt>
                <c:pt idx="89">
                  <c:v>0.95653222480883637</c:v>
                </c:pt>
                <c:pt idx="90">
                  <c:v>0.9526528008584445</c:v>
                </c:pt>
                <c:pt idx="91">
                  <c:v>0.94958045765066512</c:v>
                </c:pt>
                <c:pt idx="92">
                  <c:v>0.94738311916340257</c:v>
                </c:pt>
                <c:pt idx="93">
                  <c:v>0.94456281391068642</c:v>
                </c:pt>
                <c:pt idx="94">
                  <c:v>0.93709005083146901</c:v>
                </c:pt>
                <c:pt idx="95">
                  <c:v>0.93396746182736645</c:v>
                </c:pt>
                <c:pt idx="96">
                  <c:v>0.93318482420265647</c:v>
                </c:pt>
                <c:pt idx="97">
                  <c:v>0.9311572158242436</c:v>
                </c:pt>
                <c:pt idx="98">
                  <c:v>0.92581045106893811</c:v>
                </c:pt>
                <c:pt idx="99">
                  <c:v>0.92529733028961481</c:v>
                </c:pt>
                <c:pt idx="100">
                  <c:v>0.92606201021686207</c:v>
                </c:pt>
                <c:pt idx="101">
                  <c:v>0.91670289654966419</c:v>
                </c:pt>
                <c:pt idx="102">
                  <c:v>0.91654493483953647</c:v>
                </c:pt>
                <c:pt idx="103">
                  <c:v>0.91071519927473599</c:v>
                </c:pt>
                <c:pt idx="104">
                  <c:v>0.90870928836051246</c:v>
                </c:pt>
                <c:pt idx="105">
                  <c:v>0.90706606269866441</c:v>
                </c:pt>
                <c:pt idx="106">
                  <c:v>0.90866409506368495</c:v>
                </c:pt>
                <c:pt idx="107">
                  <c:v>0.95033785063373133</c:v>
                </c:pt>
                <c:pt idx="108">
                  <c:v>0.97143589551547427</c:v>
                </c:pt>
                <c:pt idx="109">
                  <c:v>0.97029843169877306</c:v>
                </c:pt>
                <c:pt idx="110">
                  <c:v>0.96244009821334886</c:v>
                </c:pt>
                <c:pt idx="111">
                  <c:v>0.95581025780538076</c:v>
                </c:pt>
                <c:pt idx="112">
                  <c:v>0.95023899542782486</c:v>
                </c:pt>
                <c:pt idx="113">
                  <c:v>0.95439818417331368</c:v>
                </c:pt>
                <c:pt idx="114">
                  <c:v>0.95152368263118992</c:v>
                </c:pt>
                <c:pt idx="115">
                  <c:v>0.94240062160411309</c:v>
                </c:pt>
                <c:pt idx="116">
                  <c:v>0.95118792650578143</c:v>
                </c:pt>
                <c:pt idx="117">
                  <c:v>0.94727521216481803</c:v>
                </c:pt>
                <c:pt idx="118">
                  <c:v>0.9453759947700825</c:v>
                </c:pt>
                <c:pt idx="119">
                  <c:v>0.938407500751401</c:v>
                </c:pt>
                <c:pt idx="120">
                  <c:v>0.93914287205633606</c:v>
                </c:pt>
                <c:pt idx="121">
                  <c:v>0.93911213773321323</c:v>
                </c:pt>
                <c:pt idx="122">
                  <c:v>0.93710786020459158</c:v>
                </c:pt>
                <c:pt idx="123">
                  <c:v>0.96304755490943195</c:v>
                </c:pt>
                <c:pt idx="124">
                  <c:v>0.94457335433518363</c:v>
                </c:pt>
                <c:pt idx="125">
                  <c:v>0.93774017410710597</c:v>
                </c:pt>
                <c:pt idx="126">
                  <c:v>0.93737093312066977</c:v>
                </c:pt>
                <c:pt idx="127">
                  <c:v>0.92494130926774853</c:v>
                </c:pt>
                <c:pt idx="128">
                  <c:v>0.9285286537827413</c:v>
                </c:pt>
                <c:pt idx="129">
                  <c:v>0.95406389828039173</c:v>
                </c:pt>
                <c:pt idx="130">
                  <c:v>0.9522501314554086</c:v>
                </c:pt>
                <c:pt idx="131">
                  <c:v>0.95062055847297522</c:v>
                </c:pt>
                <c:pt idx="132">
                  <c:v>0.9462594625868983</c:v>
                </c:pt>
                <c:pt idx="133">
                  <c:v>0.94572615950337657</c:v>
                </c:pt>
                <c:pt idx="134">
                  <c:v>0.93947739863029212</c:v>
                </c:pt>
                <c:pt idx="135">
                  <c:v>0.92941837081863388</c:v>
                </c:pt>
                <c:pt idx="136">
                  <c:v>0.92239910302652828</c:v>
                </c:pt>
                <c:pt idx="137">
                  <c:v>0.92090395773288836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E846-837C-C6C73F6E2A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noblank_ratio!$D$2:$D$139</c:f>
              <c:numCache>
                <c:formatCode>0.000</c:formatCode>
                <c:ptCount val="138"/>
                <c:pt idx="0">
                  <c:v>4.3865790000000002</c:v>
                </c:pt>
                <c:pt idx="1">
                  <c:v>4.4196340000000003</c:v>
                </c:pt>
                <c:pt idx="2">
                  <c:v>4.534281</c:v>
                </c:pt>
                <c:pt idx="3">
                  <c:v>4.569985</c:v>
                </c:pt>
                <c:pt idx="4">
                  <c:v>4.6512599999999997</c:v>
                </c:pt>
                <c:pt idx="5">
                  <c:v>4.6961120000000003</c:v>
                </c:pt>
                <c:pt idx="6">
                  <c:v>4.9967899999999998</c:v>
                </c:pt>
                <c:pt idx="7">
                  <c:v>5.0074449999999997</c:v>
                </c:pt>
                <c:pt idx="8">
                  <c:v>5.0180309999999997</c:v>
                </c:pt>
                <c:pt idx="9">
                  <c:v>5.1372079999999993</c:v>
                </c:pt>
                <c:pt idx="10">
                  <c:v>5.1494139999999993</c:v>
                </c:pt>
                <c:pt idx="11">
                  <c:v>5.3121549999999989</c:v>
                </c:pt>
                <c:pt idx="12">
                  <c:v>5.5347099999999987</c:v>
                </c:pt>
                <c:pt idx="13">
                  <c:v>5.7126769999999985</c:v>
                </c:pt>
                <c:pt idx="14">
                  <c:v>5.7800049999999983</c:v>
                </c:pt>
                <c:pt idx="15">
                  <c:v>6.059651999999998</c:v>
                </c:pt>
                <c:pt idx="16">
                  <c:v>6.4522049999999984</c:v>
                </c:pt>
                <c:pt idx="17">
                  <c:v>6.4641219999999988</c:v>
                </c:pt>
                <c:pt idx="18">
                  <c:v>6.8073989999999984</c:v>
                </c:pt>
                <c:pt idx="19">
                  <c:v>7.1973069999999986</c:v>
                </c:pt>
                <c:pt idx="20">
                  <c:v>7.4783899999999983</c:v>
                </c:pt>
                <c:pt idx="21">
                  <c:v>7.5336849999999984</c:v>
                </c:pt>
                <c:pt idx="22">
                  <c:v>8.0169169999999976</c:v>
                </c:pt>
                <c:pt idx="23">
                  <c:v>8.5536669999999972</c:v>
                </c:pt>
                <c:pt idx="24">
                  <c:v>9.0075769999999977</c:v>
                </c:pt>
                <c:pt idx="25">
                  <c:v>9.2381999999999973</c:v>
                </c:pt>
                <c:pt idx="26">
                  <c:v>9.4608679999999978</c:v>
                </c:pt>
                <c:pt idx="27">
                  <c:v>9.9036719999999985</c:v>
                </c:pt>
                <c:pt idx="28">
                  <c:v>10.133277999999999</c:v>
                </c:pt>
                <c:pt idx="29">
                  <c:v>10.255861999999999</c:v>
                </c:pt>
                <c:pt idx="30">
                  <c:v>10.419540999999999</c:v>
                </c:pt>
                <c:pt idx="31">
                  <c:v>10.995846999999999</c:v>
                </c:pt>
                <c:pt idx="32">
                  <c:v>11.095606</c:v>
                </c:pt>
                <c:pt idx="33">
                  <c:v>11.703668</c:v>
                </c:pt>
                <c:pt idx="34">
                  <c:v>12.487965000000001</c:v>
                </c:pt>
                <c:pt idx="35">
                  <c:v>12.769222000000001</c:v>
                </c:pt>
                <c:pt idx="36">
                  <c:v>13.166003000000002</c:v>
                </c:pt>
                <c:pt idx="37">
                  <c:v>13.254972</c:v>
                </c:pt>
                <c:pt idx="38">
                  <c:v>13.525080000000001</c:v>
                </c:pt>
                <c:pt idx="39">
                  <c:v>14.143421</c:v>
                </c:pt>
                <c:pt idx="40">
                  <c:v>14.544423</c:v>
                </c:pt>
                <c:pt idx="41">
                  <c:v>14.738835</c:v>
                </c:pt>
                <c:pt idx="42">
                  <c:v>15.293229999999999</c:v>
                </c:pt>
                <c:pt idx="43">
                  <c:v>15.899255999999999</c:v>
                </c:pt>
                <c:pt idx="44">
                  <c:v>16.485803000000001</c:v>
                </c:pt>
                <c:pt idx="45">
                  <c:v>16.983535</c:v>
                </c:pt>
                <c:pt idx="46">
                  <c:v>17.358938999999999</c:v>
                </c:pt>
                <c:pt idx="47">
                  <c:v>17.883262999999999</c:v>
                </c:pt>
                <c:pt idx="48">
                  <c:v>18.190601000000001</c:v>
                </c:pt>
                <c:pt idx="49">
                  <c:v>18.761478</c:v>
                </c:pt>
                <c:pt idx="50">
                  <c:v>19.335761000000002</c:v>
                </c:pt>
                <c:pt idx="51">
                  <c:v>19.861027</c:v>
                </c:pt>
                <c:pt idx="52">
                  <c:v>20.415611999999999</c:v>
                </c:pt>
                <c:pt idx="53">
                  <c:v>20.602522999999998</c:v>
                </c:pt>
                <c:pt idx="54">
                  <c:v>21.147080999999996</c:v>
                </c:pt>
                <c:pt idx="55">
                  <c:v>21.877980999999995</c:v>
                </c:pt>
                <c:pt idx="56">
                  <c:v>22.375134999999993</c:v>
                </c:pt>
                <c:pt idx="57">
                  <c:v>22.575082999999992</c:v>
                </c:pt>
                <c:pt idx="58">
                  <c:v>22.728601999999992</c:v>
                </c:pt>
                <c:pt idx="59">
                  <c:v>23.137213999999993</c:v>
                </c:pt>
                <c:pt idx="60">
                  <c:v>23.175997999999993</c:v>
                </c:pt>
                <c:pt idx="61">
                  <c:v>23.784942999999991</c:v>
                </c:pt>
                <c:pt idx="62">
                  <c:v>23.95752199999999</c:v>
                </c:pt>
                <c:pt idx="63">
                  <c:v>24.03976599999999</c:v>
                </c:pt>
                <c:pt idx="64">
                  <c:v>24.098286999999988</c:v>
                </c:pt>
                <c:pt idx="65">
                  <c:v>24.47647799999999</c:v>
                </c:pt>
                <c:pt idx="66">
                  <c:v>24.82570299999999</c:v>
                </c:pt>
                <c:pt idx="67">
                  <c:v>24.867927999999988</c:v>
                </c:pt>
                <c:pt idx="68">
                  <c:v>25.231087999999989</c:v>
                </c:pt>
                <c:pt idx="69">
                  <c:v>25.26483099999999</c:v>
                </c:pt>
                <c:pt idx="70">
                  <c:v>25.291467999999991</c:v>
                </c:pt>
                <c:pt idx="71">
                  <c:v>25.738503999999992</c:v>
                </c:pt>
                <c:pt idx="72">
                  <c:v>25.892879999999991</c:v>
                </c:pt>
                <c:pt idx="73">
                  <c:v>26.274353999999992</c:v>
                </c:pt>
                <c:pt idx="74">
                  <c:v>26.595414999999992</c:v>
                </c:pt>
                <c:pt idx="75">
                  <c:v>26.904035999999991</c:v>
                </c:pt>
                <c:pt idx="76">
                  <c:v>27.089449999999992</c:v>
                </c:pt>
                <c:pt idx="77">
                  <c:v>27.544641999999993</c:v>
                </c:pt>
                <c:pt idx="78">
                  <c:v>28.071781999999992</c:v>
                </c:pt>
                <c:pt idx="79">
                  <c:v>28.30303099999999</c:v>
                </c:pt>
                <c:pt idx="80">
                  <c:v>28.412628999999988</c:v>
                </c:pt>
                <c:pt idx="81">
                  <c:v>28.590715999999986</c:v>
                </c:pt>
                <c:pt idx="82">
                  <c:v>29.029622999999987</c:v>
                </c:pt>
                <c:pt idx="83">
                  <c:v>29.069120999999985</c:v>
                </c:pt>
                <c:pt idx="84">
                  <c:v>29.244414999999986</c:v>
                </c:pt>
                <c:pt idx="85">
                  <c:v>29.322340999999987</c:v>
                </c:pt>
                <c:pt idx="86">
                  <c:v>29.363991999999989</c:v>
                </c:pt>
                <c:pt idx="87">
                  <c:v>29.583731999999991</c:v>
                </c:pt>
                <c:pt idx="88">
                  <c:v>29.592874999999992</c:v>
                </c:pt>
                <c:pt idx="89">
                  <c:v>29.842294999999993</c:v>
                </c:pt>
                <c:pt idx="90">
                  <c:v>30.295339999999992</c:v>
                </c:pt>
                <c:pt idx="91">
                  <c:v>30.515521999999994</c:v>
                </c:pt>
                <c:pt idx="92">
                  <c:v>30.615646999999992</c:v>
                </c:pt>
                <c:pt idx="93">
                  <c:v>31.051768999999993</c:v>
                </c:pt>
                <c:pt idx="94">
                  <c:v>31.473665999999994</c:v>
                </c:pt>
                <c:pt idx="95">
                  <c:v>32.023296999999992</c:v>
                </c:pt>
                <c:pt idx="96">
                  <c:v>32.259669999999993</c:v>
                </c:pt>
                <c:pt idx="97">
                  <c:v>32.346118999999995</c:v>
                </c:pt>
                <c:pt idx="98">
                  <c:v>32.746163999999993</c:v>
                </c:pt>
                <c:pt idx="99">
                  <c:v>32.82044599999999</c:v>
                </c:pt>
                <c:pt idx="100">
                  <c:v>32.901248999999993</c:v>
                </c:pt>
                <c:pt idx="101">
                  <c:v>33.392175999999992</c:v>
                </c:pt>
                <c:pt idx="102">
                  <c:v>33.492982999999995</c:v>
                </c:pt>
                <c:pt idx="103">
                  <c:v>33.747792999999994</c:v>
                </c:pt>
                <c:pt idx="104">
                  <c:v>34.354557999999997</c:v>
                </c:pt>
                <c:pt idx="105">
                  <c:v>34.701307999999997</c:v>
                </c:pt>
                <c:pt idx="106">
                  <c:v>35.167092999999994</c:v>
                </c:pt>
                <c:pt idx="107">
                  <c:v>35.736233999999996</c:v>
                </c:pt>
                <c:pt idx="108">
                  <c:v>36.160286999999997</c:v>
                </c:pt>
                <c:pt idx="109">
                  <c:v>36.183266000000003</c:v>
                </c:pt>
                <c:pt idx="110">
                  <c:v>36.274850000000001</c:v>
                </c:pt>
                <c:pt idx="111">
                  <c:v>36.779871999999997</c:v>
                </c:pt>
                <c:pt idx="112">
                  <c:v>37.279432</c:v>
                </c:pt>
                <c:pt idx="113">
                  <c:v>37.696638</c:v>
                </c:pt>
                <c:pt idx="114">
                  <c:v>38.115316</c:v>
                </c:pt>
                <c:pt idx="115">
                  <c:v>38.500501999999997</c:v>
                </c:pt>
                <c:pt idx="116">
                  <c:v>38.954800999999996</c:v>
                </c:pt>
                <c:pt idx="117">
                  <c:v>38.999092999999995</c:v>
                </c:pt>
                <c:pt idx="118">
                  <c:v>39.503742999999993</c:v>
                </c:pt>
                <c:pt idx="119">
                  <c:v>39.973431999999995</c:v>
                </c:pt>
                <c:pt idx="120">
                  <c:v>40.001186999999994</c:v>
                </c:pt>
                <c:pt idx="121">
                  <c:v>40.223919999999993</c:v>
                </c:pt>
                <c:pt idx="122">
                  <c:v>40.40372099999999</c:v>
                </c:pt>
                <c:pt idx="123">
                  <c:v>40.681127999999987</c:v>
                </c:pt>
                <c:pt idx="124">
                  <c:v>41.302900999999984</c:v>
                </c:pt>
                <c:pt idx="125">
                  <c:v>41.682269999999981</c:v>
                </c:pt>
                <c:pt idx="126">
                  <c:v>42.150355999999981</c:v>
                </c:pt>
                <c:pt idx="127">
                  <c:v>42.718233999999981</c:v>
                </c:pt>
                <c:pt idx="128">
                  <c:v>42.862676999999984</c:v>
                </c:pt>
                <c:pt idx="129">
                  <c:v>43.101736999999986</c:v>
                </c:pt>
                <c:pt idx="130">
                  <c:v>43.310395999999983</c:v>
                </c:pt>
                <c:pt idx="131">
                  <c:v>43.545164999999983</c:v>
                </c:pt>
                <c:pt idx="132">
                  <c:v>43.967550999999986</c:v>
                </c:pt>
                <c:pt idx="133">
                  <c:v>44.268452999999987</c:v>
                </c:pt>
                <c:pt idx="134">
                  <c:v>44.717933999999985</c:v>
                </c:pt>
                <c:pt idx="135">
                  <c:v>45.186088999999988</c:v>
                </c:pt>
                <c:pt idx="136">
                  <c:v>45.530646999999988</c:v>
                </c:pt>
                <c:pt idx="137">
                  <c:v>45.91567899999999</c:v>
                </c:pt>
              </c:numCache>
            </c:numRef>
          </c:xVal>
          <c:yVal>
            <c:numRef>
              <c:f>noblank_ratio!$K$2:$K$139</c:f>
              <c:numCache>
                <c:formatCode>General</c:formatCode>
                <c:ptCount val="138"/>
                <c:pt idx="0">
                  <c:v>1.0023940290156463</c:v>
                </c:pt>
                <c:pt idx="1">
                  <c:v>1.0022665641578317</c:v>
                </c:pt>
                <c:pt idx="2">
                  <c:v>1.0018244687545983</c:v>
                </c:pt>
                <c:pt idx="3">
                  <c:v>1.0016867889698935</c:v>
                </c:pt>
                <c:pt idx="4">
                  <c:v>1.0013733808222942</c:v>
                </c:pt>
                <c:pt idx="5">
                  <c:v>1.0012004250273252</c:v>
                </c:pt>
                <c:pt idx="6">
                  <c:v>1.0000409671989179</c:v>
                </c:pt>
                <c:pt idx="7">
                  <c:v>0.99999987997882955</c:v>
                </c:pt>
                <c:pt idx="8">
                  <c:v>0.99995905883271474</c:v>
                </c:pt>
                <c:pt idx="9">
                  <c:v>0.99949949509470892</c:v>
                </c:pt>
                <c:pt idx="10">
                  <c:v>0.99945242699443704</c:v>
                </c:pt>
                <c:pt idx="11">
                  <c:v>0.99882487417563148</c:v>
                </c:pt>
                <c:pt idx="12">
                  <c:v>0.99796666992722893</c:v>
                </c:pt>
                <c:pt idx="13">
                  <c:v>0.99728040345163638</c:v>
                </c:pt>
                <c:pt idx="14">
                  <c:v>0.99702077695195568</c:v>
                </c:pt>
                <c:pt idx="15">
                  <c:v>0.99594241769939762</c:v>
                </c:pt>
                <c:pt idx="16">
                  <c:v>0.99442867659125278</c:v>
                </c:pt>
                <c:pt idx="17">
                  <c:v>0.99438272291675345</c:v>
                </c:pt>
                <c:pt idx="18">
                  <c:v>0.99305899718702861</c:v>
                </c:pt>
                <c:pt idx="19">
                  <c:v>0.99155545558119562</c:v>
                </c:pt>
                <c:pt idx="20">
                  <c:v>0.99047155890507621</c:v>
                </c:pt>
                <c:pt idx="21">
                  <c:v>0.99025833339266167</c:v>
                </c:pt>
                <c:pt idx="22">
                  <c:v>0.98839492095365067</c:v>
                </c:pt>
                <c:pt idx="23">
                  <c:v>0.98632513537107525</c:v>
                </c:pt>
                <c:pt idx="24">
                  <c:v>0.98457479280230598</c:v>
                </c:pt>
                <c:pt idx="25">
                  <c:v>0.98368547717974364</c:v>
                </c:pt>
                <c:pt idx="26">
                  <c:v>0.98282683718700792</c:v>
                </c:pt>
                <c:pt idx="27">
                  <c:v>0.98111932095951504</c:v>
                </c:pt>
                <c:pt idx="28">
                  <c:v>0.98023392703595125</c:v>
                </c:pt>
                <c:pt idx="29">
                  <c:v>0.97976122541349309</c:v>
                </c:pt>
                <c:pt idx="30">
                  <c:v>0.97913005553110755</c:v>
                </c:pt>
                <c:pt idx="31">
                  <c:v>0.97690773629505401</c:v>
                </c:pt>
                <c:pt idx="32">
                  <c:v>0.97652305117175242</c:v>
                </c:pt>
                <c:pt idx="33">
                  <c:v>0.97417827620964326</c:v>
                </c:pt>
                <c:pt idx="34">
                  <c:v>0.97115391361428738</c:v>
                </c:pt>
                <c:pt idx="35">
                  <c:v>0.97006934596901784</c:v>
                </c:pt>
                <c:pt idx="36">
                  <c:v>0.96853930108175201</c:v>
                </c:pt>
                <c:pt idx="37">
                  <c:v>0.9681962237580517</c:v>
                </c:pt>
                <c:pt idx="38">
                  <c:v>0.9671546482682738</c:v>
                </c:pt>
                <c:pt idx="39">
                  <c:v>0.96477023599642397</c:v>
                </c:pt>
                <c:pt idx="40">
                  <c:v>0.9632239143230491</c:v>
                </c:pt>
                <c:pt idx="41">
                  <c:v>0.96247423355047412</c:v>
                </c:pt>
                <c:pt idx="42">
                  <c:v>0.96033640629746631</c:v>
                </c:pt>
                <c:pt idx="43">
                  <c:v>0.95799948244564337</c:v>
                </c:pt>
                <c:pt idx="44">
                  <c:v>0.95573767243334162</c:v>
                </c:pt>
                <c:pt idx="45">
                  <c:v>0.95381834589848091</c:v>
                </c:pt>
                <c:pt idx="46">
                  <c:v>0.9523707338130758</c:v>
                </c:pt>
                <c:pt idx="47">
                  <c:v>0.95034886468257129</c:v>
                </c:pt>
                <c:pt idx="48">
                  <c:v>0.94916372493151835</c:v>
                </c:pt>
                <c:pt idx="49">
                  <c:v>0.94696234070417984</c:v>
                </c:pt>
                <c:pt idx="50">
                  <c:v>0.94474782244853339</c:v>
                </c:pt>
                <c:pt idx="51">
                  <c:v>0.94272232082987084</c:v>
                </c:pt>
                <c:pt idx="52">
                  <c:v>0.9405837609094001</c:v>
                </c:pt>
                <c:pt idx="53">
                  <c:v>0.9398630050770298</c:v>
                </c:pt>
                <c:pt idx="54">
                  <c:v>0.93776311071787533</c:v>
                </c:pt>
                <c:pt idx="55">
                  <c:v>0.93494465467259447</c:v>
                </c:pt>
                <c:pt idx="56">
                  <c:v>0.93302755698927864</c:v>
                </c:pt>
                <c:pt idx="57">
                  <c:v>0.93225652860052266</c:v>
                </c:pt>
                <c:pt idx="58">
                  <c:v>0.93166453714667741</c:v>
                </c:pt>
                <c:pt idx="59">
                  <c:v>0.93008887021334286</c:v>
                </c:pt>
                <c:pt idx="60">
                  <c:v>0.92993931350345072</c:v>
                </c:pt>
                <c:pt idx="61">
                  <c:v>0.92759113356571155</c:v>
                </c:pt>
                <c:pt idx="62">
                  <c:v>0.92692564399690802</c:v>
                </c:pt>
                <c:pt idx="63">
                  <c:v>0.96407245209528547</c:v>
                </c:pt>
                <c:pt idx="64">
                  <c:v>0.96385692294719871</c:v>
                </c:pt>
                <c:pt idx="65">
                  <c:v>0.96246406937251461</c:v>
                </c:pt>
                <c:pt idx="66">
                  <c:v>0.96117789574696821</c:v>
                </c:pt>
                <c:pt idx="67">
                  <c:v>0.96102238373798055</c:v>
                </c:pt>
                <c:pt idx="68">
                  <c:v>0.95968488838726551</c:v>
                </c:pt>
                <c:pt idx="69">
                  <c:v>0.95956061504873935</c:v>
                </c:pt>
                <c:pt idx="70">
                  <c:v>0.95946251265955274</c:v>
                </c:pt>
                <c:pt idx="71">
                  <c:v>0.95781610729662114</c:v>
                </c:pt>
                <c:pt idx="72">
                  <c:v>0.95724755023565089</c:v>
                </c:pt>
                <c:pt idx="73">
                  <c:v>0.95584260557924972</c:v>
                </c:pt>
                <c:pt idx="74">
                  <c:v>0.95466015818747774</c:v>
                </c:pt>
                <c:pt idx="75">
                  <c:v>0.95352352653026595</c:v>
                </c:pt>
                <c:pt idx="76">
                  <c:v>0.95284065847498045</c:v>
                </c:pt>
                <c:pt idx="77">
                  <c:v>0.95116421507900439</c:v>
                </c:pt>
                <c:pt idx="78">
                  <c:v>0.96944656520817507</c:v>
                </c:pt>
                <c:pt idx="79">
                  <c:v>0.96731467082269307</c:v>
                </c:pt>
                <c:pt idx="80">
                  <c:v>0.96630428219026643</c:v>
                </c:pt>
                <c:pt idx="81">
                  <c:v>0.96466249054823838</c:v>
                </c:pt>
                <c:pt idx="82">
                  <c:v>0.96061618821158479</c:v>
                </c:pt>
                <c:pt idx="83">
                  <c:v>0.96025205446641082</c:v>
                </c:pt>
                <c:pt idx="84">
                  <c:v>0.95863601161040402</c:v>
                </c:pt>
                <c:pt idx="85">
                  <c:v>0.95791760849565288</c:v>
                </c:pt>
                <c:pt idx="86">
                  <c:v>0.95753362615173043</c:v>
                </c:pt>
                <c:pt idx="87">
                  <c:v>0.95550783372769488</c:v>
                </c:pt>
                <c:pt idx="88">
                  <c:v>0.95542354402107355</c:v>
                </c:pt>
                <c:pt idx="89">
                  <c:v>0.95312413041224964</c:v>
                </c:pt>
                <c:pt idx="90">
                  <c:v>0.94894748925111716</c:v>
                </c:pt>
                <c:pt idx="91">
                  <c:v>0.94691762201024587</c:v>
                </c:pt>
                <c:pt idx="92">
                  <c:v>0.94599456536850324</c:v>
                </c:pt>
                <c:pt idx="93">
                  <c:v>0.94197393806553009</c:v>
                </c:pt>
                <c:pt idx="94">
                  <c:v>0.93808445164374354</c:v>
                </c:pt>
                <c:pt idx="95">
                  <c:v>0.93301738003267976</c:v>
                </c:pt>
                <c:pt idx="96">
                  <c:v>0.93083824727284281</c:v>
                </c:pt>
                <c:pt idx="97">
                  <c:v>0.93004127025789118</c:v>
                </c:pt>
                <c:pt idx="98">
                  <c:v>0.92635323835530925</c:v>
                </c:pt>
                <c:pt idx="99">
                  <c:v>0.92566842943184413</c:v>
                </c:pt>
                <c:pt idx="100">
                  <c:v>0.92492350313149219</c:v>
                </c:pt>
                <c:pt idx="101">
                  <c:v>0.92039762619804999</c:v>
                </c:pt>
                <c:pt idx="102">
                  <c:v>0.91946828216924426</c:v>
                </c:pt>
                <c:pt idx="103">
                  <c:v>0.91711917792073006</c:v>
                </c:pt>
                <c:pt idx="104">
                  <c:v>0.91152538552894868</c:v>
                </c:pt>
                <c:pt idx="105">
                  <c:v>0.90832868250248844</c:v>
                </c:pt>
                <c:pt idx="106">
                  <c:v>0.9040345907384516</c:v>
                </c:pt>
                <c:pt idx="107">
                  <c:v>0.96227911475216521</c:v>
                </c:pt>
                <c:pt idx="108">
                  <c:v>0.96047053022732398</c:v>
                </c:pt>
                <c:pt idx="109">
                  <c:v>0.96037252487469982</c:v>
                </c:pt>
                <c:pt idx="110">
                  <c:v>0.95998191944301303</c:v>
                </c:pt>
                <c:pt idx="111">
                  <c:v>0.95782800242343202</c:v>
                </c:pt>
                <c:pt idx="112">
                  <c:v>0.95569738081427058</c:v>
                </c:pt>
                <c:pt idx="113">
                  <c:v>0.95391799871988392</c:v>
                </c:pt>
                <c:pt idx="114">
                  <c:v>0.95213233855077417</c:v>
                </c:pt>
                <c:pt idx="115">
                  <c:v>0.95048952164160116</c:v>
                </c:pt>
                <c:pt idx="116">
                  <c:v>0.94855193803518667</c:v>
                </c:pt>
                <c:pt idx="117">
                  <c:v>0.94836303281396606</c:v>
                </c:pt>
                <c:pt idx="118">
                  <c:v>0.94621070237305138</c:v>
                </c:pt>
                <c:pt idx="119">
                  <c:v>0.94420748047180758</c:v>
                </c:pt>
                <c:pt idx="120">
                  <c:v>0.94408910549630465</c:v>
                </c:pt>
                <c:pt idx="121">
                  <c:v>0.9431391500497649</c:v>
                </c:pt>
                <c:pt idx="122">
                  <c:v>0.94237229942932133</c:v>
                </c:pt>
                <c:pt idx="123">
                  <c:v>0.9411891595687788</c:v>
                </c:pt>
                <c:pt idx="124">
                  <c:v>0.93853729995273039</c:v>
                </c:pt>
                <c:pt idx="125">
                  <c:v>0.93691929252770445</c:v>
                </c:pt>
                <c:pt idx="126">
                  <c:v>0.93492290741571404</c:v>
                </c:pt>
                <c:pt idx="127">
                  <c:v>0.93250090978146116</c:v>
                </c:pt>
                <c:pt idx="128">
                  <c:v>0.95049971627805474</c:v>
                </c:pt>
                <c:pt idx="129">
                  <c:v>0.94849842545472007</c:v>
                </c:pt>
                <c:pt idx="130">
                  <c:v>0.94675163660712458</c:v>
                </c:pt>
                <c:pt idx="131">
                  <c:v>0.94478626789088826</c:v>
                </c:pt>
                <c:pt idx="132">
                  <c:v>0.94125026343299067</c:v>
                </c:pt>
                <c:pt idx="133">
                  <c:v>0.93873126229803272</c:v>
                </c:pt>
                <c:pt idx="134">
                  <c:v>0.93496843204385693</c:v>
                </c:pt>
                <c:pt idx="135">
                  <c:v>0.93104927239607727</c:v>
                </c:pt>
                <c:pt idx="136">
                  <c:v>0.92816480505103194</c:v>
                </c:pt>
                <c:pt idx="137">
                  <c:v>0.92494150960934296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1-E846-837C-C6C73F6E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5104"/>
        <c:axId val="647494208"/>
      </c:scatterChart>
      <c:valAx>
        <c:axId val="6814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Integrated</a:t>
                </a:r>
                <a:r>
                  <a:rPr lang="en-US" baseline="0"/>
                  <a:t> Luminosity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94208"/>
        <c:crosses val="autoZero"/>
        <c:crossBetween val="midCat"/>
      </c:valAx>
      <c:valAx>
        <c:axId val="64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1</xdr:row>
      <xdr:rowOff>158750</xdr:rowOff>
    </xdr:from>
    <xdr:to>
      <xdr:col>22</xdr:col>
      <xdr:colOff>495300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EBEA5-0216-B842-A743-C902035A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20</xdr:row>
      <xdr:rowOff>190500</xdr:rowOff>
    </xdr:from>
    <xdr:to>
      <xdr:col>22</xdr:col>
      <xdr:colOff>514350</xdr:colOff>
      <xdr:row>39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AC494-CA1C-5D46-AEF6-32387A333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6FC4-101E-6246-B638-C34DE3A330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74C8-5884-9A4A-86D7-547B9A649AF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591A-C2D3-6E44-B9F6-4256A7D688EC}">
  <dimension ref="A1:M996"/>
  <sheetViews>
    <sheetView tabSelected="1" topLeftCell="D1" workbookViewId="0">
      <selection activeCell="M10" sqref="M10"/>
    </sheetView>
  </sheetViews>
  <sheetFormatPr baseColWidth="10" defaultRowHeight="16" x14ac:dyDescent="0.2"/>
  <cols>
    <col min="9" max="9" width="10.83203125" style="1"/>
    <col min="11" max="11" width="10.83203125" style="1"/>
  </cols>
  <sheetData>
    <row r="1" spans="1:13" x14ac:dyDescent="0.2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s="1" t="s">
        <v>12</v>
      </c>
      <c r="J1" t="s">
        <v>11</v>
      </c>
      <c r="K1" s="1" t="s">
        <v>10</v>
      </c>
    </row>
    <row r="2" spans="1:13" x14ac:dyDescent="0.2">
      <c r="A2">
        <v>4925</v>
      </c>
      <c r="B2">
        <v>589</v>
      </c>
      <c r="C2">
        <v>33.055</v>
      </c>
      <c r="D2" s="3">
        <v>4.3865790000000002</v>
      </c>
      <c r="E2">
        <v>273425</v>
      </c>
      <c r="F2" s="2">
        <v>1.0100616120000001</v>
      </c>
      <c r="G2">
        <f>F2*1.011/0.993</f>
        <v>1.0283708859335348</v>
      </c>
      <c r="H2">
        <f>1/G2</f>
        <v>0.97241181530748977</v>
      </c>
      <c r="I2" s="1">
        <f>H2/0.978594023</f>
        <v>0.99368256136129063</v>
      </c>
      <c r="J2">
        <f>0.99749-0.0037736*D2</f>
        <v>0.98093680548560003</v>
      </c>
      <c r="K2" s="1">
        <f>J2/0.978594023</f>
        <v>1.0023940290156463</v>
      </c>
      <c r="L2" t="s">
        <v>9</v>
      </c>
      <c r="M2" s="4" t="s">
        <v>8</v>
      </c>
    </row>
    <row r="3" spans="1:13" x14ac:dyDescent="0.2">
      <c r="A3">
        <v>4926</v>
      </c>
      <c r="B3">
        <v>877</v>
      </c>
      <c r="C3">
        <v>114.64699999999999</v>
      </c>
      <c r="D3" s="3">
        <v>4.4196340000000003</v>
      </c>
      <c r="E3">
        <v>273443</v>
      </c>
      <c r="F3" s="2">
        <v>1.013973773</v>
      </c>
      <c r="G3">
        <f>F3*1.011/0.993</f>
        <v>1.0323539622386706</v>
      </c>
      <c r="H3">
        <f>1/G3</f>
        <v>0.96866001059509599</v>
      </c>
      <c r="I3" s="1">
        <f>H3/0.978594023</f>
        <v>0.98984868886236388</v>
      </c>
      <c r="J3">
        <f>0.99749-0.0037736*D3</f>
        <v>0.9808120691376</v>
      </c>
      <c r="K3" s="1">
        <f>J3/0.978594023</f>
        <v>1.0022665641578317</v>
      </c>
    </row>
    <row r="4" spans="1:13" x14ac:dyDescent="0.2">
      <c r="A4">
        <v>4930</v>
      </c>
      <c r="B4">
        <v>877</v>
      </c>
      <c r="C4">
        <v>35.704000000000001</v>
      </c>
      <c r="D4" s="3">
        <v>4.534281</v>
      </c>
      <c r="E4">
        <v>273492</v>
      </c>
      <c r="F4" s="2">
        <v>1.016039114</v>
      </c>
      <c r="G4">
        <f>F4*1.011/0.993</f>
        <v>1.0344567414441086</v>
      </c>
      <c r="H4">
        <f>1/G4</f>
        <v>0.96669097888423372</v>
      </c>
      <c r="I4" s="1">
        <f>H4/0.978594023</f>
        <v>0.98783658612661862</v>
      </c>
      <c r="J4">
        <f>0.99749-0.0037736*D4</f>
        <v>0.98037943721840004</v>
      </c>
      <c r="K4" s="1">
        <f>J4/0.978594023</f>
        <v>1.0018244687545983</v>
      </c>
    </row>
    <row r="5" spans="1:13" x14ac:dyDescent="0.2">
      <c r="A5">
        <v>4935</v>
      </c>
      <c r="B5">
        <v>877</v>
      </c>
      <c r="C5">
        <v>81.250999999999991</v>
      </c>
      <c r="D5" s="3">
        <v>4.569985</v>
      </c>
      <c r="E5">
        <v>273502</v>
      </c>
      <c r="F5" s="2">
        <v>1.0141545409999999</v>
      </c>
      <c r="G5">
        <f>F5*1.011/0.993</f>
        <v>1.0325380069999999</v>
      </c>
      <c r="H5">
        <f>1/G5</f>
        <v>0.96848735176873746</v>
      </c>
      <c r="I5" s="1">
        <f>H5/0.978594023</f>
        <v>0.98967225325954955</v>
      </c>
      <c r="J5">
        <f>0.99749-0.0037736*D5</f>
        <v>0.98024470460400004</v>
      </c>
      <c r="K5" s="1">
        <f>J5/0.978594023</f>
        <v>1.0016867889698935</v>
      </c>
    </row>
    <row r="6" spans="1:13" x14ac:dyDescent="0.2">
      <c r="A6">
        <v>4942</v>
      </c>
      <c r="B6">
        <v>1165</v>
      </c>
      <c r="C6">
        <v>44.792000000000002</v>
      </c>
      <c r="D6" s="3">
        <v>4.6512599999999997</v>
      </c>
      <c r="E6">
        <v>273554</v>
      </c>
      <c r="F6" s="2">
        <v>1.0124788870000001</v>
      </c>
      <c r="G6">
        <f>F6*1.011/0.993</f>
        <v>1.0308319786072506</v>
      </c>
      <c r="H6">
        <f>1/G6</f>
        <v>0.9700901997152751</v>
      </c>
      <c r="I6" s="1">
        <f>H6/0.978594023</f>
        <v>0.99131016224822699</v>
      </c>
      <c r="J6">
        <f>0.99749-0.0037736*D6</f>
        <v>0.97993800526399999</v>
      </c>
      <c r="K6" s="1">
        <f>J6/0.978594023</f>
        <v>1.0013733808222942</v>
      </c>
    </row>
    <row r="7" spans="1:13" x14ac:dyDescent="0.2">
      <c r="A7">
        <v>4947</v>
      </c>
      <c r="B7">
        <v>1165</v>
      </c>
      <c r="C7">
        <v>300.67399999999998</v>
      </c>
      <c r="D7" s="3">
        <v>4.6961120000000003</v>
      </c>
      <c r="E7">
        <v>273725</v>
      </c>
      <c r="F7" s="2">
        <v>0.99911806110000001</v>
      </c>
      <c r="G7">
        <f>F7*1.011/0.993</f>
        <v>1.0172289625096675</v>
      </c>
      <c r="H7">
        <f>1/G7</f>
        <v>0.98306284706329938</v>
      </c>
      <c r="I7" s="1">
        <f>H7/0.978594023</f>
        <v>1.0045665760859643</v>
      </c>
      <c r="J7">
        <f>0.99749-0.0037736*D7</f>
        <v>0.9797687517568</v>
      </c>
      <c r="K7" s="1">
        <f>J7/0.978594023</f>
        <v>1.0012004250273252</v>
      </c>
    </row>
    <row r="8" spans="1:13" x14ac:dyDescent="0.2">
      <c r="A8">
        <v>4953</v>
      </c>
      <c r="B8">
        <v>589</v>
      </c>
      <c r="C8">
        <v>10.624000000000001</v>
      </c>
      <c r="D8" s="3">
        <v>4.9967899999999998</v>
      </c>
      <c r="E8">
        <v>274094</v>
      </c>
      <c r="F8" s="2">
        <v>1.003770144</v>
      </c>
      <c r="G8">
        <f>F8*1.011/0.993</f>
        <v>1.0219653731963745</v>
      </c>
      <c r="H8">
        <f>1/G8</f>
        <v>0.97850673440365799</v>
      </c>
      <c r="I8" s="1">
        <f>H8/0.978594023</f>
        <v>0.99991080203405047</v>
      </c>
      <c r="J8">
        <f>0.99749-0.0037736*D8</f>
        <v>0.97863411325600003</v>
      </c>
      <c r="K8" s="1">
        <f>J8/0.978594023</f>
        <v>1.0000409671989179</v>
      </c>
    </row>
    <row r="9" spans="1:13" x14ac:dyDescent="0.2">
      <c r="A9">
        <v>4956</v>
      </c>
      <c r="B9">
        <v>1165</v>
      </c>
      <c r="C9">
        <v>10.585999999999999</v>
      </c>
      <c r="D9" s="3">
        <v>5.0074449999999997</v>
      </c>
      <c r="E9">
        <v>274142</v>
      </c>
      <c r="F9" s="2">
        <v>1.0003199190000001</v>
      </c>
      <c r="G9">
        <f>F9*1.011/0.993</f>
        <v>1.0184526063534742</v>
      </c>
      <c r="H9">
        <f>1/G9</f>
        <v>0.98188172307836397</v>
      </c>
      <c r="I9" s="1">
        <f>H9/0.978594023</f>
        <v>1.0033596159399023</v>
      </c>
      <c r="J9">
        <f>0.99749-0.0037736*D9</f>
        <v>0.97859390554799996</v>
      </c>
      <c r="K9" s="1">
        <f>J9/0.978594023</f>
        <v>0.99999987997882955</v>
      </c>
    </row>
    <row r="10" spans="1:13" x14ac:dyDescent="0.2">
      <c r="A10">
        <v>4958</v>
      </c>
      <c r="B10">
        <v>1453</v>
      </c>
      <c r="C10">
        <v>119.17700000000001</v>
      </c>
      <c r="D10" s="3">
        <v>5.0180309999999997</v>
      </c>
      <c r="E10">
        <v>274157</v>
      </c>
      <c r="F10" s="2">
        <v>0.99560689250000001</v>
      </c>
      <c r="G10">
        <f>F10*1.011/0.993</f>
        <v>1.0136541473489427</v>
      </c>
      <c r="H10">
        <f>1/G10</f>
        <v>0.98652977705990452</v>
      </c>
      <c r="I10" s="1">
        <f>H10/0.978594023</f>
        <v>1.0081093424580465</v>
      </c>
      <c r="J10">
        <f>0.99749-0.0037736*D10</f>
        <v>0.97855395821839997</v>
      </c>
      <c r="K10" s="1">
        <f>J10/0.978594023</f>
        <v>0.99995905883271474</v>
      </c>
    </row>
    <row r="11" spans="1:13" x14ac:dyDescent="0.2">
      <c r="A11">
        <v>4960</v>
      </c>
      <c r="B11">
        <v>1740</v>
      </c>
      <c r="C11">
        <v>12.206</v>
      </c>
      <c r="D11" s="3">
        <v>5.1372079999999993</v>
      </c>
      <c r="E11">
        <v>274170</v>
      </c>
      <c r="F11" s="2">
        <v>0.99226479550000002</v>
      </c>
      <c r="G11">
        <f>F11*1.011/0.993</f>
        <v>1.0102514685302113</v>
      </c>
      <c r="H11">
        <f>1/G11</f>
        <v>0.98985255765564395</v>
      </c>
      <c r="I11" s="1">
        <f>H11/0.978594023</f>
        <v>1.0115048062741376</v>
      </c>
      <c r="J11">
        <f>0.99749-0.0037736*D11</f>
        <v>0.97810423189119999</v>
      </c>
      <c r="K11" s="1">
        <f>J11/0.978594023</f>
        <v>0.99949949509470892</v>
      </c>
    </row>
    <row r="12" spans="1:13" x14ac:dyDescent="0.2">
      <c r="A12">
        <v>4961</v>
      </c>
      <c r="B12">
        <v>1740</v>
      </c>
      <c r="C12">
        <v>162.74100000000001</v>
      </c>
      <c r="D12" s="3">
        <v>5.1494139999999993</v>
      </c>
      <c r="E12">
        <v>274198</v>
      </c>
      <c r="F12" s="2">
        <v>0.9968384414</v>
      </c>
      <c r="G12">
        <f>F12*1.011/0.993</f>
        <v>1.0149080203981871</v>
      </c>
      <c r="H12">
        <f>1/G12</f>
        <v>0.98531096404939422</v>
      </c>
      <c r="I12" s="1">
        <f>H12/0.978594023</f>
        <v>1.006863868868525</v>
      </c>
      <c r="J12">
        <f>0.99749-0.0037736*D12</f>
        <v>0.97805817132959993</v>
      </c>
      <c r="K12" s="1">
        <f>J12/0.978594023</f>
        <v>0.99945242699443704</v>
      </c>
    </row>
    <row r="13" spans="1:13" x14ac:dyDescent="0.2">
      <c r="A13">
        <v>4964</v>
      </c>
      <c r="B13">
        <v>1740</v>
      </c>
      <c r="C13">
        <v>222.55500000000001</v>
      </c>
      <c r="D13" s="3">
        <v>5.3121549999999989</v>
      </c>
      <c r="E13">
        <v>274239</v>
      </c>
      <c r="F13" s="2">
        <v>1.0018537279999999</v>
      </c>
      <c r="G13">
        <f>F13*1.011/0.993</f>
        <v>1.0200142185377643</v>
      </c>
      <c r="H13">
        <f>1/G13</f>
        <v>0.9803784906386348</v>
      </c>
      <c r="I13" s="1">
        <f>H13/0.978594023</f>
        <v>1.0018235014691428</v>
      </c>
      <c r="J13">
        <f>0.99749-0.0037736*D13</f>
        <v>0.97744405189200001</v>
      </c>
      <c r="K13" s="1">
        <f>J13/0.978594023</f>
        <v>0.99882487417563148</v>
      </c>
    </row>
    <row r="14" spans="1:13" x14ac:dyDescent="0.2">
      <c r="A14">
        <v>4965</v>
      </c>
      <c r="B14">
        <v>1812</v>
      </c>
      <c r="C14">
        <v>177.96699999999998</v>
      </c>
      <c r="D14" s="3">
        <v>5.5347099999999987</v>
      </c>
      <c r="E14">
        <v>274249</v>
      </c>
      <c r="F14" s="2">
        <v>1.0112015080000001</v>
      </c>
      <c r="G14">
        <f>F14*1.011/0.993</f>
        <v>1.0295314447009065</v>
      </c>
      <c r="H14">
        <f>1/G14</f>
        <v>0.97131564572125739</v>
      </c>
      <c r="I14" s="1">
        <f>H14/0.978594023</f>
        <v>0.99256241392479605</v>
      </c>
      <c r="J14">
        <f>0.99749-0.0037736*D14</f>
        <v>0.97660421834400002</v>
      </c>
      <c r="K14" s="1">
        <f>J14/0.978594023</f>
        <v>0.99796666992722893</v>
      </c>
    </row>
    <row r="15" spans="1:13" x14ac:dyDescent="0.2">
      <c r="A15">
        <v>4976</v>
      </c>
      <c r="B15">
        <v>1812</v>
      </c>
      <c r="C15">
        <v>67.326999999999998</v>
      </c>
      <c r="D15" s="3">
        <v>5.7126769999999985</v>
      </c>
      <c r="E15">
        <v>274282</v>
      </c>
      <c r="F15" s="2">
        <v>1.004562929</v>
      </c>
      <c r="G15">
        <f>F15*1.011/0.993</f>
        <v>1.02277252892145</v>
      </c>
      <c r="H15">
        <f>1/G15</f>
        <v>0.97773451253577914</v>
      </c>
      <c r="I15" s="1">
        <f>H15/0.978594023</f>
        <v>0.99912168841826166</v>
      </c>
      <c r="J15">
        <f>0.99749-0.0037736*D15</f>
        <v>0.97593264207279995</v>
      </c>
      <c r="K15" s="1">
        <f>J15/0.978594023</f>
        <v>0.99728040345163638</v>
      </c>
    </row>
    <row r="16" spans="1:13" x14ac:dyDescent="0.2">
      <c r="A16">
        <v>4979</v>
      </c>
      <c r="B16">
        <v>2028</v>
      </c>
      <c r="C16">
        <v>279.64699999999999</v>
      </c>
      <c r="D16" s="3">
        <v>5.7800049999999983</v>
      </c>
      <c r="E16">
        <v>274314</v>
      </c>
      <c r="F16" s="2">
        <v>1.002435637</v>
      </c>
      <c r="G16">
        <f>F16*1.011/0.993</f>
        <v>1.0206066757371601</v>
      </c>
      <c r="H16">
        <f>1/G16</f>
        <v>0.97980938570456011</v>
      </c>
      <c r="I16" s="1">
        <f>H16/0.978594023</f>
        <v>1.0012419478108341</v>
      </c>
      <c r="J16">
        <f>0.99749-0.0037736*D16</f>
        <v>0.97567857313200002</v>
      </c>
      <c r="K16" s="1">
        <f>J16/0.978594023</f>
        <v>0.99702077695195568</v>
      </c>
    </row>
    <row r="17" spans="1:11" x14ac:dyDescent="0.2">
      <c r="A17">
        <v>4980</v>
      </c>
      <c r="B17">
        <v>2028</v>
      </c>
      <c r="C17">
        <v>392.553</v>
      </c>
      <c r="D17" s="3">
        <v>6.059651999999998</v>
      </c>
      <c r="E17">
        <v>274335</v>
      </c>
      <c r="F17" s="2">
        <v>1.004045665</v>
      </c>
      <c r="G17">
        <f>F17*1.011/0.993</f>
        <v>1.0222458885347432</v>
      </c>
      <c r="H17">
        <f>1/G17</f>
        <v>0.97823822156269102</v>
      </c>
      <c r="I17" s="1">
        <f>H17/0.978594023</f>
        <v>0.99963641568521111</v>
      </c>
      <c r="J17">
        <f>0.99749-0.0037736*D17</f>
        <v>0.97462329721279994</v>
      </c>
      <c r="K17" s="1">
        <f>J17/0.978594023</f>
        <v>0.99594241769939762</v>
      </c>
    </row>
    <row r="18" spans="1:11" x14ac:dyDescent="0.2">
      <c r="A18">
        <v>4984</v>
      </c>
      <c r="B18">
        <v>2028</v>
      </c>
      <c r="C18">
        <v>11.917000000000002</v>
      </c>
      <c r="D18" s="3">
        <v>6.4522049999999984</v>
      </c>
      <c r="E18">
        <v>274382</v>
      </c>
      <c r="F18" s="2">
        <v>1.005713348</v>
      </c>
      <c r="G18">
        <f>F18*1.011/0.993</f>
        <v>1.0239438014380664</v>
      </c>
      <c r="H18">
        <f>1/G18</f>
        <v>0.97661609806667238</v>
      </c>
      <c r="I18" s="1">
        <f>H18/0.978594023</f>
        <v>0.99797880950952056</v>
      </c>
      <c r="J18">
        <f>0.99749-0.0037736*D18</f>
        <v>0.97314195921199997</v>
      </c>
      <c r="K18" s="1">
        <f>J18/0.978594023</f>
        <v>0.99442867659125278</v>
      </c>
    </row>
    <row r="19" spans="1:11" x14ac:dyDescent="0.2">
      <c r="A19">
        <v>4985</v>
      </c>
      <c r="B19">
        <v>2028</v>
      </c>
      <c r="C19">
        <v>343.27699999999999</v>
      </c>
      <c r="D19" s="3">
        <v>6.4641219999999988</v>
      </c>
      <c r="E19">
        <v>274387</v>
      </c>
      <c r="F19" s="2">
        <v>1.009519925</v>
      </c>
      <c r="G19">
        <f>F19*1.011/0.993</f>
        <v>1.0278193798338369</v>
      </c>
      <c r="H19">
        <f>1/G19</f>
        <v>0.97293359088215059</v>
      </c>
      <c r="I19" s="1">
        <f>H19/0.978594023</f>
        <v>0.99421575036755627</v>
      </c>
      <c r="J19">
        <f>0.99749-0.0037736*D19</f>
        <v>0.97309698922080001</v>
      </c>
      <c r="K19" s="1">
        <f>J19/0.978594023</f>
        <v>0.99438272291675345</v>
      </c>
    </row>
    <row r="20" spans="1:11" x14ac:dyDescent="0.2">
      <c r="A20">
        <v>4988</v>
      </c>
      <c r="B20">
        <v>2028</v>
      </c>
      <c r="C20">
        <v>389.90800000000002</v>
      </c>
      <c r="D20" s="3">
        <v>6.8073989999999984</v>
      </c>
      <c r="E20">
        <v>274420</v>
      </c>
      <c r="F20" s="2">
        <v>1.01537692</v>
      </c>
      <c r="G20">
        <f>F20*1.011/0.993</f>
        <v>1.0337825439274924</v>
      </c>
      <c r="H20">
        <f>1/G20</f>
        <v>0.96732142158335588</v>
      </c>
      <c r="I20" s="1">
        <f>H20/0.978594023</f>
        <v>0.98848081926549425</v>
      </c>
      <c r="J20">
        <f>0.99749-0.0037736*D20</f>
        <v>0.97180159913359998</v>
      </c>
      <c r="K20" s="1">
        <f>J20/0.978594023</f>
        <v>0.99305899718702861</v>
      </c>
    </row>
    <row r="21" spans="1:11" x14ac:dyDescent="0.2">
      <c r="A21">
        <v>4990</v>
      </c>
      <c r="B21">
        <v>2028</v>
      </c>
      <c r="C21">
        <v>281.02299999999997</v>
      </c>
      <c r="D21" s="3">
        <v>7.1973069999999986</v>
      </c>
      <c r="E21">
        <v>274440</v>
      </c>
      <c r="F21" s="2">
        <v>1.012816419</v>
      </c>
      <c r="G21">
        <f>F21*1.011/0.993</f>
        <v>1.0311756290120846</v>
      </c>
      <c r="H21">
        <f>1/G21</f>
        <v>0.96976690668887089</v>
      </c>
      <c r="I21" s="1">
        <f>H21/0.978594023</f>
        <v>0.99097979744034359</v>
      </c>
      <c r="J21">
        <f>0.99749-0.0037736*D21</f>
        <v>0.97033024230480003</v>
      </c>
      <c r="K21" s="1">
        <f>J21/0.978594023</f>
        <v>0.99155545558119562</v>
      </c>
    </row>
    <row r="22" spans="1:11" x14ac:dyDescent="0.2">
      <c r="A22">
        <v>5005</v>
      </c>
      <c r="B22">
        <v>590</v>
      </c>
      <c r="C22">
        <v>55.295000000000002</v>
      </c>
      <c r="D22" s="3">
        <v>7.4783899999999983</v>
      </c>
      <c r="E22">
        <v>274953</v>
      </c>
      <c r="F22" s="2">
        <v>1.013010301</v>
      </c>
      <c r="G22">
        <f>F22*1.011/0.993</f>
        <v>1.0313730254894258</v>
      </c>
      <c r="H22">
        <f>1/G22</f>
        <v>0.96958130112571239</v>
      </c>
      <c r="I22" s="1">
        <f>H22/0.978594023</f>
        <v>0.99079013190101251</v>
      </c>
      <c r="J22">
        <f>0.99749-0.0037736*D22</f>
        <v>0.96926954749600003</v>
      </c>
      <c r="K22" s="1">
        <f>J22/0.978594023</f>
        <v>0.99047155890507621</v>
      </c>
    </row>
    <row r="23" spans="1:11" x14ac:dyDescent="0.2">
      <c r="A23">
        <v>5013</v>
      </c>
      <c r="B23">
        <v>2028</v>
      </c>
      <c r="C23">
        <v>483.23200000000003</v>
      </c>
      <c r="D23" s="3">
        <v>7.5336849999999984</v>
      </c>
      <c r="E23">
        <v>274966</v>
      </c>
      <c r="F23" s="2">
        <v>1.0096974430000001</v>
      </c>
      <c r="G23">
        <f>F23*1.011/0.993</f>
        <v>1.0280001156827796</v>
      </c>
      <c r="H23">
        <f>1/G23</f>
        <v>0.97276253644759325</v>
      </c>
      <c r="I23" s="1">
        <f>H23/0.978594023</f>
        <v>0.99404095425135586</v>
      </c>
      <c r="J23">
        <f>0.99749-0.0037736*D23</f>
        <v>0.969060886284</v>
      </c>
      <c r="K23" s="1">
        <f>J23/0.978594023</f>
        <v>0.99025833339266167</v>
      </c>
    </row>
    <row r="24" spans="1:11" x14ac:dyDescent="0.2">
      <c r="A24">
        <v>5017</v>
      </c>
      <c r="B24">
        <v>2028</v>
      </c>
      <c r="C24">
        <v>536.74900000000002</v>
      </c>
      <c r="D24" s="3">
        <v>8.0169169999999976</v>
      </c>
      <c r="E24">
        <v>274998</v>
      </c>
      <c r="F24" s="2">
        <v>1.005200777</v>
      </c>
      <c r="G24">
        <f>F24*1.011/0.993</f>
        <v>1.0234219391208459</v>
      </c>
      <c r="H24">
        <f>1/G24</f>
        <v>0.9771140931950647</v>
      </c>
      <c r="I24" s="1">
        <f>H24/0.978594023</f>
        <v>0.99848769789090031</v>
      </c>
      <c r="J24">
        <f>0.99749-0.0037736*D24</f>
        <v>0.96723736200879995</v>
      </c>
      <c r="K24" s="1">
        <f>J24/0.978594023</f>
        <v>0.98839492095365067</v>
      </c>
    </row>
    <row r="25" spans="1:11" x14ac:dyDescent="0.2">
      <c r="A25">
        <v>5020</v>
      </c>
      <c r="B25">
        <v>2028</v>
      </c>
      <c r="C25">
        <v>453.90999999999997</v>
      </c>
      <c r="D25" s="3">
        <v>8.5536669999999972</v>
      </c>
      <c r="E25">
        <v>275059</v>
      </c>
      <c r="F25" s="2">
        <v>1.004023082</v>
      </c>
      <c r="G25">
        <f>F25*1.011/0.993</f>
        <v>1.0222228961752264</v>
      </c>
      <c r="H25">
        <f>1/G25</f>
        <v>0.97826022459643958</v>
      </c>
      <c r="I25" s="1">
        <f>H25/0.978594023</f>
        <v>0.99965890001807178</v>
      </c>
      <c r="J25">
        <f>0.99749-0.0037736*D25</f>
        <v>0.96521188220880005</v>
      </c>
      <c r="K25" s="1">
        <f>J25/0.978594023</f>
        <v>0.98632513537107525</v>
      </c>
    </row>
    <row r="26" spans="1:11" x14ac:dyDescent="0.2">
      <c r="A26">
        <v>5021</v>
      </c>
      <c r="B26">
        <v>2028</v>
      </c>
      <c r="C26">
        <v>230.62300000000002</v>
      </c>
      <c r="D26" s="3">
        <v>9.0075769999999977</v>
      </c>
      <c r="E26">
        <v>275124</v>
      </c>
      <c r="F26" s="2">
        <v>1.005115097</v>
      </c>
      <c r="G26">
        <f>F26*1.011/0.993</f>
        <v>1.0233347060090634</v>
      </c>
      <c r="H26">
        <f>1/G26</f>
        <v>0.97719738627836905</v>
      </c>
      <c r="I26" s="1">
        <f>H26/0.978594023</f>
        <v>0.99857281294509714</v>
      </c>
      <c r="J26">
        <f>0.99749-0.0037736*D26</f>
        <v>0.96349900743280004</v>
      </c>
      <c r="K26" s="1">
        <f>J26/0.978594023</f>
        <v>0.98457479280230598</v>
      </c>
    </row>
    <row r="27" spans="1:11" x14ac:dyDescent="0.2">
      <c r="A27">
        <v>5024</v>
      </c>
      <c r="B27">
        <v>2028</v>
      </c>
      <c r="C27">
        <v>222.66799999999998</v>
      </c>
      <c r="D27" s="3">
        <v>9.2381999999999973</v>
      </c>
      <c r="E27">
        <v>275282</v>
      </c>
      <c r="F27" s="2">
        <v>1.0133003359999999</v>
      </c>
      <c r="G27">
        <f>F27*1.011/0.993</f>
        <v>1.0316683179214501</v>
      </c>
      <c r="H27">
        <f>1/G27</f>
        <v>0.96930377974070803</v>
      </c>
      <c r="I27" s="1">
        <f>H27/0.978594023</f>
        <v>0.99050653995329796</v>
      </c>
      <c r="J27">
        <f>0.99749-0.0037736*D27</f>
        <v>0.96262872848000003</v>
      </c>
      <c r="K27" s="1">
        <f>J27/0.978594023</f>
        <v>0.98368547717974364</v>
      </c>
    </row>
    <row r="28" spans="1:11" x14ac:dyDescent="0.2">
      <c r="A28">
        <v>5026</v>
      </c>
      <c r="B28">
        <v>2028</v>
      </c>
      <c r="C28">
        <v>442.80400000000003</v>
      </c>
      <c r="D28" s="3">
        <v>9.4608679999999978</v>
      </c>
      <c r="E28">
        <v>275309</v>
      </c>
      <c r="F28" s="2">
        <v>1.02049115</v>
      </c>
      <c r="G28">
        <f>F28*1.011/0.993</f>
        <v>1.038989479003021</v>
      </c>
      <c r="H28">
        <f>1/G28</f>
        <v>0.96247365368854942</v>
      </c>
      <c r="I28" s="1">
        <f>H28/0.978594023</f>
        <v>0.98352701024881428</v>
      </c>
      <c r="J28">
        <f>0.99749-0.0037736*D28</f>
        <v>0.96178846851520006</v>
      </c>
      <c r="K28" s="1">
        <f>J28/0.978594023</f>
        <v>0.98282683718700792</v>
      </c>
    </row>
    <row r="29" spans="1:11" x14ac:dyDescent="0.2">
      <c r="A29">
        <v>5027</v>
      </c>
      <c r="B29">
        <v>2028</v>
      </c>
      <c r="C29">
        <v>229.60599999999999</v>
      </c>
      <c r="D29" s="3">
        <v>9.9036719999999985</v>
      </c>
      <c r="E29">
        <v>275319</v>
      </c>
      <c r="F29" s="2">
        <v>1.032090306</v>
      </c>
      <c r="G29">
        <f>F29*1.011/0.993</f>
        <v>1.0507988916072506</v>
      </c>
      <c r="H29">
        <f>1/G29</f>
        <v>0.95165688504909718</v>
      </c>
      <c r="I29" s="1">
        <f>H29/0.978594023</f>
        <v>0.97247363327611214</v>
      </c>
      <c r="J29">
        <f>0.99749-0.0037736*D29</f>
        <v>0.96011750334080004</v>
      </c>
      <c r="K29" s="1">
        <f>J29/0.978594023</f>
        <v>0.98111932095951504</v>
      </c>
    </row>
    <row r="30" spans="1:11" x14ac:dyDescent="0.2">
      <c r="A30">
        <v>5028</v>
      </c>
      <c r="B30">
        <v>2028</v>
      </c>
      <c r="C30">
        <v>122.584</v>
      </c>
      <c r="D30" s="3">
        <v>10.133277999999999</v>
      </c>
      <c r="E30">
        <v>275344</v>
      </c>
      <c r="F30" s="2">
        <v>1.035214595</v>
      </c>
      <c r="G30">
        <f>F30*1.011/0.993</f>
        <v>1.053979814244713</v>
      </c>
      <c r="H30">
        <f>1/G30</f>
        <v>0.94878477413403295</v>
      </c>
      <c r="I30" s="1">
        <f>H30/0.978594023</f>
        <v>0.96953869718661967</v>
      </c>
      <c r="J30">
        <f>0.99749-0.0037736*D30</f>
        <v>0.95925106213919997</v>
      </c>
      <c r="K30" s="1">
        <f>J30/0.978594023</f>
        <v>0.98023392703595125</v>
      </c>
    </row>
    <row r="31" spans="1:11" x14ac:dyDescent="0.2">
      <c r="A31">
        <v>5029</v>
      </c>
      <c r="B31">
        <v>2028</v>
      </c>
      <c r="C31">
        <v>163.679</v>
      </c>
      <c r="D31" s="3">
        <v>10.255861999999999</v>
      </c>
      <c r="E31">
        <v>275370</v>
      </c>
      <c r="F31" s="2">
        <v>1.036558278</v>
      </c>
      <c r="G31">
        <f>F31*1.011/0.993</f>
        <v>1.0553478540362538</v>
      </c>
      <c r="H31">
        <f>1/G31</f>
        <v>0.94755487129236882</v>
      </c>
      <c r="I31" s="1">
        <f>H31/0.978594023</f>
        <v>0.96828189118458252</v>
      </c>
      <c r="J31">
        <f>0.99749-0.0037736*D31</f>
        <v>0.95878847915679999</v>
      </c>
      <c r="K31" s="1">
        <f>J31/0.978594023</f>
        <v>0.97976122541349309</v>
      </c>
    </row>
    <row r="32" spans="1:11" x14ac:dyDescent="0.2">
      <c r="A32">
        <v>5030</v>
      </c>
      <c r="B32">
        <v>2028</v>
      </c>
      <c r="C32">
        <v>576.30599999999993</v>
      </c>
      <c r="D32" s="3">
        <v>10.419540999999999</v>
      </c>
      <c r="E32">
        <v>275375</v>
      </c>
      <c r="F32" s="2">
        <v>1.0249755979999999</v>
      </c>
      <c r="G32">
        <f>F32*1.011/0.993</f>
        <v>1.0435552160906343</v>
      </c>
      <c r="H32">
        <f>1/G32</f>
        <v>0.95826266265641336</v>
      </c>
      <c r="I32" s="1">
        <f>H32/0.978594023</f>
        <v>0.97922390708941964</v>
      </c>
      <c r="J32">
        <f>0.99749-0.0037736*D32</f>
        <v>0.95817082008239995</v>
      </c>
      <c r="K32" s="1">
        <f>J32/0.978594023</f>
        <v>0.97913005553110755</v>
      </c>
    </row>
    <row r="33" spans="1:11" x14ac:dyDescent="0.2">
      <c r="A33">
        <v>5038</v>
      </c>
      <c r="B33">
        <v>1884</v>
      </c>
      <c r="C33">
        <v>99.759</v>
      </c>
      <c r="D33" s="3">
        <v>10.995846999999999</v>
      </c>
      <c r="E33">
        <v>275656</v>
      </c>
      <c r="F33" s="2">
        <v>1.030643129</v>
      </c>
      <c r="G33">
        <f>F33*1.011/0.993</f>
        <v>1.0493254817915407</v>
      </c>
      <c r="H33">
        <f>1/G33</f>
        <v>0.9529931535567725</v>
      </c>
      <c r="I33" s="1">
        <f>H33/0.978594023</f>
        <v>0.97383913160970992</v>
      </c>
      <c r="J33">
        <f>0.99749-0.0037736*D33</f>
        <v>0.95599607176080004</v>
      </c>
      <c r="K33" s="1">
        <f>J33/0.978594023</f>
        <v>0.97690773629505401</v>
      </c>
    </row>
    <row r="34" spans="1:11" x14ac:dyDescent="0.2">
      <c r="A34">
        <v>5043</v>
      </c>
      <c r="B34">
        <v>2064</v>
      </c>
      <c r="C34">
        <v>608.06200000000001</v>
      </c>
      <c r="D34" s="3">
        <v>11.095606</v>
      </c>
      <c r="E34">
        <v>275757</v>
      </c>
      <c r="F34" s="2">
        <v>1.018679101</v>
      </c>
      <c r="G34">
        <f>F34*1.011/0.993</f>
        <v>1.0371445831933532</v>
      </c>
      <c r="H34">
        <f>1/G34</f>
        <v>0.96418572319108531</v>
      </c>
      <c r="I34" s="1">
        <f>H34/0.978594023</f>
        <v>0.98527652992939374</v>
      </c>
      <c r="J34">
        <f>0.99749-0.0037736*D34</f>
        <v>0.95561962119840005</v>
      </c>
      <c r="K34" s="1">
        <f>J34/0.978594023</f>
        <v>0.97652305117175242</v>
      </c>
    </row>
    <row r="35" spans="1:11" x14ac:dyDescent="0.2">
      <c r="A35">
        <v>5045</v>
      </c>
      <c r="B35">
        <v>2064</v>
      </c>
      <c r="C35">
        <v>784.29700000000003</v>
      </c>
      <c r="D35" s="3">
        <v>11.703668</v>
      </c>
      <c r="E35">
        <v>275828</v>
      </c>
      <c r="F35" s="2">
        <v>1.0252246730000001</v>
      </c>
      <c r="G35">
        <f>F35*1.011/0.993</f>
        <v>1.0438088060453172</v>
      </c>
      <c r="H35">
        <f>1/G35</f>
        <v>0.95802985585904776</v>
      </c>
      <c r="I35" s="1">
        <f>H35/0.978594023</f>
        <v>0.97898600782589063</v>
      </c>
      <c r="J35">
        <f>0.99749-0.0037736*D35</f>
        <v>0.9533250384352</v>
      </c>
      <c r="K35" s="1">
        <f>J35/0.978594023</f>
        <v>0.97417827620964326</v>
      </c>
    </row>
    <row r="36" spans="1:11" x14ac:dyDescent="0.2">
      <c r="A36">
        <v>5048</v>
      </c>
      <c r="B36">
        <v>2064</v>
      </c>
      <c r="C36">
        <v>281.25699999999995</v>
      </c>
      <c r="D36" s="3">
        <v>12.487965000000001</v>
      </c>
      <c r="E36">
        <v>275886</v>
      </c>
      <c r="F36" s="2">
        <v>1.032526206</v>
      </c>
      <c r="G36">
        <f>F36*1.011/0.993</f>
        <v>1.0512426931178247</v>
      </c>
      <c r="H36">
        <f>1/G36</f>
        <v>0.95125512552591762</v>
      </c>
      <c r="I36" s="1">
        <f>H36/0.978594023</f>
        <v>0.97206308557835697</v>
      </c>
      <c r="J36">
        <f>0.99749-0.0037736*D36</f>
        <v>0.95036541527599994</v>
      </c>
      <c r="K36" s="1">
        <f>J36/0.978594023</f>
        <v>0.97115391361428738</v>
      </c>
    </row>
    <row r="37" spans="1:11" x14ac:dyDescent="0.2">
      <c r="A37">
        <v>5052</v>
      </c>
      <c r="B37">
        <v>2064</v>
      </c>
      <c r="C37">
        <v>396.78100000000001</v>
      </c>
      <c r="D37" s="3">
        <v>12.769222000000001</v>
      </c>
      <c r="E37">
        <v>275911</v>
      </c>
      <c r="F37" s="2">
        <v>1.033171324</v>
      </c>
      <c r="G37">
        <f>F37*1.011/0.993</f>
        <v>1.0518995050996978</v>
      </c>
      <c r="H37">
        <f>1/G37</f>
        <v>0.95066115646211014</v>
      </c>
      <c r="I37" s="1">
        <f>H37/0.978594023</f>
        <v>0.97145612390697189</v>
      </c>
      <c r="J37">
        <f>0.99749-0.0037736*D37</f>
        <v>0.94930406386080002</v>
      </c>
      <c r="K37" s="1">
        <f>J37/0.978594023</f>
        <v>0.97006934596901784</v>
      </c>
    </row>
    <row r="38" spans="1:11" x14ac:dyDescent="0.2">
      <c r="A38">
        <v>5056</v>
      </c>
      <c r="B38">
        <v>2064</v>
      </c>
      <c r="C38">
        <v>25.395</v>
      </c>
      <c r="D38" s="3">
        <v>13.166003000000002</v>
      </c>
      <c r="E38">
        <v>275963</v>
      </c>
      <c r="F38" s="2">
        <v>1.03722314</v>
      </c>
      <c r="G38">
        <f>F38*1.011/0.993</f>
        <v>1.0560247679154078</v>
      </c>
      <c r="H38">
        <f>1/G38</f>
        <v>0.9469474868226806</v>
      </c>
      <c r="I38" s="1">
        <f>H38/0.978594023</f>
        <v>0.96766122065583127</v>
      </c>
      <c r="J38">
        <f>0.99749-0.0037736*D38</f>
        <v>0.94780677107919997</v>
      </c>
      <c r="K38" s="1">
        <f>J38/0.978594023</f>
        <v>0.96853930108175201</v>
      </c>
    </row>
    <row r="39" spans="1:11" x14ac:dyDescent="0.2">
      <c r="A39">
        <v>5060</v>
      </c>
      <c r="B39">
        <v>2064</v>
      </c>
      <c r="C39">
        <v>139.422</v>
      </c>
      <c r="D39" s="3">
        <v>13.254972</v>
      </c>
      <c r="E39">
        <v>276092</v>
      </c>
      <c r="F39" s="2">
        <v>1.042093559</v>
      </c>
      <c r="G39">
        <f>F39*1.011/0.993</f>
        <v>1.0609834724561933</v>
      </c>
      <c r="H39">
        <f>1/G39</f>
        <v>0.94252175077240774</v>
      </c>
      <c r="I39" s="1">
        <f>H39/0.978594023</f>
        <v>0.96313867509939588</v>
      </c>
      <c r="J39">
        <f>0.99749-0.0037736*D39</f>
        <v>0.94747103766079999</v>
      </c>
      <c r="K39" s="1">
        <f>J39/0.978594023</f>
        <v>0.9681962237580517</v>
      </c>
    </row>
    <row r="40" spans="1:11" x14ac:dyDescent="0.2">
      <c r="A40">
        <v>5069</v>
      </c>
      <c r="B40">
        <v>2064</v>
      </c>
      <c r="C40">
        <v>618.34100000000001</v>
      </c>
      <c r="D40" s="3">
        <v>13.525080000000001</v>
      </c>
      <c r="E40">
        <v>276224</v>
      </c>
      <c r="F40" s="2">
        <v>1.0451100600000001</v>
      </c>
      <c r="G40">
        <f>F40*1.011/0.993</f>
        <v>1.0640546532326283</v>
      </c>
      <c r="H40">
        <f>1/G40</f>
        <v>0.93980135039301937</v>
      </c>
      <c r="I40" s="1">
        <f>H40/0.978594023</f>
        <v>0.96035876809460075</v>
      </c>
      <c r="J40">
        <f>0.99749-0.0037736*D40</f>
        <v>0.946451758112</v>
      </c>
      <c r="K40" s="1">
        <f>J40/0.978594023</f>
        <v>0.9671546482682738</v>
      </c>
    </row>
    <row r="41" spans="1:11" x14ac:dyDescent="0.2">
      <c r="A41">
        <v>5071</v>
      </c>
      <c r="B41">
        <v>2064</v>
      </c>
      <c r="C41">
        <v>401.00200000000001</v>
      </c>
      <c r="D41" s="3">
        <v>14.143421</v>
      </c>
      <c r="E41">
        <v>276282</v>
      </c>
      <c r="F41" s="2">
        <v>1.0480147609999999</v>
      </c>
      <c r="G41">
        <f>F41*1.011/0.993</f>
        <v>1.0670120074229605</v>
      </c>
      <c r="H41">
        <f>1/G41</f>
        <v>0.93719657608651707</v>
      </c>
      <c r="I41" s="1">
        <f>H41/0.978594023</f>
        <v>0.95769701639238103</v>
      </c>
      <c r="J41">
        <f>0.99749-0.0037736*D41</f>
        <v>0.94411838651439994</v>
      </c>
      <c r="K41" s="1">
        <f>J41/0.978594023</f>
        <v>0.96477023599642397</v>
      </c>
    </row>
    <row r="42" spans="1:11" x14ac:dyDescent="0.2">
      <c r="A42">
        <v>5072</v>
      </c>
      <c r="B42">
        <v>2064</v>
      </c>
      <c r="C42">
        <v>194.41199999999998</v>
      </c>
      <c r="D42" s="3">
        <v>14.544423</v>
      </c>
      <c r="E42">
        <v>276315</v>
      </c>
      <c r="F42" s="2">
        <v>1.048437998</v>
      </c>
      <c r="G42">
        <f>F42*1.011/0.993</f>
        <v>1.0674429163927492</v>
      </c>
      <c r="H42">
        <f>1/G42</f>
        <v>0.9368182454002677</v>
      </c>
      <c r="I42" s="1">
        <f>H42/0.978594023</f>
        <v>0.95731041001899486</v>
      </c>
      <c r="J42">
        <f>0.99749-0.0037736*D42</f>
        <v>0.94260516536719996</v>
      </c>
      <c r="K42" s="1">
        <f>J42/0.978594023</f>
        <v>0.9632239143230491</v>
      </c>
    </row>
    <row r="43" spans="1:11" x14ac:dyDescent="0.2">
      <c r="A43">
        <v>5073</v>
      </c>
      <c r="B43">
        <v>2064</v>
      </c>
      <c r="C43">
        <v>554.39499999999998</v>
      </c>
      <c r="D43" s="3">
        <v>14.738835</v>
      </c>
      <c r="E43">
        <v>276349</v>
      </c>
      <c r="F43" s="2">
        <v>1.049427812</v>
      </c>
      <c r="G43">
        <f>F43*1.011/0.993</f>
        <v>1.0684506726404832</v>
      </c>
      <c r="H43">
        <f>1/G43</f>
        <v>0.93593464406614135</v>
      </c>
      <c r="I43" s="1">
        <f>H43/0.978594023</f>
        <v>0.95640748059845992</v>
      </c>
      <c r="J43">
        <f>0.99749-0.0037736*D43</f>
        <v>0.941871532244</v>
      </c>
      <c r="K43" s="1">
        <f>J43/0.978594023</f>
        <v>0.96247423355047412</v>
      </c>
    </row>
    <row r="44" spans="1:11" x14ac:dyDescent="0.2">
      <c r="A44">
        <v>5076</v>
      </c>
      <c r="B44">
        <v>2064</v>
      </c>
      <c r="C44">
        <v>606.02599999999995</v>
      </c>
      <c r="D44" s="3">
        <v>15.293229999999999</v>
      </c>
      <c r="E44">
        <v>276437</v>
      </c>
      <c r="F44" s="2">
        <v>1.0532370740000001</v>
      </c>
      <c r="G44">
        <f>F44*1.011/0.993</f>
        <v>1.0723289847069488</v>
      </c>
      <c r="H44">
        <f>1/G44</f>
        <v>0.93254963193341711</v>
      </c>
      <c r="I44" s="1">
        <f>H44/0.978594023</f>
        <v>0.95294842397930435</v>
      </c>
      <c r="J44">
        <f>0.99749-0.0037736*D44</f>
        <v>0.93977946727200001</v>
      </c>
      <c r="K44" s="1">
        <f>J44/0.978594023</f>
        <v>0.96033640629746631</v>
      </c>
    </row>
    <row r="45" spans="1:11" x14ac:dyDescent="0.2">
      <c r="A45">
        <v>5078</v>
      </c>
      <c r="B45">
        <v>2064</v>
      </c>
      <c r="C45">
        <v>586.54700000000003</v>
      </c>
      <c r="D45" s="3">
        <v>15.899255999999999</v>
      </c>
      <c r="E45">
        <v>276495</v>
      </c>
      <c r="F45" s="2">
        <v>1.0441331220000001</v>
      </c>
      <c r="G45">
        <f>F45*1.011/0.993</f>
        <v>1.0630600063867071</v>
      </c>
      <c r="H45">
        <f>1/G45</f>
        <v>0.94068067088607243</v>
      </c>
      <c r="I45" s="1">
        <f>H45/0.978594023</f>
        <v>0.96125732303402023</v>
      </c>
      <c r="J45">
        <f>0.99749-0.0037736*D45</f>
        <v>0.93749256755840005</v>
      </c>
      <c r="K45" s="1">
        <f>J45/0.978594023</f>
        <v>0.95799948244564337</v>
      </c>
    </row>
    <row r="46" spans="1:11" x14ac:dyDescent="0.2">
      <c r="A46">
        <v>5080</v>
      </c>
      <c r="B46">
        <v>2064</v>
      </c>
      <c r="C46">
        <v>497.73199999999997</v>
      </c>
      <c r="D46" s="3">
        <v>16.485803000000001</v>
      </c>
      <c r="E46">
        <v>276525</v>
      </c>
      <c r="F46" s="2">
        <v>1.0458907719999999</v>
      </c>
      <c r="G46">
        <f>F46*1.011/0.993</f>
        <v>1.0648495171117822</v>
      </c>
      <c r="H46">
        <f>1/G46</f>
        <v>0.93909982953490445</v>
      </c>
      <c r="I46" s="1">
        <f>H46/0.978594023</f>
        <v>0.95964190201773225</v>
      </c>
      <c r="J46">
        <f>0.99749-0.0037736*D46</f>
        <v>0.9352791737992</v>
      </c>
      <c r="K46" s="1">
        <f>J46/0.978594023</f>
        <v>0.95573767243334162</v>
      </c>
    </row>
    <row r="47" spans="1:11" x14ac:dyDescent="0.2">
      <c r="A47">
        <v>5083</v>
      </c>
      <c r="B47">
        <v>2064</v>
      </c>
      <c r="C47">
        <v>375.404</v>
      </c>
      <c r="D47" s="3">
        <v>16.983535</v>
      </c>
      <c r="E47">
        <v>276542</v>
      </c>
      <c r="F47" s="2">
        <v>1.0491313980000001</v>
      </c>
      <c r="G47">
        <f>F47*1.011/0.993</f>
        <v>1.0681488855770394</v>
      </c>
      <c r="H47">
        <f>1/G47</f>
        <v>0.93619907627369403</v>
      </c>
      <c r="I47" s="1">
        <f>H47/0.978594023</f>
        <v>0.95667769705322847</v>
      </c>
      <c r="J47">
        <f>0.99749-0.0037736*D47</f>
        <v>0.93340093232400001</v>
      </c>
      <c r="K47" s="1">
        <f>J47/0.978594023</f>
        <v>0.95381834589848091</v>
      </c>
    </row>
    <row r="48" spans="1:11" x14ac:dyDescent="0.2">
      <c r="A48">
        <v>5085</v>
      </c>
      <c r="B48">
        <v>2064</v>
      </c>
      <c r="C48">
        <v>524.32399999999996</v>
      </c>
      <c r="D48" s="3">
        <v>17.358938999999999</v>
      </c>
      <c r="E48">
        <v>276581</v>
      </c>
      <c r="F48" s="2">
        <v>1.0478571080000001</v>
      </c>
      <c r="G48">
        <f>F48*1.011/0.993</f>
        <v>1.0668514966646525</v>
      </c>
      <c r="H48">
        <f>1/G48</f>
        <v>0.93733757990343225</v>
      </c>
      <c r="I48" s="1">
        <f>H48/0.978594023</f>
        <v>0.95784110455723914</v>
      </c>
      <c r="J48">
        <f>0.99749-0.0037736*D48</f>
        <v>0.93198430778959995</v>
      </c>
      <c r="K48" s="1">
        <f>J48/0.978594023</f>
        <v>0.9523707338130758</v>
      </c>
    </row>
    <row r="49" spans="1:11" x14ac:dyDescent="0.2">
      <c r="A49">
        <v>5091</v>
      </c>
      <c r="B49">
        <v>2064</v>
      </c>
      <c r="C49">
        <v>307.33799999999997</v>
      </c>
      <c r="D49" s="3">
        <v>17.883262999999999</v>
      </c>
      <c r="E49">
        <v>276653</v>
      </c>
      <c r="F49" s="2">
        <v>1.0429242059999999</v>
      </c>
      <c r="G49">
        <f>F49*1.011/0.993</f>
        <v>1.0618291765015102</v>
      </c>
      <c r="H49">
        <f>1/G49</f>
        <v>0.94177107027212836</v>
      </c>
      <c r="I49" s="1">
        <f>H49/0.978594023</f>
        <v>0.96237157405173357</v>
      </c>
      <c r="J49">
        <f>0.99749-0.0037736*D49</f>
        <v>0.93000571874320004</v>
      </c>
      <c r="K49" s="1">
        <f>J49/0.978594023</f>
        <v>0.95034886468257129</v>
      </c>
    </row>
    <row r="50" spans="1:11" x14ac:dyDescent="0.2">
      <c r="A50">
        <v>5093</v>
      </c>
      <c r="B50">
        <v>2064</v>
      </c>
      <c r="C50">
        <v>570.87700000000007</v>
      </c>
      <c r="D50" s="3">
        <v>18.190601000000001</v>
      </c>
      <c r="E50">
        <v>276775</v>
      </c>
      <c r="F50" s="2">
        <v>1.0462894730000001</v>
      </c>
      <c r="G50">
        <f>F50*1.011/0.993</f>
        <v>1.0652554453202416</v>
      </c>
      <c r="H50">
        <f>1/G50</f>
        <v>0.93874197441851681</v>
      </c>
      <c r="I50" s="1">
        <f>H50/0.978594023</f>
        <v>0.95927621910124505</v>
      </c>
      <c r="J50">
        <f>0.99749-0.0037736*D50</f>
        <v>0.92884594806639997</v>
      </c>
      <c r="K50" s="1">
        <f>J50/0.978594023</f>
        <v>0.94916372493151835</v>
      </c>
    </row>
    <row r="51" spans="1:11" x14ac:dyDescent="0.2">
      <c r="A51">
        <v>5095</v>
      </c>
      <c r="B51">
        <v>2064</v>
      </c>
      <c r="C51">
        <v>574.2829999999999</v>
      </c>
      <c r="D51" s="3">
        <v>18.761478</v>
      </c>
      <c r="E51">
        <v>276807</v>
      </c>
      <c r="F51" s="2">
        <v>1.053112056</v>
      </c>
      <c r="G51">
        <f>F51*1.011/0.993</f>
        <v>1.0722017005196374</v>
      </c>
      <c r="H51">
        <f>1/G51</f>
        <v>0.93266033761684475</v>
      </c>
      <c r="I51" s="1">
        <f>H51/0.978594023</f>
        <v>0.95306155126275971</v>
      </c>
      <c r="J51">
        <f>0.99749-0.0037736*D51</f>
        <v>0.92669168661919998</v>
      </c>
      <c r="K51" s="1">
        <f>J51/0.978594023</f>
        <v>0.94696234070417984</v>
      </c>
    </row>
    <row r="52" spans="1:11" x14ac:dyDescent="0.2">
      <c r="A52">
        <v>5096</v>
      </c>
      <c r="B52">
        <v>2064</v>
      </c>
      <c r="C52">
        <v>525.26599999999996</v>
      </c>
      <c r="D52" s="3">
        <v>19.335761000000002</v>
      </c>
      <c r="E52">
        <v>276831</v>
      </c>
      <c r="F52" s="2">
        <v>1.060077814</v>
      </c>
      <c r="G52">
        <f>F52*1.011/0.993</f>
        <v>1.0792937260362536</v>
      </c>
      <c r="H52">
        <f>1/G52</f>
        <v>0.92653183825364871</v>
      </c>
      <c r="I52" s="1">
        <f>H52/0.978594023</f>
        <v>0.94679899578095905</v>
      </c>
      <c r="J52">
        <f>0.99749-0.0037736*D52</f>
        <v>0.92452457229039997</v>
      </c>
      <c r="K52" s="1">
        <f>J52/0.978594023</f>
        <v>0.94474782244853339</v>
      </c>
    </row>
    <row r="53" spans="1:11" x14ac:dyDescent="0.2">
      <c r="A53">
        <v>5097</v>
      </c>
      <c r="B53">
        <v>2064</v>
      </c>
      <c r="C53">
        <v>554.58500000000004</v>
      </c>
      <c r="D53" s="3">
        <v>19.861027</v>
      </c>
      <c r="E53">
        <v>276870</v>
      </c>
      <c r="F53" s="2">
        <v>1.065093866</v>
      </c>
      <c r="G53">
        <f>F53*1.011/0.993</f>
        <v>1.084400703450151</v>
      </c>
      <c r="H53">
        <f>1/G53</f>
        <v>0.92216834313956075</v>
      </c>
      <c r="I53" s="1">
        <f>H53/0.978594023</f>
        <v>0.94234005263238851</v>
      </c>
      <c r="J53">
        <f>0.99749-0.0037736*D53</f>
        <v>0.92254242851279999</v>
      </c>
      <c r="K53" s="1">
        <f>J53/0.978594023</f>
        <v>0.94272232082987084</v>
      </c>
    </row>
    <row r="54" spans="1:11" x14ac:dyDescent="0.2">
      <c r="A54">
        <v>5101</v>
      </c>
      <c r="B54">
        <v>2064</v>
      </c>
      <c r="C54">
        <v>186.911</v>
      </c>
      <c r="D54" s="3">
        <v>20.415611999999999</v>
      </c>
      <c r="E54">
        <v>276935</v>
      </c>
      <c r="F54" s="2">
        <v>1.0640654089999999</v>
      </c>
      <c r="G54">
        <f>F54*1.011/0.993</f>
        <v>1.0833536037250753</v>
      </c>
      <c r="H54">
        <f>1/G54</f>
        <v>0.92305965158701031</v>
      </c>
      <c r="I54" s="1">
        <f>H54/0.978594023</f>
        <v>0.94325085775330786</v>
      </c>
      <c r="J54">
        <f>0.99749-0.0037736*D54</f>
        <v>0.92044964655679995</v>
      </c>
      <c r="K54" s="1">
        <f>J54/0.978594023</f>
        <v>0.9405837609094001</v>
      </c>
    </row>
    <row r="55" spans="1:11" x14ac:dyDescent="0.2">
      <c r="A55">
        <v>5102</v>
      </c>
      <c r="B55">
        <v>2064</v>
      </c>
      <c r="C55">
        <v>544.55799999999999</v>
      </c>
      <c r="D55" s="3">
        <v>20.602522999999998</v>
      </c>
      <c r="E55">
        <v>276940</v>
      </c>
      <c r="F55" s="2">
        <v>1.065305591</v>
      </c>
      <c r="G55">
        <f>F55*1.011/0.993</f>
        <v>1.0846162663655587</v>
      </c>
      <c r="H55">
        <f>1/G55</f>
        <v>0.92198506606479413</v>
      </c>
      <c r="I55" s="1">
        <f>H55/0.978594023</f>
        <v>0.94215276651530722</v>
      </c>
      <c r="J55">
        <f>0.99749-0.0037736*D55</f>
        <v>0.91974431920720001</v>
      </c>
      <c r="K55" s="1">
        <f>J55/0.978594023</f>
        <v>0.9398630050770298</v>
      </c>
    </row>
    <row r="56" spans="1:11" x14ac:dyDescent="0.2">
      <c r="A56">
        <v>5105</v>
      </c>
      <c r="B56">
        <v>2064</v>
      </c>
      <c r="C56">
        <v>730.9</v>
      </c>
      <c r="D56" s="3">
        <v>21.147080999999996</v>
      </c>
      <c r="E56">
        <v>277069</v>
      </c>
      <c r="F56" s="2">
        <v>1.0825963759999999</v>
      </c>
      <c r="G56">
        <f>F56*1.011/0.993</f>
        <v>1.1022204794924468</v>
      </c>
      <c r="H56">
        <f>1/G56</f>
        <v>0.90725949898924252</v>
      </c>
      <c r="I56" s="1">
        <f>H56/0.978594023</f>
        <v>0.92710508920535528</v>
      </c>
      <c r="J56">
        <f>0.99749-0.0037736*D56</f>
        <v>0.91768937513839999</v>
      </c>
      <c r="K56" s="1">
        <f>J56/0.978594023</f>
        <v>0.93776311071787533</v>
      </c>
    </row>
    <row r="57" spans="1:11" x14ac:dyDescent="0.2">
      <c r="A57">
        <v>5106</v>
      </c>
      <c r="B57">
        <v>2064</v>
      </c>
      <c r="C57">
        <v>497.154</v>
      </c>
      <c r="D57" s="3">
        <v>21.877980999999995</v>
      </c>
      <c r="E57">
        <v>277093</v>
      </c>
      <c r="F57" s="2">
        <v>1.0723713909999999</v>
      </c>
      <c r="G57">
        <f>F57*1.011/0.993</f>
        <v>1.0918101473323261</v>
      </c>
      <c r="H57">
        <f>1/G57</f>
        <v>0.91591015383338359</v>
      </c>
      <c r="I57" s="1">
        <f>H57/0.978594023</f>
        <v>0.93594497034178559</v>
      </c>
      <c r="J57">
        <f>0.99749-0.0037736*D57</f>
        <v>0.91493125089839999</v>
      </c>
      <c r="K57" s="1">
        <f>J57/0.978594023</f>
        <v>0.93494465467259447</v>
      </c>
    </row>
    <row r="58" spans="1:11" x14ac:dyDescent="0.2">
      <c r="A58">
        <v>5107</v>
      </c>
      <c r="B58">
        <v>2064</v>
      </c>
      <c r="C58">
        <v>199.94800000000001</v>
      </c>
      <c r="D58" s="3">
        <v>22.375134999999993</v>
      </c>
      <c r="E58">
        <v>277126</v>
      </c>
      <c r="F58" s="2">
        <v>1.075005811</v>
      </c>
      <c r="G58">
        <f>F58*1.011/0.993</f>
        <v>1.0944923211691842</v>
      </c>
      <c r="H58">
        <f>1/G58</f>
        <v>0.91366561524319934</v>
      </c>
      <c r="I58" s="1">
        <f>H58/0.978594023</f>
        <v>0.93365133422974045</v>
      </c>
      <c r="J58">
        <f>0.99749-0.0037736*D58</f>
        <v>0.91305519056399997</v>
      </c>
      <c r="K58" s="1">
        <f>J58/0.978594023</f>
        <v>0.93302755698927864</v>
      </c>
    </row>
    <row r="59" spans="1:11" x14ac:dyDescent="0.2">
      <c r="A59">
        <v>5108</v>
      </c>
      <c r="B59">
        <v>2064</v>
      </c>
      <c r="C59">
        <v>153.51900000000001</v>
      </c>
      <c r="D59" s="3">
        <v>22.575082999999992</v>
      </c>
      <c r="E59">
        <v>277148</v>
      </c>
      <c r="F59" s="2">
        <v>1.0749852799999999</v>
      </c>
      <c r="G59">
        <f>F59*1.011/0.993</f>
        <v>1.0944714180060422</v>
      </c>
      <c r="H59">
        <f>1/G59</f>
        <v>0.91368306522051113</v>
      </c>
      <c r="I59" s="1">
        <f>H59/0.978594023</f>
        <v>0.93366916591162452</v>
      </c>
      <c r="J59">
        <f>0.99749-0.0037736*D59</f>
        <v>0.91230066679120003</v>
      </c>
      <c r="K59" s="1">
        <f>J59/0.978594023</f>
        <v>0.93225652860052266</v>
      </c>
    </row>
    <row r="60" spans="1:11" x14ac:dyDescent="0.2">
      <c r="A60">
        <v>5109</v>
      </c>
      <c r="B60">
        <v>2064</v>
      </c>
      <c r="C60">
        <v>408.61200000000002</v>
      </c>
      <c r="D60" s="3">
        <v>22.728601999999992</v>
      </c>
      <c r="E60">
        <v>277166</v>
      </c>
      <c r="F60" s="2">
        <v>1.0787139480000001</v>
      </c>
      <c r="G60">
        <f>F60*1.011/0.993</f>
        <v>1.0982676751540785</v>
      </c>
      <c r="H60">
        <f>1/G60</f>
        <v>0.91052484073129769</v>
      </c>
      <c r="I60" s="1">
        <f>H60/0.978594023</f>
        <v>0.93044185773787191</v>
      </c>
      <c r="J60">
        <f>0.99749-0.0037736*D60</f>
        <v>0.91172134749279998</v>
      </c>
      <c r="K60" s="1">
        <f>J60/0.978594023</f>
        <v>0.93166453714667741</v>
      </c>
    </row>
    <row r="61" spans="1:11" x14ac:dyDescent="0.2">
      <c r="A61">
        <v>5110</v>
      </c>
      <c r="B61">
        <v>2064</v>
      </c>
      <c r="C61">
        <v>38.783999999999999</v>
      </c>
      <c r="D61" s="3">
        <v>23.137213999999993</v>
      </c>
      <c r="E61">
        <v>277180</v>
      </c>
      <c r="F61" s="2">
        <v>1.08073408</v>
      </c>
      <c r="G61">
        <f>F61*1.011/0.993</f>
        <v>1.1003244258610272</v>
      </c>
      <c r="H61">
        <f>1/G61</f>
        <v>0.90882286759878006</v>
      </c>
      <c r="I61" s="1">
        <f>H61/0.978594023</f>
        <v>0.92870265527748896</v>
      </c>
      <c r="J61">
        <f>0.99749-0.0037736*D61</f>
        <v>0.91017940924960006</v>
      </c>
      <c r="K61" s="1">
        <f>J61/0.978594023</f>
        <v>0.93008887021334286</v>
      </c>
    </row>
    <row r="62" spans="1:11" x14ac:dyDescent="0.2">
      <c r="A62">
        <v>5111</v>
      </c>
      <c r="B62">
        <v>2064</v>
      </c>
      <c r="C62">
        <v>483.55200000000002</v>
      </c>
      <c r="D62" s="3">
        <v>23.175997999999993</v>
      </c>
      <c r="E62">
        <v>277194</v>
      </c>
      <c r="F62" s="2">
        <v>1.088507629</v>
      </c>
      <c r="G62">
        <f>F62*1.011/0.993</f>
        <v>1.1082388851148035</v>
      </c>
      <c r="H62">
        <f>1/G62</f>
        <v>0.90233253266186297</v>
      </c>
      <c r="I62" s="1">
        <f>H62/0.978594023</f>
        <v>0.92207034935248422</v>
      </c>
      <c r="J62">
        <f>0.99749-0.0037736*D62</f>
        <v>0.91003305394720002</v>
      </c>
      <c r="K62" s="1">
        <f>J62/0.978594023</f>
        <v>0.92993931350345072</v>
      </c>
    </row>
    <row r="63" spans="1:11" x14ac:dyDescent="0.2">
      <c r="A63">
        <v>5116</v>
      </c>
      <c r="B63">
        <v>2064</v>
      </c>
      <c r="C63">
        <v>172.57900000000001</v>
      </c>
      <c r="D63" s="3">
        <v>23.784942999999991</v>
      </c>
      <c r="E63">
        <v>277305</v>
      </c>
      <c r="F63" s="2">
        <v>1.0878067840000001</v>
      </c>
      <c r="G63">
        <f>F63*1.011/0.993</f>
        <v>1.1075253359758308</v>
      </c>
      <c r="H63">
        <f>1/G63</f>
        <v>0.9029138815311244</v>
      </c>
      <c r="I63" s="1">
        <f>H63/0.978594023</f>
        <v>0.92266441477246219</v>
      </c>
      <c r="J63">
        <f>0.99749-0.0037736*D63</f>
        <v>0.90773513909519998</v>
      </c>
      <c r="K63" s="1">
        <f>J63/0.978594023</f>
        <v>0.92759113356571155</v>
      </c>
    </row>
    <row r="64" spans="1:11" x14ac:dyDescent="0.2">
      <c r="A64">
        <v>5117</v>
      </c>
      <c r="B64">
        <v>2064</v>
      </c>
      <c r="C64">
        <v>72.876999999999995</v>
      </c>
      <c r="D64" s="3">
        <v>23.95752199999999</v>
      </c>
      <c r="E64">
        <v>277420</v>
      </c>
      <c r="F64" s="2">
        <v>1.083790746</v>
      </c>
      <c r="G64">
        <f>F64*1.011/0.993</f>
        <v>1.1034364997039274</v>
      </c>
      <c r="H64">
        <f>1/G64</f>
        <v>0.90625967173309807</v>
      </c>
      <c r="I64" s="1">
        <f>H64/0.978594023</f>
        <v>0.92608339151188346</v>
      </c>
      <c r="J64">
        <f>0.99749-0.0037736*D64</f>
        <v>0.9070838949808</v>
      </c>
      <c r="K64" s="1">
        <f>J64/0.978594023</f>
        <v>0.92692564399690802</v>
      </c>
    </row>
    <row r="65" spans="1:13" x14ac:dyDescent="0.2">
      <c r="A65">
        <v>5151</v>
      </c>
      <c r="B65">
        <v>578</v>
      </c>
      <c r="C65">
        <v>58.521000000000001</v>
      </c>
      <c r="D65" s="3">
        <v>24.03976599999999</v>
      </c>
      <c r="E65">
        <v>277981</v>
      </c>
      <c r="F65" s="2">
        <v>1.0426564890000001</v>
      </c>
      <c r="G65">
        <f>F65*1.011/0.993</f>
        <v>1.0615566066253777</v>
      </c>
      <c r="H65">
        <f>1/G65</f>
        <v>0.94201288349468026</v>
      </c>
      <c r="I65" s="1">
        <f>H65/0.978594023</f>
        <v>0.96261867674893853</v>
      </c>
      <c r="J65">
        <f>1.03007726-0.0036041*D65</f>
        <v>0.94343553935940017</v>
      </c>
      <c r="K65" s="1">
        <f>J65/0.978594023</f>
        <v>0.96407245209528547</v>
      </c>
      <c r="L65" t="s">
        <v>7</v>
      </c>
      <c r="M65" s="4" t="s">
        <v>6</v>
      </c>
    </row>
    <row r="66" spans="1:13" x14ac:dyDescent="0.2">
      <c r="A66">
        <v>5154</v>
      </c>
      <c r="B66">
        <v>2064</v>
      </c>
      <c r="C66">
        <v>378.19100000000003</v>
      </c>
      <c r="D66" s="3">
        <v>24.098286999999988</v>
      </c>
      <c r="E66">
        <v>278017</v>
      </c>
      <c r="F66" s="2">
        <v>1.0427864280000001</v>
      </c>
      <c r="G66">
        <f>F66*1.011/0.993</f>
        <v>1.0616889010151056</v>
      </c>
      <c r="H66">
        <f>1/G66</f>
        <v>0.9418955016331777</v>
      </c>
      <c r="I66" s="1">
        <f>H66/0.978594023</f>
        <v>0.96249872725124719</v>
      </c>
      <c r="J66">
        <f>1.03007726-0.0036041*D66</f>
        <v>0.94322462382330019</v>
      </c>
      <c r="K66" s="1">
        <f>J66/0.978594023</f>
        <v>0.96385692294719871</v>
      </c>
    </row>
    <row r="67" spans="1:13" x14ac:dyDescent="0.2">
      <c r="A67">
        <v>5161</v>
      </c>
      <c r="B67">
        <v>2064</v>
      </c>
      <c r="C67">
        <v>349.22500000000002</v>
      </c>
      <c r="D67" s="3">
        <v>24.47647799999999</v>
      </c>
      <c r="E67">
        <v>278167</v>
      </c>
      <c r="F67" s="2">
        <v>1.0386850519999999</v>
      </c>
      <c r="G67">
        <f>F67*1.011/0.993</f>
        <v>1.0575131798308155</v>
      </c>
      <c r="H67">
        <f>1/G67</f>
        <v>0.94561469215918736</v>
      </c>
      <c r="I67" s="1">
        <f>H67/0.978594023</f>
        <v>0.96629927215403333</v>
      </c>
      <c r="J67">
        <f>1.03007726-0.0036041*D67</f>
        <v>0.94186158564020017</v>
      </c>
      <c r="K67" s="1">
        <f>J67/0.978594023</f>
        <v>0.96246406937251461</v>
      </c>
    </row>
    <row r="68" spans="1:13" x14ac:dyDescent="0.2">
      <c r="A68">
        <v>5162</v>
      </c>
      <c r="B68">
        <v>2064</v>
      </c>
      <c r="C68">
        <v>42.224999999999994</v>
      </c>
      <c r="D68" s="3">
        <v>24.82570299999999</v>
      </c>
      <c r="E68">
        <v>278193</v>
      </c>
      <c r="F68" s="2">
        <v>1.04377466</v>
      </c>
      <c r="G68">
        <f>F68*1.011/0.993</f>
        <v>1.0626950465861027</v>
      </c>
      <c r="H68">
        <f>1/G68</f>
        <v>0.94100372746865635</v>
      </c>
      <c r="I68" s="1">
        <f>H68/0.978594023</f>
        <v>0.96158744622606018</v>
      </c>
      <c r="J68">
        <f>1.03007726-0.0036041*D68</f>
        <v>0.94060294381770015</v>
      </c>
      <c r="K68" s="1">
        <f>J68/0.978594023</f>
        <v>0.96117789574696821</v>
      </c>
    </row>
    <row r="69" spans="1:13" x14ac:dyDescent="0.2">
      <c r="A69">
        <v>5163</v>
      </c>
      <c r="B69">
        <v>2064</v>
      </c>
      <c r="C69">
        <v>363.16</v>
      </c>
      <c r="D69" s="3">
        <v>24.867927999999988</v>
      </c>
      <c r="E69">
        <v>278239</v>
      </c>
      <c r="F69" s="2">
        <v>1.0420938019999999</v>
      </c>
      <c r="G69">
        <f>F69*1.011/0.993</f>
        <v>1.060983719861027</v>
      </c>
      <c r="H69">
        <f>1/G69</f>
        <v>0.94252153099105518</v>
      </c>
      <c r="I69" s="1">
        <f>H69/0.978594023</f>
        <v>0.96313845051049862</v>
      </c>
      <c r="J69">
        <f>1.03007726-0.0036041*D69</f>
        <v>0.94045076069520017</v>
      </c>
      <c r="K69" s="1">
        <f>J69/0.978594023</f>
        <v>0.96102238373798055</v>
      </c>
    </row>
    <row r="70" spans="1:13" x14ac:dyDescent="0.2">
      <c r="A70">
        <v>5169</v>
      </c>
      <c r="B70">
        <v>2064</v>
      </c>
      <c r="C70">
        <v>33.742999999999995</v>
      </c>
      <c r="D70" s="3">
        <v>25.231087999999989</v>
      </c>
      <c r="E70">
        <v>278273</v>
      </c>
      <c r="F70" s="2">
        <v>1.044079749</v>
      </c>
      <c r="G70">
        <f>F70*1.011/0.993</f>
        <v>1.063005665900302</v>
      </c>
      <c r="H70">
        <f>1/G70</f>
        <v>0.94072875816053159</v>
      </c>
      <c r="I70" s="1">
        <f>H70/0.978594023</f>
        <v>0.96130646217990601</v>
      </c>
      <c r="J70">
        <f>1.03007726-0.0036041*D70</f>
        <v>0.93914189573920015</v>
      </c>
      <c r="K70" s="1">
        <f>J70/0.978594023</f>
        <v>0.95968488838726551</v>
      </c>
    </row>
    <row r="71" spans="1:13" x14ac:dyDescent="0.2">
      <c r="A71">
        <v>5170</v>
      </c>
      <c r="B71">
        <v>2064</v>
      </c>
      <c r="C71">
        <v>26.637</v>
      </c>
      <c r="D71" s="3">
        <v>25.26483099999999</v>
      </c>
      <c r="E71">
        <v>278288</v>
      </c>
      <c r="F71" s="2">
        <v>1.0382657230000001</v>
      </c>
      <c r="G71">
        <f>F71*1.011/0.993</f>
        <v>1.0570862497009061</v>
      </c>
      <c r="H71">
        <f>1/G71</f>
        <v>0.94599660177487099</v>
      </c>
      <c r="I71" s="1">
        <f>H71/0.978594023</f>
        <v>0.9666895357431291</v>
      </c>
      <c r="J71">
        <f>1.03007726-0.0036041*D71</f>
        <v>0.93902028259290016</v>
      </c>
      <c r="K71" s="1">
        <f>J71/0.978594023</f>
        <v>0.95956061504873935</v>
      </c>
    </row>
    <row r="72" spans="1:13" x14ac:dyDescent="0.2">
      <c r="A72">
        <v>5173</v>
      </c>
      <c r="B72">
        <v>2064</v>
      </c>
      <c r="C72">
        <v>447.036</v>
      </c>
      <c r="D72" s="3">
        <v>25.291467999999991</v>
      </c>
      <c r="E72">
        <v>278308</v>
      </c>
      <c r="F72" s="2">
        <v>1.053633638</v>
      </c>
      <c r="G72">
        <f>F72*1.011/0.993</f>
        <v>1.0727327371782478</v>
      </c>
      <c r="H72">
        <f>1/G72</f>
        <v>0.93219864122953267</v>
      </c>
      <c r="I72" s="1">
        <f>H72/0.978594023</f>
        <v>0.95258975562896187</v>
      </c>
      <c r="J72">
        <f>1.03007726-0.0036041*D72</f>
        <v>0.93892428018120011</v>
      </c>
      <c r="K72" s="1">
        <f>J72/0.978594023</f>
        <v>0.95946251265955274</v>
      </c>
    </row>
    <row r="73" spans="1:13" x14ac:dyDescent="0.2">
      <c r="A73">
        <v>5179</v>
      </c>
      <c r="B73">
        <v>2064</v>
      </c>
      <c r="C73">
        <v>154.376</v>
      </c>
      <c r="D73" s="3">
        <v>25.738503999999992</v>
      </c>
      <c r="E73">
        <v>278315</v>
      </c>
      <c r="F73" s="2">
        <v>1.0558378319999999</v>
      </c>
      <c r="G73">
        <f>F73*1.011/0.993</f>
        <v>1.0749768863564952</v>
      </c>
      <c r="H73">
        <f>1/G73</f>
        <v>0.93025255955909869</v>
      </c>
      <c r="I73" s="1">
        <f>H73/0.978594023</f>
        <v>0.9506011049477856</v>
      </c>
      <c r="J73">
        <f>1.03007726-0.0036041*D73</f>
        <v>0.93731311773360015</v>
      </c>
      <c r="K73" s="1">
        <f>J73/0.978594023</f>
        <v>0.95781610729662114</v>
      </c>
    </row>
    <row r="74" spans="1:13" x14ac:dyDescent="0.2">
      <c r="A74">
        <v>5181</v>
      </c>
      <c r="B74">
        <v>2064</v>
      </c>
      <c r="C74">
        <v>381.47400000000005</v>
      </c>
      <c r="D74" s="3">
        <v>25.892879999999991</v>
      </c>
      <c r="E74">
        <v>278345</v>
      </c>
      <c r="F74" s="2">
        <v>1.0502221329999999</v>
      </c>
      <c r="G74">
        <f>F74*1.011/0.993</f>
        <v>1.069259392208459</v>
      </c>
      <c r="H74">
        <f>1/G74</f>
        <v>0.93522676282935424</v>
      </c>
      <c r="I74" s="1">
        <f>H74/0.978594023</f>
        <v>0.95568411501462258</v>
      </c>
      <c r="J74">
        <f>1.03007726-0.0036041*D74</f>
        <v>0.9367567311920002</v>
      </c>
      <c r="K74" s="1">
        <f>J74/0.978594023</f>
        <v>0.95724755023565089</v>
      </c>
    </row>
    <row r="75" spans="1:13" x14ac:dyDescent="0.2">
      <c r="A75">
        <v>5183</v>
      </c>
      <c r="B75">
        <v>2161</v>
      </c>
      <c r="C75">
        <v>321.06099999999998</v>
      </c>
      <c r="D75" s="3">
        <v>26.274353999999992</v>
      </c>
      <c r="E75">
        <v>278406</v>
      </c>
      <c r="F75" s="2">
        <v>1.04847395</v>
      </c>
      <c r="G75">
        <f>F75*1.011/0.993</f>
        <v>1.0674795200906344</v>
      </c>
      <c r="H75">
        <f>1/G75</f>
        <v>0.93678612205608869</v>
      </c>
      <c r="I75" s="1">
        <f>H75/0.978594023</f>
        <v>0.95727758400184781</v>
      </c>
      <c r="J75">
        <f>1.03007726-0.0036041*D75</f>
        <v>0.93538186074860019</v>
      </c>
      <c r="K75" s="1">
        <f>J75/0.978594023</f>
        <v>0.95584260557924972</v>
      </c>
    </row>
    <row r="76" spans="1:13" x14ac:dyDescent="0.2">
      <c r="A76">
        <v>5187</v>
      </c>
      <c r="B76">
        <v>2160</v>
      </c>
      <c r="C76">
        <v>302.70499999999998</v>
      </c>
      <c r="D76" s="3">
        <v>26.595414999999992</v>
      </c>
      <c r="E76">
        <v>278509</v>
      </c>
      <c r="F76" s="2">
        <v>1.0503085969999999</v>
      </c>
      <c r="G76">
        <f>F76*1.011/0.993</f>
        <v>1.0693474235317217</v>
      </c>
      <c r="H76">
        <f>1/G76</f>
        <v>0.93514977265041821</v>
      </c>
      <c r="I76" s="1">
        <f>H76/0.978594023</f>
        <v>0.95560544073588549</v>
      </c>
      <c r="J76">
        <f>1.03007726-0.0036041*D76</f>
        <v>0.93422472479850016</v>
      </c>
      <c r="K76" s="1">
        <f>J76/0.978594023</f>
        <v>0.95466015818747774</v>
      </c>
    </row>
    <row r="77" spans="1:13" x14ac:dyDescent="0.2">
      <c r="A77">
        <v>5197</v>
      </c>
      <c r="B77">
        <v>2160</v>
      </c>
      <c r="C77">
        <v>185.41399999999999</v>
      </c>
      <c r="D77" s="3">
        <v>26.904035999999991</v>
      </c>
      <c r="E77">
        <v>278769</v>
      </c>
      <c r="F77" s="2">
        <v>1.0531842410000001</v>
      </c>
      <c r="G77">
        <f>F77*1.011/0.993</f>
        <v>1.0722751940090633</v>
      </c>
      <c r="H77">
        <f>1/G77</f>
        <v>0.93259641329681597</v>
      </c>
      <c r="I77" s="1">
        <f>H77/0.978594023</f>
        <v>0.95299622864834932</v>
      </c>
      <c r="J77">
        <f>1.03007726-0.0036041*D77</f>
        <v>0.93311242385240012</v>
      </c>
      <c r="K77" s="1">
        <f>J77/0.978594023</f>
        <v>0.95352352653026595</v>
      </c>
    </row>
    <row r="78" spans="1:13" x14ac:dyDescent="0.2">
      <c r="A78">
        <v>5198</v>
      </c>
      <c r="B78">
        <v>2160</v>
      </c>
      <c r="C78">
        <v>455.19199999999995</v>
      </c>
      <c r="D78" s="3">
        <v>27.089449999999992</v>
      </c>
      <c r="E78">
        <v>278801</v>
      </c>
      <c r="F78" s="2">
        <v>1.05349523</v>
      </c>
      <c r="G78">
        <f>F78*1.011/0.993</f>
        <v>1.0725918202719031</v>
      </c>
      <c r="H78">
        <f>1/G78</f>
        <v>0.93232111330710965</v>
      </c>
      <c r="I78" s="1">
        <f>H78/0.978594023</f>
        <v>0.95271490668721326</v>
      </c>
      <c r="J78">
        <f>1.03007726-0.0036041*D78</f>
        <v>0.93244417325500017</v>
      </c>
      <c r="K78" s="1">
        <f>J78/0.978594023</f>
        <v>0.95284065847498045</v>
      </c>
    </row>
    <row r="79" spans="1:13" x14ac:dyDescent="0.2">
      <c r="A79">
        <v>5199</v>
      </c>
      <c r="B79">
        <v>2208</v>
      </c>
      <c r="C79">
        <v>527.14</v>
      </c>
      <c r="D79" s="3">
        <v>27.544641999999993</v>
      </c>
      <c r="E79">
        <v>278819</v>
      </c>
      <c r="F79" s="2">
        <v>1.053414281</v>
      </c>
      <c r="G79">
        <f>F79*1.011/0.993</f>
        <v>1.0725094039184289</v>
      </c>
      <c r="H79">
        <f>1/G79</f>
        <v>0.93239275697395785</v>
      </c>
      <c r="I79" s="1">
        <f>H79/0.978594023</f>
        <v>0.95278811750310255</v>
      </c>
      <c r="J79">
        <f>1.03007726-0.0036041*D79</f>
        <v>0.93080361576780013</v>
      </c>
      <c r="K79" s="1">
        <f>J79/0.978594023</f>
        <v>0.95116421507900439</v>
      </c>
    </row>
    <row r="80" spans="1:13" x14ac:dyDescent="0.2">
      <c r="A80">
        <v>5205</v>
      </c>
      <c r="B80">
        <v>1728</v>
      </c>
      <c r="C80">
        <v>231.249</v>
      </c>
      <c r="D80" s="3">
        <v>28.071781999999992</v>
      </c>
      <c r="E80">
        <v>278873</v>
      </c>
      <c r="F80" s="2">
        <v>1.0456643430000001</v>
      </c>
      <c r="G80">
        <f>F80*1.011/0.993</f>
        <v>1.0646189836586102</v>
      </c>
      <c r="H80">
        <f>1/G80</f>
        <v>0.93930318296923077</v>
      </c>
      <c r="I80" s="1">
        <f>H80/0.978594023</f>
        <v>0.95984970364899802</v>
      </c>
      <c r="J80">
        <f>1.20194981-0.0090217*D80</f>
        <v>0.94869461433059987</v>
      </c>
      <c r="K80" s="1">
        <f>J80/0.978594023</f>
        <v>0.96944656520817507</v>
      </c>
      <c r="L80" t="s">
        <v>5</v>
      </c>
      <c r="M80" s="4" t="s">
        <v>4</v>
      </c>
    </row>
    <row r="81" spans="1:11" x14ac:dyDescent="0.2">
      <c r="A81">
        <v>5206</v>
      </c>
      <c r="B81">
        <v>2208</v>
      </c>
      <c r="C81">
        <v>109.598</v>
      </c>
      <c r="D81" s="3">
        <v>28.30303099999999</v>
      </c>
      <c r="E81">
        <v>278923</v>
      </c>
      <c r="F81" s="2">
        <v>1.0444791550000001</v>
      </c>
      <c r="G81">
        <f>F81*1.011/0.993</f>
        <v>1.0634123118882175</v>
      </c>
      <c r="H81">
        <f>1/G81</f>
        <v>0.9403690260312848</v>
      </c>
      <c r="I81" s="1">
        <f>H81/0.978594023</f>
        <v>0.96093886119237504</v>
      </c>
      <c r="J81">
        <f>1.20194981-0.0090217*D81</f>
        <v>0.94660835522729991</v>
      </c>
      <c r="K81" s="1">
        <f>J81/0.978594023</f>
        <v>0.96731467082269307</v>
      </c>
    </row>
    <row r="82" spans="1:11" x14ac:dyDescent="0.2">
      <c r="A82">
        <v>5209</v>
      </c>
      <c r="B82">
        <v>2208</v>
      </c>
      <c r="C82">
        <v>44.002000000000002</v>
      </c>
      <c r="D82" s="3">
        <v>28.412628999999988</v>
      </c>
      <c r="E82">
        <v>278957</v>
      </c>
      <c r="F82" s="2">
        <v>1.0431245060000001</v>
      </c>
      <c r="G82">
        <f>F82*1.011/0.993</f>
        <v>1.0620331073172204</v>
      </c>
      <c r="H82">
        <f>1/G82</f>
        <v>0.94159023208426995</v>
      </c>
      <c r="I82" s="1">
        <f>H82/0.978594023</f>
        <v>0.96218678017029946</v>
      </c>
      <c r="J82">
        <f>1.20194981-0.0090217*D82</f>
        <v>0.94561959495070003</v>
      </c>
      <c r="K82" s="1">
        <f>J82/0.978594023</f>
        <v>0.96630428219026643</v>
      </c>
    </row>
    <row r="83" spans="1:11" x14ac:dyDescent="0.2">
      <c r="A83">
        <v>5211</v>
      </c>
      <c r="B83">
        <v>2208</v>
      </c>
      <c r="C83">
        <v>438.90700000000004</v>
      </c>
      <c r="D83" s="3">
        <v>28.590715999999986</v>
      </c>
      <c r="E83">
        <v>278969</v>
      </c>
      <c r="F83" s="2">
        <v>1.0417365110000001</v>
      </c>
      <c r="G83">
        <f>F83*1.011/0.993</f>
        <v>1.060619952287009</v>
      </c>
      <c r="H83">
        <f>1/G83</f>
        <v>0.94284479359803242</v>
      </c>
      <c r="I83" s="1">
        <f>H83/0.978594023</f>
        <v>0.96346878423355387</v>
      </c>
      <c r="J83">
        <f>1.20194981-0.0090217*D83</f>
        <v>0.94401294746280007</v>
      </c>
      <c r="K83" s="1">
        <f>J83/0.978594023</f>
        <v>0.96466249054823838</v>
      </c>
    </row>
    <row r="84" spans="1:11" x14ac:dyDescent="0.2">
      <c r="A84">
        <v>5213</v>
      </c>
      <c r="B84">
        <v>2208</v>
      </c>
      <c r="C84">
        <v>39.498000000000005</v>
      </c>
      <c r="D84" s="3">
        <v>29.029622999999987</v>
      </c>
      <c r="E84">
        <v>278986</v>
      </c>
      <c r="F84" s="2">
        <v>1.0437304190000001</v>
      </c>
      <c r="G84">
        <f>F84*1.011/0.993</f>
        <v>1.0626500036344411</v>
      </c>
      <c r="H84">
        <f>1/G84</f>
        <v>0.94104361415313831</v>
      </c>
      <c r="I84" s="1">
        <f>H84/0.978594023</f>
        <v>0.96162820540049254</v>
      </c>
      <c r="J84">
        <f>1.20194981-0.0090217*D84</f>
        <v>0.94005326018089996</v>
      </c>
      <c r="K84" s="1">
        <f>J84/0.978594023</f>
        <v>0.96061618821158479</v>
      </c>
    </row>
    <row r="85" spans="1:11" x14ac:dyDescent="0.2">
      <c r="A85">
        <v>5219</v>
      </c>
      <c r="B85">
        <v>2028</v>
      </c>
      <c r="C85">
        <v>175.29399999999998</v>
      </c>
      <c r="D85" s="3">
        <v>29.069120999999985</v>
      </c>
      <c r="E85">
        <v>279024</v>
      </c>
      <c r="F85" s="2">
        <v>1.043969081</v>
      </c>
      <c r="G85">
        <f>F85*1.011/0.993</f>
        <v>1.0628929918338368</v>
      </c>
      <c r="H85">
        <f>1/G85</f>
        <v>0.9408284819666316</v>
      </c>
      <c r="I85" s="1">
        <f>H85/0.978594023</f>
        <v>0.96140836736607738</v>
      </c>
      <c r="J85">
        <f>1.20194981-0.0090217*D85</f>
        <v>0.93969692107430003</v>
      </c>
      <c r="K85" s="1">
        <f>J85/0.978594023</f>
        <v>0.96025205446641082</v>
      </c>
    </row>
    <row r="86" spans="1:11" x14ac:dyDescent="0.2">
      <c r="A86">
        <v>5222</v>
      </c>
      <c r="B86">
        <v>2028</v>
      </c>
      <c r="C86">
        <v>77.926000000000002</v>
      </c>
      <c r="D86" s="3">
        <v>29.244414999999986</v>
      </c>
      <c r="E86">
        <v>279071</v>
      </c>
      <c r="F86" s="2">
        <v>1.038706774</v>
      </c>
      <c r="G86">
        <f>F86*1.011/0.993</f>
        <v>1.0575352955830815</v>
      </c>
      <c r="H86">
        <f>1/G86</f>
        <v>0.94559491695134501</v>
      </c>
      <c r="I86" s="1">
        <f>H86/0.978594023</f>
        <v>0.96627906437902389</v>
      </c>
      <c r="J86">
        <f>1.20194981-0.0090217*D86</f>
        <v>0.93811547119450001</v>
      </c>
      <c r="K86" s="1">
        <f>J86/0.978594023</f>
        <v>0.95863601161040402</v>
      </c>
    </row>
    <row r="87" spans="1:11" x14ac:dyDescent="0.2">
      <c r="A87">
        <v>5223</v>
      </c>
      <c r="B87">
        <v>2028</v>
      </c>
      <c r="C87">
        <v>41.650999999999996</v>
      </c>
      <c r="D87" s="3">
        <v>29.322340999999987</v>
      </c>
      <c r="E87">
        <v>279080</v>
      </c>
      <c r="F87" s="2">
        <v>1.040817981</v>
      </c>
      <c r="G87">
        <f>F87*1.011/0.993</f>
        <v>1.0596847721963747</v>
      </c>
      <c r="H87">
        <f>1/G87</f>
        <v>0.94367686149469909</v>
      </c>
      <c r="I87" s="1">
        <f>H87/0.978594023</f>
        <v>0.96431905296308873</v>
      </c>
      <c r="J87">
        <f>1.20194981-0.0090217*D87</f>
        <v>0.93741244620029995</v>
      </c>
      <c r="K87" s="1">
        <f>J87/0.978594023</f>
        <v>0.95791760849565288</v>
      </c>
    </row>
    <row r="88" spans="1:11" x14ac:dyDescent="0.2">
      <c r="A88">
        <v>5229</v>
      </c>
      <c r="B88">
        <v>2208</v>
      </c>
      <c r="C88">
        <v>219.715</v>
      </c>
      <c r="D88" s="3">
        <v>29.363991999999989</v>
      </c>
      <c r="E88">
        <v>279115</v>
      </c>
      <c r="F88" s="2">
        <v>1.053288459</v>
      </c>
      <c r="G88">
        <f>F88*1.011/0.993</f>
        <v>1.0723813011570995</v>
      </c>
      <c r="H88">
        <f>1/G88</f>
        <v>0.93250413721406733</v>
      </c>
      <c r="I88" s="1">
        <f>H88/0.978594023</f>
        <v>0.95290193409863833</v>
      </c>
      <c r="J88">
        <f>1.20194981-0.0090217*D88</f>
        <v>0.93703668337359991</v>
      </c>
      <c r="K88" s="1">
        <f>J88/0.978594023</f>
        <v>0.95753362615173043</v>
      </c>
    </row>
    <row r="89" spans="1:11" x14ac:dyDescent="0.2">
      <c r="A89">
        <v>5247</v>
      </c>
      <c r="B89">
        <v>578</v>
      </c>
      <c r="C89">
        <v>9.1430000000000007</v>
      </c>
      <c r="D89" s="3">
        <v>29.583731999999991</v>
      </c>
      <c r="E89">
        <v>279479</v>
      </c>
      <c r="F89" s="2">
        <v>1.048595543</v>
      </c>
      <c r="G89">
        <f>F89*1.011/0.993</f>
        <v>1.0676033171933532</v>
      </c>
      <c r="H89">
        <f>1/G89</f>
        <v>0.93667749424844693</v>
      </c>
      <c r="I89" s="1">
        <f>H89/0.978594023</f>
        <v>0.95716658004608202</v>
      </c>
      <c r="J89">
        <f>1.20194981-0.0090217*D89</f>
        <v>0.93505425501560002</v>
      </c>
      <c r="K89" s="1">
        <f>J89/0.978594023</f>
        <v>0.95550783372769488</v>
      </c>
    </row>
    <row r="90" spans="1:11" x14ac:dyDescent="0.2">
      <c r="A90">
        <v>5251</v>
      </c>
      <c r="B90">
        <v>2208</v>
      </c>
      <c r="C90">
        <v>249.42</v>
      </c>
      <c r="D90" s="3">
        <v>29.592874999999992</v>
      </c>
      <c r="E90">
        <v>279588</v>
      </c>
      <c r="F90" s="2">
        <v>1.0471006410000001</v>
      </c>
      <c r="G90">
        <f>F90*1.011/0.993</f>
        <v>1.0660813172719035</v>
      </c>
      <c r="H90">
        <f>1/G90</f>
        <v>0.9380147497181498</v>
      </c>
      <c r="I90" s="1">
        <f>H90/0.978594023</f>
        <v>0.95853308693072803</v>
      </c>
      <c r="J90">
        <f>1.20194981-0.0090217*D90</f>
        <v>0.93497176961249995</v>
      </c>
      <c r="K90" s="1">
        <f>J90/0.978594023</f>
        <v>0.95542354402107355</v>
      </c>
    </row>
    <row r="91" spans="1:11" x14ac:dyDescent="0.2">
      <c r="A91">
        <v>5253</v>
      </c>
      <c r="B91">
        <v>2208</v>
      </c>
      <c r="C91">
        <v>453.04500000000002</v>
      </c>
      <c r="D91" s="3">
        <v>29.842294999999993</v>
      </c>
      <c r="E91">
        <v>279653</v>
      </c>
      <c r="F91" s="2">
        <v>1.0492909530000001</v>
      </c>
      <c r="G91">
        <f>F91*1.011/0.993</f>
        <v>1.0683113328126888</v>
      </c>
      <c r="H91">
        <f>1/G91</f>
        <v>0.9360567180048196</v>
      </c>
      <c r="I91" s="1">
        <f>H91/0.978594023</f>
        <v>0.95653222480883637</v>
      </c>
      <c r="J91">
        <f>1.20194981-0.0090217*D91</f>
        <v>0.93272157719850002</v>
      </c>
      <c r="K91" s="1">
        <f>J91/0.978594023</f>
        <v>0.95312413041224964</v>
      </c>
    </row>
    <row r="92" spans="1:11" x14ac:dyDescent="0.2">
      <c r="A92">
        <v>5254</v>
      </c>
      <c r="B92">
        <v>2208</v>
      </c>
      <c r="C92">
        <v>220.18199999999999</v>
      </c>
      <c r="D92" s="3">
        <v>30.295339999999992</v>
      </c>
      <c r="E92">
        <v>279667</v>
      </c>
      <c r="F92" s="2">
        <v>1.05356391</v>
      </c>
      <c r="G92">
        <f>F92*1.011/0.993</f>
        <v>1.0726617452265861</v>
      </c>
      <c r="H92">
        <f>1/G92</f>
        <v>0.93226033691428301</v>
      </c>
      <c r="I92" s="1">
        <f>H92/0.978594023</f>
        <v>0.9526528008584445</v>
      </c>
      <c r="J92">
        <f>1.20194981-0.0090217*D92</f>
        <v>0.92863434112199994</v>
      </c>
      <c r="K92" s="1">
        <f>J92/0.978594023</f>
        <v>0.94894748925111716</v>
      </c>
    </row>
    <row r="93" spans="1:11" x14ac:dyDescent="0.2">
      <c r="A93">
        <v>5256</v>
      </c>
      <c r="B93">
        <v>2208</v>
      </c>
      <c r="C93">
        <v>100.125</v>
      </c>
      <c r="D93" s="3">
        <v>30.515521999999994</v>
      </c>
      <c r="E93">
        <v>279681</v>
      </c>
      <c r="F93" s="2">
        <v>1.056972689</v>
      </c>
      <c r="G93">
        <f>F93*1.011/0.993</f>
        <v>1.0761323147824773</v>
      </c>
      <c r="H93">
        <f>1/G93</f>
        <v>0.92925376021454553</v>
      </c>
      <c r="I93" s="1">
        <f>H93/0.978594023</f>
        <v>0.94958045765066512</v>
      </c>
      <c r="J93">
        <f>1.20194981-0.0090217*D93</f>
        <v>0.92664792517259986</v>
      </c>
      <c r="K93" s="1">
        <f>J93/0.978594023</f>
        <v>0.94691762201024587</v>
      </c>
    </row>
    <row r="94" spans="1:11" x14ac:dyDescent="0.2">
      <c r="A94">
        <v>5257</v>
      </c>
      <c r="B94">
        <v>2208</v>
      </c>
      <c r="C94">
        <v>436.12200000000001</v>
      </c>
      <c r="D94" s="3">
        <v>30.615646999999992</v>
      </c>
      <c r="E94">
        <v>279691</v>
      </c>
      <c r="F94" s="2">
        <v>1.059424207</v>
      </c>
      <c r="G94">
        <f>F94*1.011/0.993</f>
        <v>1.0786282711752264</v>
      </c>
      <c r="H94">
        <f>1/G94</f>
        <v>0.92710345790440252</v>
      </c>
      <c r="I94" s="1">
        <f>H94/0.978594023</f>
        <v>0.94738311916340257</v>
      </c>
      <c r="J94">
        <f>1.20194981-0.0090217*D94</f>
        <v>0.9257446274601</v>
      </c>
      <c r="K94" s="1">
        <f>J94/0.978594023</f>
        <v>0.94599456536850324</v>
      </c>
    </row>
    <row r="95" spans="1:11" x14ac:dyDescent="0.2">
      <c r="A95">
        <v>5258</v>
      </c>
      <c r="B95">
        <v>2208</v>
      </c>
      <c r="C95">
        <v>421.89700000000005</v>
      </c>
      <c r="D95" s="3">
        <v>31.051768999999993</v>
      </c>
      <c r="E95">
        <v>279715</v>
      </c>
      <c r="F95" s="2">
        <v>1.0625874689999999</v>
      </c>
      <c r="G95">
        <f>F95*1.011/0.993</f>
        <v>1.0818488732719032</v>
      </c>
      <c r="H95">
        <f>1/G95</f>
        <v>0.92434352404105902</v>
      </c>
      <c r="I95" s="1">
        <f>H95/0.978594023</f>
        <v>0.94456281391068642</v>
      </c>
      <c r="J95">
        <f>1.20194981-0.0090217*D95</f>
        <v>0.92181006561269996</v>
      </c>
      <c r="K95" s="1">
        <f>J95/0.978594023</f>
        <v>0.94197393806553009</v>
      </c>
    </row>
    <row r="96" spans="1:11" x14ac:dyDescent="0.2">
      <c r="A96">
        <v>5261</v>
      </c>
      <c r="B96">
        <v>2208</v>
      </c>
      <c r="C96">
        <v>549.63100000000009</v>
      </c>
      <c r="D96" s="3">
        <v>31.473665999999994</v>
      </c>
      <c r="E96">
        <v>279760</v>
      </c>
      <c r="F96" s="2">
        <v>1.0710610030000001</v>
      </c>
      <c r="G96">
        <f>F96*1.011/0.993</f>
        <v>1.0904760060755287</v>
      </c>
      <c r="H96">
        <f>1/G96</f>
        <v>0.91703072275644171</v>
      </c>
      <c r="I96" s="1">
        <f>H96/0.978594023</f>
        <v>0.93709005083146901</v>
      </c>
      <c r="J96">
        <f>1.20194981-0.0090217*D96</f>
        <v>0.9180038374477999</v>
      </c>
      <c r="K96" s="1">
        <f>J96/0.978594023</f>
        <v>0.93808445164374354</v>
      </c>
    </row>
    <row r="97" spans="1:13" x14ac:dyDescent="0.2">
      <c r="A97">
        <v>5264</v>
      </c>
      <c r="B97">
        <v>2208</v>
      </c>
      <c r="C97">
        <v>236.37299999999999</v>
      </c>
      <c r="D97" s="3">
        <v>32.023296999999992</v>
      </c>
      <c r="E97">
        <v>279794</v>
      </c>
      <c r="F97" s="2">
        <v>1.074641945</v>
      </c>
      <c r="G97">
        <f>F97*1.011/0.993</f>
        <v>1.0941218594108759</v>
      </c>
      <c r="H97">
        <f>1/G97</f>
        <v>0.9139749758207415</v>
      </c>
      <c r="I97" s="1">
        <f>H97/0.978594023</f>
        <v>0.93396746182736645</v>
      </c>
      <c r="J97">
        <f>1.20194981-0.0090217*D97</f>
        <v>0.91304523145509997</v>
      </c>
      <c r="K97" s="1">
        <f>J97/0.978594023</f>
        <v>0.93301738003267976</v>
      </c>
    </row>
    <row r="98" spans="1:13" x14ac:dyDescent="0.2">
      <c r="A98">
        <v>5265</v>
      </c>
      <c r="B98">
        <v>2208</v>
      </c>
      <c r="C98">
        <v>86.448999999999998</v>
      </c>
      <c r="D98" s="3">
        <v>32.259669999999993</v>
      </c>
      <c r="E98">
        <v>279823</v>
      </c>
      <c r="F98" s="2">
        <v>1.0755432190000001</v>
      </c>
      <c r="G98">
        <f>F98*1.011/0.993</f>
        <v>1.0950394707039273</v>
      </c>
      <c r="H98">
        <f>1/G98</f>
        <v>0.91320909131902539</v>
      </c>
      <c r="I98" s="1">
        <f>H98/0.978594023</f>
        <v>0.93318482420265647</v>
      </c>
      <c r="J98">
        <f>1.20194981-0.0090217*D98</f>
        <v>0.91091274516099996</v>
      </c>
      <c r="K98" s="1">
        <f>J98/0.978594023</f>
        <v>0.93083824727284281</v>
      </c>
    </row>
    <row r="99" spans="1:13" x14ac:dyDescent="0.2">
      <c r="A99">
        <v>5266</v>
      </c>
      <c r="B99">
        <v>2208</v>
      </c>
      <c r="C99">
        <v>400.04500000000002</v>
      </c>
      <c r="D99" s="3">
        <v>32.346118999999995</v>
      </c>
      <c r="E99">
        <v>279841</v>
      </c>
      <c r="F99" s="2">
        <v>1.0778852299999999</v>
      </c>
      <c r="G99">
        <f>F99*1.011/0.993</f>
        <v>1.0974239350755284</v>
      </c>
      <c r="H99">
        <f>1/G99</f>
        <v>0.91122488587892581</v>
      </c>
      <c r="I99" s="1">
        <f>H99/0.978594023</f>
        <v>0.9311572158242436</v>
      </c>
      <c r="J99">
        <f>1.20194981-0.0090217*D99</f>
        <v>0.91013282821769992</v>
      </c>
      <c r="K99" s="1">
        <f>J99/0.978594023</f>
        <v>0.93004127025789118</v>
      </c>
    </row>
    <row r="100" spans="1:13" x14ac:dyDescent="0.2">
      <c r="A100">
        <v>5267</v>
      </c>
      <c r="B100">
        <v>2208</v>
      </c>
      <c r="C100">
        <v>74.282000000000011</v>
      </c>
      <c r="D100" s="3">
        <v>32.746163999999993</v>
      </c>
      <c r="E100">
        <v>279844</v>
      </c>
      <c r="F100" s="2">
        <v>1.084110261</v>
      </c>
      <c r="G100">
        <f>F100*1.011/0.993</f>
        <v>1.1037618065166162</v>
      </c>
      <c r="H100">
        <f>1/G100</f>
        <v>0.90599257384699683</v>
      </c>
      <c r="I100" s="1">
        <f>H100/0.978594023</f>
        <v>0.92581045106893811</v>
      </c>
      <c r="J100">
        <f>1.20194981-0.0090217*D100</f>
        <v>0.90652374224119991</v>
      </c>
      <c r="K100" s="1">
        <f>J100/0.978594023</f>
        <v>0.92635323835530925</v>
      </c>
    </row>
    <row r="101" spans="1:13" x14ac:dyDescent="0.2">
      <c r="A101">
        <v>5270</v>
      </c>
      <c r="B101">
        <v>2208</v>
      </c>
      <c r="C101">
        <v>80.802999999999997</v>
      </c>
      <c r="D101" s="3">
        <v>32.82044599999999</v>
      </c>
      <c r="E101">
        <v>279887</v>
      </c>
      <c r="F101" s="2">
        <v>1.084711451</v>
      </c>
      <c r="G101">
        <f>F101*1.011/0.993</f>
        <v>1.1043738942205437</v>
      </c>
      <c r="H101">
        <f>1/G101</f>
        <v>0.90549043691927389</v>
      </c>
      <c r="I101" s="1">
        <f>H101/0.978594023</f>
        <v>0.92529733028961481</v>
      </c>
      <c r="J101">
        <f>1.20194981-0.0090217*D101</f>
        <v>0.90585359232179996</v>
      </c>
      <c r="K101" s="1">
        <f>J101/0.978594023</f>
        <v>0.92566842943184413</v>
      </c>
    </row>
    <row r="102" spans="1:13" x14ac:dyDescent="0.2">
      <c r="A102">
        <v>5274</v>
      </c>
      <c r="B102">
        <v>2208</v>
      </c>
      <c r="C102">
        <v>490.92700000000002</v>
      </c>
      <c r="D102" s="3">
        <v>32.901248999999993</v>
      </c>
      <c r="E102">
        <v>279931</v>
      </c>
      <c r="F102" s="2">
        <v>1.0838157690000001</v>
      </c>
      <c r="G102">
        <f>F102*1.011/0.993</f>
        <v>1.1034619762930513</v>
      </c>
      <c r="H102">
        <f>1/G102</f>
        <v>0.90623874812558614</v>
      </c>
      <c r="I102" s="1">
        <f>H102/0.978594023</f>
        <v>0.92606201021686207</v>
      </c>
      <c r="J102">
        <f>1.20194981-0.0090217*D102</f>
        <v>0.90512461189670002</v>
      </c>
      <c r="K102" s="1">
        <f>J102/0.978594023</f>
        <v>0.92492350313149219</v>
      </c>
    </row>
    <row r="103" spans="1:13" x14ac:dyDescent="0.2">
      <c r="A103">
        <v>5275</v>
      </c>
      <c r="B103">
        <v>2208</v>
      </c>
      <c r="C103">
        <v>100.80699999999999</v>
      </c>
      <c r="D103" s="3">
        <v>33.392175999999992</v>
      </c>
      <c r="E103">
        <v>279966</v>
      </c>
      <c r="F103" s="2">
        <v>1.0948810280000001</v>
      </c>
      <c r="G103">
        <f>F103*1.011/0.993</f>
        <v>1.1147278140060424</v>
      </c>
      <c r="H103">
        <f>1/G103</f>
        <v>0.89707997543028872</v>
      </c>
      <c r="I103" s="1">
        <f>H103/0.978594023</f>
        <v>0.91670289654966419</v>
      </c>
      <c r="J103">
        <f>1.20194981-0.0090217*D103</f>
        <v>0.90069561578079993</v>
      </c>
      <c r="K103" s="1">
        <f>J103/0.978594023</f>
        <v>0.92039762619804999</v>
      </c>
    </row>
    <row r="104" spans="1:13" x14ac:dyDescent="0.2">
      <c r="A104">
        <v>5276</v>
      </c>
      <c r="B104">
        <v>2208</v>
      </c>
      <c r="C104">
        <v>254.81</v>
      </c>
      <c r="D104" s="3">
        <v>33.492982999999995</v>
      </c>
      <c r="E104">
        <v>279975</v>
      </c>
      <c r="F104" s="2">
        <v>1.0950697250000001</v>
      </c>
      <c r="G104">
        <f>F104*1.011/0.993</f>
        <v>1.1149199314954683</v>
      </c>
      <c r="H104">
        <f>1/G104</f>
        <v>0.89692539504489488</v>
      </c>
      <c r="I104" s="1">
        <f>H104/0.978594023</f>
        <v>0.91654493483953647</v>
      </c>
      <c r="J104">
        <f>1.20194981-0.0090217*D104</f>
        <v>0.89978616526889987</v>
      </c>
      <c r="K104" s="1">
        <f>J104/0.978594023</f>
        <v>0.91946828216924426</v>
      </c>
    </row>
    <row r="105" spans="1:13" x14ac:dyDescent="0.2">
      <c r="A105">
        <v>5277</v>
      </c>
      <c r="B105">
        <v>2208</v>
      </c>
      <c r="C105">
        <v>606.76499999999999</v>
      </c>
      <c r="D105" s="3">
        <v>33.747792999999994</v>
      </c>
      <c r="E105">
        <v>279993</v>
      </c>
      <c r="F105" s="2">
        <v>1.1020795640000001</v>
      </c>
      <c r="G105">
        <f>F105*1.011/0.993</f>
        <v>1.1220568370634441</v>
      </c>
      <c r="H105">
        <f>1/G105</f>
        <v>0.89122045066551059</v>
      </c>
      <c r="I105" s="1">
        <f>H105/0.978594023</f>
        <v>0.91071519927473599</v>
      </c>
      <c r="J105">
        <f>1.20194981-0.0090217*D105</f>
        <v>0.89748734589189993</v>
      </c>
      <c r="K105" s="1">
        <f>J105/0.978594023</f>
        <v>0.91711917792073006</v>
      </c>
    </row>
    <row r="106" spans="1:13" x14ac:dyDescent="0.2">
      <c r="A106">
        <v>5279</v>
      </c>
      <c r="B106">
        <v>2208</v>
      </c>
      <c r="C106">
        <v>344.76100000000002</v>
      </c>
      <c r="D106" s="3">
        <v>34.354557999999997</v>
      </c>
      <c r="E106">
        <v>280186</v>
      </c>
      <c r="F106" s="2">
        <v>1.104512326</v>
      </c>
      <c r="G106">
        <f>F106*1.011/0.993</f>
        <v>1.1245336974682778</v>
      </c>
      <c r="H106">
        <f>1/G106</f>
        <v>0.88925747823418089</v>
      </c>
      <c r="I106" s="1">
        <f>H106/0.978594023</f>
        <v>0.90870928836051246</v>
      </c>
      <c r="J106">
        <f>1.20194981-0.0090217*D106</f>
        <v>0.89201329409139984</v>
      </c>
      <c r="K106" s="1">
        <f>J106/0.978594023</f>
        <v>0.91152538552894868</v>
      </c>
    </row>
    <row r="107" spans="1:13" x14ac:dyDescent="0.2">
      <c r="A107">
        <v>5282</v>
      </c>
      <c r="B107">
        <v>2208</v>
      </c>
      <c r="C107">
        <v>465.78500000000003</v>
      </c>
      <c r="D107" s="3">
        <v>34.701307999999997</v>
      </c>
      <c r="E107">
        <v>280234</v>
      </c>
      <c r="F107" s="2">
        <v>1.1065132419999999</v>
      </c>
      <c r="G107">
        <f>F107*1.011/0.993</f>
        <v>1.1265708838489423</v>
      </c>
      <c r="H107">
        <f>1/G107</f>
        <v>0.88764942742305619</v>
      </c>
      <c r="I107" s="1">
        <f>H107/0.978594023</f>
        <v>0.90706606269866441</v>
      </c>
      <c r="J107">
        <f>1.20194981-0.0090217*D107</f>
        <v>0.88888501961639987</v>
      </c>
      <c r="K107" s="1">
        <f>J107/0.978594023</f>
        <v>0.90832868250248844</v>
      </c>
    </row>
    <row r="108" spans="1:13" x14ac:dyDescent="0.2">
      <c r="A108">
        <v>5287</v>
      </c>
      <c r="B108">
        <v>2208</v>
      </c>
      <c r="C108">
        <v>569.14099999999996</v>
      </c>
      <c r="D108" s="3">
        <v>35.167092999999994</v>
      </c>
      <c r="E108">
        <v>280327</v>
      </c>
      <c r="F108" s="2">
        <v>1.1045672600000001</v>
      </c>
      <c r="G108">
        <f>F108*1.011/0.993</f>
        <v>1.1245896272507554</v>
      </c>
      <c r="H108">
        <f>1/G108</f>
        <v>0.88921325234402593</v>
      </c>
      <c r="I108" s="1">
        <f>H108/0.978594023</f>
        <v>0.90866409506368495</v>
      </c>
      <c r="J108">
        <f>1.20194981-0.0090217*D108</f>
        <v>0.88468284708189993</v>
      </c>
      <c r="K108" s="1">
        <f>J108/0.978594023</f>
        <v>0.9040345907384516</v>
      </c>
    </row>
    <row r="109" spans="1:13" x14ac:dyDescent="0.2">
      <c r="A109">
        <v>5288</v>
      </c>
      <c r="B109">
        <v>2208</v>
      </c>
      <c r="C109">
        <v>423.72300000000001</v>
      </c>
      <c r="D109" s="3">
        <v>35.736233999999996</v>
      </c>
      <c r="E109">
        <v>280383</v>
      </c>
      <c r="F109" s="2">
        <v>1.056130311</v>
      </c>
      <c r="G109">
        <f>F109*1.011/0.993</f>
        <v>1.0752746670906344</v>
      </c>
      <c r="H109">
        <f>1/G109</f>
        <v>0.92999494046083619</v>
      </c>
      <c r="I109" s="1">
        <f>H109/0.978594023</f>
        <v>0.95033785063373133</v>
      </c>
      <c r="J109">
        <f>1.09083291-0.0041737*D109</f>
        <v>0.94168059015420003</v>
      </c>
      <c r="K109" s="1">
        <f>J109/0.978594023</f>
        <v>0.96227911475216521</v>
      </c>
      <c r="L109" t="s">
        <v>3</v>
      </c>
      <c r="M109" s="4" t="s">
        <v>2</v>
      </c>
    </row>
    <row r="110" spans="1:13" x14ac:dyDescent="0.2">
      <c r="A110">
        <v>5331</v>
      </c>
      <c r="B110">
        <v>157</v>
      </c>
      <c r="C110">
        <v>12.148</v>
      </c>
      <c r="D110" s="3">
        <v>36.160286999999997</v>
      </c>
      <c r="E110">
        <v>281613</v>
      </c>
      <c r="F110" s="2">
        <v>1.051921409</v>
      </c>
      <c r="G110">
        <f>F110</f>
        <v>1.051921409</v>
      </c>
      <c r="H110">
        <f>1/G110</f>
        <v>0.95064136107909558</v>
      </c>
      <c r="I110" s="1">
        <f>H110/0.978594023</f>
        <v>0.97143589551547427</v>
      </c>
      <c r="J110">
        <f>1.09083291-0.0041737*D110</f>
        <v>0.93991072014810007</v>
      </c>
      <c r="K110" s="1">
        <f>J110/0.978594023</f>
        <v>0.96047053022732398</v>
      </c>
    </row>
    <row r="111" spans="1:13" x14ac:dyDescent="0.2">
      <c r="A111">
        <v>5338</v>
      </c>
      <c r="B111">
        <v>1165</v>
      </c>
      <c r="C111">
        <v>91.584000000000003</v>
      </c>
      <c r="D111" s="3">
        <v>36.183266000000003</v>
      </c>
      <c r="E111">
        <v>281636</v>
      </c>
      <c r="F111" s="2">
        <v>1.0531545579999999</v>
      </c>
      <c r="G111">
        <f>F111</f>
        <v>1.0531545579999999</v>
      </c>
      <c r="H111">
        <f>1/G111</f>
        <v>0.94952824578669304</v>
      </c>
      <c r="I111" s="1">
        <f>H111/0.978594023</f>
        <v>0.97029843169877306</v>
      </c>
      <c r="J111">
        <f>1.09083291-0.0041737*D111</f>
        <v>0.93981481269580003</v>
      </c>
      <c r="K111" s="1">
        <f>J111/0.978594023</f>
        <v>0.96037252487469982</v>
      </c>
    </row>
    <row r="112" spans="1:13" x14ac:dyDescent="0.2">
      <c r="A112">
        <v>5339</v>
      </c>
      <c r="B112">
        <v>2208</v>
      </c>
      <c r="C112">
        <v>505.02199999999999</v>
      </c>
      <c r="D112" s="3">
        <v>36.274850000000001</v>
      </c>
      <c r="E112">
        <v>281663</v>
      </c>
      <c r="F112" s="2">
        <v>1.0617535760000001</v>
      </c>
      <c r="G112">
        <f>F112</f>
        <v>1.0617535760000001</v>
      </c>
      <c r="H112">
        <f>1/G112</f>
        <v>0.94183812760711616</v>
      </c>
      <c r="I112" s="1">
        <f>H112/0.978594023</f>
        <v>0.96244009821334886</v>
      </c>
      <c r="J112">
        <f>1.09083291-0.0041737*D112</f>
        <v>0.93943256855500001</v>
      </c>
      <c r="K112" s="1">
        <f>J112/0.978594023</f>
        <v>0.95998191944301303</v>
      </c>
    </row>
    <row r="113" spans="1:11" x14ac:dyDescent="0.2">
      <c r="A113">
        <v>5340</v>
      </c>
      <c r="B113">
        <v>2208</v>
      </c>
      <c r="C113">
        <v>499.56</v>
      </c>
      <c r="D113" s="3">
        <v>36.779871999999997</v>
      </c>
      <c r="E113">
        <v>281707</v>
      </c>
      <c r="F113" s="2">
        <v>1.0691182770000001</v>
      </c>
      <c r="G113">
        <f>F113</f>
        <v>1.0691182770000001</v>
      </c>
      <c r="H113">
        <f>1/G113</f>
        <v>0.93535020541043468</v>
      </c>
      <c r="I113" s="1">
        <f>H113/0.978594023</f>
        <v>0.95581025780538076</v>
      </c>
      <c r="J113">
        <f>1.09083291-0.0041737*D113</f>
        <v>0.93732475823360006</v>
      </c>
      <c r="K113" s="1">
        <f>J113/0.978594023</f>
        <v>0.95782800242343202</v>
      </c>
    </row>
    <row r="114" spans="1:11" x14ac:dyDescent="0.2">
      <c r="A114">
        <v>5345</v>
      </c>
      <c r="B114">
        <v>2208</v>
      </c>
      <c r="C114">
        <v>417.20600000000002</v>
      </c>
      <c r="D114" s="3">
        <v>37.279432</v>
      </c>
      <c r="E114">
        <v>281797</v>
      </c>
      <c r="F114" s="2">
        <v>1.0753865300000001</v>
      </c>
      <c r="G114">
        <f>F114</f>
        <v>1.0753865300000001</v>
      </c>
      <c r="H114">
        <f>1/G114</f>
        <v>0.9298982013471937</v>
      </c>
      <c r="I114" s="1">
        <f>H114/0.978594023</f>
        <v>0.95023899542782486</v>
      </c>
      <c r="J114">
        <f>1.09083291-0.0041737*D114</f>
        <v>0.93523974466160009</v>
      </c>
      <c r="K114" s="1">
        <f>J114/0.978594023</f>
        <v>0.95569738081427058</v>
      </c>
    </row>
    <row r="115" spans="1:11" x14ac:dyDescent="0.2">
      <c r="A115">
        <v>5351</v>
      </c>
      <c r="B115">
        <v>2208</v>
      </c>
      <c r="C115">
        <v>418.678</v>
      </c>
      <c r="D115" s="3">
        <v>37.696638</v>
      </c>
      <c r="E115">
        <v>281974</v>
      </c>
      <c r="F115" s="2">
        <v>1.0707000840000001</v>
      </c>
      <c r="G115">
        <f>F115</f>
        <v>1.0707000840000001</v>
      </c>
      <c r="H115">
        <f>1/G115</f>
        <v>0.93396835859405791</v>
      </c>
      <c r="I115" s="1">
        <f>H115/0.978594023</f>
        <v>0.95439818417331368</v>
      </c>
      <c r="J115">
        <f>1.09083291-0.0041737*D115</f>
        <v>0.93349845197940007</v>
      </c>
      <c r="K115" s="1">
        <f>J115/0.978594023</f>
        <v>0.95391799871988392</v>
      </c>
    </row>
    <row r="116" spans="1:11" x14ac:dyDescent="0.2">
      <c r="A116">
        <v>5352</v>
      </c>
      <c r="B116">
        <v>2208</v>
      </c>
      <c r="C116">
        <v>385.18600000000004</v>
      </c>
      <c r="D116" s="3">
        <v>38.115316</v>
      </c>
      <c r="E116">
        <v>282033</v>
      </c>
      <c r="F116" s="2">
        <v>1.0739346110000001</v>
      </c>
      <c r="G116">
        <f>F116</f>
        <v>1.0739346110000001</v>
      </c>
      <c r="H116">
        <f>1/G116</f>
        <v>0.93115538856583135</v>
      </c>
      <c r="I116" s="1">
        <f>H116/0.978594023</f>
        <v>0.95152368263118992</v>
      </c>
      <c r="J116">
        <f>1.09083291-0.0041737*D116</f>
        <v>0.93175101561080009</v>
      </c>
      <c r="K116" s="1">
        <f>J116/0.978594023</f>
        <v>0.95213233855077417</v>
      </c>
    </row>
    <row r="117" spans="1:11" x14ac:dyDescent="0.2">
      <c r="A117">
        <v>5355</v>
      </c>
      <c r="B117">
        <v>2208</v>
      </c>
      <c r="C117">
        <v>408.149</v>
      </c>
      <c r="D117" s="3">
        <v>38.500501999999997</v>
      </c>
      <c r="E117">
        <v>282092</v>
      </c>
      <c r="F117" s="2">
        <v>1.0843310079999999</v>
      </c>
      <c r="G117">
        <f>F117</f>
        <v>1.0843310079999999</v>
      </c>
      <c r="H117">
        <f>1/G117</f>
        <v>0.92222761557326971</v>
      </c>
      <c r="I117" s="1">
        <f>H117/0.978594023</f>
        <v>0.94240062160411309</v>
      </c>
      <c r="J117">
        <f>1.09083291-0.0041737*D117</f>
        <v>0.93014336480260007</v>
      </c>
      <c r="K117" s="1">
        <f>J117/0.978594023</f>
        <v>0.95048952164160116</v>
      </c>
    </row>
    <row r="118" spans="1:11" x14ac:dyDescent="0.2">
      <c r="A118">
        <v>5391</v>
      </c>
      <c r="B118">
        <v>2208</v>
      </c>
      <c r="C118">
        <v>44.292000000000002</v>
      </c>
      <c r="D118" s="3">
        <v>38.954800999999996</v>
      </c>
      <c r="E118">
        <v>282707</v>
      </c>
      <c r="F118" s="2">
        <v>1.0743136950000001</v>
      </c>
      <c r="G118">
        <f>F118</f>
        <v>1.0743136950000001</v>
      </c>
      <c r="H118">
        <f>1/G118</f>
        <v>0.93082681962832092</v>
      </c>
      <c r="I118" s="1">
        <f>H118/0.978594023</f>
        <v>0.95118792650578143</v>
      </c>
      <c r="J118">
        <f>1.09083291-0.0041737*D118</f>
        <v>0.92824725706630007</v>
      </c>
      <c r="K118" s="1">
        <f>J118/0.978594023</f>
        <v>0.94855193803518667</v>
      </c>
    </row>
    <row r="119" spans="1:11" x14ac:dyDescent="0.2">
      <c r="A119">
        <v>5393</v>
      </c>
      <c r="B119">
        <v>2208</v>
      </c>
      <c r="C119">
        <v>504.65</v>
      </c>
      <c r="D119" s="3">
        <v>38.999092999999995</v>
      </c>
      <c r="E119">
        <v>282730</v>
      </c>
      <c r="F119" s="2">
        <v>1.0787511409999999</v>
      </c>
      <c r="G119">
        <f>F119</f>
        <v>1.0787511409999999</v>
      </c>
      <c r="H119">
        <f>1/G119</f>
        <v>0.9269978607605478</v>
      </c>
      <c r="I119" s="1">
        <f>H119/0.978594023</f>
        <v>0.94727521216481803</v>
      </c>
      <c r="J119">
        <f>1.09083291-0.0041737*D119</f>
        <v>0.92806239554590009</v>
      </c>
      <c r="K119" s="1">
        <f>J119/0.978594023</f>
        <v>0.94836303281396606</v>
      </c>
    </row>
    <row r="120" spans="1:11" x14ac:dyDescent="0.2">
      <c r="A120">
        <v>5394</v>
      </c>
      <c r="B120">
        <v>2208</v>
      </c>
      <c r="C120">
        <v>469.68899999999996</v>
      </c>
      <c r="D120" s="3">
        <v>39.503742999999993</v>
      </c>
      <c r="E120">
        <v>282796</v>
      </c>
      <c r="F120" s="2">
        <v>1.080918303</v>
      </c>
      <c r="G120">
        <f>F120</f>
        <v>1.080918303</v>
      </c>
      <c r="H120">
        <f>1/G120</f>
        <v>0.92513929796968197</v>
      </c>
      <c r="I120" s="1">
        <f>H120/0.978594023</f>
        <v>0.9453759947700825</v>
      </c>
      <c r="J120">
        <f>1.09083291-0.0041737*D120</f>
        <v>0.92595613784090003</v>
      </c>
      <c r="K120" s="1">
        <f>J120/0.978594023</f>
        <v>0.94621070237305138</v>
      </c>
    </row>
    <row r="121" spans="1:11" x14ac:dyDescent="0.2">
      <c r="A121">
        <v>5395</v>
      </c>
      <c r="B121">
        <v>2208</v>
      </c>
      <c r="C121">
        <v>27.755000000000003</v>
      </c>
      <c r="D121" s="3">
        <v>39.973431999999995</v>
      </c>
      <c r="E121">
        <v>282829</v>
      </c>
      <c r="F121" s="2">
        <v>1.088945064</v>
      </c>
      <c r="G121">
        <f>F121</f>
        <v>1.088945064</v>
      </c>
      <c r="H121">
        <f>1/G121</f>
        <v>0.91831997137368904</v>
      </c>
      <c r="I121" s="1">
        <f>H121/0.978594023</f>
        <v>0.938407500751401</v>
      </c>
      <c r="J121">
        <f>1.09083291-0.0041737*D121</f>
        <v>0.92399579686160005</v>
      </c>
      <c r="K121" s="1">
        <f>J121/0.978594023</f>
        <v>0.94420748047180758</v>
      </c>
    </row>
    <row r="122" spans="1:11" x14ac:dyDescent="0.2">
      <c r="A122">
        <v>5401</v>
      </c>
      <c r="B122">
        <v>2208</v>
      </c>
      <c r="C122">
        <v>222.733</v>
      </c>
      <c r="D122" s="3">
        <v>40.001186999999994</v>
      </c>
      <c r="E122">
        <v>282917</v>
      </c>
      <c r="F122" s="2">
        <v>1.088092394</v>
      </c>
      <c r="G122">
        <f>F122</f>
        <v>1.088092394</v>
      </c>
      <c r="H122">
        <f>1/G122</f>
        <v>0.91903960133738416</v>
      </c>
      <c r="I122" s="1">
        <f>H122/0.978594023</f>
        <v>0.93914287205633606</v>
      </c>
      <c r="J122">
        <f>1.09083291-0.0041737*D122</f>
        <v>0.92387995581810012</v>
      </c>
      <c r="K122" s="1">
        <f>J122/0.978594023</f>
        <v>0.94408910549630465</v>
      </c>
    </row>
    <row r="123" spans="1:11" x14ac:dyDescent="0.2">
      <c r="A123">
        <v>5405</v>
      </c>
      <c r="B123">
        <v>2208</v>
      </c>
      <c r="C123">
        <v>179.80099999999999</v>
      </c>
      <c r="D123" s="3">
        <v>40.223919999999993</v>
      </c>
      <c r="E123">
        <v>283039</v>
      </c>
      <c r="F123" s="2">
        <v>1.0881280040000001</v>
      </c>
      <c r="G123">
        <f>F123</f>
        <v>1.0881280040000001</v>
      </c>
      <c r="H123">
        <f>1/G123</f>
        <v>0.91900952491247523</v>
      </c>
      <c r="I123" s="1">
        <f>H123/0.978594023</f>
        <v>0.93911213773321323</v>
      </c>
      <c r="J123">
        <f>1.09083291-0.0041737*D123</f>
        <v>0.92295033509600011</v>
      </c>
      <c r="K123" s="1">
        <f>J123/0.978594023</f>
        <v>0.9431391500497649</v>
      </c>
    </row>
    <row r="124" spans="1:11" x14ac:dyDescent="0.2">
      <c r="A124">
        <v>5406</v>
      </c>
      <c r="B124">
        <v>2208</v>
      </c>
      <c r="C124">
        <v>269.84400000000005</v>
      </c>
      <c r="D124" s="3">
        <v>40.40372099999999</v>
      </c>
      <c r="E124">
        <v>283049</v>
      </c>
      <c r="F124" s="2">
        <v>1.090455282</v>
      </c>
      <c r="G124">
        <f>F124</f>
        <v>1.090455282</v>
      </c>
      <c r="H124">
        <f>1/G124</f>
        <v>0.91704815090253289</v>
      </c>
      <c r="I124" s="1">
        <f>H124/0.978594023</f>
        <v>0.93710786020459158</v>
      </c>
      <c r="J124">
        <f>1.09083291-0.0041737*D124</f>
        <v>0.92219989966230009</v>
      </c>
      <c r="K124" s="1">
        <f>J124/0.978594023</f>
        <v>0.94237229942932133</v>
      </c>
    </row>
    <row r="125" spans="1:11" x14ac:dyDescent="0.2">
      <c r="A125">
        <v>5416</v>
      </c>
      <c r="B125">
        <v>2208</v>
      </c>
      <c r="C125">
        <v>621.77300000000002</v>
      </c>
      <c r="D125" s="3">
        <v>40.681127999999987</v>
      </c>
      <c r="E125">
        <v>283270</v>
      </c>
      <c r="F125" s="2">
        <v>1.061083859</v>
      </c>
      <c r="G125">
        <f>F125</f>
        <v>1.061083859</v>
      </c>
      <c r="H125">
        <f>1/G125</f>
        <v>0.94243258109913441</v>
      </c>
      <c r="I125" s="1">
        <f>H125/0.978594023</f>
        <v>0.96304755490943195</v>
      </c>
      <c r="J125">
        <f>1.09083291-0.0041737*D125</f>
        <v>0.92104208606640015</v>
      </c>
      <c r="K125" s="1">
        <f>J125/0.978594023</f>
        <v>0.9411891595687788</v>
      </c>
    </row>
    <row r="126" spans="1:11" x14ac:dyDescent="0.2">
      <c r="A126">
        <v>5418</v>
      </c>
      <c r="B126">
        <v>2112</v>
      </c>
      <c r="C126">
        <v>379.36899999999997</v>
      </c>
      <c r="D126" s="3">
        <v>41.302900999999984</v>
      </c>
      <c r="E126">
        <v>283305</v>
      </c>
      <c r="F126" s="2">
        <v>1.0818368009999999</v>
      </c>
      <c r="G126">
        <f>F126</f>
        <v>1.0818368009999999</v>
      </c>
      <c r="H126">
        <f>1/G126</f>
        <v>0.9243538388374718</v>
      </c>
      <c r="I126" s="1">
        <f>H126/0.978594023</f>
        <v>0.94457335433518363</v>
      </c>
      <c r="J126">
        <f>1.09083291-0.0041737*D126</f>
        <v>0.9184469920963001</v>
      </c>
      <c r="K126" s="1">
        <f>J126/0.978594023</f>
        <v>0.93853729995273039</v>
      </c>
    </row>
    <row r="127" spans="1:11" x14ac:dyDescent="0.2">
      <c r="A127">
        <v>5421</v>
      </c>
      <c r="B127">
        <v>2208</v>
      </c>
      <c r="C127">
        <v>467.96600000000001</v>
      </c>
      <c r="D127" s="3">
        <v>41.682269999999981</v>
      </c>
      <c r="E127">
        <v>283353</v>
      </c>
      <c r="F127" s="2">
        <v>1.0897199930000001</v>
      </c>
      <c r="G127">
        <f>F127</f>
        <v>1.0897199930000001</v>
      </c>
      <c r="H127">
        <f>1/G127</f>
        <v>0.91766692950819329</v>
      </c>
      <c r="I127" s="1">
        <f>H127/0.978594023</f>
        <v>0.93774017410710597</v>
      </c>
      <c r="J127">
        <f>1.09083291-0.0041737*D127</f>
        <v>0.91686361970100017</v>
      </c>
      <c r="K127" s="1">
        <f>J127/0.978594023</f>
        <v>0.93691929252770445</v>
      </c>
    </row>
    <row r="128" spans="1:11" x14ac:dyDescent="0.2">
      <c r="A128">
        <v>5423</v>
      </c>
      <c r="B128">
        <v>2208</v>
      </c>
      <c r="C128">
        <v>567.87799999999993</v>
      </c>
      <c r="D128" s="3">
        <v>42.150355999999981</v>
      </c>
      <c r="E128">
        <v>283407</v>
      </c>
      <c r="F128" s="2">
        <v>1.090149246</v>
      </c>
      <c r="G128">
        <f>F128</f>
        <v>1.090149246</v>
      </c>
      <c r="H128">
        <f>1/G128</f>
        <v>0.91730559248582011</v>
      </c>
      <c r="I128" s="1">
        <f>H128/0.978594023</f>
        <v>0.93737093312066977</v>
      </c>
      <c r="J128">
        <f>1.09083291-0.0041737*D128</f>
        <v>0.9149099691628001</v>
      </c>
      <c r="K128" s="1">
        <f>J128/0.978594023</f>
        <v>0.93492290741571404</v>
      </c>
    </row>
    <row r="129" spans="1:13" x14ac:dyDescent="0.2">
      <c r="A129">
        <v>5424</v>
      </c>
      <c r="B129">
        <v>2208</v>
      </c>
      <c r="C129">
        <v>138.50800000000001</v>
      </c>
      <c r="D129" s="3">
        <v>42.718233999999981</v>
      </c>
      <c r="E129">
        <v>283453</v>
      </c>
      <c r="F129" s="2">
        <v>1.1047989810000001</v>
      </c>
      <c r="G129">
        <f>F129</f>
        <v>1.1047989810000001</v>
      </c>
      <c r="H129">
        <f>1/G129</f>
        <v>0.90514203687521322</v>
      </c>
      <c r="I129" s="1">
        <f>H129/0.978594023</f>
        <v>0.92494130926774853</v>
      </c>
      <c r="J129">
        <f>1.09083291-0.0041737*D129</f>
        <v>0.91253981675420015</v>
      </c>
      <c r="K129" s="1">
        <f>J129/0.978594023</f>
        <v>0.93250090978146116</v>
      </c>
    </row>
    <row r="130" spans="1:13" x14ac:dyDescent="0.2">
      <c r="A130">
        <v>5427</v>
      </c>
      <c r="B130">
        <v>2208</v>
      </c>
      <c r="C130">
        <v>239.06</v>
      </c>
      <c r="D130" s="3">
        <v>42.862676999999984</v>
      </c>
      <c r="E130">
        <v>283478</v>
      </c>
      <c r="F130" s="2">
        <v>1.1005306210000001</v>
      </c>
      <c r="G130">
        <f>F130</f>
        <v>1.1005306210000001</v>
      </c>
      <c r="H130">
        <f>1/G130</f>
        <v>0.908652590776027</v>
      </c>
      <c r="I130" s="1">
        <f>H130/0.978594023</f>
        <v>0.9285286537827413</v>
      </c>
      <c r="J130">
        <f>1.28129725-0.0081923*D130</f>
        <v>0.93015334121290016</v>
      </c>
      <c r="K130" s="1">
        <f>J130/0.978594023</f>
        <v>0.95049971627805474</v>
      </c>
      <c r="L130" t="s">
        <v>1</v>
      </c>
      <c r="M130" s="4" t="s">
        <v>0</v>
      </c>
    </row>
    <row r="131" spans="1:13" x14ac:dyDescent="0.2">
      <c r="A131">
        <v>5433</v>
      </c>
      <c r="B131">
        <v>2028</v>
      </c>
      <c r="C131">
        <v>208.65899999999999</v>
      </c>
      <c r="D131" s="3">
        <v>43.101736999999986</v>
      </c>
      <c r="E131">
        <v>283548</v>
      </c>
      <c r="F131" s="2">
        <v>1.0710752370000001</v>
      </c>
      <c r="G131">
        <f>F131</f>
        <v>1.0710752370000001</v>
      </c>
      <c r="H131">
        <f>1/G131</f>
        <v>0.93364122841727126</v>
      </c>
      <c r="I131" s="1">
        <f>H131/0.978594023</f>
        <v>0.95406389828039173</v>
      </c>
      <c r="J131">
        <f>1.28129725-0.0081923*D131</f>
        <v>0.92819488997490007</v>
      </c>
      <c r="K131" s="1">
        <f>J131/0.978594023</f>
        <v>0.94849842545472007</v>
      </c>
    </row>
    <row r="132" spans="1:13" x14ac:dyDescent="0.2">
      <c r="A132">
        <v>5437</v>
      </c>
      <c r="B132">
        <v>2208</v>
      </c>
      <c r="C132">
        <v>234.76899999999998</v>
      </c>
      <c r="D132" s="3">
        <v>43.310395999999983</v>
      </c>
      <c r="E132">
        <v>283672</v>
      </c>
      <c r="F132" s="2">
        <v>1.073115332</v>
      </c>
      <c r="G132">
        <f>F132</f>
        <v>1.073115332</v>
      </c>
      <c r="H132">
        <f>1/G132</f>
        <v>0.93186628704322716</v>
      </c>
      <c r="I132" s="1">
        <f>H132/0.978594023</f>
        <v>0.9522501314554086</v>
      </c>
      <c r="J132">
        <f>1.28129725-0.0081923*D132</f>
        <v>0.92648549284920012</v>
      </c>
      <c r="K132" s="1">
        <f>J132/0.978594023</f>
        <v>0.94675163660712458</v>
      </c>
    </row>
    <row r="133" spans="1:13" x14ac:dyDescent="0.2">
      <c r="A133">
        <v>5439</v>
      </c>
      <c r="B133">
        <v>2208</v>
      </c>
      <c r="C133">
        <v>422.38599999999997</v>
      </c>
      <c r="D133" s="3">
        <v>43.545164999999983</v>
      </c>
      <c r="E133">
        <v>283818</v>
      </c>
      <c r="F133" s="2">
        <v>1.0749548879999999</v>
      </c>
      <c r="G133">
        <f>F133</f>
        <v>1.0749548879999999</v>
      </c>
      <c r="H133">
        <f>1/G133</f>
        <v>0.93027159666257553</v>
      </c>
      <c r="I133" s="1">
        <f>H133/0.978594023</f>
        <v>0.95062055847297522</v>
      </c>
      <c r="J133">
        <f>1.28129725-0.0081923*D133</f>
        <v>0.92456219477050006</v>
      </c>
      <c r="K133" s="1">
        <f>J133/0.978594023</f>
        <v>0.94478626789088826</v>
      </c>
    </row>
    <row r="134" spans="1:13" x14ac:dyDescent="0.2">
      <c r="A134">
        <v>5441</v>
      </c>
      <c r="B134">
        <v>2208</v>
      </c>
      <c r="C134">
        <v>300.90200000000004</v>
      </c>
      <c r="D134" s="3">
        <v>43.967550999999986</v>
      </c>
      <c r="E134">
        <v>283860</v>
      </c>
      <c r="F134" s="2">
        <v>1.0799091119999999</v>
      </c>
      <c r="G134">
        <f>F134</f>
        <v>1.0799091119999999</v>
      </c>
      <c r="H134">
        <f>1/G134</f>
        <v>0.92600385429473075</v>
      </c>
      <c r="I134" s="1">
        <f>H134/0.978594023</f>
        <v>0.9462594625868983</v>
      </c>
      <c r="J134">
        <f>1.28129725-0.0081923*D134</f>
        <v>0.92110188194270015</v>
      </c>
      <c r="K134" s="1">
        <f>J134/0.978594023</f>
        <v>0.94125026343299067</v>
      </c>
    </row>
    <row r="135" spans="1:13" x14ac:dyDescent="0.2">
      <c r="A135">
        <v>5442</v>
      </c>
      <c r="B135">
        <v>2208</v>
      </c>
      <c r="C135">
        <v>449.48099999999999</v>
      </c>
      <c r="D135" s="3">
        <v>44.268452999999987</v>
      </c>
      <c r="E135">
        <v>283876</v>
      </c>
      <c r="F135" s="2">
        <v>1.080518082</v>
      </c>
      <c r="G135">
        <f>F135</f>
        <v>1.080518082</v>
      </c>
      <c r="H135">
        <f>1/G135</f>
        <v>0.92548196708474895</v>
      </c>
      <c r="I135" s="1">
        <f>H135/0.978594023</f>
        <v>0.94572615950337657</v>
      </c>
      <c r="J135">
        <f>1.28129725-0.0081923*D135</f>
        <v>0.91863680248810009</v>
      </c>
      <c r="K135" s="1">
        <f>J135/0.978594023</f>
        <v>0.93873126229803272</v>
      </c>
    </row>
    <row r="136" spans="1:13" x14ac:dyDescent="0.2">
      <c r="A136">
        <v>5443</v>
      </c>
      <c r="B136">
        <v>2208</v>
      </c>
      <c r="C136">
        <v>468.15499999999997</v>
      </c>
      <c r="D136" s="3">
        <v>44.717933999999985</v>
      </c>
      <c r="E136">
        <v>283884</v>
      </c>
      <c r="F136" s="2">
        <v>1.0877049489999999</v>
      </c>
      <c r="G136">
        <f>F136</f>
        <v>1.0877049489999999</v>
      </c>
      <c r="H136">
        <f>1/G136</f>
        <v>0.91936696704319221</v>
      </c>
      <c r="I136" s="1">
        <f>H136/0.978594023</f>
        <v>0.93947739863029212</v>
      </c>
      <c r="J136">
        <f>1.28129725-0.0081923*D136</f>
        <v>0.91495451929180005</v>
      </c>
      <c r="K136" s="1">
        <f>J136/0.978594023</f>
        <v>0.93496843204385693</v>
      </c>
    </row>
    <row r="137" spans="1:13" x14ac:dyDescent="0.2">
      <c r="A137">
        <v>5446</v>
      </c>
      <c r="B137">
        <v>2208</v>
      </c>
      <c r="C137">
        <v>344.55799999999999</v>
      </c>
      <c r="D137" s="3">
        <v>45.186088999999988</v>
      </c>
      <c r="E137">
        <v>283933</v>
      </c>
      <c r="F137" s="2">
        <v>1.099477101</v>
      </c>
      <c r="G137">
        <f>F137</f>
        <v>1.099477101</v>
      </c>
      <c r="H137">
        <f>1/G137</f>
        <v>0.90952326254951266</v>
      </c>
      <c r="I137" s="1">
        <f>H137/0.978594023</f>
        <v>0.92941837081863388</v>
      </c>
      <c r="J137">
        <f>1.28129725-0.0081923*D137</f>
        <v>0.91111925308530006</v>
      </c>
      <c r="K137" s="1">
        <f>J137/0.978594023</f>
        <v>0.93104927239607727</v>
      </c>
    </row>
    <row r="138" spans="1:13" x14ac:dyDescent="0.2">
      <c r="A138">
        <v>5448</v>
      </c>
      <c r="B138">
        <v>2208</v>
      </c>
      <c r="C138">
        <v>385.03199999999998</v>
      </c>
      <c r="D138" s="3">
        <v>45.530646999999988</v>
      </c>
      <c r="E138">
        <v>283946</v>
      </c>
      <c r="F138" s="2">
        <v>1.1078438960000001</v>
      </c>
      <c r="G138">
        <f>F138</f>
        <v>1.1078438960000001</v>
      </c>
      <c r="H138">
        <f>1/G138</f>
        <v>0.90265424904232172</v>
      </c>
      <c r="I138" s="1">
        <f>H138/0.978594023</f>
        <v>0.92239910302652828</v>
      </c>
      <c r="J138">
        <f>1.28129725-0.0081923*D138</f>
        <v>0.90829653058190007</v>
      </c>
      <c r="K138" s="1">
        <f>J138/0.978594023</f>
        <v>0.92816480505103194</v>
      </c>
    </row>
    <row r="139" spans="1:13" x14ac:dyDescent="0.2">
      <c r="A139">
        <v>5450</v>
      </c>
      <c r="B139">
        <v>2208</v>
      </c>
      <c r="C139">
        <v>114.03099999999999</v>
      </c>
      <c r="D139" s="3">
        <v>45.91567899999999</v>
      </c>
      <c r="E139">
        <v>284006</v>
      </c>
      <c r="F139" s="2">
        <v>1.10964255</v>
      </c>
      <c r="G139">
        <f>F139</f>
        <v>1.10964255</v>
      </c>
      <c r="H139">
        <f>1/G139</f>
        <v>0.90119110879444919</v>
      </c>
      <c r="I139" s="1">
        <f>H139/0.978594023</f>
        <v>0.92090395773288836</v>
      </c>
      <c r="J139">
        <f>1.28129725-0.0081923*D139</f>
        <v>0.90514223292830009</v>
      </c>
      <c r="K139" s="1">
        <f>J139/0.978594023</f>
        <v>0.92494150960934296</v>
      </c>
    </row>
    <row r="140" spans="1:13" x14ac:dyDescent="0.2">
      <c r="F140" s="2"/>
    </row>
    <row r="141" spans="1:13" x14ac:dyDescent="0.2">
      <c r="F141" s="2"/>
    </row>
    <row r="142" spans="1:13" x14ac:dyDescent="0.2">
      <c r="F142" s="2"/>
    </row>
    <row r="143" spans="1:13" x14ac:dyDescent="0.2">
      <c r="F143" s="2"/>
    </row>
    <row r="144" spans="1:13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>
      <c r="F268" s="2"/>
    </row>
    <row r="269" spans="6:6" x14ac:dyDescent="0.2">
      <c r="F269" s="2"/>
    </row>
    <row r="270" spans="6:6" x14ac:dyDescent="0.2">
      <c r="F270" s="2"/>
    </row>
    <row r="271" spans="6:6" x14ac:dyDescent="0.2">
      <c r="F271" s="2"/>
    </row>
    <row r="272" spans="6:6" x14ac:dyDescent="0.2">
      <c r="F272" s="2"/>
    </row>
    <row r="273" spans="6:6" x14ac:dyDescent="0.2">
      <c r="F273" s="2"/>
    </row>
    <row r="274" spans="6:6" x14ac:dyDescent="0.2">
      <c r="F274" s="2"/>
    </row>
    <row r="275" spans="6:6" x14ac:dyDescent="0.2">
      <c r="F275" s="2"/>
    </row>
    <row r="276" spans="6:6" x14ac:dyDescent="0.2">
      <c r="F276" s="2"/>
    </row>
    <row r="277" spans="6:6" x14ac:dyDescent="0.2">
      <c r="F277" s="2"/>
    </row>
    <row r="278" spans="6:6" x14ac:dyDescent="0.2">
      <c r="F278" s="2"/>
    </row>
    <row r="279" spans="6:6" x14ac:dyDescent="0.2">
      <c r="F279" s="2"/>
    </row>
    <row r="280" spans="6:6" x14ac:dyDescent="0.2">
      <c r="F280" s="2"/>
    </row>
    <row r="281" spans="6:6" x14ac:dyDescent="0.2">
      <c r="F281" s="2"/>
    </row>
    <row r="282" spans="6:6" x14ac:dyDescent="0.2">
      <c r="F282" s="2"/>
    </row>
    <row r="283" spans="6:6" x14ac:dyDescent="0.2">
      <c r="F283" s="2"/>
    </row>
    <row r="284" spans="6:6" x14ac:dyDescent="0.2">
      <c r="F284" s="2"/>
    </row>
    <row r="285" spans="6:6" x14ac:dyDescent="0.2">
      <c r="F285" s="2"/>
    </row>
    <row r="286" spans="6:6" x14ac:dyDescent="0.2">
      <c r="F286" s="2"/>
    </row>
    <row r="287" spans="6:6" x14ac:dyDescent="0.2">
      <c r="F287" s="2"/>
    </row>
    <row r="288" spans="6:6" x14ac:dyDescent="0.2">
      <c r="F288" s="2"/>
    </row>
    <row r="289" spans="6:6" x14ac:dyDescent="0.2">
      <c r="F289" s="2"/>
    </row>
    <row r="290" spans="6:6" x14ac:dyDescent="0.2">
      <c r="F290" s="2"/>
    </row>
    <row r="291" spans="6:6" x14ac:dyDescent="0.2">
      <c r="F291" s="2"/>
    </row>
    <row r="292" spans="6:6" x14ac:dyDescent="0.2">
      <c r="F292" s="2"/>
    </row>
    <row r="293" spans="6:6" x14ac:dyDescent="0.2">
      <c r="F293" s="2"/>
    </row>
    <row r="294" spans="6:6" x14ac:dyDescent="0.2">
      <c r="F294" s="2"/>
    </row>
    <row r="295" spans="6:6" x14ac:dyDescent="0.2">
      <c r="F295" s="2"/>
    </row>
    <row r="296" spans="6:6" x14ac:dyDescent="0.2">
      <c r="F296" s="2"/>
    </row>
    <row r="297" spans="6:6" x14ac:dyDescent="0.2">
      <c r="F297" s="2"/>
    </row>
    <row r="298" spans="6:6" x14ac:dyDescent="0.2">
      <c r="F298" s="2"/>
    </row>
    <row r="299" spans="6:6" x14ac:dyDescent="0.2">
      <c r="F299" s="2"/>
    </row>
    <row r="300" spans="6:6" x14ac:dyDescent="0.2">
      <c r="F300" s="2"/>
    </row>
    <row r="301" spans="6:6" x14ac:dyDescent="0.2">
      <c r="F301" s="2"/>
    </row>
    <row r="302" spans="6:6" x14ac:dyDescent="0.2">
      <c r="F302" s="2"/>
    </row>
    <row r="303" spans="6:6" x14ac:dyDescent="0.2">
      <c r="F303" s="2"/>
    </row>
    <row r="304" spans="6:6" x14ac:dyDescent="0.2">
      <c r="F304" s="2"/>
    </row>
    <row r="305" spans="6:6" x14ac:dyDescent="0.2">
      <c r="F305" s="2"/>
    </row>
    <row r="306" spans="6:6" x14ac:dyDescent="0.2">
      <c r="F306" s="2"/>
    </row>
    <row r="307" spans="6:6" x14ac:dyDescent="0.2">
      <c r="F307" s="2"/>
    </row>
    <row r="308" spans="6:6" x14ac:dyDescent="0.2">
      <c r="F308" s="2"/>
    </row>
    <row r="309" spans="6:6" x14ac:dyDescent="0.2">
      <c r="F309" s="2"/>
    </row>
    <row r="310" spans="6:6" x14ac:dyDescent="0.2">
      <c r="F310" s="2"/>
    </row>
    <row r="311" spans="6:6" x14ac:dyDescent="0.2">
      <c r="F311" s="2"/>
    </row>
    <row r="312" spans="6:6" x14ac:dyDescent="0.2">
      <c r="F312" s="2"/>
    </row>
    <row r="313" spans="6:6" x14ac:dyDescent="0.2">
      <c r="F313" s="2"/>
    </row>
    <row r="314" spans="6:6" x14ac:dyDescent="0.2">
      <c r="F314" s="2"/>
    </row>
    <row r="315" spans="6:6" x14ac:dyDescent="0.2">
      <c r="F315" s="2"/>
    </row>
    <row r="316" spans="6:6" x14ac:dyDescent="0.2">
      <c r="F316" s="2"/>
    </row>
    <row r="317" spans="6:6" x14ac:dyDescent="0.2">
      <c r="F317" s="2"/>
    </row>
    <row r="318" spans="6:6" x14ac:dyDescent="0.2">
      <c r="F318" s="2"/>
    </row>
    <row r="319" spans="6:6" x14ac:dyDescent="0.2">
      <c r="F319" s="2"/>
    </row>
    <row r="320" spans="6:6" x14ac:dyDescent="0.2">
      <c r="F320" s="2"/>
    </row>
    <row r="321" spans="6:6" x14ac:dyDescent="0.2">
      <c r="F321" s="2"/>
    </row>
    <row r="322" spans="6:6" x14ac:dyDescent="0.2">
      <c r="F322" s="2"/>
    </row>
    <row r="323" spans="6:6" x14ac:dyDescent="0.2">
      <c r="F323" s="2"/>
    </row>
    <row r="324" spans="6:6" x14ac:dyDescent="0.2">
      <c r="F324" s="2"/>
    </row>
    <row r="325" spans="6:6" x14ac:dyDescent="0.2">
      <c r="F325" s="2"/>
    </row>
    <row r="326" spans="6:6" x14ac:dyDescent="0.2">
      <c r="F326" s="2"/>
    </row>
    <row r="327" spans="6:6" x14ac:dyDescent="0.2">
      <c r="F327" s="2"/>
    </row>
    <row r="328" spans="6:6" x14ac:dyDescent="0.2">
      <c r="F328" s="2"/>
    </row>
    <row r="329" spans="6:6" x14ac:dyDescent="0.2">
      <c r="F329" s="2"/>
    </row>
    <row r="330" spans="6:6" x14ac:dyDescent="0.2">
      <c r="F330" s="2"/>
    </row>
    <row r="331" spans="6:6" x14ac:dyDescent="0.2">
      <c r="F331" s="2"/>
    </row>
    <row r="332" spans="6:6" x14ac:dyDescent="0.2">
      <c r="F332" s="2"/>
    </row>
    <row r="333" spans="6:6" x14ac:dyDescent="0.2">
      <c r="F333" s="2"/>
    </row>
    <row r="334" spans="6:6" x14ac:dyDescent="0.2">
      <c r="F334" s="2"/>
    </row>
    <row r="335" spans="6:6" x14ac:dyDescent="0.2">
      <c r="F335" s="2"/>
    </row>
    <row r="336" spans="6:6" x14ac:dyDescent="0.2">
      <c r="F336" s="2"/>
    </row>
    <row r="337" spans="6:6" x14ac:dyDescent="0.2">
      <c r="F337" s="2"/>
    </row>
    <row r="338" spans="6:6" x14ac:dyDescent="0.2">
      <c r="F338" s="2"/>
    </row>
    <row r="339" spans="6:6" x14ac:dyDescent="0.2">
      <c r="F339" s="2"/>
    </row>
    <row r="340" spans="6:6" x14ac:dyDescent="0.2">
      <c r="F340" s="2"/>
    </row>
    <row r="341" spans="6:6" x14ac:dyDescent="0.2">
      <c r="F341" s="2"/>
    </row>
    <row r="342" spans="6:6" x14ac:dyDescent="0.2">
      <c r="F342" s="2"/>
    </row>
    <row r="343" spans="6:6" x14ac:dyDescent="0.2">
      <c r="F343" s="2"/>
    </row>
    <row r="344" spans="6:6" x14ac:dyDescent="0.2">
      <c r="F344" s="2"/>
    </row>
    <row r="345" spans="6:6" x14ac:dyDescent="0.2">
      <c r="F345" s="2"/>
    </row>
    <row r="346" spans="6:6" x14ac:dyDescent="0.2">
      <c r="F346" s="2"/>
    </row>
    <row r="347" spans="6:6" x14ac:dyDescent="0.2">
      <c r="F347" s="2"/>
    </row>
    <row r="348" spans="6:6" x14ac:dyDescent="0.2">
      <c r="F348" s="2"/>
    </row>
    <row r="349" spans="6:6" x14ac:dyDescent="0.2">
      <c r="F349" s="2"/>
    </row>
    <row r="350" spans="6:6" x14ac:dyDescent="0.2">
      <c r="F350" s="2"/>
    </row>
    <row r="351" spans="6:6" x14ac:dyDescent="0.2">
      <c r="F351" s="2"/>
    </row>
    <row r="352" spans="6:6" x14ac:dyDescent="0.2">
      <c r="F352" s="2"/>
    </row>
    <row r="353" spans="6:6" x14ac:dyDescent="0.2">
      <c r="F353" s="2"/>
    </row>
    <row r="354" spans="6:6" x14ac:dyDescent="0.2">
      <c r="F354" s="2"/>
    </row>
    <row r="355" spans="6:6" x14ac:dyDescent="0.2">
      <c r="F355" s="2"/>
    </row>
    <row r="356" spans="6:6" x14ac:dyDescent="0.2">
      <c r="F356" s="2"/>
    </row>
    <row r="357" spans="6:6" x14ac:dyDescent="0.2">
      <c r="F357" s="2"/>
    </row>
    <row r="358" spans="6:6" x14ac:dyDescent="0.2">
      <c r="F358" s="2"/>
    </row>
    <row r="359" spans="6:6" x14ac:dyDescent="0.2">
      <c r="F359" s="2"/>
    </row>
    <row r="360" spans="6:6" x14ac:dyDescent="0.2">
      <c r="F360" s="2"/>
    </row>
    <row r="361" spans="6:6" x14ac:dyDescent="0.2">
      <c r="F361" s="2"/>
    </row>
    <row r="362" spans="6:6" x14ac:dyDescent="0.2">
      <c r="F362" s="2"/>
    </row>
    <row r="363" spans="6:6" x14ac:dyDescent="0.2">
      <c r="F363" s="2"/>
    </row>
    <row r="364" spans="6:6" x14ac:dyDescent="0.2">
      <c r="F364" s="2"/>
    </row>
    <row r="365" spans="6:6" x14ac:dyDescent="0.2">
      <c r="F365" s="2"/>
    </row>
    <row r="366" spans="6:6" x14ac:dyDescent="0.2">
      <c r="F366" s="2"/>
    </row>
    <row r="367" spans="6:6" x14ac:dyDescent="0.2">
      <c r="F367" s="2"/>
    </row>
    <row r="368" spans="6:6" x14ac:dyDescent="0.2">
      <c r="F368" s="2"/>
    </row>
    <row r="369" spans="6:6" x14ac:dyDescent="0.2">
      <c r="F369" s="2"/>
    </row>
    <row r="370" spans="6:6" x14ac:dyDescent="0.2">
      <c r="F370" s="2"/>
    </row>
    <row r="371" spans="6:6" x14ac:dyDescent="0.2">
      <c r="F371" s="2"/>
    </row>
    <row r="372" spans="6:6" x14ac:dyDescent="0.2">
      <c r="F372" s="2"/>
    </row>
    <row r="373" spans="6:6" x14ac:dyDescent="0.2">
      <c r="F373" s="2"/>
    </row>
    <row r="374" spans="6:6" x14ac:dyDescent="0.2">
      <c r="F374" s="2"/>
    </row>
    <row r="375" spans="6:6" x14ac:dyDescent="0.2">
      <c r="F375" s="2"/>
    </row>
    <row r="376" spans="6:6" x14ac:dyDescent="0.2">
      <c r="F376" s="2"/>
    </row>
    <row r="377" spans="6:6" x14ac:dyDescent="0.2">
      <c r="F377" s="2"/>
    </row>
    <row r="378" spans="6:6" x14ac:dyDescent="0.2">
      <c r="F378" s="2"/>
    </row>
    <row r="379" spans="6:6" x14ac:dyDescent="0.2">
      <c r="F379" s="2"/>
    </row>
    <row r="380" spans="6:6" x14ac:dyDescent="0.2">
      <c r="F380" s="2"/>
    </row>
    <row r="381" spans="6:6" x14ac:dyDescent="0.2">
      <c r="F381" s="2"/>
    </row>
    <row r="382" spans="6:6" x14ac:dyDescent="0.2">
      <c r="F382" s="2"/>
    </row>
    <row r="383" spans="6:6" x14ac:dyDescent="0.2">
      <c r="F383" s="2"/>
    </row>
    <row r="384" spans="6:6" x14ac:dyDescent="0.2">
      <c r="F384" s="2"/>
    </row>
    <row r="385" spans="6:6" x14ac:dyDescent="0.2">
      <c r="F385" s="2"/>
    </row>
    <row r="386" spans="6:6" x14ac:dyDescent="0.2">
      <c r="F386" s="2"/>
    </row>
    <row r="387" spans="6:6" x14ac:dyDescent="0.2">
      <c r="F387" s="2"/>
    </row>
    <row r="388" spans="6:6" x14ac:dyDescent="0.2">
      <c r="F388" s="2"/>
    </row>
    <row r="389" spans="6:6" x14ac:dyDescent="0.2">
      <c r="F389" s="2"/>
    </row>
    <row r="390" spans="6:6" x14ac:dyDescent="0.2">
      <c r="F390" s="2"/>
    </row>
    <row r="391" spans="6:6" x14ac:dyDescent="0.2">
      <c r="F391" s="2"/>
    </row>
    <row r="392" spans="6:6" x14ac:dyDescent="0.2">
      <c r="F392" s="2"/>
    </row>
    <row r="393" spans="6:6" x14ac:dyDescent="0.2">
      <c r="F393" s="2"/>
    </row>
    <row r="394" spans="6:6" x14ac:dyDescent="0.2">
      <c r="F394" s="2"/>
    </row>
    <row r="395" spans="6:6" x14ac:dyDescent="0.2">
      <c r="F395" s="2"/>
    </row>
    <row r="396" spans="6:6" x14ac:dyDescent="0.2">
      <c r="F396" s="2"/>
    </row>
    <row r="397" spans="6:6" x14ac:dyDescent="0.2">
      <c r="F397" s="2"/>
    </row>
    <row r="398" spans="6:6" x14ac:dyDescent="0.2">
      <c r="F398" s="2"/>
    </row>
    <row r="399" spans="6:6" x14ac:dyDescent="0.2">
      <c r="F399" s="2"/>
    </row>
    <row r="400" spans="6:6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  <row r="406" spans="6:6" x14ac:dyDescent="0.2">
      <c r="F406" s="2"/>
    </row>
    <row r="407" spans="6:6" x14ac:dyDescent="0.2">
      <c r="F407" s="2"/>
    </row>
    <row r="408" spans="6:6" x14ac:dyDescent="0.2">
      <c r="F408" s="2"/>
    </row>
    <row r="409" spans="6:6" x14ac:dyDescent="0.2">
      <c r="F409" s="2"/>
    </row>
    <row r="410" spans="6:6" x14ac:dyDescent="0.2">
      <c r="F410" s="2"/>
    </row>
    <row r="411" spans="6:6" x14ac:dyDescent="0.2">
      <c r="F411" s="2"/>
    </row>
    <row r="412" spans="6:6" x14ac:dyDescent="0.2">
      <c r="F412" s="2"/>
    </row>
    <row r="413" spans="6:6" x14ac:dyDescent="0.2">
      <c r="F413" s="2"/>
    </row>
    <row r="414" spans="6:6" x14ac:dyDescent="0.2">
      <c r="F414" s="2"/>
    </row>
    <row r="415" spans="6:6" x14ac:dyDescent="0.2">
      <c r="F415" s="2"/>
    </row>
    <row r="416" spans="6:6" x14ac:dyDescent="0.2">
      <c r="F416" s="2"/>
    </row>
    <row r="417" spans="6:6" x14ac:dyDescent="0.2">
      <c r="F417" s="2"/>
    </row>
    <row r="418" spans="6:6" x14ac:dyDescent="0.2">
      <c r="F418" s="2"/>
    </row>
    <row r="419" spans="6:6" x14ac:dyDescent="0.2">
      <c r="F419" s="2"/>
    </row>
    <row r="420" spans="6:6" x14ac:dyDescent="0.2">
      <c r="F420" s="2"/>
    </row>
    <row r="421" spans="6:6" x14ac:dyDescent="0.2">
      <c r="F421" s="2"/>
    </row>
    <row r="422" spans="6:6" x14ac:dyDescent="0.2">
      <c r="F422" s="2"/>
    </row>
    <row r="423" spans="6:6" x14ac:dyDescent="0.2">
      <c r="F423" s="2"/>
    </row>
    <row r="424" spans="6:6" x14ac:dyDescent="0.2">
      <c r="F424" s="2"/>
    </row>
    <row r="425" spans="6:6" x14ac:dyDescent="0.2">
      <c r="F425" s="2"/>
    </row>
    <row r="426" spans="6:6" x14ac:dyDescent="0.2">
      <c r="F426" s="2"/>
    </row>
    <row r="427" spans="6:6" x14ac:dyDescent="0.2">
      <c r="F427" s="2"/>
    </row>
    <row r="428" spans="6:6" x14ac:dyDescent="0.2">
      <c r="F428" s="2"/>
    </row>
    <row r="429" spans="6:6" x14ac:dyDescent="0.2">
      <c r="F429" s="2"/>
    </row>
    <row r="430" spans="6:6" x14ac:dyDescent="0.2">
      <c r="F430" s="2"/>
    </row>
    <row r="431" spans="6:6" x14ac:dyDescent="0.2">
      <c r="F431" s="2"/>
    </row>
    <row r="432" spans="6:6" x14ac:dyDescent="0.2">
      <c r="F432" s="2"/>
    </row>
    <row r="433" spans="6:6" x14ac:dyDescent="0.2">
      <c r="F433" s="2"/>
    </row>
    <row r="434" spans="6:6" x14ac:dyDescent="0.2">
      <c r="F434" s="2"/>
    </row>
    <row r="435" spans="6:6" x14ac:dyDescent="0.2">
      <c r="F435" s="2"/>
    </row>
    <row r="436" spans="6:6" x14ac:dyDescent="0.2">
      <c r="F436" s="2"/>
    </row>
    <row r="437" spans="6:6" x14ac:dyDescent="0.2">
      <c r="F437" s="2"/>
    </row>
    <row r="438" spans="6:6" x14ac:dyDescent="0.2">
      <c r="F438" s="2"/>
    </row>
    <row r="439" spans="6:6" x14ac:dyDescent="0.2">
      <c r="F439" s="2"/>
    </row>
    <row r="440" spans="6:6" x14ac:dyDescent="0.2">
      <c r="F440" s="2"/>
    </row>
    <row r="441" spans="6:6" x14ac:dyDescent="0.2">
      <c r="F441" s="2"/>
    </row>
    <row r="442" spans="6:6" x14ac:dyDescent="0.2">
      <c r="F442" s="2"/>
    </row>
    <row r="443" spans="6:6" x14ac:dyDescent="0.2">
      <c r="F443" s="2"/>
    </row>
    <row r="444" spans="6:6" x14ac:dyDescent="0.2">
      <c r="F444" s="2"/>
    </row>
    <row r="445" spans="6:6" x14ac:dyDescent="0.2">
      <c r="F445" s="2"/>
    </row>
    <row r="446" spans="6:6" x14ac:dyDescent="0.2">
      <c r="F446" s="2"/>
    </row>
    <row r="447" spans="6:6" x14ac:dyDescent="0.2">
      <c r="F447" s="2"/>
    </row>
    <row r="448" spans="6:6" x14ac:dyDescent="0.2">
      <c r="F448" s="2"/>
    </row>
    <row r="449" spans="6:6" x14ac:dyDescent="0.2">
      <c r="F449" s="2"/>
    </row>
    <row r="450" spans="6:6" x14ac:dyDescent="0.2">
      <c r="F450" s="2"/>
    </row>
    <row r="451" spans="6:6" x14ac:dyDescent="0.2">
      <c r="F451" s="2"/>
    </row>
    <row r="452" spans="6:6" x14ac:dyDescent="0.2">
      <c r="F452" s="2"/>
    </row>
    <row r="453" spans="6:6" x14ac:dyDescent="0.2">
      <c r="F453" s="2"/>
    </row>
    <row r="454" spans="6:6" x14ac:dyDescent="0.2">
      <c r="F454" s="2"/>
    </row>
    <row r="455" spans="6:6" x14ac:dyDescent="0.2">
      <c r="F455" s="2"/>
    </row>
    <row r="456" spans="6:6" x14ac:dyDescent="0.2">
      <c r="F456" s="2"/>
    </row>
    <row r="457" spans="6:6" x14ac:dyDescent="0.2">
      <c r="F457" s="2"/>
    </row>
    <row r="458" spans="6:6" x14ac:dyDescent="0.2">
      <c r="F458" s="2"/>
    </row>
    <row r="459" spans="6:6" x14ac:dyDescent="0.2">
      <c r="F459" s="2"/>
    </row>
    <row r="460" spans="6:6" x14ac:dyDescent="0.2">
      <c r="F460" s="2"/>
    </row>
    <row r="461" spans="6:6" x14ac:dyDescent="0.2">
      <c r="F461" s="2"/>
    </row>
    <row r="462" spans="6:6" x14ac:dyDescent="0.2">
      <c r="F462" s="2"/>
    </row>
    <row r="463" spans="6:6" x14ac:dyDescent="0.2">
      <c r="F463" s="2"/>
    </row>
    <row r="464" spans="6:6" x14ac:dyDescent="0.2">
      <c r="F464" s="2"/>
    </row>
    <row r="465" spans="6:6" x14ac:dyDescent="0.2">
      <c r="F465" s="2"/>
    </row>
    <row r="466" spans="6:6" x14ac:dyDescent="0.2">
      <c r="F466" s="2"/>
    </row>
    <row r="467" spans="6:6" x14ac:dyDescent="0.2">
      <c r="F467" s="2"/>
    </row>
    <row r="468" spans="6:6" x14ac:dyDescent="0.2">
      <c r="F468" s="2"/>
    </row>
    <row r="469" spans="6:6" x14ac:dyDescent="0.2">
      <c r="F469" s="2"/>
    </row>
    <row r="470" spans="6:6" x14ac:dyDescent="0.2">
      <c r="F470" s="2"/>
    </row>
    <row r="471" spans="6:6" x14ac:dyDescent="0.2">
      <c r="F471" s="2"/>
    </row>
    <row r="472" spans="6:6" x14ac:dyDescent="0.2">
      <c r="F472" s="2"/>
    </row>
    <row r="473" spans="6:6" x14ac:dyDescent="0.2">
      <c r="F473" s="2"/>
    </row>
    <row r="474" spans="6:6" x14ac:dyDescent="0.2">
      <c r="F474" s="2"/>
    </row>
    <row r="475" spans="6:6" x14ac:dyDescent="0.2">
      <c r="F475" s="2"/>
    </row>
    <row r="476" spans="6:6" x14ac:dyDescent="0.2">
      <c r="F476" s="2"/>
    </row>
    <row r="477" spans="6:6" x14ac:dyDescent="0.2">
      <c r="F477" s="2"/>
    </row>
    <row r="478" spans="6:6" x14ac:dyDescent="0.2">
      <c r="F478" s="2"/>
    </row>
    <row r="479" spans="6:6" x14ac:dyDescent="0.2">
      <c r="F479" s="2"/>
    </row>
    <row r="480" spans="6:6" x14ac:dyDescent="0.2">
      <c r="F480" s="2"/>
    </row>
    <row r="481" spans="6:6" x14ac:dyDescent="0.2">
      <c r="F481" s="2"/>
    </row>
    <row r="482" spans="6:6" x14ac:dyDescent="0.2">
      <c r="F482" s="2"/>
    </row>
    <row r="483" spans="6:6" x14ac:dyDescent="0.2">
      <c r="F483" s="2"/>
    </row>
    <row r="484" spans="6:6" x14ac:dyDescent="0.2">
      <c r="F484" s="2"/>
    </row>
    <row r="485" spans="6:6" x14ac:dyDescent="0.2">
      <c r="F485" s="2"/>
    </row>
    <row r="486" spans="6:6" x14ac:dyDescent="0.2">
      <c r="F486" s="2"/>
    </row>
    <row r="487" spans="6:6" x14ac:dyDescent="0.2">
      <c r="F487" s="2"/>
    </row>
    <row r="488" spans="6:6" x14ac:dyDescent="0.2">
      <c r="F488" s="2"/>
    </row>
    <row r="489" spans="6:6" x14ac:dyDescent="0.2">
      <c r="F489" s="2"/>
    </row>
    <row r="490" spans="6:6" x14ac:dyDescent="0.2">
      <c r="F490" s="2"/>
    </row>
    <row r="491" spans="6:6" x14ac:dyDescent="0.2">
      <c r="F491" s="2"/>
    </row>
    <row r="492" spans="6:6" x14ac:dyDescent="0.2">
      <c r="F492" s="2"/>
    </row>
    <row r="493" spans="6:6" x14ac:dyDescent="0.2">
      <c r="F493" s="2"/>
    </row>
    <row r="494" spans="6:6" x14ac:dyDescent="0.2">
      <c r="F494" s="2"/>
    </row>
    <row r="495" spans="6:6" x14ac:dyDescent="0.2">
      <c r="F495" s="2"/>
    </row>
    <row r="496" spans="6:6" x14ac:dyDescent="0.2">
      <c r="F496" s="2"/>
    </row>
    <row r="497" spans="6:6" x14ac:dyDescent="0.2">
      <c r="F497" s="2"/>
    </row>
    <row r="498" spans="6:6" x14ac:dyDescent="0.2">
      <c r="F498" s="2"/>
    </row>
    <row r="499" spans="6:6" x14ac:dyDescent="0.2">
      <c r="F499" s="2"/>
    </row>
    <row r="500" spans="6:6" x14ac:dyDescent="0.2">
      <c r="F500" s="2"/>
    </row>
    <row r="501" spans="6:6" x14ac:dyDescent="0.2">
      <c r="F501" s="2"/>
    </row>
    <row r="502" spans="6:6" x14ac:dyDescent="0.2">
      <c r="F502" s="2"/>
    </row>
    <row r="503" spans="6:6" x14ac:dyDescent="0.2">
      <c r="F503" s="2"/>
    </row>
    <row r="504" spans="6:6" x14ac:dyDescent="0.2">
      <c r="F504" s="2"/>
    </row>
    <row r="505" spans="6:6" x14ac:dyDescent="0.2">
      <c r="F505" s="2"/>
    </row>
    <row r="506" spans="6:6" x14ac:dyDescent="0.2">
      <c r="F506" s="2"/>
    </row>
    <row r="507" spans="6:6" x14ac:dyDescent="0.2">
      <c r="F507" s="2"/>
    </row>
    <row r="508" spans="6:6" x14ac:dyDescent="0.2">
      <c r="F508" s="2"/>
    </row>
    <row r="509" spans="6:6" x14ac:dyDescent="0.2">
      <c r="F509" s="2"/>
    </row>
    <row r="510" spans="6:6" x14ac:dyDescent="0.2">
      <c r="F510" s="2"/>
    </row>
    <row r="511" spans="6:6" x14ac:dyDescent="0.2">
      <c r="F511" s="2"/>
    </row>
    <row r="512" spans="6:6" x14ac:dyDescent="0.2">
      <c r="F512" s="2"/>
    </row>
    <row r="513" spans="6:6" x14ac:dyDescent="0.2">
      <c r="F513" s="2"/>
    </row>
    <row r="514" spans="6:6" x14ac:dyDescent="0.2">
      <c r="F514" s="2"/>
    </row>
    <row r="515" spans="6:6" x14ac:dyDescent="0.2">
      <c r="F515" s="2"/>
    </row>
    <row r="516" spans="6:6" x14ac:dyDescent="0.2">
      <c r="F516" s="2"/>
    </row>
    <row r="517" spans="6:6" x14ac:dyDescent="0.2">
      <c r="F517" s="2"/>
    </row>
    <row r="518" spans="6:6" x14ac:dyDescent="0.2">
      <c r="F518" s="2"/>
    </row>
    <row r="519" spans="6:6" x14ac:dyDescent="0.2">
      <c r="F519" s="2"/>
    </row>
    <row r="520" spans="6:6" x14ac:dyDescent="0.2">
      <c r="F520" s="2"/>
    </row>
    <row r="521" spans="6:6" x14ac:dyDescent="0.2">
      <c r="F521" s="2"/>
    </row>
    <row r="522" spans="6:6" x14ac:dyDescent="0.2">
      <c r="F522" s="2"/>
    </row>
    <row r="523" spans="6:6" x14ac:dyDescent="0.2">
      <c r="F523" s="2"/>
    </row>
    <row r="524" spans="6:6" x14ac:dyDescent="0.2">
      <c r="F524" s="2"/>
    </row>
    <row r="525" spans="6:6" x14ac:dyDescent="0.2">
      <c r="F525" s="2"/>
    </row>
    <row r="526" spans="6:6" x14ac:dyDescent="0.2">
      <c r="F526" s="2"/>
    </row>
    <row r="527" spans="6:6" x14ac:dyDescent="0.2">
      <c r="F527" s="2"/>
    </row>
    <row r="528" spans="6:6" x14ac:dyDescent="0.2">
      <c r="F528" s="2"/>
    </row>
    <row r="529" spans="6:6" x14ac:dyDescent="0.2">
      <c r="F529" s="2"/>
    </row>
    <row r="530" spans="6:6" x14ac:dyDescent="0.2">
      <c r="F530" s="2"/>
    </row>
    <row r="531" spans="6:6" x14ac:dyDescent="0.2">
      <c r="F531" s="2"/>
    </row>
    <row r="532" spans="6:6" x14ac:dyDescent="0.2">
      <c r="F532" s="2"/>
    </row>
    <row r="533" spans="6:6" x14ac:dyDescent="0.2">
      <c r="F533" s="2"/>
    </row>
    <row r="534" spans="6:6" x14ac:dyDescent="0.2">
      <c r="F534" s="2"/>
    </row>
    <row r="535" spans="6:6" x14ac:dyDescent="0.2">
      <c r="F535" s="2"/>
    </row>
    <row r="536" spans="6:6" x14ac:dyDescent="0.2">
      <c r="F536" s="2"/>
    </row>
    <row r="537" spans="6:6" x14ac:dyDescent="0.2">
      <c r="F537" s="2"/>
    </row>
    <row r="538" spans="6:6" x14ac:dyDescent="0.2">
      <c r="F538" s="2"/>
    </row>
    <row r="539" spans="6:6" x14ac:dyDescent="0.2">
      <c r="F539" s="2"/>
    </row>
    <row r="540" spans="6:6" x14ac:dyDescent="0.2">
      <c r="F540" s="2"/>
    </row>
    <row r="541" spans="6:6" x14ac:dyDescent="0.2">
      <c r="F541" s="2"/>
    </row>
    <row r="542" spans="6:6" x14ac:dyDescent="0.2">
      <c r="F542" s="2"/>
    </row>
    <row r="543" spans="6:6" x14ac:dyDescent="0.2">
      <c r="F543" s="2"/>
    </row>
    <row r="544" spans="6:6" x14ac:dyDescent="0.2">
      <c r="F544" s="2"/>
    </row>
    <row r="545" spans="6:6" x14ac:dyDescent="0.2">
      <c r="F545" s="2"/>
    </row>
    <row r="546" spans="6:6" x14ac:dyDescent="0.2">
      <c r="F546" s="2"/>
    </row>
    <row r="547" spans="6:6" x14ac:dyDescent="0.2">
      <c r="F547" s="2"/>
    </row>
    <row r="548" spans="6:6" x14ac:dyDescent="0.2">
      <c r="F548" s="2"/>
    </row>
    <row r="549" spans="6:6" x14ac:dyDescent="0.2">
      <c r="F549" s="2"/>
    </row>
    <row r="550" spans="6:6" x14ac:dyDescent="0.2">
      <c r="F550" s="2"/>
    </row>
    <row r="551" spans="6:6" x14ac:dyDescent="0.2">
      <c r="F551" s="2"/>
    </row>
    <row r="552" spans="6:6" x14ac:dyDescent="0.2">
      <c r="F552" s="2"/>
    </row>
    <row r="553" spans="6:6" x14ac:dyDescent="0.2">
      <c r="F553" s="2"/>
    </row>
    <row r="554" spans="6:6" x14ac:dyDescent="0.2">
      <c r="F554" s="2"/>
    </row>
    <row r="555" spans="6:6" x14ac:dyDescent="0.2">
      <c r="F555" s="2"/>
    </row>
    <row r="556" spans="6:6" x14ac:dyDescent="0.2">
      <c r="F556" s="2"/>
    </row>
    <row r="557" spans="6:6" x14ac:dyDescent="0.2">
      <c r="F557" s="2"/>
    </row>
    <row r="558" spans="6:6" x14ac:dyDescent="0.2">
      <c r="F558" s="2"/>
    </row>
    <row r="559" spans="6:6" x14ac:dyDescent="0.2">
      <c r="F559" s="2"/>
    </row>
    <row r="560" spans="6:6" x14ac:dyDescent="0.2">
      <c r="F560" s="2"/>
    </row>
    <row r="561" spans="6:6" x14ac:dyDescent="0.2">
      <c r="F561" s="2"/>
    </row>
    <row r="562" spans="6:6" x14ac:dyDescent="0.2">
      <c r="F562" s="2"/>
    </row>
    <row r="563" spans="6:6" x14ac:dyDescent="0.2">
      <c r="F563" s="2"/>
    </row>
    <row r="564" spans="6:6" x14ac:dyDescent="0.2">
      <c r="F564" s="2"/>
    </row>
    <row r="565" spans="6:6" x14ac:dyDescent="0.2">
      <c r="F565" s="2"/>
    </row>
    <row r="566" spans="6:6" x14ac:dyDescent="0.2">
      <c r="F566" s="2"/>
    </row>
    <row r="567" spans="6:6" x14ac:dyDescent="0.2">
      <c r="F567" s="2"/>
    </row>
    <row r="568" spans="6:6" x14ac:dyDescent="0.2">
      <c r="F568" s="2"/>
    </row>
    <row r="569" spans="6:6" x14ac:dyDescent="0.2">
      <c r="F569" s="2"/>
    </row>
    <row r="570" spans="6:6" x14ac:dyDescent="0.2">
      <c r="F570" s="2"/>
    </row>
    <row r="571" spans="6:6" x14ac:dyDescent="0.2">
      <c r="F571" s="2"/>
    </row>
    <row r="572" spans="6:6" x14ac:dyDescent="0.2">
      <c r="F572" s="2"/>
    </row>
    <row r="573" spans="6:6" x14ac:dyDescent="0.2">
      <c r="F573" s="2"/>
    </row>
    <row r="574" spans="6:6" x14ac:dyDescent="0.2">
      <c r="F574" s="2"/>
    </row>
    <row r="575" spans="6:6" x14ac:dyDescent="0.2">
      <c r="F575" s="2"/>
    </row>
    <row r="576" spans="6:6" x14ac:dyDescent="0.2">
      <c r="F576" s="2"/>
    </row>
    <row r="577" spans="6:6" x14ac:dyDescent="0.2">
      <c r="F577" s="2"/>
    </row>
    <row r="578" spans="6:6" x14ac:dyDescent="0.2">
      <c r="F578" s="2"/>
    </row>
    <row r="579" spans="6:6" x14ac:dyDescent="0.2">
      <c r="F579" s="2"/>
    </row>
    <row r="580" spans="6:6" x14ac:dyDescent="0.2">
      <c r="F580" s="2"/>
    </row>
    <row r="581" spans="6:6" x14ac:dyDescent="0.2">
      <c r="F581" s="2"/>
    </row>
    <row r="582" spans="6:6" x14ac:dyDescent="0.2">
      <c r="F582" s="2"/>
    </row>
    <row r="583" spans="6:6" x14ac:dyDescent="0.2">
      <c r="F583" s="2"/>
    </row>
    <row r="584" spans="6:6" x14ac:dyDescent="0.2">
      <c r="F584" s="2"/>
    </row>
    <row r="585" spans="6:6" x14ac:dyDescent="0.2">
      <c r="F585" s="2"/>
    </row>
    <row r="586" spans="6:6" x14ac:dyDescent="0.2">
      <c r="F586" s="2"/>
    </row>
    <row r="587" spans="6:6" x14ac:dyDescent="0.2">
      <c r="F587" s="2"/>
    </row>
    <row r="588" spans="6:6" x14ac:dyDescent="0.2">
      <c r="F588" s="2"/>
    </row>
    <row r="589" spans="6:6" x14ac:dyDescent="0.2">
      <c r="F589" s="2"/>
    </row>
    <row r="590" spans="6:6" x14ac:dyDescent="0.2">
      <c r="F590" s="2"/>
    </row>
    <row r="591" spans="6:6" x14ac:dyDescent="0.2">
      <c r="F591" s="2"/>
    </row>
    <row r="592" spans="6:6" x14ac:dyDescent="0.2">
      <c r="F592" s="2"/>
    </row>
    <row r="593" spans="6:6" x14ac:dyDescent="0.2">
      <c r="F593" s="2"/>
    </row>
    <row r="594" spans="6:6" x14ac:dyDescent="0.2">
      <c r="F594" s="2"/>
    </row>
    <row r="595" spans="6:6" x14ac:dyDescent="0.2">
      <c r="F595" s="2"/>
    </row>
    <row r="596" spans="6:6" x14ac:dyDescent="0.2">
      <c r="F596" s="2"/>
    </row>
    <row r="597" spans="6:6" x14ac:dyDescent="0.2">
      <c r="F597" s="2"/>
    </row>
    <row r="598" spans="6:6" x14ac:dyDescent="0.2">
      <c r="F598" s="2"/>
    </row>
    <row r="599" spans="6:6" x14ac:dyDescent="0.2">
      <c r="F599" s="2"/>
    </row>
    <row r="600" spans="6:6" x14ac:dyDescent="0.2">
      <c r="F600" s="2"/>
    </row>
    <row r="601" spans="6:6" x14ac:dyDescent="0.2">
      <c r="F601" s="2"/>
    </row>
    <row r="602" spans="6:6" x14ac:dyDescent="0.2">
      <c r="F602" s="2"/>
    </row>
    <row r="603" spans="6:6" x14ac:dyDescent="0.2">
      <c r="F603" s="2"/>
    </row>
    <row r="604" spans="6:6" x14ac:dyDescent="0.2">
      <c r="F604" s="2"/>
    </row>
    <row r="605" spans="6:6" x14ac:dyDescent="0.2">
      <c r="F605" s="2"/>
    </row>
    <row r="606" spans="6:6" x14ac:dyDescent="0.2">
      <c r="F606" s="2"/>
    </row>
    <row r="607" spans="6:6" x14ac:dyDescent="0.2">
      <c r="F607" s="2"/>
    </row>
    <row r="608" spans="6:6" x14ac:dyDescent="0.2">
      <c r="F608" s="2"/>
    </row>
    <row r="609" spans="6:6" x14ac:dyDescent="0.2">
      <c r="F609" s="2"/>
    </row>
    <row r="610" spans="6:6" x14ac:dyDescent="0.2">
      <c r="F610" s="2"/>
    </row>
    <row r="611" spans="6:6" x14ac:dyDescent="0.2">
      <c r="F611" s="2"/>
    </row>
    <row r="612" spans="6:6" x14ac:dyDescent="0.2">
      <c r="F612" s="2"/>
    </row>
    <row r="613" spans="6:6" x14ac:dyDescent="0.2">
      <c r="F613" s="2"/>
    </row>
    <row r="614" spans="6:6" x14ac:dyDescent="0.2">
      <c r="F614" s="2"/>
    </row>
    <row r="615" spans="6:6" x14ac:dyDescent="0.2">
      <c r="F615" s="2"/>
    </row>
    <row r="616" spans="6:6" x14ac:dyDescent="0.2">
      <c r="F616" s="2"/>
    </row>
    <row r="617" spans="6:6" x14ac:dyDescent="0.2">
      <c r="F617" s="2"/>
    </row>
    <row r="618" spans="6:6" x14ac:dyDescent="0.2">
      <c r="F618" s="2"/>
    </row>
    <row r="619" spans="6:6" x14ac:dyDescent="0.2">
      <c r="F619" s="2"/>
    </row>
    <row r="620" spans="6:6" x14ac:dyDescent="0.2">
      <c r="F620" s="2"/>
    </row>
    <row r="621" spans="6:6" x14ac:dyDescent="0.2">
      <c r="F621" s="2"/>
    </row>
    <row r="622" spans="6:6" x14ac:dyDescent="0.2">
      <c r="F622" s="2"/>
    </row>
    <row r="623" spans="6:6" x14ac:dyDescent="0.2">
      <c r="F623" s="2"/>
    </row>
    <row r="624" spans="6:6" x14ac:dyDescent="0.2">
      <c r="F624" s="2"/>
    </row>
    <row r="625" spans="6:6" x14ac:dyDescent="0.2">
      <c r="F625" s="2"/>
    </row>
    <row r="626" spans="6:6" x14ac:dyDescent="0.2">
      <c r="F626" s="2"/>
    </row>
    <row r="627" spans="6:6" x14ac:dyDescent="0.2">
      <c r="F627" s="2"/>
    </row>
    <row r="628" spans="6:6" x14ac:dyDescent="0.2">
      <c r="F628" s="2"/>
    </row>
    <row r="629" spans="6:6" x14ac:dyDescent="0.2">
      <c r="F629" s="2"/>
    </row>
    <row r="630" spans="6:6" x14ac:dyDescent="0.2">
      <c r="F630" s="2"/>
    </row>
    <row r="631" spans="6:6" x14ac:dyDescent="0.2">
      <c r="F631" s="2"/>
    </row>
    <row r="632" spans="6:6" x14ac:dyDescent="0.2">
      <c r="F632" s="2"/>
    </row>
    <row r="633" spans="6:6" x14ac:dyDescent="0.2">
      <c r="F633" s="2"/>
    </row>
    <row r="634" spans="6:6" x14ac:dyDescent="0.2">
      <c r="F634" s="2"/>
    </row>
    <row r="635" spans="6:6" x14ac:dyDescent="0.2">
      <c r="F635" s="2"/>
    </row>
    <row r="636" spans="6:6" x14ac:dyDescent="0.2">
      <c r="F636" s="2"/>
    </row>
    <row r="637" spans="6:6" x14ac:dyDescent="0.2">
      <c r="F637" s="2"/>
    </row>
    <row r="638" spans="6:6" x14ac:dyDescent="0.2">
      <c r="F638" s="2"/>
    </row>
    <row r="639" spans="6:6" x14ac:dyDescent="0.2">
      <c r="F639" s="2"/>
    </row>
    <row r="640" spans="6:6" x14ac:dyDescent="0.2">
      <c r="F640" s="2"/>
    </row>
    <row r="641" spans="6:6" x14ac:dyDescent="0.2">
      <c r="F641" s="2"/>
    </row>
    <row r="642" spans="6:6" x14ac:dyDescent="0.2">
      <c r="F642" s="2"/>
    </row>
    <row r="643" spans="6:6" x14ac:dyDescent="0.2">
      <c r="F643" s="2"/>
    </row>
    <row r="644" spans="6:6" x14ac:dyDescent="0.2">
      <c r="F644" s="2"/>
    </row>
    <row r="645" spans="6:6" x14ac:dyDescent="0.2">
      <c r="F645" s="2"/>
    </row>
    <row r="646" spans="6:6" x14ac:dyDescent="0.2">
      <c r="F646" s="2"/>
    </row>
    <row r="647" spans="6:6" x14ac:dyDescent="0.2">
      <c r="F647" s="2"/>
    </row>
    <row r="648" spans="6:6" x14ac:dyDescent="0.2">
      <c r="F648" s="2"/>
    </row>
    <row r="649" spans="6:6" x14ac:dyDescent="0.2">
      <c r="F649" s="2"/>
    </row>
    <row r="650" spans="6:6" x14ac:dyDescent="0.2">
      <c r="F650" s="2"/>
    </row>
    <row r="651" spans="6:6" x14ac:dyDescent="0.2">
      <c r="F651" s="2"/>
    </row>
    <row r="652" spans="6:6" x14ac:dyDescent="0.2">
      <c r="F652" s="2"/>
    </row>
    <row r="653" spans="6:6" x14ac:dyDescent="0.2">
      <c r="F653" s="2"/>
    </row>
    <row r="654" spans="6:6" x14ac:dyDescent="0.2">
      <c r="F654" s="2"/>
    </row>
    <row r="655" spans="6:6" x14ac:dyDescent="0.2">
      <c r="F655" s="2"/>
    </row>
    <row r="656" spans="6:6" x14ac:dyDescent="0.2">
      <c r="F656" s="2"/>
    </row>
    <row r="657" spans="6:6" x14ac:dyDescent="0.2">
      <c r="F657" s="2"/>
    </row>
    <row r="658" spans="6:6" x14ac:dyDescent="0.2">
      <c r="F658" s="2"/>
    </row>
    <row r="659" spans="6:6" x14ac:dyDescent="0.2">
      <c r="F659" s="2"/>
    </row>
    <row r="660" spans="6:6" x14ac:dyDescent="0.2">
      <c r="F660" s="2"/>
    </row>
    <row r="661" spans="6:6" x14ac:dyDescent="0.2">
      <c r="F661" s="2"/>
    </row>
    <row r="662" spans="6:6" x14ac:dyDescent="0.2">
      <c r="F662" s="2"/>
    </row>
    <row r="663" spans="6:6" x14ac:dyDescent="0.2">
      <c r="F663" s="2"/>
    </row>
    <row r="664" spans="6:6" x14ac:dyDescent="0.2">
      <c r="F664" s="2"/>
    </row>
    <row r="665" spans="6:6" x14ac:dyDescent="0.2">
      <c r="F665" s="2"/>
    </row>
    <row r="666" spans="6:6" x14ac:dyDescent="0.2">
      <c r="F666" s="2"/>
    </row>
    <row r="667" spans="6:6" x14ac:dyDescent="0.2">
      <c r="F667" s="2"/>
    </row>
    <row r="668" spans="6:6" x14ac:dyDescent="0.2">
      <c r="F668" s="2"/>
    </row>
    <row r="669" spans="6:6" x14ac:dyDescent="0.2">
      <c r="F669" s="2"/>
    </row>
    <row r="670" spans="6:6" x14ac:dyDescent="0.2">
      <c r="F670" s="2"/>
    </row>
    <row r="671" spans="6:6" x14ac:dyDescent="0.2">
      <c r="F671" s="2"/>
    </row>
    <row r="672" spans="6:6" x14ac:dyDescent="0.2">
      <c r="F672" s="2"/>
    </row>
    <row r="673" spans="6:6" x14ac:dyDescent="0.2">
      <c r="F673" s="2"/>
    </row>
    <row r="674" spans="6:6" x14ac:dyDescent="0.2">
      <c r="F674" s="2"/>
    </row>
    <row r="675" spans="6:6" x14ac:dyDescent="0.2">
      <c r="F675" s="2"/>
    </row>
    <row r="676" spans="6:6" x14ac:dyDescent="0.2">
      <c r="F676" s="2"/>
    </row>
    <row r="677" spans="6:6" x14ac:dyDescent="0.2">
      <c r="F677" s="2"/>
    </row>
    <row r="678" spans="6:6" x14ac:dyDescent="0.2">
      <c r="F678" s="2"/>
    </row>
    <row r="679" spans="6:6" x14ac:dyDescent="0.2">
      <c r="F679" s="2"/>
    </row>
    <row r="680" spans="6:6" x14ac:dyDescent="0.2">
      <c r="F680" s="2"/>
    </row>
    <row r="681" spans="6:6" x14ac:dyDescent="0.2">
      <c r="F681" s="2"/>
    </row>
    <row r="682" spans="6:6" x14ac:dyDescent="0.2">
      <c r="F682" s="2"/>
    </row>
    <row r="683" spans="6:6" x14ac:dyDescent="0.2">
      <c r="F683" s="2"/>
    </row>
    <row r="684" spans="6:6" x14ac:dyDescent="0.2">
      <c r="F684" s="2"/>
    </row>
    <row r="685" spans="6:6" x14ac:dyDescent="0.2">
      <c r="F685" s="2"/>
    </row>
    <row r="686" spans="6:6" x14ac:dyDescent="0.2">
      <c r="F686" s="2"/>
    </row>
    <row r="687" spans="6:6" x14ac:dyDescent="0.2">
      <c r="F687" s="2"/>
    </row>
    <row r="688" spans="6:6" x14ac:dyDescent="0.2">
      <c r="F688" s="2"/>
    </row>
    <row r="689" spans="6:6" x14ac:dyDescent="0.2">
      <c r="F689" s="2"/>
    </row>
    <row r="690" spans="6:6" x14ac:dyDescent="0.2">
      <c r="F690" s="2"/>
    </row>
    <row r="691" spans="6:6" x14ac:dyDescent="0.2">
      <c r="F691" s="2"/>
    </row>
    <row r="692" spans="6:6" x14ac:dyDescent="0.2">
      <c r="F692" s="2"/>
    </row>
    <row r="693" spans="6:6" x14ac:dyDescent="0.2">
      <c r="F693" s="2"/>
    </row>
    <row r="694" spans="6:6" x14ac:dyDescent="0.2">
      <c r="F694" s="2"/>
    </row>
    <row r="695" spans="6:6" x14ac:dyDescent="0.2">
      <c r="F695" s="2"/>
    </row>
    <row r="696" spans="6:6" x14ac:dyDescent="0.2">
      <c r="F696" s="2"/>
    </row>
    <row r="697" spans="6:6" x14ac:dyDescent="0.2">
      <c r="F697" s="2"/>
    </row>
    <row r="698" spans="6:6" x14ac:dyDescent="0.2">
      <c r="F698" s="2"/>
    </row>
    <row r="699" spans="6:6" x14ac:dyDescent="0.2">
      <c r="F699" s="2"/>
    </row>
    <row r="700" spans="6:6" x14ac:dyDescent="0.2">
      <c r="F700" s="2"/>
    </row>
    <row r="701" spans="6:6" x14ac:dyDescent="0.2">
      <c r="F701" s="2"/>
    </row>
    <row r="702" spans="6:6" x14ac:dyDescent="0.2">
      <c r="F702" s="2"/>
    </row>
    <row r="703" spans="6:6" x14ac:dyDescent="0.2">
      <c r="F703" s="2"/>
    </row>
    <row r="704" spans="6:6" x14ac:dyDescent="0.2">
      <c r="F704" s="2"/>
    </row>
    <row r="705" spans="6:6" x14ac:dyDescent="0.2">
      <c r="F705" s="2"/>
    </row>
    <row r="706" spans="6:6" x14ac:dyDescent="0.2">
      <c r="F706" s="2"/>
    </row>
    <row r="707" spans="6:6" x14ac:dyDescent="0.2">
      <c r="F707" s="2"/>
    </row>
    <row r="708" spans="6:6" x14ac:dyDescent="0.2">
      <c r="F708" s="2"/>
    </row>
    <row r="709" spans="6:6" x14ac:dyDescent="0.2">
      <c r="F709" s="2"/>
    </row>
    <row r="710" spans="6:6" x14ac:dyDescent="0.2">
      <c r="F710" s="2"/>
    </row>
    <row r="711" spans="6:6" x14ac:dyDescent="0.2">
      <c r="F711" s="2"/>
    </row>
    <row r="712" spans="6:6" x14ac:dyDescent="0.2">
      <c r="F712" s="2"/>
    </row>
    <row r="713" spans="6:6" x14ac:dyDescent="0.2">
      <c r="F713" s="2"/>
    </row>
    <row r="714" spans="6:6" x14ac:dyDescent="0.2">
      <c r="F714" s="2"/>
    </row>
    <row r="715" spans="6:6" x14ac:dyDescent="0.2">
      <c r="F715" s="2"/>
    </row>
    <row r="716" spans="6:6" x14ac:dyDescent="0.2">
      <c r="F716" s="2"/>
    </row>
    <row r="717" spans="6:6" x14ac:dyDescent="0.2">
      <c r="F717" s="2"/>
    </row>
    <row r="718" spans="6:6" x14ac:dyDescent="0.2">
      <c r="F718" s="2"/>
    </row>
    <row r="719" spans="6:6" x14ac:dyDescent="0.2">
      <c r="F719" s="2"/>
    </row>
    <row r="720" spans="6:6" x14ac:dyDescent="0.2">
      <c r="F720" s="2"/>
    </row>
    <row r="721" spans="6:6" x14ac:dyDescent="0.2">
      <c r="F721" s="2"/>
    </row>
    <row r="722" spans="6:6" x14ac:dyDescent="0.2">
      <c r="F722" s="2"/>
    </row>
    <row r="723" spans="6:6" x14ac:dyDescent="0.2">
      <c r="F723" s="2"/>
    </row>
    <row r="724" spans="6:6" x14ac:dyDescent="0.2">
      <c r="F724" s="2"/>
    </row>
    <row r="725" spans="6:6" x14ac:dyDescent="0.2">
      <c r="F725" s="2"/>
    </row>
    <row r="726" spans="6:6" x14ac:dyDescent="0.2">
      <c r="F726" s="2"/>
    </row>
    <row r="727" spans="6:6" x14ac:dyDescent="0.2">
      <c r="F727" s="2"/>
    </row>
    <row r="728" spans="6:6" x14ac:dyDescent="0.2">
      <c r="F728" s="2"/>
    </row>
    <row r="729" spans="6:6" x14ac:dyDescent="0.2">
      <c r="F729" s="2"/>
    </row>
    <row r="730" spans="6:6" x14ac:dyDescent="0.2">
      <c r="F730" s="2"/>
    </row>
    <row r="731" spans="6:6" x14ac:dyDescent="0.2">
      <c r="F731" s="2"/>
    </row>
    <row r="732" spans="6:6" x14ac:dyDescent="0.2">
      <c r="F732" s="2"/>
    </row>
    <row r="733" spans="6:6" x14ac:dyDescent="0.2">
      <c r="F733" s="2"/>
    </row>
    <row r="734" spans="6:6" x14ac:dyDescent="0.2">
      <c r="F734" s="2"/>
    </row>
    <row r="735" spans="6:6" x14ac:dyDescent="0.2">
      <c r="F735" s="2"/>
    </row>
    <row r="736" spans="6:6" x14ac:dyDescent="0.2">
      <c r="F736" s="2"/>
    </row>
    <row r="737" spans="6:6" x14ac:dyDescent="0.2">
      <c r="F737" s="2"/>
    </row>
    <row r="738" spans="6:6" x14ac:dyDescent="0.2">
      <c r="F738" s="2"/>
    </row>
    <row r="739" spans="6:6" x14ac:dyDescent="0.2">
      <c r="F739" s="2"/>
    </row>
    <row r="740" spans="6:6" x14ac:dyDescent="0.2">
      <c r="F740" s="2"/>
    </row>
    <row r="741" spans="6:6" x14ac:dyDescent="0.2">
      <c r="F741" s="2"/>
    </row>
    <row r="742" spans="6:6" x14ac:dyDescent="0.2">
      <c r="F742" s="2"/>
    </row>
    <row r="743" spans="6:6" x14ac:dyDescent="0.2">
      <c r="F743" s="2"/>
    </row>
    <row r="744" spans="6:6" x14ac:dyDescent="0.2">
      <c r="F744" s="2"/>
    </row>
    <row r="745" spans="6:6" x14ac:dyDescent="0.2">
      <c r="F745" s="2"/>
    </row>
    <row r="746" spans="6:6" x14ac:dyDescent="0.2">
      <c r="F746" s="2"/>
    </row>
    <row r="747" spans="6:6" x14ac:dyDescent="0.2">
      <c r="F747" s="2"/>
    </row>
    <row r="748" spans="6:6" x14ac:dyDescent="0.2">
      <c r="F748" s="2"/>
    </row>
    <row r="749" spans="6:6" x14ac:dyDescent="0.2">
      <c r="F749" s="2"/>
    </row>
    <row r="750" spans="6:6" x14ac:dyDescent="0.2">
      <c r="F750" s="2"/>
    </row>
    <row r="751" spans="6:6" x14ac:dyDescent="0.2">
      <c r="F751" s="2"/>
    </row>
    <row r="752" spans="6:6" x14ac:dyDescent="0.2">
      <c r="F752" s="2"/>
    </row>
    <row r="753" spans="6:6" x14ac:dyDescent="0.2">
      <c r="F753" s="2"/>
    </row>
    <row r="754" spans="6:6" x14ac:dyDescent="0.2">
      <c r="F754" s="2"/>
    </row>
    <row r="755" spans="6:6" x14ac:dyDescent="0.2">
      <c r="F755" s="2"/>
    </row>
    <row r="756" spans="6:6" x14ac:dyDescent="0.2">
      <c r="F756" s="2"/>
    </row>
    <row r="757" spans="6:6" x14ac:dyDescent="0.2">
      <c r="F757" s="2"/>
    </row>
    <row r="758" spans="6:6" x14ac:dyDescent="0.2">
      <c r="F758" s="2"/>
    </row>
    <row r="759" spans="6:6" x14ac:dyDescent="0.2">
      <c r="F759" s="2"/>
    </row>
    <row r="760" spans="6:6" x14ac:dyDescent="0.2">
      <c r="F760" s="2"/>
    </row>
    <row r="761" spans="6:6" x14ac:dyDescent="0.2">
      <c r="F761" s="2"/>
    </row>
    <row r="762" spans="6:6" x14ac:dyDescent="0.2">
      <c r="F762" s="2"/>
    </row>
    <row r="763" spans="6:6" x14ac:dyDescent="0.2">
      <c r="F763" s="2"/>
    </row>
    <row r="764" spans="6:6" x14ac:dyDescent="0.2">
      <c r="F764" s="2"/>
    </row>
    <row r="765" spans="6:6" x14ac:dyDescent="0.2">
      <c r="F765" s="2"/>
    </row>
    <row r="766" spans="6:6" x14ac:dyDescent="0.2">
      <c r="F766" s="2"/>
    </row>
    <row r="767" spans="6:6" x14ac:dyDescent="0.2">
      <c r="F767" s="2"/>
    </row>
    <row r="768" spans="6:6" x14ac:dyDescent="0.2">
      <c r="F768" s="2"/>
    </row>
    <row r="769" spans="6:6" x14ac:dyDescent="0.2">
      <c r="F769" s="2"/>
    </row>
    <row r="770" spans="6:6" x14ac:dyDescent="0.2">
      <c r="F770" s="2"/>
    </row>
    <row r="771" spans="6:6" x14ac:dyDescent="0.2">
      <c r="F771" s="2"/>
    </row>
    <row r="772" spans="6:6" x14ac:dyDescent="0.2">
      <c r="F772" s="2"/>
    </row>
    <row r="773" spans="6:6" x14ac:dyDescent="0.2">
      <c r="F773" s="2"/>
    </row>
    <row r="774" spans="6:6" x14ac:dyDescent="0.2">
      <c r="F774" s="2"/>
    </row>
    <row r="775" spans="6:6" x14ac:dyDescent="0.2">
      <c r="F775" s="2"/>
    </row>
    <row r="776" spans="6:6" x14ac:dyDescent="0.2">
      <c r="F776" s="2"/>
    </row>
    <row r="777" spans="6:6" x14ac:dyDescent="0.2">
      <c r="F777" s="2"/>
    </row>
    <row r="778" spans="6:6" x14ac:dyDescent="0.2">
      <c r="F778" s="2"/>
    </row>
    <row r="779" spans="6:6" x14ac:dyDescent="0.2">
      <c r="F779" s="2"/>
    </row>
    <row r="780" spans="6:6" x14ac:dyDescent="0.2">
      <c r="F780" s="2"/>
    </row>
    <row r="781" spans="6:6" x14ac:dyDescent="0.2">
      <c r="F781" s="2"/>
    </row>
    <row r="782" spans="6:6" x14ac:dyDescent="0.2">
      <c r="F782" s="2"/>
    </row>
    <row r="783" spans="6:6" x14ac:dyDescent="0.2">
      <c r="F783" s="2"/>
    </row>
    <row r="784" spans="6:6" x14ac:dyDescent="0.2">
      <c r="F784" s="2"/>
    </row>
    <row r="785" spans="6:6" x14ac:dyDescent="0.2">
      <c r="F785" s="2"/>
    </row>
    <row r="786" spans="6:6" x14ac:dyDescent="0.2">
      <c r="F786" s="2"/>
    </row>
    <row r="787" spans="6:6" x14ac:dyDescent="0.2">
      <c r="F787" s="2"/>
    </row>
    <row r="788" spans="6:6" x14ac:dyDescent="0.2">
      <c r="F788" s="2"/>
    </row>
    <row r="789" spans="6:6" x14ac:dyDescent="0.2">
      <c r="F789" s="2"/>
    </row>
    <row r="790" spans="6:6" x14ac:dyDescent="0.2">
      <c r="F790" s="2"/>
    </row>
    <row r="791" spans="6:6" x14ac:dyDescent="0.2">
      <c r="F791" s="2"/>
    </row>
    <row r="792" spans="6:6" x14ac:dyDescent="0.2">
      <c r="F792" s="2"/>
    </row>
    <row r="793" spans="6:6" x14ac:dyDescent="0.2">
      <c r="F793" s="2"/>
    </row>
    <row r="794" spans="6:6" x14ac:dyDescent="0.2">
      <c r="F794" s="2"/>
    </row>
    <row r="795" spans="6:6" x14ac:dyDescent="0.2">
      <c r="F795" s="2"/>
    </row>
    <row r="796" spans="6:6" x14ac:dyDescent="0.2">
      <c r="F796" s="2"/>
    </row>
    <row r="797" spans="6:6" x14ac:dyDescent="0.2">
      <c r="F797" s="2"/>
    </row>
    <row r="798" spans="6:6" x14ac:dyDescent="0.2">
      <c r="F798" s="2"/>
    </row>
    <row r="799" spans="6:6" x14ac:dyDescent="0.2">
      <c r="F799" s="2"/>
    </row>
    <row r="800" spans="6:6" x14ac:dyDescent="0.2">
      <c r="F800" s="2"/>
    </row>
    <row r="801" spans="6:6" x14ac:dyDescent="0.2">
      <c r="F801" s="2"/>
    </row>
    <row r="802" spans="6:6" x14ac:dyDescent="0.2">
      <c r="F802" s="2"/>
    </row>
    <row r="803" spans="6:6" x14ac:dyDescent="0.2">
      <c r="F803" s="2"/>
    </row>
    <row r="804" spans="6:6" x14ac:dyDescent="0.2">
      <c r="F804" s="2"/>
    </row>
    <row r="805" spans="6:6" x14ac:dyDescent="0.2">
      <c r="F805" s="2"/>
    </row>
    <row r="806" spans="6:6" x14ac:dyDescent="0.2">
      <c r="F806" s="2"/>
    </row>
    <row r="807" spans="6:6" x14ac:dyDescent="0.2">
      <c r="F807" s="2"/>
    </row>
    <row r="808" spans="6:6" x14ac:dyDescent="0.2">
      <c r="F808" s="2"/>
    </row>
    <row r="809" spans="6:6" x14ac:dyDescent="0.2">
      <c r="F809" s="2"/>
    </row>
    <row r="810" spans="6:6" x14ac:dyDescent="0.2">
      <c r="F810" s="2"/>
    </row>
    <row r="811" spans="6:6" x14ac:dyDescent="0.2">
      <c r="F811" s="2"/>
    </row>
    <row r="812" spans="6:6" x14ac:dyDescent="0.2">
      <c r="F812" s="2"/>
    </row>
    <row r="813" spans="6:6" x14ac:dyDescent="0.2">
      <c r="F813" s="2"/>
    </row>
    <row r="814" spans="6:6" x14ac:dyDescent="0.2">
      <c r="F814" s="2"/>
    </row>
    <row r="815" spans="6:6" x14ac:dyDescent="0.2">
      <c r="F815" s="2"/>
    </row>
    <row r="816" spans="6:6" x14ac:dyDescent="0.2">
      <c r="F816" s="2"/>
    </row>
    <row r="817" spans="6:6" x14ac:dyDescent="0.2">
      <c r="F817" s="2"/>
    </row>
    <row r="818" spans="6:6" x14ac:dyDescent="0.2">
      <c r="F818" s="2"/>
    </row>
    <row r="819" spans="6:6" x14ac:dyDescent="0.2">
      <c r="F819" s="2"/>
    </row>
    <row r="820" spans="6:6" x14ac:dyDescent="0.2">
      <c r="F820" s="2"/>
    </row>
    <row r="821" spans="6:6" x14ac:dyDescent="0.2">
      <c r="F821" s="2"/>
    </row>
    <row r="822" spans="6:6" x14ac:dyDescent="0.2">
      <c r="F822" s="2"/>
    </row>
    <row r="823" spans="6:6" x14ac:dyDescent="0.2">
      <c r="F823" s="2"/>
    </row>
    <row r="824" spans="6:6" x14ac:dyDescent="0.2">
      <c r="F824" s="2"/>
    </row>
    <row r="825" spans="6:6" x14ac:dyDescent="0.2">
      <c r="F825" s="2"/>
    </row>
    <row r="826" spans="6:6" x14ac:dyDescent="0.2">
      <c r="F826" s="2"/>
    </row>
    <row r="827" spans="6:6" x14ac:dyDescent="0.2">
      <c r="F827" s="2"/>
    </row>
    <row r="828" spans="6:6" x14ac:dyDescent="0.2">
      <c r="F828" s="2"/>
    </row>
    <row r="829" spans="6:6" x14ac:dyDescent="0.2">
      <c r="F829" s="2"/>
    </row>
    <row r="830" spans="6:6" x14ac:dyDescent="0.2">
      <c r="F830" s="2"/>
    </row>
    <row r="831" spans="6:6" x14ac:dyDescent="0.2">
      <c r="F831" s="2"/>
    </row>
    <row r="832" spans="6:6" x14ac:dyDescent="0.2">
      <c r="F832" s="2"/>
    </row>
    <row r="833" spans="6:6" x14ac:dyDescent="0.2">
      <c r="F833" s="2"/>
    </row>
    <row r="834" spans="6:6" x14ac:dyDescent="0.2">
      <c r="F834" s="2"/>
    </row>
    <row r="835" spans="6:6" x14ac:dyDescent="0.2">
      <c r="F835" s="2"/>
    </row>
    <row r="836" spans="6:6" x14ac:dyDescent="0.2">
      <c r="F836" s="2"/>
    </row>
    <row r="837" spans="6:6" x14ac:dyDescent="0.2">
      <c r="F837" s="2"/>
    </row>
    <row r="838" spans="6:6" x14ac:dyDescent="0.2">
      <c r="F838" s="2"/>
    </row>
    <row r="839" spans="6:6" x14ac:dyDescent="0.2">
      <c r="F839" s="2"/>
    </row>
    <row r="840" spans="6:6" x14ac:dyDescent="0.2">
      <c r="F840" s="2"/>
    </row>
    <row r="841" spans="6:6" x14ac:dyDescent="0.2">
      <c r="F841" s="2"/>
    </row>
    <row r="842" spans="6:6" x14ac:dyDescent="0.2">
      <c r="F842" s="2"/>
    </row>
    <row r="843" spans="6:6" x14ac:dyDescent="0.2">
      <c r="F843" s="2"/>
    </row>
    <row r="844" spans="6:6" x14ac:dyDescent="0.2">
      <c r="F844" s="2"/>
    </row>
    <row r="845" spans="6:6" x14ac:dyDescent="0.2">
      <c r="F845" s="2"/>
    </row>
    <row r="846" spans="6:6" x14ac:dyDescent="0.2">
      <c r="F846" s="2"/>
    </row>
    <row r="847" spans="6:6" x14ac:dyDescent="0.2">
      <c r="F847" s="2"/>
    </row>
    <row r="848" spans="6:6" x14ac:dyDescent="0.2">
      <c r="F848" s="2"/>
    </row>
    <row r="849" spans="6:6" x14ac:dyDescent="0.2">
      <c r="F849" s="2"/>
    </row>
    <row r="850" spans="6:6" x14ac:dyDescent="0.2">
      <c r="F850" s="2"/>
    </row>
    <row r="851" spans="6:6" x14ac:dyDescent="0.2">
      <c r="F851" s="2"/>
    </row>
    <row r="852" spans="6:6" x14ac:dyDescent="0.2">
      <c r="F852" s="2"/>
    </row>
    <row r="853" spans="6:6" x14ac:dyDescent="0.2">
      <c r="F853" s="2"/>
    </row>
    <row r="854" spans="6:6" x14ac:dyDescent="0.2">
      <c r="F854" s="2"/>
    </row>
    <row r="855" spans="6:6" x14ac:dyDescent="0.2">
      <c r="F855" s="2"/>
    </row>
    <row r="856" spans="6:6" x14ac:dyDescent="0.2">
      <c r="F856" s="2"/>
    </row>
    <row r="857" spans="6:6" x14ac:dyDescent="0.2">
      <c r="F857" s="2"/>
    </row>
    <row r="858" spans="6:6" x14ac:dyDescent="0.2">
      <c r="F858" s="2"/>
    </row>
    <row r="859" spans="6:6" x14ac:dyDescent="0.2">
      <c r="F859" s="2"/>
    </row>
    <row r="860" spans="6:6" x14ac:dyDescent="0.2">
      <c r="F860" s="2"/>
    </row>
    <row r="861" spans="6:6" x14ac:dyDescent="0.2">
      <c r="F861" s="2"/>
    </row>
    <row r="862" spans="6:6" x14ac:dyDescent="0.2">
      <c r="F862" s="2"/>
    </row>
    <row r="863" spans="6:6" x14ac:dyDescent="0.2">
      <c r="F863" s="2"/>
    </row>
    <row r="864" spans="6:6" x14ac:dyDescent="0.2">
      <c r="F864" s="2"/>
    </row>
    <row r="865" spans="6:6" x14ac:dyDescent="0.2">
      <c r="F865" s="2"/>
    </row>
    <row r="866" spans="6:6" x14ac:dyDescent="0.2">
      <c r="F866" s="2"/>
    </row>
    <row r="867" spans="6:6" x14ac:dyDescent="0.2">
      <c r="F867" s="2"/>
    </row>
    <row r="868" spans="6:6" x14ac:dyDescent="0.2">
      <c r="F868" s="2"/>
    </row>
    <row r="869" spans="6:6" x14ac:dyDescent="0.2">
      <c r="F869" s="2"/>
    </row>
    <row r="870" spans="6:6" x14ac:dyDescent="0.2">
      <c r="F870" s="2"/>
    </row>
    <row r="871" spans="6:6" x14ac:dyDescent="0.2">
      <c r="F871" s="2"/>
    </row>
    <row r="872" spans="6:6" x14ac:dyDescent="0.2">
      <c r="F872" s="2"/>
    </row>
    <row r="873" spans="6:6" x14ac:dyDescent="0.2">
      <c r="F873" s="2"/>
    </row>
    <row r="874" spans="6:6" x14ac:dyDescent="0.2">
      <c r="F874" s="2"/>
    </row>
    <row r="875" spans="6:6" x14ac:dyDescent="0.2">
      <c r="F875" s="2"/>
    </row>
    <row r="876" spans="6:6" x14ac:dyDescent="0.2">
      <c r="F876" s="2"/>
    </row>
    <row r="877" spans="6:6" x14ac:dyDescent="0.2">
      <c r="F877" s="2"/>
    </row>
    <row r="878" spans="6:6" x14ac:dyDescent="0.2">
      <c r="F878" s="2"/>
    </row>
    <row r="879" spans="6:6" x14ac:dyDescent="0.2">
      <c r="F879" s="2"/>
    </row>
    <row r="880" spans="6:6" x14ac:dyDescent="0.2">
      <c r="F880" s="2"/>
    </row>
    <row r="881" spans="6:6" x14ac:dyDescent="0.2">
      <c r="F881" s="2"/>
    </row>
    <row r="882" spans="6:6" x14ac:dyDescent="0.2">
      <c r="F882" s="2"/>
    </row>
    <row r="883" spans="6:6" x14ac:dyDescent="0.2">
      <c r="F883" s="2"/>
    </row>
    <row r="884" spans="6:6" x14ac:dyDescent="0.2">
      <c r="F884" s="2"/>
    </row>
    <row r="885" spans="6:6" x14ac:dyDescent="0.2">
      <c r="F885" s="2"/>
    </row>
    <row r="886" spans="6:6" x14ac:dyDescent="0.2">
      <c r="F886" s="2"/>
    </row>
    <row r="887" spans="6:6" x14ac:dyDescent="0.2">
      <c r="F887" s="2"/>
    </row>
    <row r="888" spans="6:6" x14ac:dyDescent="0.2">
      <c r="F888" s="2"/>
    </row>
    <row r="889" spans="6:6" x14ac:dyDescent="0.2">
      <c r="F889" s="2"/>
    </row>
    <row r="890" spans="6:6" x14ac:dyDescent="0.2">
      <c r="F890" s="2"/>
    </row>
    <row r="891" spans="6:6" x14ac:dyDescent="0.2">
      <c r="F891" s="2"/>
    </row>
    <row r="892" spans="6:6" x14ac:dyDescent="0.2">
      <c r="F892" s="2"/>
    </row>
    <row r="893" spans="6:6" x14ac:dyDescent="0.2">
      <c r="F893" s="2"/>
    </row>
    <row r="894" spans="6:6" x14ac:dyDescent="0.2">
      <c r="F894" s="2"/>
    </row>
    <row r="895" spans="6:6" x14ac:dyDescent="0.2">
      <c r="F895" s="2"/>
    </row>
    <row r="896" spans="6:6" x14ac:dyDescent="0.2">
      <c r="F896" s="2"/>
    </row>
    <row r="897" spans="6:6" x14ac:dyDescent="0.2">
      <c r="F897" s="2"/>
    </row>
    <row r="898" spans="6:6" x14ac:dyDescent="0.2">
      <c r="F898" s="2"/>
    </row>
    <row r="899" spans="6:6" x14ac:dyDescent="0.2">
      <c r="F899" s="2"/>
    </row>
    <row r="900" spans="6:6" x14ac:dyDescent="0.2">
      <c r="F900" s="2"/>
    </row>
    <row r="901" spans="6:6" x14ac:dyDescent="0.2">
      <c r="F901" s="2"/>
    </row>
    <row r="902" spans="6:6" x14ac:dyDescent="0.2">
      <c r="F902" s="2"/>
    </row>
    <row r="903" spans="6:6" x14ac:dyDescent="0.2">
      <c r="F903" s="2"/>
    </row>
    <row r="904" spans="6:6" x14ac:dyDescent="0.2">
      <c r="F904" s="2"/>
    </row>
    <row r="905" spans="6:6" x14ac:dyDescent="0.2">
      <c r="F905" s="2"/>
    </row>
    <row r="906" spans="6:6" x14ac:dyDescent="0.2">
      <c r="F906" s="2"/>
    </row>
    <row r="907" spans="6:6" x14ac:dyDescent="0.2">
      <c r="F907" s="2"/>
    </row>
    <row r="908" spans="6:6" x14ac:dyDescent="0.2">
      <c r="F908" s="2"/>
    </row>
    <row r="909" spans="6:6" x14ac:dyDescent="0.2">
      <c r="F909" s="2"/>
    </row>
    <row r="910" spans="6:6" x14ac:dyDescent="0.2">
      <c r="F910" s="2"/>
    </row>
    <row r="911" spans="6:6" x14ac:dyDescent="0.2">
      <c r="F911" s="2"/>
    </row>
    <row r="912" spans="6:6" x14ac:dyDescent="0.2">
      <c r="F912" s="2"/>
    </row>
    <row r="913" spans="6:6" x14ac:dyDescent="0.2">
      <c r="F913" s="2"/>
    </row>
    <row r="914" spans="6:6" x14ac:dyDescent="0.2">
      <c r="F914" s="2"/>
    </row>
    <row r="915" spans="6:6" x14ac:dyDescent="0.2">
      <c r="F915" s="2"/>
    </row>
    <row r="916" spans="6:6" x14ac:dyDescent="0.2">
      <c r="F916" s="2"/>
    </row>
    <row r="917" spans="6:6" x14ac:dyDescent="0.2">
      <c r="F917" s="2"/>
    </row>
    <row r="918" spans="6:6" x14ac:dyDescent="0.2">
      <c r="F918" s="2"/>
    </row>
    <row r="919" spans="6:6" x14ac:dyDescent="0.2">
      <c r="F919" s="2"/>
    </row>
    <row r="920" spans="6:6" x14ac:dyDescent="0.2">
      <c r="F920" s="2"/>
    </row>
    <row r="921" spans="6:6" x14ac:dyDescent="0.2">
      <c r="F921" s="2"/>
    </row>
    <row r="922" spans="6:6" x14ac:dyDescent="0.2">
      <c r="F922" s="2"/>
    </row>
    <row r="923" spans="6:6" x14ac:dyDescent="0.2">
      <c r="F923" s="2"/>
    </row>
    <row r="924" spans="6:6" x14ac:dyDescent="0.2">
      <c r="F924" s="2"/>
    </row>
    <row r="925" spans="6:6" x14ac:dyDescent="0.2">
      <c r="F925" s="2"/>
    </row>
    <row r="926" spans="6:6" x14ac:dyDescent="0.2">
      <c r="F926" s="2"/>
    </row>
    <row r="927" spans="6:6" x14ac:dyDescent="0.2">
      <c r="F927" s="2"/>
    </row>
    <row r="928" spans="6:6" x14ac:dyDescent="0.2">
      <c r="F928" s="2"/>
    </row>
    <row r="929" spans="6:6" x14ac:dyDescent="0.2">
      <c r="F929" s="2"/>
    </row>
    <row r="930" spans="6:6" x14ac:dyDescent="0.2">
      <c r="F930" s="2"/>
    </row>
    <row r="931" spans="6:6" x14ac:dyDescent="0.2">
      <c r="F931" s="2"/>
    </row>
    <row r="932" spans="6:6" x14ac:dyDescent="0.2">
      <c r="F932" s="2"/>
    </row>
    <row r="933" spans="6:6" x14ac:dyDescent="0.2">
      <c r="F933" s="2"/>
    </row>
    <row r="934" spans="6:6" x14ac:dyDescent="0.2">
      <c r="F934" s="2"/>
    </row>
    <row r="935" spans="6:6" x14ac:dyDescent="0.2">
      <c r="F935" s="2"/>
    </row>
    <row r="936" spans="6:6" x14ac:dyDescent="0.2">
      <c r="F936" s="2"/>
    </row>
    <row r="937" spans="6:6" x14ac:dyDescent="0.2">
      <c r="F937" s="2"/>
    </row>
    <row r="938" spans="6:6" x14ac:dyDescent="0.2">
      <c r="F938" s="2"/>
    </row>
    <row r="939" spans="6:6" x14ac:dyDescent="0.2">
      <c r="F939" s="2"/>
    </row>
    <row r="940" spans="6:6" x14ac:dyDescent="0.2">
      <c r="F940" s="2"/>
    </row>
    <row r="941" spans="6:6" x14ac:dyDescent="0.2">
      <c r="F941" s="2"/>
    </row>
    <row r="942" spans="6:6" x14ac:dyDescent="0.2">
      <c r="F942" s="2"/>
    </row>
    <row r="943" spans="6:6" x14ac:dyDescent="0.2">
      <c r="F943" s="2"/>
    </row>
    <row r="944" spans="6:6" x14ac:dyDescent="0.2">
      <c r="F944" s="2"/>
    </row>
    <row r="945" spans="6:6" x14ac:dyDescent="0.2">
      <c r="F945" s="2"/>
    </row>
    <row r="946" spans="6:6" x14ac:dyDescent="0.2">
      <c r="F946" s="2"/>
    </row>
    <row r="947" spans="6:6" x14ac:dyDescent="0.2">
      <c r="F947" s="2"/>
    </row>
    <row r="948" spans="6:6" x14ac:dyDescent="0.2">
      <c r="F948" s="2"/>
    </row>
    <row r="949" spans="6:6" x14ac:dyDescent="0.2">
      <c r="F949" s="2"/>
    </row>
    <row r="950" spans="6:6" x14ac:dyDescent="0.2">
      <c r="F950" s="2"/>
    </row>
    <row r="951" spans="6:6" x14ac:dyDescent="0.2">
      <c r="F951" s="2"/>
    </row>
    <row r="952" spans="6:6" x14ac:dyDescent="0.2">
      <c r="F952" s="2"/>
    </row>
    <row r="953" spans="6:6" x14ac:dyDescent="0.2">
      <c r="F953" s="2"/>
    </row>
    <row r="954" spans="6:6" x14ac:dyDescent="0.2">
      <c r="F954" s="2"/>
    </row>
    <row r="955" spans="6:6" x14ac:dyDescent="0.2">
      <c r="F955" s="2"/>
    </row>
    <row r="956" spans="6:6" x14ac:dyDescent="0.2">
      <c r="F956" s="2"/>
    </row>
    <row r="957" spans="6:6" x14ac:dyDescent="0.2">
      <c r="F957" s="2"/>
    </row>
    <row r="958" spans="6:6" x14ac:dyDescent="0.2">
      <c r="F958" s="2"/>
    </row>
    <row r="959" spans="6:6" x14ac:dyDescent="0.2">
      <c r="F959" s="2"/>
    </row>
    <row r="960" spans="6:6" x14ac:dyDescent="0.2">
      <c r="F960" s="2"/>
    </row>
    <row r="961" spans="6:6" x14ac:dyDescent="0.2">
      <c r="F961" s="2"/>
    </row>
    <row r="962" spans="6:6" x14ac:dyDescent="0.2">
      <c r="F962" s="2"/>
    </row>
    <row r="963" spans="6:6" x14ac:dyDescent="0.2">
      <c r="F963" s="2"/>
    </row>
    <row r="964" spans="6:6" x14ac:dyDescent="0.2">
      <c r="F964" s="2"/>
    </row>
    <row r="965" spans="6:6" x14ac:dyDescent="0.2">
      <c r="F965" s="2"/>
    </row>
    <row r="966" spans="6:6" x14ac:dyDescent="0.2">
      <c r="F966" s="2"/>
    </row>
    <row r="967" spans="6:6" x14ac:dyDescent="0.2">
      <c r="F967" s="2"/>
    </row>
    <row r="968" spans="6:6" x14ac:dyDescent="0.2">
      <c r="F968" s="2"/>
    </row>
    <row r="969" spans="6:6" x14ac:dyDescent="0.2">
      <c r="F969" s="2"/>
    </row>
    <row r="970" spans="6:6" x14ac:dyDescent="0.2">
      <c r="F970" s="2"/>
    </row>
    <row r="971" spans="6:6" x14ac:dyDescent="0.2">
      <c r="F971" s="2"/>
    </row>
    <row r="972" spans="6:6" x14ac:dyDescent="0.2">
      <c r="F972" s="2"/>
    </row>
    <row r="973" spans="6:6" x14ac:dyDescent="0.2">
      <c r="F973" s="2"/>
    </row>
    <row r="974" spans="6:6" x14ac:dyDescent="0.2">
      <c r="F974" s="2"/>
    </row>
    <row r="975" spans="6:6" x14ac:dyDescent="0.2">
      <c r="F975" s="2"/>
    </row>
    <row r="976" spans="6:6" x14ac:dyDescent="0.2">
      <c r="F976" s="2"/>
    </row>
    <row r="977" spans="6:6" x14ac:dyDescent="0.2">
      <c r="F977" s="2"/>
    </row>
    <row r="978" spans="6:6" x14ac:dyDescent="0.2">
      <c r="F978" s="2"/>
    </row>
    <row r="979" spans="6:6" x14ac:dyDescent="0.2">
      <c r="F979" s="2"/>
    </row>
    <row r="980" spans="6:6" x14ac:dyDescent="0.2">
      <c r="F980" s="2"/>
    </row>
    <row r="981" spans="6:6" x14ac:dyDescent="0.2">
      <c r="F981" s="2"/>
    </row>
    <row r="982" spans="6:6" x14ac:dyDescent="0.2">
      <c r="F982" s="2"/>
    </row>
    <row r="983" spans="6:6" x14ac:dyDescent="0.2">
      <c r="F983" s="2"/>
    </row>
    <row r="984" spans="6:6" x14ac:dyDescent="0.2">
      <c r="F984" s="2"/>
    </row>
    <row r="985" spans="6:6" x14ac:dyDescent="0.2">
      <c r="F985" s="2"/>
    </row>
    <row r="986" spans="6:6" x14ac:dyDescent="0.2">
      <c r="F986" s="2"/>
    </row>
    <row r="987" spans="6:6" x14ac:dyDescent="0.2">
      <c r="F987" s="2"/>
    </row>
    <row r="988" spans="6:6" x14ac:dyDescent="0.2">
      <c r="F988" s="2"/>
    </row>
    <row r="989" spans="6:6" x14ac:dyDescent="0.2">
      <c r="F989" s="2"/>
    </row>
    <row r="990" spans="6:6" x14ac:dyDescent="0.2">
      <c r="F990" s="2"/>
    </row>
    <row r="991" spans="6:6" x14ac:dyDescent="0.2">
      <c r="F991" s="2"/>
    </row>
    <row r="992" spans="6:6" x14ac:dyDescent="0.2">
      <c r="F992" s="2"/>
    </row>
    <row r="993" spans="6:6" x14ac:dyDescent="0.2">
      <c r="F993" s="2"/>
    </row>
    <row r="994" spans="6:6" x14ac:dyDescent="0.2">
      <c r="F994" s="2"/>
    </row>
    <row r="995" spans="6:6" x14ac:dyDescent="0.2">
      <c r="F995" s="2"/>
    </row>
    <row r="996" spans="6:6" x14ac:dyDescent="0.2">
      <c r="F996" s="2"/>
    </row>
  </sheetData>
  <autoFilter ref="A1:F997" xr:uid="{3DA342C5-EE08-5142-9C6D-79A3172A852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noblank_ratio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Stickland</dc:creator>
  <cp:lastModifiedBy>David Stickland</cp:lastModifiedBy>
  <dcterms:created xsi:type="dcterms:W3CDTF">2022-03-30T12:23:59Z</dcterms:created>
  <dcterms:modified xsi:type="dcterms:W3CDTF">2022-03-30T12:25:29Z</dcterms:modified>
</cp:coreProperties>
</file>