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Users/edwinmarin/Downloads/MATRIZ  2/"/>
    </mc:Choice>
  </mc:AlternateContent>
  <xr:revisionPtr revIDLastSave="772" documentId="13_ncr:1_{E5BAF7A1-7746-AD46-906D-A513359F2152}" xr6:coauthVersionLast="47" xr6:coauthVersionMax="47" xr10:uidLastSave="{3E99A684-65AE-4372-8381-F582EE507100}"/>
  <bookViews>
    <workbookView xWindow="0" yWindow="0" windowWidth="28800" windowHeight="18000" firstSheet="8" activeTab="20"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ouse Admin" sheetId="8" r:id="rId8"/>
    <sheet name="Portatil Nosotros" sheetId="9" r:id="rId9"/>
    <sheet name="Monitor Nosotros" sheetId="10" r:id="rId10"/>
    <sheet name=" Disco mecanico Nosotros" sheetId="11" r:id="rId11"/>
    <sheet name=" ram nosotros" sheetId="12" r:id="rId12"/>
    <sheet name=" Servidor Nosotros" sheetId="13" r:id="rId13"/>
    <sheet name="Tarjeta de video nosotros" sheetId="14" r:id="rId14"/>
    <sheet name="Procesador Nosotros" sheetId="15" r:id="rId15"/>
    <sheet name="Teclado nosostros " sheetId="16" r:id="rId16"/>
    <sheet name="Mouse nosotros" sheetId="17" r:id="rId17"/>
    <sheet name="windows 10 licencia" sheetId="18" r:id="rId18"/>
    <sheet name="licencia visual" sheetId="19" r:id="rId19"/>
    <sheet name="windows 11 licencia" sheetId="20" r:id="rId20"/>
    <sheet name="licencia SQL" sheetId="2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F10" i="21" l="1"/>
  <c r="G10" i="21"/>
  <c r="G9" i="21"/>
  <c r="F9" i="21"/>
  <c r="F8" i="21"/>
  <c r="G8" i="21"/>
  <c r="G10" i="20"/>
  <c r="G9" i="20"/>
  <c r="F10" i="20"/>
  <c r="F9" i="20"/>
  <c r="G8" i="20"/>
  <c r="F8" i="20"/>
  <c r="F9" i="18"/>
  <c r="G9" i="18"/>
  <c r="F10" i="18"/>
  <c r="G10" i="18"/>
  <c r="F8" i="19"/>
  <c r="G8" i="19"/>
  <c r="F8" i="18"/>
  <c r="G8" i="18"/>
  <c r="F8" i="17"/>
  <c r="G8" i="17"/>
  <c r="F9" i="17"/>
  <c r="G9" i="17"/>
  <c r="F10" i="17"/>
  <c r="G10" i="17"/>
  <c r="F8" i="16"/>
  <c r="G8" i="16"/>
  <c r="F9" i="16"/>
  <c r="G9" i="16"/>
  <c r="F10" i="16"/>
  <c r="G10" i="16"/>
  <c r="F9" i="15"/>
  <c r="F9" i="14"/>
  <c r="E10" i="12"/>
  <c r="F8" i="9"/>
  <c r="G8" i="9"/>
  <c r="F9" i="9"/>
  <c r="G9" i="9"/>
  <c r="F10" i="9"/>
  <c r="G10" i="9"/>
  <c r="F8" i="15"/>
  <c r="G8" i="15"/>
  <c r="G9" i="15"/>
  <c r="F10" i="15"/>
  <c r="G10" i="15"/>
  <c r="F8" i="14"/>
  <c r="G8" i="14"/>
  <c r="G9" i="14"/>
  <c r="F10" i="14"/>
  <c r="G10" i="14"/>
  <c r="F8" i="13"/>
  <c r="G8" i="13"/>
  <c r="F9" i="13"/>
  <c r="G9" i="13"/>
  <c r="F10" i="13"/>
  <c r="G10" i="13"/>
  <c r="F8" i="12"/>
  <c r="G8" i="12"/>
  <c r="F9" i="12"/>
  <c r="G9" i="12"/>
  <c r="F10" i="12"/>
  <c r="G10" i="12"/>
  <c r="F8" i="11"/>
  <c r="G8" i="11"/>
  <c r="F9" i="11"/>
  <c r="G9" i="11"/>
  <c r="F10" i="11"/>
  <c r="G10" i="11"/>
  <c r="H8" i="15"/>
  <c r="H9" i="15"/>
  <c r="H10" i="15"/>
  <c r="F8" i="10"/>
  <c r="G8" i="10"/>
  <c r="F9" i="10"/>
  <c r="G9" i="10"/>
  <c r="F10" i="10"/>
  <c r="G10" i="10"/>
  <c r="G8" i="8"/>
  <c r="F8" i="8"/>
  <c r="G8" i="4"/>
  <c r="F9" i="8"/>
  <c r="G9" i="8"/>
  <c r="F10" i="8"/>
  <c r="G10" i="8"/>
  <c r="F8" i="3"/>
  <c r="F10" i="7"/>
  <c r="G10" i="7"/>
  <c r="F8" i="7"/>
  <c r="G8" i="7"/>
  <c r="F9" i="7"/>
  <c r="G9" i="7"/>
  <c r="F10" i="6"/>
  <c r="G10" i="6" s="1"/>
  <c r="F9" i="6"/>
  <c r="G9" i="6" s="1"/>
  <c r="F8" i="6"/>
  <c r="G8" i="6" s="1"/>
  <c r="F10" i="5"/>
  <c r="G10" i="5" s="1"/>
  <c r="F9" i="5"/>
  <c r="G9" i="5" s="1"/>
  <c r="F8" i="5"/>
  <c r="G8" i="5" s="1"/>
  <c r="F10" i="4"/>
  <c r="G10" i="4" s="1"/>
  <c r="F9" i="4"/>
  <c r="G9" i="4" s="1"/>
  <c r="F8" i="4"/>
  <c r="F10" i="3"/>
  <c r="G10" i="3" s="1"/>
  <c r="F9" i="3"/>
  <c r="G9" i="3" s="1"/>
  <c r="G8" i="3"/>
  <c r="F9" i="2"/>
  <c r="F10" i="2"/>
  <c r="G9" i="2"/>
  <c r="G10" i="2"/>
  <c r="F8" i="2"/>
  <c r="G8" i="2" s="1"/>
  <c r="H9" i="2"/>
  <c r="L9" i="14"/>
  <c r="G11" i="18"/>
  <c r="H10" i="2"/>
  <c r="H8" i="2" l="1"/>
</calcChain>
</file>

<file path=xl/sharedStrings.xml><?xml version="1.0" encoding="utf-8"?>
<sst xmlns="http://schemas.openxmlformats.org/spreadsheetml/2006/main" count="543" uniqueCount="125">
  <si>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</si>
  <si>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</si>
  <si>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</si>
  <si>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</si>
  <si>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</si>
  <si>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</si>
  <si>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</si>
  <si>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</si>
  <si>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</si>
  <si>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</si>
  <si>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</si>
  <si>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</si>
  <si>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</si>
  <si>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contado</t>
  </si>
  <si>
    <t xml:space="preserve">Nº2 </t>
  </si>
  <si>
    <t>Nº 3</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</si>
  <si>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</si>
  <si>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</si>
  <si>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</si>
  <si>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https://articulo.mercadolibre.com.co/MCO-1412324849-monitor-tactil-para-comercios-jaltech-pos-hdmi-vga-jal-1515-_JM?searchVariation=180283301494#searchVariation=180283301494&amp;position=13&amp;search_layout=stack&amp;type=item&amp;tracking_id=e1e7e92d-9c87-45ba-8065-d71add633bac</t>
  </si>
  <si>
    <t>Monitor Táctil Para Comercios Jaltech Pos Hdmi Vga Jal-1515</t>
  </si>
  <si>
    <t>Contado</t>
  </si>
  <si>
    <t>https://articulo.mercadolibre.com.co/MCO-2137203522-monitor-portatil-tactil-de-15-in-ips-10-puntos-full-hd-new-_JM?searchVariation=181352639707#searchVariation=181352639707&amp;position=9&amp;search_layout=stack&amp;type=item&amp;tracking_id=5de68bb3-a517-40a7-be7d-d3943eb3f0fd</t>
  </si>
  <si>
    <t>Monitor Portatil Táctil De 15 In Ips 10 Puntos Full Hd New</t>
  </si>
  <si>
    <t>https://articulo.mercadolibre.com.co/MCO-2225460962-monitor-touch-digitalpos-de-15-para-pos-dig-tm150-_JM#position=7&amp;search_layout=stack&amp;type=item&amp;tracking_id=977f8058-6b3d-4e9e-af3a-7179c7ebee7f</t>
  </si>
  <si>
    <t>Monitor Touch Digitalpos De 15'' Para Pos - Dig-tm15</t>
  </si>
  <si>
    <t>Mercado Libre</t>
  </si>
  <si>
    <t>https://www.mercadolibre.com.co/</t>
  </si>
  <si>
    <t>Disco sólido SSD interno Kingston SA400S37/480G Negro</t>
  </si>
  <si>
    <t>Power Deal</t>
  </si>
  <si>
    <t>https://powerdeal.com.co/</t>
  </si>
  <si>
    <t>Gaming Factory</t>
  </si>
  <si>
    <t>https://tauretcomputadores.com/home</t>
  </si>
  <si>
    <t>SSD Gigabyte 480GB Sata III</t>
  </si>
  <si>
    <t>TAURET computadores</t>
  </si>
  <si>
    <t>https://tauretcomputadores.com/product/disco-duro-pc-western-digital-2tb-purple-dvr</t>
  </si>
  <si>
    <t>Disco Duro PC Western Digital 2TB Purple DVR</t>
  </si>
  <si>
    <t>D.D. 2TB W.D</t>
  </si>
  <si>
    <t>Alkosto</t>
  </si>
  <si>
    <t>https://www.alkosto.com/disco-duro-toshiba-1tb-usb-30-canvio-basics/p/723844001339</t>
  </si>
  <si>
    <t>Disco Duro TOSHIBA 1TB USB 3.0 Canvio Basics</t>
  </si>
  <si>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</si>
  <si>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</si>
  <si>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</si>
  <si>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https://articulo.mercadolibre.com.co/MCO-2256411732-servidor-dell-power-edge-t40-intel-xeon-35-ghz-8g-1tb-_JM#position=1&amp;search_layout=stack&amp;type=item&amp;tracking_id=b60b5108-71cb-4148-bfde-e5868f3c955e</t>
  </si>
  <si>
    <t>Servidor Dell Power Edge T40 Intel Xeon 3.5 Ghz 8g 1tb</t>
  </si>
  <si>
    <t>https://articulo.mercadolibre.com.co/MCO-562641044-cpu-corporativa-tipo-servidor-tecnologia-core-i5-8gb-1tb-_JM#position=24&amp;search_layout=stack&amp;type=item&amp;tracking_id=8a198b32-ddaa-439a-8cb4-bce9e1eb0233</t>
  </si>
  <si>
    <t>Cpu Corporativa Tipo Servidor Tecnología Core I5 / 8gb /1tb</t>
  </si>
  <si>
    <t>Speed logic</t>
  </si>
  <si>
    <t>Calle 77 # 16-20 Of. 311 Ed. El Lago, Barrio El Lago
3123823236</t>
  </si>
  <si>
    <t>DDR4 16G (3200) KINGSTON FURY BEAST</t>
  </si>
  <si>
    <t>Cra. 15 #77 - 05 OFICINA 320 Piso 3</t>
  </si>
  <si>
    <t>DDR4 16GB (3200) PNY XLR8 RGB</t>
  </si>
  <si>
    <t>https://www.mercadolibre.com.co/memoria-ram-premier-color-verde-16gb-1-adata-ad4s320016g22-sgn/p/MCO18724279?pdp_filters=category:MCO1694#searchVariation=MCO18724279&amp;position=6&amp;search_layout=stack&amp;type=product&amp;tracking_id=88aa385e-6aff-4fcd-ba39-4427871b34ac</t>
  </si>
  <si>
    <t>Memoria RAM Premier color verde 16GB 1 Adata AD4S320016G22-SGN</t>
  </si>
  <si>
    <t>https://www.mercadolibre.com.co/teclado-genius-slimstar-7230-inalambrico-espanol-wireless-idioma-espanol-espana-color-del-teclado-negro/p/MCO24151058#reco_item_pos=5&amp;reco_backend=best-seller&amp;reco_backend_type=low_level&amp;reco_client=highlights-rankings&amp;reco_id=13a75eef-0d7a-419a-abbe-2a952e2ccf1c</t>
  </si>
  <si>
    <t>Teclado Genius Slimstar 7230 Inalámbrico Español Wireless Idioma Español España Color Del Teclado Negro</t>
  </si>
  <si>
    <t>https://www.mercadolibre.com.co/teclado-dell-kb216-bk-ltn-qwerty-espanol-latinoamerica-color-negro/p/MCO18221287#reco_item_pos=12&amp;reco_backend=best-seller&amp;reco_backend_type=low_level&amp;reco_client=highlights-rankings&amp;reco_id=7933df8f-04f5-45b1-aa90-9d1d5d465946</t>
  </si>
  <si>
    <t>Teclado Dell KB216-BK-LTN QWERTY español latinoamérica color negro</t>
  </si>
  <si>
    <t>Ktronix</t>
  </si>
  <si>
    <t>https://www.ktronix.com/teclado-hp-inalambrico-230-negro/p/195908430070</t>
  </si>
  <si>
    <t>Teclado HP Inalámbrico 230 Negro</t>
  </si>
  <si>
    <r>
      <rPr>
        <b/>
        <sz val="10"/>
        <color theme="1"/>
        <rFont val="Arial"/>
        <family val="2"/>
      </rPr>
      <t xml:space="preserve">Importe Total
</t>
    </r>
    <r>
      <rPr>
        <b/>
        <i/>
        <sz val="8"/>
        <color theme="1"/>
        <rFont val="Arial"/>
        <family val="2"/>
      </rPr>
      <t>(moneda extranjera)</t>
    </r>
  </si>
  <si>
    <t>https://www.mercadolibre.com.co/mouse-inalambrico-genius-nx-7000-calm-black-1200-dpi-3bot/p/MCO6162786#reco_item_pos=4&amp;reco_backend=best-seller&amp;reco_backend_type=low_level&amp;reco_client=highlights-rankings&amp;reco_id=b68b47a6-4b6b-46d0-9352-8163b84a1342</t>
  </si>
  <si>
    <t>Mouse Inalámbrico Genius Nx-7000 Calm Black | 1200 Dpi 3bot</t>
  </si>
  <si>
    <t>https://www.ktronix.com/mouse-hp-inalambrico-optico-150-negro/p/195161814662</t>
  </si>
  <si>
    <t>Mouse HP Inalámbrico Óptico 150 Negro</t>
  </si>
  <si>
    <t>https://www.mercadolibre.com.co/mouse-inalambrico-logitech-m170-negro/p/MCO15144095#reco_item_pos=15&amp;reco_backend=best-seller&amp;reco_backend_type=low_level&amp;reco_client=highlights-rankings&amp;reco_id=7f9b03f8-d060-4b6b-bf6a-3244a594a328</t>
  </si>
  <si>
    <t>Mouse inalámbrico Logitech M170 negro</t>
  </si>
  <si>
    <t>Power deal</t>
  </si>
  <si>
    <t>https://powerdeal.com.co/products/laptop-dell-inspiron-3505-ryzen-5-3450u-8gb-256gb-win-11-pd</t>
  </si>
  <si>
    <t>Portatil Laptop Dell Inspiron 3505 Ryzen 5 3450u 16gb 256gb @pd</t>
  </si>
  <si>
    <t>Pcgamer365</t>
  </si>
  <si>
    <t>https://www.instagram.com/p/C5UCZ9OB7Id/?utm_source=ig_web_copy_link&amp;igsh=MzRlODBiNWFlZA==</t>
  </si>
  <si>
    <t>Portátil Lenovo Gaming INTEL+RTX 3050+144hz</t>
  </si>
  <si>
    <t>https://articulo.mercadolibre.com.co/MCO-1105537799-computador-portatil-hp-ryzen-5-20gb-ram-1tera-ssd-disco-win-_JM#is_advertising=true&amp;position=2&amp;search_layout=stack&amp;type=pad&amp;tracking_id=ac7e5863-b999-4138-8e55-669263b3ea02&amp;is_advertising=true&amp;ad_domain=VQCATCORE_LST&amp;ad_position=2&amp;ad_click_id=ODhhODhiYjAtN2VjMC00NGZiLTk5YjMtNTU5OGYxNDA3Nzhm</t>
  </si>
  <si>
    <t>Computador Portatil Hp Ryzen 5 20gb Ram 1tera Ssd Disco Win</t>
  </si>
  <si>
    <t>https://www.mercadolibre.com.co/monitor-gamer-lg-24mp400-lcd-238-negro-100v240v/p/MCO18910464?pdp_filters=category:MCO1656#searchVariation=MCO18910464&amp;position=2&amp;search_layout=stack&amp;type=product&amp;tracking_id=f5cf1da0-02ae-49ab-905b-e48da2262e00</t>
  </si>
  <si>
    <t>Monitor gamer LG 24MP400 LCD 23.8" negro 100V/240V</t>
  </si>
  <si>
    <t>https://www.mercadolibre.com.co/monitor-lg-gamer-ultragear-fhd-24-165-hz-color-negro/p/MCO20508055?pdp_filters=category:MCO1656#searchVariation=MCO20508055&amp;position=4&amp;search_layout=stack&amp;type=product&amp;tracking_id=6822fc49-f9f0-4ede-9cc1-06e56c6b0ceb</t>
  </si>
  <si>
    <t>Monitor LG Gamer Ultragear Fhd 24 - 165 Hz Color Negro</t>
  </si>
  <si>
    <t>Krtonix</t>
  </si>
  <si>
    <t>https://www.ktronix.com/monitor-hp-27-pulgadas-v27i-negro/p/196548194360</t>
  </si>
  <si>
    <t>Monitor HP 27" Pulgadas V27i Negro</t>
  </si>
  <si>
    <t xml:space="preserve">M </t>
  </si>
  <si>
    <t>https://www.mercadolibre.com.co/disco-solido-ssd-500gb-crucial-p3-plus-m2-nvme-pcie-gen-40-de-4700mbs-ct500p3pssd8-negro/p/MCO20662724#searchVariation=MCO20662724&amp;position=6&amp;search_layout=stack&amp;type=product&amp;tracking_id=3f86306b-3424-40ae-89d2-46765aa3fb68</t>
  </si>
  <si>
    <t>Disco duro interno Seagate Video 2.5 HDD ST500VT000 500GB</t>
  </si>
  <si>
    <t>https://www.mercadolibre.com.co/disco-solido-ssd-interno-kingston-sa400s37480g-negro/p/MCO17978326#searchVariation=MCO17978326&amp;position=6&amp;search_layout=stack&amp;type=product&amp;tracking_id=4424c68f-a367-4771-ad98-54e1b7e58421</t>
  </si>
  <si>
    <t>Disco duro interno Toshiba MQ01ABF Series MQ01ABF050 500GB plata y negro</t>
  </si>
  <si>
    <t>https://www.mercadolibre.com.co/disco-duro-interno-western-digital-wd-av-gp-wd10eurx-1tb/p/MCO6131430?pdp_filters=category:MCO1672#searchVariation=MCO6131430&amp;position=2&amp;search_layout=stack&amp;type=product&amp;tracking_id=f60e6495-58ab-4e09-99be-b34c2d4de2e9</t>
  </si>
  <si>
    <t>Disco duro interno western 1tb</t>
  </si>
  <si>
    <t>https://www.mercadolibre.com.co/memoria-ram-fury-impact-ddr4-gamer-color-negro-16gb-1-kingston-kf432s20ib116/p/MCO18758118?pdp_filters=category:MCO1694#searchVariation=MCO18758118&amp;position=5&amp;search_layout=stack&amp;type=product&amp;tracking_id=d82df1b6-71a4-488f-be71-54c6b75785d3</t>
  </si>
  <si>
    <t>Memoria RAM Fury Impact DDR4 gamer color negro 16GB 1 Kingston KF432S20IB1/16</t>
  </si>
  <si>
    <t>https://www.mercadolibre.com.co/memoria-ram-fury-gamer-color-negro-16gb-1-hyperx-hx434c16fb316/p/MCO16323131?pdp_filters=item_id:MCO2205727818#is_advertising=true&amp;searchVariation=MCO16323131&amp;position=1&amp;search_layout=stack&amp;type=pad&amp;tracking_id=0a46ffd3-953f-4d17-ab7e-ab2001fd9a70&amp;is_advertising=true&amp;ad_domain=VQCATCORE_LST&amp;ad_position=1&amp;ad_click_id=MWI4YjFlZDYtMTBlYi00ZTgzLTg3MWUtNjE0N2QxMzJmYmYw</t>
  </si>
  <si>
    <t>Memoria RAM Fury gamer color negro 16GB 1 HyperX HX434C16FB3/16</t>
  </si>
  <si>
    <t>https://www.mercadolibre.com.co/memoria-ram-fury-ddr3-gamer-color-azul-8gb-1-hyperx-hx316c10f8/p/MCO14729105#reco_item_pos=6&amp;reco_backend=best-seller&amp;reco_backend_type=low_level&amp;reco_client=highlights-rankings&amp;reco_id=27b037d2-3626-425b-b415-2fd732abd913</t>
  </si>
  <si>
    <t>X2 Memoria RAM Fury DDR3 gamer color azul 8GB 1 HyperX HX316C10F/8</t>
  </si>
  <si>
    <t>https://www.mercadolibre.com.co/gpu-gamer-rx6600-gddr6-8gb-amd-radeon-powercolor-fighter/p/MCO21319566#reco_item_pos=3&amp;reco_backend=best-seller&amp;reco_backend_type=low_level&amp;reco_client=highlights-rankings&amp;reco_id=90261542-eade-4eac-a87f-3425a33ef506</t>
  </si>
  <si>
    <t>Gpu Gamer Rx6600 Gddr6 8gb Amd Radeon Powercolor Fighter</t>
  </si>
  <si>
    <t>https://www.mercadolibre.com.co/tarjeta-de-video-msi-nvd-geforce-ventusxs-v1-gtx1650-4gb-gddr6/p/MCO21591366#reco_item_pos=8&amp;reco_backend=best-seller&amp;reco_backend_type=low_level&amp;reco_client=highlights-rankings&amp;reco_id=ec5213cc-5bd7-475b-8528-e6f9a862b6e4</t>
  </si>
  <si>
    <t>Tarjeta de vídeo Msi Nvd Geforce Ventusxs V1 Gtx1650 4gb Gddr6</t>
  </si>
  <si>
    <t>ASUS DUAL EVO GEFORCE GTX-1660 SUPER</t>
  </si>
  <si>
    <t>PROCESADOR AMD RYZEN 7 5700X</t>
  </si>
  <si>
    <t>https://www.mercadolibre.com.co/procesador-gamer-amd-ryzen-5-5600x-100-100000065box-de-6-nucleos-y-46ghz-de-frecuencia/p/MCO16328466?pdp_filters=category:MCO441358#searchVariation=MCO16328466&amp;position=1&amp;search_layout=stack&amp;type=product&amp;tracking_id=3edd906a-5d66-4d2a-b936-80288fff0c0d</t>
  </si>
  <si>
    <t>Procesador gamer AMD Ryzen 5 5600X 100-100000065BOX de 6 núcleos y 4.6GHz de frecuencia</t>
  </si>
  <si>
    <t>PROCESADOR AMD RYZEN 5 4600G</t>
  </si>
  <si>
    <t xml:space="preserve"> </t>
  </si>
  <si>
    <t>Colombia PC</t>
  </si>
  <si>
    <t>https://colombiapc.com/product/windows-10-pro-licencia-original/?gad_source=1&amp;gclid=CjwKCAjw88yxBhBWEiwA7cm6pROsD2pLu4UOAk48VHJhjLHahsKBe9q47yDRkN0XBlL1x6n0_K3V2RoCuc4QAvD_BwE</t>
  </si>
  <si>
    <t>Windows 10 Pro Key Original</t>
  </si>
  <si>
    <t>https://www.google.com/search?q=licencia+wnsows+10&amp;oq=licencia+wnsows+10&amp;gs_lcrp=EgZjaHJvbWUyBggAEEUYOdIBCDUwOTVqMGoxqAIAsAIA&amp;sourceid=chrome&amp;ie=UTF-8</t>
  </si>
  <si>
    <t>Windows 10 Home 32/64 bits</t>
  </si>
  <si>
    <t>Gvgmall</t>
  </si>
  <si>
    <t>https://es.gvgmall.com/</t>
  </si>
  <si>
    <t>MS Win 10 Pro OEM KEY GLOBAL</t>
  </si>
  <si>
    <t>Microsoft</t>
  </si>
  <si>
    <t>https://visualstudio.microsoft.com/es/vs/pricing/?tab=business</t>
  </si>
  <si>
    <t>colombia PC</t>
  </si>
  <si>
    <t>https://colombiapc.com/product/windows-11-pro-licencia-original/?gad_source=1&amp;gclid=CjwKCAjw88yxBhBWEiwA7cm6paT6TE-_RgCukAw-fMJTSgCYTAK8iOueJijSpuNsQvpP6Qvky6V8ixoCi2wQAvD_BwE</t>
  </si>
  <si>
    <t>Windows 11 Professional Serial de Activación</t>
  </si>
  <si>
    <t>Tulicencia</t>
  </si>
  <si>
    <t>https://www.tulicenciaoriginal.com/licencia-windows/windows-11-pro-3264-bits-permanente#/28-tipo_de_licencia-1_dispositivo</t>
  </si>
  <si>
    <t>Windows 11 Pro 32/64 Bits Permanente</t>
  </si>
  <si>
    <t>https://www.tulicenciaoriginal.com/licencia-windows/licencia-windows-11-pro#/28-tipo_de_licencia-1_dispositivo</t>
  </si>
  <si>
    <t>Licencia Windows 11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</si>
</sst>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1];[Red]\-#,##0.00\ [$€-1]"/>
    <numFmt numFmtId="165" formatCode="#,##0\ [$€-1];[Red]\-#,##0\ [$€-1]"/>
    <numFmt numFmtId="169" formatCode="[$$-240A]\ #,##0.00"/>
    <numFmt numFmtId="170" formatCode="[$$-409]#,##0.00"/>
  </numFmts>
  <fonts count="30">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u/>
      <sz val="10"/>
      <color theme="1"/>
      <name val="Trebuchet MS"/>
      <family val="2"/>
    </font>
    <font>
      <sz val="10"/>
      <color rgb="FF000000"/>
      <name val="Arial"/>
      <family val="2"/>
    </font>
    <font>
      <sz val="10"/>
      <color rgb="FF231F20"/>
      <name val="Trebuchet MS"/>
      <family val="2"/>
    </font>
    <font>
      <u/>
      <sz val="10"/>
      <color theme="10"/>
      <name val="Arial"/>
      <family val="2"/>
    </font>
    <font>
      <sz val="12"/>
      <color rgb="FF333333"/>
      <name val="Arial"/>
      <family val="2"/>
    </font>
    <font>
      <sz val="10"/>
      <color theme="1"/>
      <name val="Arial Narrow"/>
      <family val="2"/>
    </font>
    <font>
      <u/>
      <sz val="10"/>
      <color rgb="FF0000FF"/>
      <name val="Trebuchet MS"/>
      <family val="2"/>
    </font>
    <font>
      <sz val="10"/>
      <color rgb="FF000000"/>
      <name val="Trebuchet MS"/>
      <family val="2"/>
    </font>
    <font>
      <sz val="10"/>
      <color theme="1"/>
      <name val="Arial"/>
      <family val="2"/>
      <scheme val="minor"/>
    </font>
    <font>
      <sz val="11"/>
      <color rgb="FF000000"/>
      <name val="Roboto"/>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scheme val="minor"/>
    </font>
    <font>
      <sz val="10"/>
      <color rgb="FF252525"/>
      <name val="Arial"/>
      <scheme val="minor"/>
    </font>
    <font>
      <sz val="10"/>
      <color theme="1"/>
      <name val="Arial"/>
      <scheme val="minor"/>
    </font>
    <font>
      <sz val="10"/>
      <color rgb="FF000000"/>
      <name val="Trebuchet MS"/>
    </font>
    <font>
      <sz val="10"/>
      <color rgb="FF333333"/>
      <name val="Trebuchet MS"/>
    </font>
  </fonts>
  <fills count="9">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FFFFF"/>
        <bgColor indexed="64"/>
      </patternFill>
    </fill>
  </fills>
  <borders count="8">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86">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8" fillId="0" borderId="5" xfId="0" applyFont="1" applyBorder="1" applyAlignment="1">
      <alignment horizontal="center" vertical="top" wrapText="1"/>
    </xf>
    <xf numFmtId="0" fontId="9" fillId="0" borderId="0" xfId="0" applyFont="1" applyAlignment="1">
      <alignment horizontal="center" vertical="top" wrapText="1"/>
    </xf>
    <xf numFmtId="164" fontId="8" fillId="0" borderId="3" xfId="0" applyNumberFormat="1" applyFont="1" applyBorder="1" applyAlignment="1">
      <alignment horizontal="center" vertical="top" wrapText="1"/>
    </xf>
    <xf numFmtId="2" fontId="8" fillId="0" borderId="3" xfId="0" applyNumberFormat="1" applyFont="1" applyBorder="1" applyAlignment="1">
      <alignment horizontal="center" vertical="top" wrapText="1"/>
    </xf>
    <xf numFmtId="3" fontId="8" fillId="0" borderId="3" xfId="0" applyNumberFormat="1" applyFont="1" applyBorder="1" applyAlignment="1">
      <alignment horizontal="center" vertical="top" wrapText="1"/>
    </xf>
    <xf numFmtId="2" fontId="10" fillId="0" borderId="3" xfId="0" applyNumberFormat="1" applyFont="1" applyBorder="1" applyAlignment="1">
      <alignment horizontal="center" vertical="top" wrapText="1"/>
    </xf>
    <xf numFmtId="0" fontId="11" fillId="0" borderId="0" xfId="0" applyFont="1"/>
    <xf numFmtId="0" fontId="12" fillId="0" borderId="0" xfId="0" applyFont="1" applyAlignment="1">
      <alignment horizontal="center" vertical="top"/>
    </xf>
    <xf numFmtId="0" fontId="8" fillId="0" borderId="2" xfId="0" applyFont="1" applyBorder="1" applyAlignment="1">
      <alignment horizontal="center" vertical="top" wrapText="1"/>
    </xf>
    <xf numFmtId="165" fontId="8" fillId="0" borderId="3" xfId="0" applyNumberFormat="1" applyFont="1" applyBorder="1" applyAlignment="1">
      <alignment horizontal="center" vertical="top" wrapText="1"/>
    </xf>
    <xf numFmtId="165" fontId="14" fillId="0" borderId="0" xfId="0" applyNumberFormat="1" applyFont="1"/>
    <xf numFmtId="4"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5" fillId="0" borderId="0" xfId="0" applyFont="1" applyAlignment="1">
      <alignment horizontal="center" vertical="center" wrapText="1"/>
    </xf>
    <xf numFmtId="0" fontId="16" fillId="0" borderId="3" xfId="0" applyFont="1" applyBorder="1" applyAlignment="1">
      <alignment horizontal="center" vertical="top" wrapText="1"/>
    </xf>
    <xf numFmtId="0" fontId="17" fillId="0" borderId="3" xfId="0" applyFont="1" applyBorder="1" applyAlignment="1">
      <alignment horizontal="center" vertical="top" wrapText="1"/>
    </xf>
    <xf numFmtId="2" fontId="17" fillId="0" borderId="3" xfId="0" applyNumberFormat="1" applyFont="1" applyBorder="1" applyAlignment="1">
      <alignment horizontal="center" vertical="top" wrapText="1"/>
    </xf>
    <xf numFmtId="0" fontId="17" fillId="0" borderId="3" xfId="0" applyFont="1" applyBorder="1" applyAlignment="1">
      <alignment horizontal="center" vertical="top"/>
    </xf>
    <xf numFmtId="0" fontId="17" fillId="0" borderId="0" xfId="0" applyFont="1" applyAlignment="1">
      <alignment horizontal="center" vertical="top" wrapText="1"/>
    </xf>
    <xf numFmtId="0" fontId="12" fillId="0" borderId="0" xfId="0" applyFont="1" applyAlignment="1">
      <alignment vertical="top" wrapText="1"/>
    </xf>
    <xf numFmtId="0" fontId="12" fillId="0" borderId="3" xfId="0" applyFont="1" applyBorder="1" applyAlignment="1">
      <alignment vertical="top" wrapText="1"/>
    </xf>
    <xf numFmtId="0" fontId="18" fillId="0" borderId="0" xfId="0" applyFont="1"/>
    <xf numFmtId="0" fontId="19" fillId="0" borderId="3" xfId="0" applyFont="1" applyBorder="1" applyAlignment="1">
      <alignment horizontal="center" vertical="top"/>
    </xf>
    <xf numFmtId="0" fontId="13" fillId="0" borderId="5" xfId="0" applyFont="1" applyBorder="1"/>
    <xf numFmtId="0" fontId="8" fillId="0" borderId="7" xfId="0" applyFont="1" applyBorder="1" applyAlignment="1">
      <alignment horizontal="left" vertical="top" wrapText="1"/>
    </xf>
    <xf numFmtId="0" fontId="25" fillId="0" borderId="3" xfId="1" applyBorder="1" applyAlignment="1">
      <alignment horizontal="center" vertical="top" wrapText="1"/>
    </xf>
    <xf numFmtId="0" fontId="12" fillId="0" borderId="0" xfId="0" applyFont="1" applyAlignment="1">
      <alignment horizontal="center" vertical="top" wrapText="1"/>
    </xf>
    <xf numFmtId="0" fontId="13" fillId="0" borderId="1" xfId="0" applyFont="1" applyBorder="1"/>
    <xf numFmtId="0" fontId="9" fillId="0" borderId="3" xfId="0" applyFont="1" applyBorder="1" applyAlignment="1">
      <alignment horizontal="center" vertical="top" wrapText="1"/>
    </xf>
    <xf numFmtId="0" fontId="10" fillId="0" borderId="3" xfId="0" applyFont="1" applyBorder="1" applyAlignment="1">
      <alignment horizontal="center" vertical="top" wrapText="1"/>
    </xf>
    <xf numFmtId="0" fontId="26" fillId="8" borderId="3" xfId="0" applyFont="1" applyFill="1" applyBorder="1" applyAlignment="1">
      <alignment vertical="center" wrapText="1"/>
    </xf>
    <xf numFmtId="0" fontId="5" fillId="0" borderId="5" xfId="0" applyFont="1" applyBorder="1" applyAlignment="1">
      <alignment horizontal="center" vertical="center" wrapText="1"/>
    </xf>
    <xf numFmtId="0" fontId="17" fillId="0" borderId="6" xfId="0" applyFont="1" applyBorder="1" applyAlignment="1">
      <alignment horizontal="center" vertical="top" wrapText="1"/>
    </xf>
    <xf numFmtId="0" fontId="25" fillId="0" borderId="4" xfId="1" applyBorder="1" applyAlignment="1">
      <alignment horizontal="center" vertical="top" wrapText="1"/>
    </xf>
    <xf numFmtId="0" fontId="25" fillId="0" borderId="3" xfId="1" applyBorder="1" applyAlignment="1">
      <alignment horizontal="center" vertical="top"/>
    </xf>
    <xf numFmtId="0" fontId="0" fillId="0" borderId="3" xfId="1" applyFont="1" applyBorder="1" applyAlignment="1">
      <alignment horizontal="center" vertical="top" wrapText="1"/>
    </xf>
    <xf numFmtId="0" fontId="8"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0" fontId="27" fillId="0" borderId="3" xfId="0" applyFont="1" applyBorder="1" applyAlignment="1">
      <alignment horizontal="center" vertical="center" wrapText="1"/>
    </xf>
    <xf numFmtId="0" fontId="25" fillId="0" borderId="3" xfId="1" applyBorder="1" applyAlignment="1">
      <alignment horizontal="center" vertical="center" wrapText="1"/>
    </xf>
    <xf numFmtId="0" fontId="4" fillId="0" borderId="3" xfId="0" applyFont="1" applyBorder="1" applyAlignment="1">
      <alignment horizontal="center" vertical="center" wrapText="1"/>
    </xf>
    <xf numFmtId="0" fontId="4" fillId="5" borderId="3" xfId="0" applyFont="1" applyFill="1" applyBorder="1" applyAlignment="1">
      <alignment horizontal="center" vertical="center" wrapText="1"/>
    </xf>
    <xf numFmtId="0" fontId="0" fillId="0" borderId="3" xfId="0" applyBorder="1" applyAlignment="1">
      <alignment horizontal="center" vertical="center" wrapText="1"/>
    </xf>
    <xf numFmtId="0" fontId="25" fillId="6" borderId="3" xfId="1" applyFill="1" applyBorder="1" applyAlignment="1">
      <alignment horizontal="center" vertical="center" wrapText="1"/>
    </xf>
    <xf numFmtId="0" fontId="7" fillId="0" borderId="6" xfId="0" applyFont="1" applyBorder="1" applyAlignment="1">
      <alignment horizontal="center" vertical="center"/>
    </xf>
    <xf numFmtId="0" fontId="0" fillId="0" borderId="6" xfId="0" applyBorder="1"/>
    <xf numFmtId="0" fontId="1" fillId="0" borderId="7" xfId="0" applyFont="1" applyBorder="1"/>
    <xf numFmtId="169" fontId="8" fillId="0" borderId="3" xfId="0" applyNumberFormat="1" applyFont="1" applyBorder="1" applyAlignment="1">
      <alignment horizontal="center" vertical="center" wrapText="1"/>
    </xf>
    <xf numFmtId="170" fontId="8" fillId="0" borderId="3" xfId="0" applyNumberFormat="1" applyFont="1" applyBorder="1" applyAlignment="1">
      <alignment horizontal="center" vertical="center" wrapText="1"/>
    </xf>
    <xf numFmtId="0" fontId="25" fillId="0" borderId="0" xfId="1" applyAlignment="1">
      <alignment wrapText="1"/>
    </xf>
    <xf numFmtId="0" fontId="25" fillId="0" borderId="3" xfId="1" applyBorder="1" applyAlignment="1">
      <alignment horizontal="left" vertical="top" wrapText="1"/>
    </xf>
    <xf numFmtId="0" fontId="28" fillId="8" borderId="0" xfId="0" applyFont="1" applyFill="1" applyAlignment="1">
      <alignment wrapText="1"/>
    </xf>
    <xf numFmtId="0" fontId="12" fillId="0" borderId="0" xfId="0" applyFont="1" applyAlignment="1">
      <alignment horizontal="center" vertical="center" wrapText="1"/>
    </xf>
    <xf numFmtId="0" fontId="2" fillId="0" borderId="0" xfId="0" applyFont="1" applyAlignment="1">
      <alignment horizontal="center" vertical="center"/>
    </xf>
    <xf numFmtId="0" fontId="2" fillId="2" borderId="4" xfId="0" applyFont="1" applyFill="1" applyBorder="1" applyAlignment="1">
      <alignment horizontal="center" vertical="center" wrapText="1"/>
    </xf>
    <xf numFmtId="0" fontId="4" fillId="0" borderId="4" xfId="0" applyFont="1" applyBorder="1" applyAlignment="1">
      <alignment horizontal="left" vertical="center" wrapText="1"/>
    </xf>
    <xf numFmtId="0" fontId="2" fillId="0" borderId="4" xfId="0" applyFont="1" applyBorder="1" applyAlignment="1">
      <alignment horizontal="center" vertical="center" wrapText="1"/>
    </xf>
    <xf numFmtId="0" fontId="25" fillId="6" borderId="6" xfId="1" applyFill="1" applyBorder="1" applyAlignment="1">
      <alignment horizontal="center" vertical="center" wrapText="1"/>
    </xf>
    <xf numFmtId="0" fontId="17" fillId="0" borderId="3" xfId="0" applyFont="1" applyBorder="1" applyAlignment="1">
      <alignment horizontal="center" vertical="center"/>
    </xf>
    <xf numFmtId="0" fontId="28" fillId="8" borderId="0" xfId="0" applyFont="1" applyFill="1" applyAlignment="1">
      <alignment vertical="center" wrapText="1"/>
    </xf>
    <xf numFmtId="0" fontId="12" fillId="0" borderId="3" xfId="0" applyFont="1" applyBorder="1" applyAlignment="1">
      <alignment horizontal="center" vertical="top"/>
    </xf>
    <xf numFmtId="0" fontId="4" fillId="0" borderId="4" xfId="0" applyFont="1" applyBorder="1" applyAlignment="1">
      <alignment horizontal="center" vertical="center"/>
    </xf>
    <xf numFmtId="0" fontId="28" fillId="0" borderId="3" xfId="0" applyFont="1" applyBorder="1" applyAlignment="1">
      <alignment horizontal="center" vertical="top"/>
    </xf>
    <xf numFmtId="0" fontId="25" fillId="0" borderId="2" xfId="1" applyBorder="1" applyAlignment="1">
      <alignment horizontal="center" vertical="top" wrapText="1"/>
    </xf>
    <xf numFmtId="0" fontId="25" fillId="7" borderId="3" xfId="1" applyFill="1" applyBorder="1" applyAlignment="1">
      <alignment horizontal="left" wrapText="1"/>
    </xf>
    <xf numFmtId="0" fontId="17"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2" fillId="0" borderId="6" xfId="0" applyFont="1" applyBorder="1" applyAlignment="1">
      <alignment horizontal="center" vertical="center"/>
    </xf>
    <xf numFmtId="169" fontId="8" fillId="0" borderId="2" xfId="0" applyNumberFormat="1" applyFont="1" applyBorder="1" applyAlignment="1">
      <alignment horizontal="center" vertical="center" wrapText="1"/>
    </xf>
    <xf numFmtId="0" fontId="28" fillId="8" borderId="0" xfId="0" applyFont="1" applyFill="1" applyAlignment="1">
      <alignment horizontal="center" vertical="center" wrapText="1"/>
    </xf>
    <xf numFmtId="0" fontId="29" fillId="8" borderId="3" xfId="0" applyFont="1" applyFill="1" applyBorder="1" applyAlignment="1">
      <alignment horizontal="center" vertical="center" wrapText="1"/>
    </xf>
    <xf numFmtId="0" fontId="28" fillId="8" borderId="6" xfId="0" applyFont="1" applyFill="1" applyBorder="1" applyAlignment="1">
      <alignment vertical="center" wrapText="1"/>
    </xf>
    <xf numFmtId="0" fontId="29" fillId="8" borderId="5" xfId="0" applyFont="1" applyFill="1" applyBorder="1" applyAlignment="1">
      <alignment horizontal="center" vertical="center" wrapText="1"/>
    </xf>
    <xf numFmtId="0" fontId="0" fillId="0" borderId="0" xfId="0" applyAlignment="1"/>
    <xf numFmtId="0" fontId="3" fillId="0" borderId="1" xfId="0" applyFont="1" applyBorder="1" applyAlignment="1"/>
    <xf numFmtId="0" fontId="3" fillId="0" borderId="2"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www.ktronix.com/monitor-hp-27-pulgadas-v27i-negro/p/196548194360" TargetMode="External"/><Relationship Id="rId2" Type="http://schemas.openxmlformats.org/officeDocument/2006/relationships/hyperlink" Target="https://www.mercadolibre.com.co/monitor-lg-gamer-ultragear-fhd-24-165-hz-color-negro/p/MCO20508055?pdp_filters=category:MCO1656" TargetMode="External"/><Relationship Id="rId1" Type="http://schemas.openxmlformats.org/officeDocument/2006/relationships/hyperlink" Target="https://www.mercadolibre.com.co/monitor-gamer-lg-24mp400-lcd-238-negro-100v240v/p/MCO18910464?pdp_filters=category:MCO1656"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ercadolibre.com.co/disco-duro-interno-western-digital-wd-av-gp-wd10eurx-1tb/p/MCO6131430?pdp_filters=category:MCO1672" TargetMode="External"/><Relationship Id="rId2" Type="http://schemas.openxmlformats.org/officeDocument/2006/relationships/hyperlink" Target="https://www.mercadolibre.com.co/disco-solido-ssd-interno-kingston-sa400s37480g-negro/p/MCO17978326" TargetMode="External"/><Relationship Id="rId1" Type="http://schemas.openxmlformats.org/officeDocument/2006/relationships/hyperlink" Target="https://www.mercadolibre.com.co/disco-solido-ssd-500gb-crucial-p3-plus-m2-nvme-pcie-gen-40-de-4700mbs-ct500p3pssd8-negro/p/MCO20662724"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mercadolibre.com.co/memoria-ram-fury-ddr3-gamer-color-azul-8gb-1-hyperx-hx316c10f8/p/MCO14729105" TargetMode="External"/><Relationship Id="rId2" Type="http://schemas.openxmlformats.org/officeDocument/2006/relationships/hyperlink" Target="https://www.mercadolibre.com.co/memoria-ram-fury-gamer-color-negro-16gb-1-hyperx-hx434c16fb316/p/MCO16323131?pdp_filters=item_id:MCO2205727818" TargetMode="External"/><Relationship Id="rId1" Type="http://schemas.openxmlformats.org/officeDocument/2006/relationships/hyperlink" Target="https://www.mercadolibre.com.co/memoria-ram-fury-impact-ddr4-gamer-color-negro-16gb-1-kingston-kf432s20ib116/p/MCO18758118?pdp_filters=category:MCO1694"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powerdeal.com.co/" TargetMode="External"/><Relationship Id="rId2" Type="http://schemas.openxmlformats.org/officeDocument/2006/relationships/hyperlink" Target="https://www.mercadolibre.com.co/tarjeta-de-video-msi-nvd-geforce-ventusxs-v1-gtx1650-4gb-gddr6/p/MCO21591366" TargetMode="External"/><Relationship Id="rId1" Type="http://schemas.openxmlformats.org/officeDocument/2006/relationships/hyperlink" Target="https://www.mercadolibre.com.co/gpu-gamer-rx6600-gddr6-8gb-amd-radeon-powercolor-fighter/p/MCO21319566"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powerdeal.com.co/" TargetMode="External"/><Relationship Id="rId2" Type="http://schemas.openxmlformats.org/officeDocument/2006/relationships/hyperlink" Target="https://www.mercadolibre.com.co/procesador-gamer-amd-ryzen-5-5600x-100-100000065box-de-6-nucleos-y-46ghz-de-frecuencia/p/MCO16328466?pdp_filters=category:MCO441358" TargetMode="External"/><Relationship Id="rId1" Type="http://schemas.openxmlformats.org/officeDocument/2006/relationships/hyperlink" Target="https://powerdeal.com.co/"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ktronix.com/teclado-hp-inalambrico-230-negro/p/195908430070" TargetMode="External"/><Relationship Id="rId2" Type="http://schemas.openxmlformats.org/officeDocument/2006/relationships/hyperlink" Target="https://www.mercadolibre.com.co/teclado-dell-kb216-bk-ltn-qwerty-espanol-latinoamerica-color-negro/p/MCO18221287" TargetMode="External"/><Relationship Id="rId1" Type="http://schemas.openxmlformats.org/officeDocument/2006/relationships/hyperlink" Target="https://www.mercadolibre.com.co/teclado-genius-slimstar-7230-inalambrico-espanol-wireless-idioma-espanol-espana-color-del-teclado-negro/p/MCO24151058"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mercadolibre.com.co/mouse-inalambrico-logitech-m170-negro/p/MCO15144095" TargetMode="External"/><Relationship Id="rId2" Type="http://schemas.openxmlformats.org/officeDocument/2006/relationships/hyperlink" Target="https://www.mercadolibre.com.co/mouse-inalambrico-genius-nx-7000-calm-black-1200-dpi-3bot/p/MCO6162786" TargetMode="External"/><Relationship Id="rId1" Type="http://schemas.openxmlformats.org/officeDocument/2006/relationships/hyperlink" Target="https://www.ktronix.com/mouse-hp-inalambrico-optico-150-negro/p/195161814662"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google.com/search?q=licencia+wnsows+10&amp;oq=licencia+wnsows+10&amp;gs_lcrp=EgZjaHJvbWUyBggAEEUYOdIBCDUwOTVqMGoxqAIAsAIA&amp;sourceid=chrome&amp;ie=UTF-8" TargetMode="External"/><Relationship Id="rId2" Type="http://schemas.openxmlformats.org/officeDocument/2006/relationships/hyperlink" Target="https://es.gvgmall.com/" TargetMode="External"/><Relationship Id="rId1" Type="http://schemas.openxmlformats.org/officeDocument/2006/relationships/hyperlink" Target="https://colombiapc.com/product/windows-10-pro-licencia-original/?gad_source=1&amp;gclid=CjwKCAjw88yxBhBWEiwA7cm6pROsD2pLu4UOAk48VHJhjLHahsKBe9q47yDRkN0XBlL1x6n0_K3V2RoCuc4QAvD_BwE"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visualstudio.microsoft.com/es/vs/pricing/?tab=busines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rticulo.mercadolibre.com.co/MCO-2137203522-monitor-portatil-tactil-de-15-in-ips-10-puntos-full-hd-new-_JM?searchVariation=181352639707" TargetMode="External"/><Relationship Id="rId2" Type="http://schemas.openxmlformats.org/officeDocument/2006/relationships/hyperlink" Target="https://articulo.mercadolibre.com.co/MCO-2225460962-monitor-touch-digitalpos-de-15-para-pos-dig-tm150-_JM" TargetMode="External"/><Relationship Id="rId1" Type="http://schemas.openxmlformats.org/officeDocument/2006/relationships/hyperlink" Target="https://articulo.mercadolibre.com.co/MCO-1412324849-monitor-tactil-para-comercios-jaltech-pos-hdmi-vga-jal-1515-_JM?searchVariation=180283301494"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tulicenciaoriginal.com/licencia-windows/licencia-windows-11-pro" TargetMode="External"/><Relationship Id="rId2" Type="http://schemas.openxmlformats.org/officeDocument/2006/relationships/hyperlink" Target="https://www.tulicenciaoriginal.com/licencia-windows/windows-11-pro-3264-bits-permanente" TargetMode="External"/><Relationship Id="rId1" Type="http://schemas.openxmlformats.org/officeDocument/2006/relationships/hyperlink" Target="https://colombiapc.com/product/windows-11-pro-licencia-original/?gad_source=1&amp;gclid=CjwKCAjw88yxBhBWEiwA7cm6paT6TE-_RgCukAw-fMJTSgCYTAK8iOueJijSpuNsQvpP6Qvky6V8ixoCi2wQAvD_Bw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owerdeal.com.co/" TargetMode="External"/><Relationship Id="rId2" Type="http://schemas.openxmlformats.org/officeDocument/2006/relationships/hyperlink" Target="https://www.mercadolibre.com.co/" TargetMode="External"/><Relationship Id="rId1" Type="http://schemas.openxmlformats.org/officeDocument/2006/relationships/hyperlink" Target="https://tauretcomputadores.com/hom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auretcomputadores.com/product/disco-duro-pc-western-digital-2tb-purple-dvr" TargetMode="External"/><Relationship Id="rId2" Type="http://schemas.openxmlformats.org/officeDocument/2006/relationships/hyperlink" Target="https://www.alkosto.com/disco-duro-toshiba-1tb-usb-30-canvio-basics/p/723844001339" TargetMode="External"/><Relationship Id="rId1" Type="http://schemas.openxmlformats.org/officeDocument/2006/relationships/hyperlink" Target="https://powerdeal.com.c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rticulo.mercadolibre.com.co/MCO-562641044-cpu-corporativa-tipo-servidor-tecnologia-core-i5-8gb-1tb-_JM"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mercadolibre.com.co/memoria-ram-premier-color-verde-16gb-1-adata-ad4s320016g22-sgn/p/MCO18724279?pdp_filters=category:MCO169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ktronix.com/teclado-hp-inalambrico-230-negro/p/195908430070" TargetMode="External"/><Relationship Id="rId2" Type="http://schemas.openxmlformats.org/officeDocument/2006/relationships/hyperlink" Target="https://www.mercadolibre.com.co/teclado-dell-kb216-bk-ltn-qwerty-espanol-latinoamerica-color-negro/p/MCO18221287" TargetMode="External"/><Relationship Id="rId1" Type="http://schemas.openxmlformats.org/officeDocument/2006/relationships/hyperlink" Target="https://www.mercadolibre.com.co/teclado-genius-slimstar-7230-inalambrico-espanol-wireless-idioma-espanol-espana-color-del-teclado-negro/p/MCO24151058"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mercadolibre.com.co/mouse-inalambrico-logitech-m170-negro/p/MCO15144095" TargetMode="External"/><Relationship Id="rId2" Type="http://schemas.openxmlformats.org/officeDocument/2006/relationships/hyperlink" Target="https://www.mercadolibre.com.co/mouse-inalambrico-genius-nx-7000-calm-black-1200-dpi-3bot/p/MCO6162786" TargetMode="External"/><Relationship Id="rId1" Type="http://schemas.openxmlformats.org/officeDocument/2006/relationships/hyperlink" Target="https://www.ktronix.com/mouse-hp-inalambrico-optico-150-negro/p/19516181466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rticulo.mercadolibre.com.co/MCO-1105537799-computador-portatil-hp-ryzen-5-20gb-ram-1tera-ssd-disco-win-_JM" TargetMode="External"/><Relationship Id="rId2" Type="http://schemas.openxmlformats.org/officeDocument/2006/relationships/hyperlink" Target="https://www.instagram.com/p/C5UCZ9OB7Id/?utm_source=ig_web_copy_link&amp;igsh=MzRlODBiNWFlZA==" TargetMode="External"/><Relationship Id="rId1" Type="http://schemas.openxmlformats.org/officeDocument/2006/relationships/hyperlink" Target="https://powerdeal.com.co/products/laptop-dell-inspiron-3505-ryzen-5-3450u-8gb-256gb-win-11-p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5" zoomScale="125" workbookViewId="0">
      <selection activeCell="B8" sqref="B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9"/>
      <c r="D8" s="10"/>
      <c r="E8" s="11"/>
      <c r="F8" s="12"/>
      <c r="G8" s="13"/>
      <c r="H8" s="14"/>
      <c r="I8" s="8" t="s">
        <v>13</v>
      </c>
      <c r="J8" s="15"/>
    </row>
    <row r="9" spans="1:26" ht="50.25" customHeight="1">
      <c r="A9" s="7" t="s">
        <v>14</v>
      </c>
      <c r="B9" s="16"/>
      <c r="C9" s="33"/>
      <c r="D9" s="17"/>
      <c r="E9" s="18"/>
      <c r="F9" s="19"/>
      <c r="G9" s="13"/>
      <c r="H9" s="12"/>
      <c r="I9" s="8" t="s">
        <v>13</v>
      </c>
      <c r="J9" s="8"/>
    </row>
    <row r="10" spans="1:26" ht="50.25" customHeight="1">
      <c r="A10" s="7" t="s">
        <v>15</v>
      </c>
      <c r="B10" s="8"/>
      <c r="C10" s="37"/>
      <c r="D10" s="8"/>
      <c r="E10" s="13"/>
      <c r="F10" s="12"/>
      <c r="G10" s="20"/>
      <c r="H10" s="12"/>
      <c r="I10" s="8" t="s">
        <v>13</v>
      </c>
      <c r="J10" s="8"/>
    </row>
    <row r="11" spans="1:26" ht="15" hidden="1" customHeight="1">
      <c r="A11" s="21"/>
      <c r="B11" s="22"/>
      <c r="C11" s="34"/>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18</v>
      </c>
      <c r="C8" s="35" t="s">
        <v>77</v>
      </c>
      <c r="D8" s="8" t="s">
        <v>78</v>
      </c>
      <c r="E8" s="57">
        <v>518000</v>
      </c>
      <c r="F8" s="57">
        <f>(E8*19%)+E8</f>
        <v>616420</v>
      </c>
      <c r="G8" s="58">
        <f>F8/3900</f>
        <v>158.05641025641026</v>
      </c>
      <c r="H8" s="12"/>
      <c r="I8" s="8"/>
      <c r="J8" s="8"/>
    </row>
    <row r="9" spans="1:26" ht="50.25" customHeight="1">
      <c r="A9" s="7" t="s">
        <v>14</v>
      </c>
      <c r="B9" s="8" t="s">
        <v>18</v>
      </c>
      <c r="C9" s="67" t="s">
        <v>79</v>
      </c>
      <c r="D9" s="22" t="s">
        <v>80</v>
      </c>
      <c r="E9" s="57">
        <v>654000</v>
      </c>
      <c r="F9" s="57">
        <f>(E9*19%)+E9</f>
        <v>778260</v>
      </c>
      <c r="G9" s="58">
        <f>F9/3900</f>
        <v>199.55384615384617</v>
      </c>
      <c r="H9" s="12"/>
      <c r="I9" s="8"/>
      <c r="J9" s="22"/>
    </row>
    <row r="10" spans="1:26" ht="50.25" customHeight="1">
      <c r="A10" s="7" t="s">
        <v>15</v>
      </c>
      <c r="B10" s="8" t="s">
        <v>81</v>
      </c>
      <c r="C10" s="35" t="s">
        <v>82</v>
      </c>
      <c r="D10" s="22" t="s">
        <v>83</v>
      </c>
      <c r="E10" s="57">
        <v>699000</v>
      </c>
      <c r="F10" s="57">
        <f>(E10*19%)+E10</f>
        <v>831810</v>
      </c>
      <c r="G10" s="58">
        <f>F10/3900</f>
        <v>213.28461538461539</v>
      </c>
      <c r="H10" s="12"/>
      <c r="I10" s="8"/>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18910464&amp;position=2&amp;search_layout=stack&amp;type=product&amp;tracking_id=f5cf1da0-02ae-49ab-905b-e48da2262e00" xr:uid="{AD4F51A3-E91A-44AA-B2CC-A98490BACFAE}"/>
    <hyperlink ref="C9" r:id="rId2" location="searchVariation=MCO20508055&amp;position=4&amp;search_layout=stack&amp;type=product&amp;tracking_id=6822fc49-f9f0-4ede-9cc1-06e56c6b0ceb" xr:uid="{A02E1187-7E21-4F1B-BF4A-EB415BC2EC90}"/>
    <hyperlink ref="C10" r:id="rId3" xr:uid="{027D164B-1687-4A42-A450-4EEC1ED67F8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E12" sqref="E12"/>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t="s">
        <v>84</v>
      </c>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68" t="s">
        <v>18</v>
      </c>
      <c r="C8" s="35" t="s">
        <v>85</v>
      </c>
      <c r="D8" s="25" t="s">
        <v>86</v>
      </c>
      <c r="E8" s="57">
        <v>110000</v>
      </c>
      <c r="F8" s="57">
        <f>(E8*19%)+E8</f>
        <v>130900</v>
      </c>
      <c r="G8" s="58">
        <f>F8/3900</f>
        <v>33.564102564102562</v>
      </c>
      <c r="H8" s="26"/>
      <c r="I8" s="25" t="s">
        <v>21</v>
      </c>
      <c r="J8" s="8"/>
    </row>
    <row r="9" spans="1:26" ht="50.25" customHeight="1">
      <c r="A9" s="7" t="s">
        <v>14</v>
      </c>
      <c r="B9" s="27" t="s">
        <v>18</v>
      </c>
      <c r="C9" s="35" t="s">
        <v>87</v>
      </c>
      <c r="D9" s="69" t="s">
        <v>88</v>
      </c>
      <c r="E9" s="57">
        <v>130000</v>
      </c>
      <c r="F9" s="57">
        <f>(E9*19%)+E9</f>
        <v>154700</v>
      </c>
      <c r="G9" s="58">
        <f>F9/3900</f>
        <v>39.666666666666664</v>
      </c>
      <c r="H9" s="26"/>
      <c r="I9" s="25" t="s">
        <v>21</v>
      </c>
      <c r="J9" s="22"/>
    </row>
    <row r="10" spans="1:26" ht="50.25" customHeight="1">
      <c r="A10" s="7" t="s">
        <v>15</v>
      </c>
      <c r="B10" s="27" t="s">
        <v>18</v>
      </c>
      <c r="C10" s="35" t="s">
        <v>89</v>
      </c>
      <c r="D10" s="25" t="s">
        <v>90</v>
      </c>
      <c r="E10" s="57">
        <v>110200</v>
      </c>
      <c r="F10" s="57">
        <f>(E10*19%)+E10</f>
        <v>131138</v>
      </c>
      <c r="G10" s="58">
        <f>F10/3900</f>
        <v>33.625128205128206</v>
      </c>
      <c r="H10" s="26"/>
      <c r="I10" s="25" t="s">
        <v>21</v>
      </c>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MCO20662724&amp;position=6&amp;search_layout=stack&amp;type=product&amp;tracking_id=3f86306b-3424-40ae-89d2-46765aa3fb68" xr:uid="{0D61D449-4FD5-4F77-8174-48E76CB8284A}"/>
    <hyperlink ref="C9" r:id="rId2" location="searchVariation=MCO17978326&amp;position=6&amp;search_layout=stack&amp;type=product&amp;tracking_id=4424c68f-a367-4771-ad98-54e1b7e58421" xr:uid="{C23F16B0-B83D-41B9-844A-6D626D478FDE}"/>
    <hyperlink ref="C10" r:id="rId3" location="searchVariation=MCO6131430&amp;position=2&amp;search_layout=stack&amp;type=product&amp;tracking_id=f60e6495-58ab-4e09-99be-b34c2d4de2e9" xr:uid="{1F3DC5B9-847C-44CD-9184-8B6E7A81C1F6}"/>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18</v>
      </c>
      <c r="C8" s="35" t="s">
        <v>91</v>
      </c>
      <c r="D8" s="29" t="s">
        <v>92</v>
      </c>
      <c r="E8" s="57">
        <v>161000</v>
      </c>
      <c r="F8" s="57">
        <f>(E8*19%)+E8</f>
        <v>191590</v>
      </c>
      <c r="G8" s="58">
        <f>F8/3900</f>
        <v>49.125641025641023</v>
      </c>
      <c r="H8" s="12"/>
      <c r="I8" s="8"/>
      <c r="J8" s="8"/>
    </row>
    <row r="9" spans="1:26" ht="50.25" customHeight="1">
      <c r="A9" s="7" t="s">
        <v>14</v>
      </c>
      <c r="B9" s="36" t="s">
        <v>18</v>
      </c>
      <c r="C9" s="35" t="s">
        <v>93</v>
      </c>
      <c r="D9" s="30" t="s">
        <v>94</v>
      </c>
      <c r="E9" s="57">
        <v>195000</v>
      </c>
      <c r="F9" s="57">
        <f>(E9*19%)+E9</f>
        <v>232050</v>
      </c>
      <c r="G9" s="58">
        <f>F9/3900</f>
        <v>59.5</v>
      </c>
      <c r="H9" s="12"/>
      <c r="I9" s="8"/>
      <c r="J9" s="22"/>
    </row>
    <row r="10" spans="1:26" ht="50.25" customHeight="1">
      <c r="A10" s="7" t="s">
        <v>15</v>
      </c>
      <c r="B10" s="8" t="s">
        <v>18</v>
      </c>
      <c r="C10" s="60" t="s">
        <v>95</v>
      </c>
      <c r="D10" s="30" t="s">
        <v>96</v>
      </c>
      <c r="E10" s="57">
        <f>56900*2</f>
        <v>113800</v>
      </c>
      <c r="F10" s="57">
        <f>(E10*19%)+E10</f>
        <v>135422</v>
      </c>
      <c r="G10" s="58">
        <f>F10/3900</f>
        <v>34.723589743589741</v>
      </c>
      <c r="H10" s="12"/>
      <c r="I10" s="8"/>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8" r:id="rId1" location="searchVariation=MCO18758118&amp;position=5&amp;search_layout=stack&amp;type=product&amp;tracking_id=d82df1b6-71a4-488f-be71-54c6b75785d3" display="https://www.mercadolibre.com.co/memoria-ram-fury-impact-ddr4-gamer-color-negro-16gb-1-kingston-kf432s20ib116/p/MCO18758118?pdp_filters=category:MCO1694#searchVariation=MCO18758118&amp;position=5&amp;search_layout=stack&amp;type=product&amp;tracking_id=d82df1b6-71a4-488f-be71-54c6b75785d3" xr:uid="{C4FD73EB-D382-4E02-91AF-DC2FEC01F0E8}"/>
    <hyperlink ref="C9" r:id="rId2" location="is_advertising=true&amp;searchVariation=MCO16323131&amp;position=1&amp;search_layout=stack&amp;type=pad&amp;tracking_id=0a46ffd3-953f-4d17-ab7e-ab2001fd9a70&amp;is_advertising=true&amp;ad_domain=VQCATCORE_LST&amp;ad_position=1&amp;ad_click_id=MWI4YjFlZDYtMTBlYi00ZTgzLTg3MWUtNjE0N2QxMzJmYmYw" display="https://www.mercadolibre.com.co/memoria-ram-fury-gamer-color-negro-16gb-1-hyperx-hx434c16fb316/p/MCO16323131?pdp_filters=item_id:MCO2205727818#is_advertising=true&amp;searchVariation=MCO16323131&amp;position=1&amp;search_layout=stack&amp;type=pad&amp;tracking_id=0a46ffd3-953f-4d17-ab7e-ab2001fd9a70&amp;is_advertising=true&amp;ad_domain=VQCATCORE_LST&amp;ad_position=1&amp;ad_click_id=MWI4YjFlZDYtMTBlYi00ZTgzLTg3MWUtNjE0N2QxMzJmYmYw" xr:uid="{25046948-254B-46BE-AEC6-886C178C6022}"/>
    <hyperlink ref="C10" r:id="rId3" location="reco_item_pos=6&amp;reco_backend=best-seller&amp;reco_backend_type=low_level&amp;reco_client=highlights-rankings&amp;reco_id=27b037d2-3626-425b-b415-2fd732abd913" xr:uid="{C6C82C80-7BA3-4271-86C1-0BF53E1A33CB}"/>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B8" sqref="B8:I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8"/>
      <c r="D8" s="8"/>
      <c r="E8" s="57">
        <v>0</v>
      </c>
      <c r="F8" s="57">
        <f>(E8*19%)+E8</f>
        <v>0</v>
      </c>
      <c r="G8" s="58">
        <f>F8/3900</f>
        <v>0</v>
      </c>
      <c r="H8" s="12"/>
      <c r="I8" s="8"/>
      <c r="J8" s="8"/>
    </row>
    <row r="9" spans="1:26" ht="50.25" customHeight="1">
      <c r="A9" s="7" t="s">
        <v>14</v>
      </c>
      <c r="B9" s="16"/>
      <c r="C9" s="38"/>
      <c r="D9" s="8"/>
      <c r="E9" s="57">
        <v>0</v>
      </c>
      <c r="F9" s="57">
        <f>(E9*19%)+E9</f>
        <v>0</v>
      </c>
      <c r="G9" s="58">
        <f>F9/3900</f>
        <v>0</v>
      </c>
      <c r="H9" s="12"/>
      <c r="I9" s="8"/>
      <c r="J9" s="22"/>
    </row>
    <row r="10" spans="1:26" ht="50.25" customHeight="1">
      <c r="A10" s="7" t="s">
        <v>15</v>
      </c>
      <c r="B10" s="8"/>
      <c r="C10" s="8"/>
      <c r="D10" s="8"/>
      <c r="E10" s="57">
        <v>0</v>
      </c>
      <c r="F10" s="57">
        <f>(E10*19%)+E10</f>
        <v>0</v>
      </c>
      <c r="G10" s="58">
        <f>F10/3900</f>
        <v>0</v>
      </c>
      <c r="H10" s="12"/>
      <c r="I10" s="8"/>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F9" sqref="F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41" t="s">
        <v>3</v>
      </c>
      <c r="C7" s="41"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1" t="s">
        <v>12</v>
      </c>
      <c r="B8" s="72" t="s">
        <v>18</v>
      </c>
      <c r="C8" s="35" t="s">
        <v>97</v>
      </c>
      <c r="D8" s="28" t="s">
        <v>98</v>
      </c>
      <c r="E8" s="57">
        <v>995000</v>
      </c>
      <c r="F8" s="57">
        <f>(E8*19%)+E8</f>
        <v>1184050</v>
      </c>
      <c r="G8" s="58">
        <f>F8/3900</f>
        <v>303.60256410256409</v>
      </c>
      <c r="H8" s="12"/>
      <c r="I8" s="8"/>
      <c r="J8" s="8"/>
    </row>
    <row r="9" spans="1:26" ht="50.25" customHeight="1">
      <c r="A9" s="71" t="s">
        <v>14</v>
      </c>
      <c r="B9" s="70" t="s">
        <v>18</v>
      </c>
      <c r="C9" s="35" t="s">
        <v>99</v>
      </c>
      <c r="D9" s="17" t="s">
        <v>100</v>
      </c>
      <c r="E9" s="57">
        <v>699000</v>
      </c>
      <c r="F9" s="57">
        <f>(E9*19%)+E9</f>
        <v>831810</v>
      </c>
      <c r="G9" s="58">
        <f>F9/3900</f>
        <v>213.28461538461539</v>
      </c>
      <c r="H9" s="12"/>
      <c r="I9" s="8"/>
      <c r="J9" s="8"/>
      <c r="L9">
        <f>570+600+300+1000</f>
        <v>2470</v>
      </c>
    </row>
    <row r="10" spans="1:26" ht="50.25" customHeight="1">
      <c r="A10" s="71" t="s">
        <v>15</v>
      </c>
      <c r="B10" s="8" t="s">
        <v>29</v>
      </c>
      <c r="C10" s="35" t="s">
        <v>30</v>
      </c>
      <c r="D10" s="17" t="s">
        <v>101</v>
      </c>
      <c r="E10" s="57">
        <v>1190000</v>
      </c>
      <c r="F10" s="57">
        <f>(E10*19%)+E10</f>
        <v>1416100</v>
      </c>
      <c r="G10" s="58">
        <f>F10/3900</f>
        <v>363.10256410256409</v>
      </c>
      <c r="H10" s="12"/>
      <c r="I10" s="8"/>
      <c r="J10" s="8"/>
      <c r="L10">
        <v>4100000</v>
      </c>
    </row>
    <row r="11" spans="1:26" ht="15" hidden="1" customHeight="1">
      <c r="A11" s="21"/>
      <c r="B11" s="34"/>
      <c r="C11" s="34"/>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reco_item_pos=3&amp;reco_backend=best-seller&amp;reco_backend_type=low_level&amp;reco_client=highlights-rankings&amp;reco_id=90261542-eade-4eac-a87f-3425a33ef506" xr:uid="{7A3ADB80-3679-4DBE-8FC4-63B5DDF16169}"/>
    <hyperlink ref="C9" r:id="rId2" location="reco_item_pos=8&amp;reco_backend=best-seller&amp;reco_backend_type=low_level&amp;reco_client=highlights-rankings&amp;reco_id=ec5213cc-5bd7-475b-8528-e6f9a862b6e4" xr:uid="{6817D0B0-F4C1-4C8C-B663-69A297C65E79}"/>
    <hyperlink ref="C10" r:id="rId3" xr:uid="{3EBBDA5A-BC42-4257-B8EC-72E505B27C43}"/>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B9" sqref="B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41"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1" t="s">
        <v>12</v>
      </c>
      <c r="B8" s="8" t="s">
        <v>29</v>
      </c>
      <c r="C8" s="35" t="s">
        <v>30</v>
      </c>
      <c r="D8" s="28" t="s">
        <v>102</v>
      </c>
      <c r="E8" s="57">
        <v>910000</v>
      </c>
      <c r="F8" s="57">
        <f>(E8*19%)+E8</f>
        <v>1082900</v>
      </c>
      <c r="G8" s="58">
        <f>F8/3900</f>
        <v>277.66666666666669</v>
      </c>
      <c r="H8" s="58">
        <f>G8/3900</f>
        <v>7.1196581196581205E-2</v>
      </c>
      <c r="I8" s="8" t="s">
        <v>13</v>
      </c>
      <c r="J8" s="8"/>
    </row>
    <row r="9" spans="1:26" ht="50.25" customHeight="1">
      <c r="A9" s="71" t="s">
        <v>14</v>
      </c>
      <c r="B9" s="70" t="s">
        <v>18</v>
      </c>
      <c r="C9" s="73" t="s">
        <v>103</v>
      </c>
      <c r="D9" s="8" t="s">
        <v>104</v>
      </c>
      <c r="E9" s="57">
        <v>669000</v>
      </c>
      <c r="F9" s="57">
        <f>(E9*19%)+E9</f>
        <v>796110</v>
      </c>
      <c r="G9" s="58">
        <f>F9/3900</f>
        <v>204.13076923076923</v>
      </c>
      <c r="H9" s="58">
        <f>G9/3900</f>
        <v>5.2341222879684415E-2</v>
      </c>
      <c r="I9" s="8" t="s">
        <v>13</v>
      </c>
      <c r="J9" s="8"/>
    </row>
    <row r="10" spans="1:26" ht="50.25" customHeight="1">
      <c r="A10" s="71" t="s">
        <v>15</v>
      </c>
      <c r="B10" s="8" t="s">
        <v>29</v>
      </c>
      <c r="C10" s="35" t="s">
        <v>30</v>
      </c>
      <c r="D10" s="8" t="s">
        <v>105</v>
      </c>
      <c r="E10" s="57">
        <v>469000</v>
      </c>
      <c r="F10" s="57">
        <f>(E10*19%)+E10</f>
        <v>558110</v>
      </c>
      <c r="G10" s="58">
        <f>F10/3900</f>
        <v>143.10512820512821</v>
      </c>
      <c r="H10" s="58">
        <f>G10/3900</f>
        <v>3.6693622616699541E-2</v>
      </c>
      <c r="I10" s="8" t="s">
        <v>13</v>
      </c>
      <c r="J10" s="8"/>
    </row>
    <row r="11" spans="1:26" ht="15" hidden="1" customHeight="1">
      <c r="A11" s="21"/>
      <c r="B11" s="34"/>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EB733BAA-1700-4C6C-969C-850083D8691C}"/>
    <hyperlink ref="C9" r:id="rId2" location="searchVariation=MCO16328466&amp;position=1&amp;search_layout=stack&amp;type=product&amp;tracking_id=3edd906a-5d66-4d2a-b936-80288fff0c0d" display="https://www.mercadolibre.com.co/procesador-gamer-amd-ryzen-5-5600x-100-100000065box-de-6-nucleos-y-46ghz-de-frecuencia/p/MCO16328466?pdp_filters=category:MCO441358#searchVariation=MCO16328466&amp;position=1&amp;search_layout=stack&amp;type=product&amp;tracking_id=3edd906a-5d66-4d2a-b936-80288fff0c0d" xr:uid="{F6AC9B62-9105-45B9-A96F-387A23FA22ED}"/>
    <hyperlink ref="C10" r:id="rId3" xr:uid="{8191ED73-1B62-430F-A934-1C1DA1139FEA}"/>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E9" sqref="E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6">
        <v>0</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18</v>
      </c>
      <c r="C8" s="35" t="s">
        <v>55</v>
      </c>
      <c r="D8" s="61" t="s">
        <v>56</v>
      </c>
      <c r="E8" s="57">
        <v>52900</v>
      </c>
      <c r="F8" s="57">
        <f>(E8*19%)+E8</f>
        <v>62951</v>
      </c>
      <c r="G8" s="58">
        <f>F8/3900</f>
        <v>16.141282051282051</v>
      </c>
      <c r="H8" s="58"/>
      <c r="I8" s="8"/>
      <c r="J8" s="8"/>
    </row>
    <row r="9" spans="1:26" ht="50.25" customHeight="1">
      <c r="A9" s="7" t="s">
        <v>14</v>
      </c>
      <c r="B9" s="16" t="s">
        <v>18</v>
      </c>
      <c r="C9" s="60" t="s">
        <v>57</v>
      </c>
      <c r="D9" s="8" t="s">
        <v>58</v>
      </c>
      <c r="E9" s="57">
        <v>59900</v>
      </c>
      <c r="F9" s="57">
        <f>(E9*19%)+E9</f>
        <v>71281</v>
      </c>
      <c r="G9" s="58">
        <f>F9/3900</f>
        <v>18.277179487179488</v>
      </c>
      <c r="H9" s="58"/>
      <c r="I9" s="8"/>
      <c r="J9" s="22"/>
    </row>
    <row r="10" spans="1:26" ht="50.25" customHeight="1">
      <c r="A10" s="7" t="s">
        <v>15</v>
      </c>
      <c r="B10" s="8" t="s">
        <v>59</v>
      </c>
      <c r="C10" s="60" t="s">
        <v>60</v>
      </c>
      <c r="D10" s="8" t="s">
        <v>61</v>
      </c>
      <c r="E10" s="57">
        <v>99000</v>
      </c>
      <c r="F10" s="57">
        <f>(E10*19%)+E10</f>
        <v>117810</v>
      </c>
      <c r="G10" s="58">
        <f>F10/3900</f>
        <v>30.207692307692309</v>
      </c>
      <c r="H10" s="58"/>
      <c r="I10" s="8"/>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reco_item_pos=5&amp;reco_backend=best-seller&amp;reco_backend_type=low_level&amp;reco_client=highlights-rankings&amp;reco_id=13a75eef-0d7a-419a-abbe-2a952e2ccf1c" display="https://www.mercadolibre.com.co/teclado-genius-slimstar-7230-inalambrico-espanol-wireless-idioma-espanol-espana-color-del-teclado-negro/p/MCO24151058#reco_item_pos=5&amp;reco_backend=best-seller&amp;reco_backend_type=low_level&amp;reco_client=highlights-rankings&amp;reco_id=13a75eef-0d7a-419a-abbe-2a952e2ccf1c" xr:uid="{FF3B70AF-08F0-460D-AA44-25680DB45BEA}"/>
    <hyperlink ref="C9" r:id="rId2" location="reco_item_pos=12&amp;reco_backend=best-seller&amp;reco_backend_type=low_level&amp;reco_client=highlights-rankings&amp;reco_id=7933df8f-04f5-45b1-aa90-9d1d5d465946" display="https://www.mercadolibre.com.co/teclado-dell-kb216-bk-ltn-qwerty-espanol-latinoamerica-color-negro/p/MCO18221287#reco_item_pos=12&amp;reco_backend=best-seller&amp;reco_backend_type=low_level&amp;reco_client=highlights-rankings&amp;reco_id=7933df8f-04f5-45b1-aa90-9d1d5d465946" xr:uid="{3DF47A83-9829-4870-9658-9B5B6CBBFC03}"/>
    <hyperlink ref="C10" r:id="rId3" xr:uid="{B4BAA244-41A4-4A45-A5CF-BF2945E45AC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B8" sqref="B8: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31" t="s">
        <v>106</v>
      </c>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62</v>
      </c>
      <c r="H7" s="3" t="s">
        <v>9</v>
      </c>
      <c r="I7" s="3" t="s">
        <v>10</v>
      </c>
      <c r="J7" s="3" t="s">
        <v>11</v>
      </c>
      <c r="K7" s="6"/>
      <c r="L7" s="6"/>
      <c r="M7" s="6"/>
      <c r="N7" s="6"/>
      <c r="O7" s="6"/>
      <c r="P7" s="6"/>
      <c r="Q7" s="6"/>
      <c r="R7" s="6"/>
      <c r="S7" s="6"/>
      <c r="T7" s="6"/>
      <c r="U7" s="6"/>
      <c r="V7" s="6"/>
      <c r="W7" s="6"/>
      <c r="X7" s="6"/>
      <c r="Y7" s="6"/>
      <c r="Z7" s="6"/>
    </row>
    <row r="8" spans="1:26" ht="50.25" customHeight="1">
      <c r="A8" s="7" t="s">
        <v>12</v>
      </c>
      <c r="B8" s="8" t="s">
        <v>26</v>
      </c>
      <c r="C8" s="35" t="s">
        <v>63</v>
      </c>
      <c r="D8" s="28" t="s">
        <v>64</v>
      </c>
      <c r="E8" s="57">
        <v>29000</v>
      </c>
      <c r="F8" s="57">
        <f>(E8*19%)+E8</f>
        <v>34510</v>
      </c>
      <c r="G8" s="58">
        <f>F8/3900</f>
        <v>8.8487179487179493</v>
      </c>
      <c r="H8" s="58"/>
      <c r="I8" s="8"/>
      <c r="J8" s="8"/>
    </row>
    <row r="9" spans="1:26" ht="50.25" customHeight="1">
      <c r="A9" s="7" t="s">
        <v>14</v>
      </c>
      <c r="B9" s="16" t="s">
        <v>59</v>
      </c>
      <c r="C9" s="35" t="s">
        <v>65</v>
      </c>
      <c r="D9" s="8" t="s">
        <v>66</v>
      </c>
      <c r="E9" s="57">
        <v>39500</v>
      </c>
      <c r="F9" s="57">
        <f>(E9*19%)+E9</f>
        <v>47005</v>
      </c>
      <c r="G9" s="58">
        <f>F9/3900</f>
        <v>12.052564102564103</v>
      </c>
      <c r="H9" s="58"/>
      <c r="I9" s="8"/>
      <c r="J9" s="8"/>
    </row>
    <row r="10" spans="1:26" ht="50.25" customHeight="1">
      <c r="A10" s="7" t="s">
        <v>15</v>
      </c>
      <c r="B10" s="8" t="s">
        <v>26</v>
      </c>
      <c r="C10" s="35" t="s">
        <v>67</v>
      </c>
      <c r="D10" s="8" t="s">
        <v>68</v>
      </c>
      <c r="E10" s="57">
        <v>41900</v>
      </c>
      <c r="F10" s="57">
        <f>(E10*19%)+E10</f>
        <v>49861</v>
      </c>
      <c r="G10" s="58">
        <f>F10/3900</f>
        <v>12.784871794871794</v>
      </c>
      <c r="H10" s="58"/>
      <c r="I10" s="8"/>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9" r:id="rId1" xr:uid="{8444D1FC-BDC9-451F-942F-B5821757067D}"/>
    <hyperlink ref="C8" r:id="rId2" location="reco_item_pos=4&amp;reco_backend=best-seller&amp;reco_backend_type=low_level&amp;reco_client=highlights-rankings&amp;reco_id=b68b47a6-4b6b-46d0-9352-8163b84a1342" xr:uid="{2235730F-0F63-4855-91C8-39965FEE01AB}"/>
    <hyperlink ref="C10" r:id="rId3" location="reco_item_pos=15&amp;reco_backend=best-seller&amp;reco_backend_type=low_level&amp;reco_client=highlights-rankings&amp;reco_id=7f9b03f8-d060-4b6b-bf6a-3244a594a328" xr:uid="{F45E5675-CCF8-4870-A870-A92846EE833A}"/>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E10" sqref="E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41" t="s">
        <v>4</v>
      </c>
      <c r="D7" s="41" t="s">
        <v>5</v>
      </c>
      <c r="E7" s="41"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76" t="s">
        <v>107</v>
      </c>
      <c r="C8" s="49" t="s">
        <v>108</v>
      </c>
      <c r="D8" s="75" t="s">
        <v>109</v>
      </c>
      <c r="E8" s="57">
        <v>43000</v>
      </c>
      <c r="F8" s="78">
        <f>(E8*19%)+E8</f>
        <v>51170</v>
      </c>
      <c r="G8" s="58">
        <f>F8/3900</f>
        <v>13.12051282051282</v>
      </c>
      <c r="H8" s="58"/>
      <c r="I8" s="46"/>
      <c r="J8" s="46"/>
    </row>
    <row r="9" spans="1:26" ht="50.25" customHeight="1">
      <c r="A9" s="7" t="s">
        <v>14</v>
      </c>
      <c r="B9" s="77" t="s">
        <v>107</v>
      </c>
      <c r="C9" s="49" t="s">
        <v>110</v>
      </c>
      <c r="D9" s="79" t="s">
        <v>111</v>
      </c>
      <c r="E9" s="57">
        <v>43000</v>
      </c>
      <c r="F9" s="78">
        <f>(E9*19%)+E9</f>
        <v>51170</v>
      </c>
      <c r="G9" s="58">
        <f>F9/3900</f>
        <v>13.12051282051282</v>
      </c>
      <c r="H9" s="58"/>
      <c r="I9" s="46"/>
      <c r="J9" s="46"/>
    </row>
    <row r="10" spans="1:26" ht="50.25" customHeight="1">
      <c r="A10" s="7" t="s">
        <v>15</v>
      </c>
      <c r="B10" s="76" t="s">
        <v>112</v>
      </c>
      <c r="C10" s="49" t="s">
        <v>113</v>
      </c>
      <c r="D10" s="75" t="s">
        <v>114</v>
      </c>
      <c r="E10" s="57">
        <v>82666</v>
      </c>
      <c r="F10" s="78">
        <f>(E10*19%)+E10</f>
        <v>98372.540000000008</v>
      </c>
      <c r="G10" s="58">
        <f>F10/3900</f>
        <v>25.223728205128207</v>
      </c>
      <c r="H10" s="58"/>
      <c r="I10" s="46"/>
      <c r="J10" s="46"/>
    </row>
    <row r="11" spans="1:26" ht="15" hidden="1" customHeight="1">
      <c r="A11" s="21"/>
      <c r="B11" s="22"/>
      <c r="C11" s="34"/>
      <c r="D11" s="34"/>
      <c r="E11" s="34"/>
      <c r="F11" s="22"/>
      <c r="G11" s="13">
        <f t="shared" ref="G8:G11" si="0">F11+E11</f>
        <v>0</v>
      </c>
      <c r="H11" s="22"/>
      <c r="I11" s="22"/>
      <c r="J11" s="22"/>
    </row>
    <row r="12" spans="1:26" ht="12.75" customHeight="1">
      <c r="G12" s="13"/>
    </row>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103BA0A8-4FFD-4ABB-B8FD-0795A4039126}"/>
    <hyperlink ref="C10" r:id="rId2" xr:uid="{36AFB716-F330-4CD6-8CC1-3E401B631102}"/>
    <hyperlink ref="C9" r:id="rId3" xr:uid="{07B07D3E-B447-4532-9DC8-7DB8378C1EAD}"/>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election activeCell="B8" sqref="B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115</v>
      </c>
      <c r="C8" s="35" t="s">
        <v>116</v>
      </c>
      <c r="D8" s="10"/>
      <c r="E8" s="57">
        <v>148000</v>
      </c>
      <c r="F8" s="57">
        <f>(E8*19%)+E8</f>
        <v>176120</v>
      </c>
      <c r="G8" s="58">
        <f>F8/3900</f>
        <v>45.158974358974362</v>
      </c>
      <c r="H8" s="58"/>
      <c r="I8" s="8" t="s">
        <v>21</v>
      </c>
      <c r="J8" s="8"/>
    </row>
    <row r="9" spans="1:26" ht="50.25" customHeight="1">
      <c r="A9" s="7" t="s">
        <v>14</v>
      </c>
      <c r="B9" s="16"/>
      <c r="C9" s="24"/>
      <c r="D9" s="8"/>
      <c r="E9" s="57"/>
      <c r="F9" s="57"/>
      <c r="G9" s="58"/>
      <c r="H9" s="58"/>
      <c r="I9" s="8"/>
      <c r="J9" s="8"/>
    </row>
    <row r="10" spans="1:26" ht="50.25" customHeight="1">
      <c r="A10" s="7" t="s">
        <v>15</v>
      </c>
      <c r="B10" s="8"/>
      <c r="C10" s="39"/>
      <c r="D10" s="8"/>
      <c r="E10" s="57"/>
      <c r="F10" s="57"/>
      <c r="G10" s="58"/>
      <c r="H10" s="58"/>
      <c r="I10" s="8"/>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B4B2F9C9-20A2-471C-B59E-B94C40ACF96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2" sqref="B12"/>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c r="A6" s="55"/>
      <c r="B6" s="55"/>
      <c r="C6" s="55"/>
      <c r="D6" s="55"/>
      <c r="E6" s="55"/>
      <c r="F6" s="55"/>
      <c r="G6" s="55"/>
      <c r="H6" s="55"/>
      <c r="I6" s="55"/>
      <c r="J6" s="55"/>
    </row>
    <row r="7" spans="1:26" ht="75.75" customHeight="1">
      <c r="A7" s="2" t="s">
        <v>2</v>
      </c>
      <c r="B7" s="3" t="s">
        <v>3</v>
      </c>
      <c r="C7" s="3" t="s">
        <v>4</v>
      </c>
      <c r="D7" s="3" t="s">
        <v>5</v>
      </c>
      <c r="E7" s="3" t="s">
        <v>6</v>
      </c>
      <c r="F7" s="4" t="s">
        <v>7</v>
      </c>
      <c r="G7" s="51" t="s">
        <v>8</v>
      </c>
      <c r="H7" s="3" t="s">
        <v>9</v>
      </c>
      <c r="I7" s="3" t="s">
        <v>10</v>
      </c>
      <c r="J7" s="3" t="s">
        <v>11</v>
      </c>
      <c r="K7" s="54"/>
      <c r="L7" s="6"/>
      <c r="M7" s="6"/>
      <c r="N7" s="6"/>
      <c r="O7" s="6"/>
      <c r="P7" s="6"/>
      <c r="Q7" s="6"/>
      <c r="R7" s="6"/>
      <c r="S7" s="6"/>
      <c r="T7" s="6"/>
      <c r="U7" s="6"/>
      <c r="V7" s="6"/>
      <c r="W7" s="6"/>
      <c r="X7" s="6"/>
      <c r="Y7" s="6"/>
      <c r="Z7" s="6"/>
    </row>
    <row r="8" spans="1:26" ht="50.25" customHeight="1">
      <c r="A8" s="50" t="s">
        <v>12</v>
      </c>
      <c r="B8" s="46" t="s">
        <v>18</v>
      </c>
      <c r="C8" s="49" t="s">
        <v>19</v>
      </c>
      <c r="D8" s="46" t="s">
        <v>20</v>
      </c>
      <c r="E8" s="57">
        <v>947000</v>
      </c>
      <c r="F8" s="57">
        <f>(E8*19%)+E8</f>
        <v>1126930</v>
      </c>
      <c r="G8" s="58">
        <f>F8/3900</f>
        <v>288.95641025641027</v>
      </c>
      <c r="H8" s="47">
        <f t="shared" ref="H8:H10" si="0">G8</f>
        <v>288.95641025641027</v>
      </c>
      <c r="I8" s="46" t="s">
        <v>21</v>
      </c>
      <c r="J8" s="46"/>
      <c r="K8" s="55"/>
    </row>
    <row r="9" spans="1:26" ht="50.25" customHeight="1">
      <c r="A9" s="50" t="s">
        <v>14</v>
      </c>
      <c r="B9" s="52" t="s">
        <v>18</v>
      </c>
      <c r="C9" s="59" t="s">
        <v>22</v>
      </c>
      <c r="D9" s="46" t="s">
        <v>23</v>
      </c>
      <c r="E9" s="57">
        <v>420000</v>
      </c>
      <c r="F9" s="57">
        <f t="shared" ref="F9:F10" si="1">(E9*19%)+E9</f>
        <v>499800</v>
      </c>
      <c r="G9" s="58">
        <f t="shared" ref="G9:G10" si="2">F9/3900</f>
        <v>128.15384615384616</v>
      </c>
      <c r="H9" s="47">
        <f t="shared" si="0"/>
        <v>128.15384615384616</v>
      </c>
      <c r="I9" s="46" t="s">
        <v>21</v>
      </c>
      <c r="J9" s="46"/>
      <c r="K9" s="55"/>
    </row>
    <row r="10" spans="1:26" ht="50.25" customHeight="1">
      <c r="A10" s="50" t="s">
        <v>15</v>
      </c>
      <c r="B10" s="48" t="s">
        <v>18</v>
      </c>
      <c r="C10" s="53" t="s">
        <v>24</v>
      </c>
      <c r="D10" s="46" t="s">
        <v>25</v>
      </c>
      <c r="E10" s="57">
        <v>1195300</v>
      </c>
      <c r="F10" s="57">
        <f t="shared" si="1"/>
        <v>1422407</v>
      </c>
      <c r="G10" s="58">
        <f t="shared" si="2"/>
        <v>364.71974358974359</v>
      </c>
      <c r="H10" s="47">
        <f t="shared" si="0"/>
        <v>364.71974358974359</v>
      </c>
      <c r="I10" s="46" t="s">
        <v>21</v>
      </c>
      <c r="J10" s="46"/>
      <c r="K10" s="55"/>
    </row>
    <row r="11" spans="1:26" ht="15" hidden="1" customHeight="1">
      <c r="A11" s="56"/>
      <c r="B11" s="34"/>
      <c r="C11" s="34"/>
      <c r="D11" s="34"/>
      <c r="E11" s="34"/>
      <c r="F11" s="34"/>
      <c r="G11" s="34"/>
      <c r="H11" s="34"/>
      <c r="I11" s="34"/>
      <c r="J11" s="34"/>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searchVariation=180283301494&amp;position=13&amp;search_layout=stack&amp;type=item&amp;tracking_id=e1e7e92d-9c87-45ba-8065-d71add633bac" display="https://articulo.mercadolibre.com.co/MCO-1412324849-monitor-tactil-para-comercios-jaltech-pos-hdmi-vga-jal-1515-_JM?searchVariation=180283301494#searchVariation=180283301494&amp;position=13&amp;search_layout=stack&amp;type=item&amp;tracking_id=e1e7e92d-9c87-45ba-8065-d71add633bac" xr:uid="{49ACE568-51C0-434D-B8CD-8C27DB379E3C}"/>
    <hyperlink ref="C10" r:id="rId2" location="position=7&amp;search_layout=stack&amp;type=item&amp;tracking_id=977f8058-6b3d-4e9e-af3a-7179c7ebee7f" xr:uid="{6EC1DE26-1DB2-433D-841C-6CF57CA62726}"/>
    <hyperlink ref="C9" r:id="rId3" location="searchVariation=181352639707&amp;position=9&amp;search_layout=stack&amp;type=item&amp;tracking_id=5de68bb3-a517-40a7-be7d-d3943eb3f0fd" display="https://articulo.mercadolibre.com.co/MCO-2137203522-monitor-portatil-tactil-de-15-in-ips-10-puntos-full-hd-new-_JM?searchVariation=181352639707#searchVariation=181352639707&amp;position=9&amp;search_layout=stack&amp;type=item&amp;tracking_id=5de68bb3-a517-40a7-be7d-d3943eb3f0fd" xr:uid="{D2CC2D21-2E33-4513-9F8D-C3C6A93C5A05}"/>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J10" sqref="J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117</v>
      </c>
      <c r="C8" s="74" t="s">
        <v>118</v>
      </c>
      <c r="D8" s="81" t="s">
        <v>119</v>
      </c>
      <c r="E8" s="57">
        <v>43000</v>
      </c>
      <c r="F8" s="57">
        <f>(E8*19%)+E8</f>
        <v>51170</v>
      </c>
      <c r="G8" s="58">
        <f>F8/3900</f>
        <v>13.12051282051282</v>
      </c>
      <c r="H8" s="58"/>
      <c r="I8" s="8" t="s">
        <v>13</v>
      </c>
      <c r="J8" s="8"/>
    </row>
    <row r="9" spans="1:26" ht="50.25" customHeight="1">
      <c r="A9" s="7" t="s">
        <v>14</v>
      </c>
      <c r="B9" s="16" t="s">
        <v>120</v>
      </c>
      <c r="C9" s="43" t="s">
        <v>121</v>
      </c>
      <c r="D9" s="82" t="s">
        <v>122</v>
      </c>
      <c r="E9" s="78">
        <v>43000</v>
      </c>
      <c r="F9" s="57">
        <f>(E8*19%)+E8</f>
        <v>51170</v>
      </c>
      <c r="G9" s="58">
        <f>F8/3900</f>
        <v>13.12051282051282</v>
      </c>
      <c r="H9" s="58"/>
      <c r="I9" s="8" t="s">
        <v>13</v>
      </c>
      <c r="J9" s="8"/>
    </row>
    <row r="10" spans="1:26" ht="50.25" customHeight="1">
      <c r="A10" s="7" t="s">
        <v>15</v>
      </c>
      <c r="B10" s="8" t="s">
        <v>120</v>
      </c>
      <c r="C10" s="43" t="s">
        <v>123</v>
      </c>
      <c r="D10" s="80" t="s">
        <v>124</v>
      </c>
      <c r="E10" s="78">
        <v>43000</v>
      </c>
      <c r="F10" s="57">
        <f>(E8*19%)+E8</f>
        <v>51170</v>
      </c>
      <c r="G10" s="58">
        <f>F8/3900</f>
        <v>13.12051282051282</v>
      </c>
      <c r="H10" s="58"/>
      <c r="I10" s="8" t="s">
        <v>13</v>
      </c>
      <c r="J10" s="8"/>
    </row>
    <row r="11" spans="1:26" ht="15" hidden="1" customHeight="1">
      <c r="A11" s="21"/>
      <c r="B11" s="22"/>
      <c r="C11" s="22"/>
      <c r="D11" s="34"/>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B105A60E-2DEE-4C44-AB80-152F6D8C3392}"/>
    <hyperlink ref="C9" r:id="rId2" location="/28-tipo_de_licencia-1_dispositivo" xr:uid="{0F5A63F1-50BD-4A40-9A0B-8321F43B8888}"/>
    <hyperlink ref="C10" r:id="rId3" location="/28-tipo_de_licencia-1_dispositivo" xr:uid="{7C9DE90A-0A42-4F23-9C2D-4FBEC6C9A491}"/>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topLeftCell="A5" workbookViewId="0">
      <selection activeCell="E8" sqref="E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c r="A1" s="1"/>
    </row>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c r="C8" s="32"/>
      <c r="D8" s="10"/>
      <c r="E8" s="57">
        <v>0</v>
      </c>
      <c r="F8" s="57">
        <f>(E8*19%)+E8</f>
        <v>0</v>
      </c>
      <c r="G8" s="58">
        <f>F8/3900</f>
        <v>0</v>
      </c>
      <c r="H8" s="58"/>
      <c r="I8" s="8"/>
      <c r="J8" s="8"/>
    </row>
    <row r="9" spans="1:26" ht="50.25" customHeight="1">
      <c r="A9" s="7" t="s">
        <v>14</v>
      </c>
      <c r="B9" s="16"/>
      <c r="C9" s="38"/>
      <c r="D9" s="8"/>
      <c r="E9" s="57">
        <v>0</v>
      </c>
      <c r="F9" s="57">
        <f>(E9*19%)+E9</f>
        <v>0</v>
      </c>
      <c r="G9" s="58">
        <f>F9/3900</f>
        <v>0</v>
      </c>
      <c r="H9" s="58"/>
      <c r="I9" s="8"/>
      <c r="J9" s="8"/>
    </row>
    <row r="10" spans="1:26" ht="50.25" customHeight="1">
      <c r="A10" s="7" t="s">
        <v>15</v>
      </c>
      <c r="B10" s="8"/>
      <c r="C10" s="8"/>
      <c r="D10" s="8"/>
      <c r="E10" s="57">
        <v>0</v>
      </c>
      <c r="F10" s="57">
        <f>(E10*19%)+E10</f>
        <v>0</v>
      </c>
      <c r="G10" s="58">
        <f>F10/3900</f>
        <v>0</v>
      </c>
      <c r="H10" s="58"/>
      <c r="I10" s="8"/>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9" sqref="C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26</v>
      </c>
      <c r="C8" s="35" t="s">
        <v>27</v>
      </c>
      <c r="D8" s="36" t="s">
        <v>28</v>
      </c>
      <c r="E8" s="57">
        <v>161000</v>
      </c>
      <c r="F8" s="57">
        <f>(E8*19%)+E8</f>
        <v>191590</v>
      </c>
      <c r="G8" s="58">
        <f>F8/3900</f>
        <v>49.125641025641023</v>
      </c>
      <c r="H8" s="12"/>
      <c r="I8" s="8" t="s">
        <v>21</v>
      </c>
      <c r="J8" s="8"/>
    </row>
    <row r="9" spans="1:26" ht="50.25" customHeight="1">
      <c r="A9" s="7" t="s">
        <v>14</v>
      </c>
      <c r="B9" s="16" t="s">
        <v>29</v>
      </c>
      <c r="C9" s="35" t="s">
        <v>30</v>
      </c>
      <c r="D9" s="8" t="s">
        <v>28</v>
      </c>
      <c r="E9" s="57">
        <v>155000</v>
      </c>
      <c r="F9" s="57">
        <f t="shared" ref="F9:F10" si="0">(E9*19%)+E9</f>
        <v>184450</v>
      </c>
      <c r="G9" s="58">
        <f t="shared" ref="G9:G10" si="1">F9/3900</f>
        <v>47.294871794871796</v>
      </c>
      <c r="H9" s="12"/>
      <c r="I9" s="8" t="s">
        <v>21</v>
      </c>
      <c r="J9" s="8"/>
    </row>
    <row r="10" spans="1:26" ht="50.25" customHeight="1">
      <c r="A10" s="7" t="s">
        <v>15</v>
      </c>
      <c r="B10" s="25" t="s">
        <v>31</v>
      </c>
      <c r="C10" s="35" t="s">
        <v>32</v>
      </c>
      <c r="D10" s="8" t="s">
        <v>33</v>
      </c>
      <c r="E10" s="57">
        <v>160000</v>
      </c>
      <c r="F10" s="57">
        <f t="shared" si="0"/>
        <v>190400</v>
      </c>
      <c r="G10" s="58">
        <f t="shared" si="1"/>
        <v>48.820512820512818</v>
      </c>
      <c r="H10" s="12"/>
      <c r="I10" s="8" t="s">
        <v>21</v>
      </c>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10" r:id="rId1" xr:uid="{58A09710-8838-4CE6-87E1-A90FED779D96}"/>
    <hyperlink ref="C8" r:id="rId2" xr:uid="{6F528B23-4BF2-47C7-9DE2-638907042314}"/>
    <hyperlink ref="C9" r:id="rId3" xr:uid="{4E78EBF8-2C8A-4021-9F02-263531A1BAE5}"/>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G8" sqref="G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41"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25" t="s">
        <v>34</v>
      </c>
      <c r="C8" s="43" t="s">
        <v>35</v>
      </c>
      <c r="D8" s="40" t="s">
        <v>36</v>
      </c>
      <c r="E8" s="57">
        <v>285000</v>
      </c>
      <c r="F8" s="57">
        <f>(E8*19%)+E8</f>
        <v>339150</v>
      </c>
      <c r="G8" s="58">
        <f>F8/3900</f>
        <v>86.961538461538467</v>
      </c>
      <c r="H8" s="26"/>
      <c r="I8" s="25" t="s">
        <v>21</v>
      </c>
      <c r="J8" s="8"/>
    </row>
    <row r="9" spans="1:26" ht="50.25" customHeight="1">
      <c r="A9" s="7" t="s">
        <v>14</v>
      </c>
      <c r="B9" s="45" t="s">
        <v>29</v>
      </c>
      <c r="C9" s="35" t="s">
        <v>30</v>
      </c>
      <c r="D9" s="42" t="s">
        <v>37</v>
      </c>
      <c r="E9" s="57">
        <v>259000</v>
      </c>
      <c r="F9" s="57">
        <f t="shared" ref="F9:F10" si="0">(E9*19%)+E9</f>
        <v>308210</v>
      </c>
      <c r="G9" s="58">
        <f t="shared" ref="G9:G10" si="1">F9/3900</f>
        <v>79.02820512820513</v>
      </c>
      <c r="H9" s="26"/>
      <c r="I9" s="25" t="s">
        <v>21</v>
      </c>
      <c r="J9" s="22"/>
    </row>
    <row r="10" spans="1:26" ht="50.25" customHeight="1">
      <c r="A10" s="7" t="s">
        <v>15</v>
      </c>
      <c r="B10" s="27" t="s">
        <v>38</v>
      </c>
      <c r="C10" s="44" t="s">
        <v>39</v>
      </c>
      <c r="D10" s="25" t="s">
        <v>40</v>
      </c>
      <c r="E10" s="57">
        <v>299000</v>
      </c>
      <c r="F10" s="57">
        <f t="shared" si="0"/>
        <v>355810</v>
      </c>
      <c r="G10" s="58">
        <f t="shared" si="1"/>
        <v>91.233333333333334</v>
      </c>
      <c r="H10" s="26"/>
      <c r="I10" s="25" t="s">
        <v>21</v>
      </c>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xr:uid="{BB82AE7B-8D82-4588-BBB0-A8757BE72958}"/>
    <hyperlink ref="C10" r:id="rId2" xr:uid="{E9B146B4-B2B1-42BC-8416-3DC9D1ACFAAB}"/>
    <hyperlink ref="C8" r:id="rId3" xr:uid="{027354DD-9F06-4CBD-A031-0AE400229E5B}"/>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9" sqref="C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41</v>
      </c>
      <c r="C8" s="24" t="s">
        <v>42</v>
      </c>
      <c r="D8" s="8" t="s">
        <v>43</v>
      </c>
      <c r="E8" s="57">
        <v>7850000</v>
      </c>
      <c r="F8" s="57">
        <f>(E8*19%)+E8</f>
        <v>9341500</v>
      </c>
      <c r="G8" s="58">
        <f>F8/3900</f>
        <v>2395.2564102564102</v>
      </c>
      <c r="H8" s="12"/>
      <c r="I8" s="8" t="s">
        <v>21</v>
      </c>
      <c r="J8" s="8"/>
    </row>
    <row r="9" spans="1:26" ht="50.25" customHeight="1">
      <c r="A9" s="7" t="s">
        <v>14</v>
      </c>
      <c r="B9" s="62" t="s">
        <v>18</v>
      </c>
      <c r="C9" s="35" t="s">
        <v>44</v>
      </c>
      <c r="D9" s="8" t="s">
        <v>45</v>
      </c>
      <c r="E9" s="57">
        <v>3850000</v>
      </c>
      <c r="F9" s="57">
        <f t="shared" ref="F9:F10" si="0">(E9*19%)+E9</f>
        <v>4581500</v>
      </c>
      <c r="G9" s="58">
        <f t="shared" ref="G9:G10" si="1">F9/3900</f>
        <v>1174.7435897435898</v>
      </c>
      <c r="H9" s="12"/>
      <c r="I9" s="8" t="s">
        <v>21</v>
      </c>
      <c r="J9" s="22"/>
    </row>
    <row r="10" spans="1:26" ht="50.25" customHeight="1">
      <c r="A10" s="7" t="s">
        <v>15</v>
      </c>
      <c r="B10" s="8" t="s">
        <v>18</v>
      </c>
      <c r="C10" s="35" t="s">
        <v>46</v>
      </c>
      <c r="D10" s="8" t="s">
        <v>47</v>
      </c>
      <c r="E10" s="57">
        <v>990000</v>
      </c>
      <c r="F10" s="57">
        <f t="shared" si="0"/>
        <v>1178100</v>
      </c>
      <c r="G10" s="58">
        <f t="shared" si="1"/>
        <v>302.07692307692309</v>
      </c>
      <c r="H10" s="12"/>
      <c r="I10" s="8" t="s">
        <v>21</v>
      </c>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position=8&amp;search_layout=stack&amp;type=item&amp;tracking_id=6ce23d24-4588-4653-bb99-db7e1509e5aa" xr:uid="{00000000-0004-0000-0400-000000000000}"/>
    <hyperlink ref="C9" r:id="rId2" location="position=1&amp;search_layout=stack&amp;type=item&amp;tracking_id=b60b5108-71cb-4148-bfde-e5868f3c955e" xr:uid="{5CF24771-4F2B-4913-BF80-4C5D3427E5F6}"/>
    <hyperlink ref="C10" r:id="rId3" location="position=24&amp;search_layout=stack&amp;type=item&amp;tracking_id=8a198b32-ddaa-439a-8cb4-bce9e1eb0233" xr:uid="{13A8D63B-983B-47B3-BE8D-5C78A962BC6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D10" sqref="D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48</v>
      </c>
      <c r="C8" s="8" t="s">
        <v>49</v>
      </c>
      <c r="D8" s="29" t="s">
        <v>50</v>
      </c>
      <c r="E8" s="57">
        <v>194000</v>
      </c>
      <c r="F8" s="57">
        <f>(E8*19%)+E8</f>
        <v>230860</v>
      </c>
      <c r="G8" s="58">
        <f>F8/3900</f>
        <v>59.194871794871794</v>
      </c>
      <c r="H8" s="12"/>
      <c r="I8" s="8" t="s">
        <v>21</v>
      </c>
      <c r="J8" s="8"/>
    </row>
    <row r="9" spans="1:26" ht="50.25" customHeight="1">
      <c r="A9" s="7" t="s">
        <v>14</v>
      </c>
      <c r="B9" s="16" t="s">
        <v>29</v>
      </c>
      <c r="C9" s="25" t="s">
        <v>51</v>
      </c>
      <c r="D9" s="29" t="s">
        <v>52</v>
      </c>
      <c r="E9" s="57">
        <v>204000</v>
      </c>
      <c r="F9" s="57">
        <f t="shared" ref="F9:F10" si="0">(E9*19%)+E9</f>
        <v>242760</v>
      </c>
      <c r="G9" s="58">
        <f t="shared" ref="G9:G10" si="1">F9/3900</f>
        <v>62.246153846153845</v>
      </c>
      <c r="H9" s="12"/>
      <c r="I9" s="8" t="s">
        <v>21</v>
      </c>
      <c r="J9" s="22"/>
    </row>
    <row r="10" spans="1:26" ht="66" customHeight="1">
      <c r="A10" s="7" t="s">
        <v>15</v>
      </c>
      <c r="B10" s="8" t="s">
        <v>18</v>
      </c>
      <c r="C10" s="60" t="s">
        <v>53</v>
      </c>
      <c r="D10" s="30" t="s">
        <v>54</v>
      </c>
      <c r="E10" s="57">
        <v>154000</v>
      </c>
      <c r="F10" s="57">
        <f t="shared" si="0"/>
        <v>183260</v>
      </c>
      <c r="G10" s="58">
        <f t="shared" si="1"/>
        <v>46.98974358974359</v>
      </c>
      <c r="H10" s="12"/>
      <c r="I10" s="8" t="s">
        <v>21</v>
      </c>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10" r:id="rId1" location="searchVariation=MCO18724279&amp;position=6&amp;search_layout=stack&amp;type=product&amp;tracking_id=88aa385e-6aff-4fcd-ba39-4427871b34ac" display="https://www.mercadolibre.com.co/memoria-ram-premier-color-verde-16gb-1-adata-ad4s320016g22-sgn/p/MCO18724279?pdp_filters=category:MCO1694#searchVariation=MCO18724279&amp;position=6&amp;search_layout=stack&amp;type=product&amp;tracking_id=88aa385e-6aff-4fcd-ba39-4427871b34ac" xr:uid="{EFEEDB85-8842-4461-90EE-21259942A247}"/>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C9" sqref="C9"/>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6">
        <v>0</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70.5" customHeight="1">
      <c r="A8" s="7" t="s">
        <v>12</v>
      </c>
      <c r="B8" s="8" t="s">
        <v>18</v>
      </c>
      <c r="C8" s="35" t="s">
        <v>55</v>
      </c>
      <c r="D8" s="61" t="s">
        <v>56</v>
      </c>
      <c r="E8" s="57">
        <v>52900</v>
      </c>
      <c r="F8" s="57">
        <f>(E8*19%)+E8</f>
        <v>62951</v>
      </c>
      <c r="G8" s="58">
        <f>F8/3900</f>
        <v>16.141282051282051</v>
      </c>
      <c r="H8" s="12"/>
      <c r="I8" s="8" t="s">
        <v>21</v>
      </c>
      <c r="J8" s="8"/>
    </row>
    <row r="9" spans="1:26" ht="63.75" customHeight="1">
      <c r="A9" s="7" t="s">
        <v>14</v>
      </c>
      <c r="B9" s="16" t="s">
        <v>18</v>
      </c>
      <c r="C9" s="60" t="s">
        <v>57</v>
      </c>
      <c r="D9" s="8" t="s">
        <v>58</v>
      </c>
      <c r="E9" s="57">
        <v>59900</v>
      </c>
      <c r="F9" s="57">
        <f>(E9*19%)+E9</f>
        <v>71281</v>
      </c>
      <c r="G9" s="58">
        <f>F9/3900</f>
        <v>18.277179487179488</v>
      </c>
      <c r="H9" s="12"/>
      <c r="I9" s="8" t="s">
        <v>21</v>
      </c>
      <c r="J9" s="22"/>
    </row>
    <row r="10" spans="1:26" ht="50.25" customHeight="1">
      <c r="A10" s="7" t="s">
        <v>15</v>
      </c>
      <c r="B10" s="8" t="s">
        <v>59</v>
      </c>
      <c r="C10" s="60" t="s">
        <v>60</v>
      </c>
      <c r="D10" s="8" t="s">
        <v>61</v>
      </c>
      <c r="E10" s="57">
        <v>99000</v>
      </c>
      <c r="F10" s="57">
        <f>(E10*19%)+E10</f>
        <v>117810</v>
      </c>
      <c r="G10" s="58">
        <f>F10/3900</f>
        <v>30.207692307692309</v>
      </c>
      <c r="H10" s="12"/>
      <c r="I10" s="8" t="s">
        <v>21</v>
      </c>
      <c r="J10" s="22"/>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reco_item_pos=5&amp;reco_backend=best-seller&amp;reco_backend_type=low_level&amp;reco_client=highlights-rankings&amp;reco_id=13a75eef-0d7a-419a-abbe-2a952e2ccf1c" display="https://www.mercadolibre.com.co/teclado-genius-slimstar-7230-inalambrico-espanol-wireless-idioma-espanol-espana-color-del-teclado-negro/p/MCO24151058#reco_item_pos=5&amp;reco_backend=best-seller&amp;reco_backend_type=low_level&amp;reco_client=highlights-rankings&amp;reco_id=13a75eef-0d7a-419a-abbe-2a952e2ccf1c" xr:uid="{D8F6F33A-3D34-4FA6-A9C1-2A350C76E900}"/>
    <hyperlink ref="C9" r:id="rId2" location="reco_item_pos=12&amp;reco_backend=best-seller&amp;reco_backend_type=low_level&amp;reco_client=highlights-rankings&amp;reco_id=7933df8f-04f5-45b1-aa90-9d1d5d465946" display="https://www.mercadolibre.com.co/teclado-dell-kb216-bk-ltn-qwerty-espanol-latinoamerica-color-negro/p/MCO18221287#reco_item_pos=12&amp;reco_backend=best-seller&amp;reco_backend_type=low_level&amp;reco_client=highlights-rankings&amp;reco_id=7933df8f-04f5-45b1-aa90-9d1d5d465946" xr:uid="{61D606AB-C6A4-4197-A4C8-9AA045FB37B4}"/>
    <hyperlink ref="C10" r:id="rId3" xr:uid="{9672848D-916A-41D0-8BE6-96CF3D31FFFD}"/>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G8" sqref="G8"/>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62</v>
      </c>
      <c r="H7" s="3" t="s">
        <v>9</v>
      </c>
      <c r="I7" s="3" t="s">
        <v>10</v>
      </c>
      <c r="J7" s="3" t="s">
        <v>11</v>
      </c>
      <c r="K7" s="6"/>
      <c r="L7" s="6"/>
      <c r="M7" s="6"/>
      <c r="N7" s="6"/>
      <c r="O7" s="6"/>
      <c r="P7" s="6"/>
      <c r="Q7" s="6"/>
      <c r="R7" s="6"/>
      <c r="S7" s="6"/>
      <c r="T7" s="6"/>
      <c r="U7" s="6"/>
      <c r="V7" s="6"/>
      <c r="W7" s="6"/>
      <c r="X7" s="6"/>
      <c r="Y7" s="6"/>
      <c r="Z7" s="6"/>
    </row>
    <row r="8" spans="1:26" ht="50.25" customHeight="1">
      <c r="A8" s="7" t="s">
        <v>12</v>
      </c>
      <c r="B8" s="8" t="s">
        <v>26</v>
      </c>
      <c r="C8" s="35" t="s">
        <v>63</v>
      </c>
      <c r="D8" s="28" t="s">
        <v>64</v>
      </c>
      <c r="E8" s="57">
        <v>29000</v>
      </c>
      <c r="F8" s="57">
        <f>(E8*19%)+E8</f>
        <v>34510</v>
      </c>
      <c r="G8" s="58">
        <f>F8/3900</f>
        <v>8.8487179487179493</v>
      </c>
      <c r="H8" s="12"/>
      <c r="I8" s="8"/>
      <c r="J8" s="8"/>
    </row>
    <row r="9" spans="1:26" ht="50.25" customHeight="1">
      <c r="A9" s="7" t="s">
        <v>14</v>
      </c>
      <c r="B9" s="16" t="s">
        <v>59</v>
      </c>
      <c r="C9" s="35" t="s">
        <v>65</v>
      </c>
      <c r="D9" s="8" t="s">
        <v>66</v>
      </c>
      <c r="E9" s="57">
        <v>39500</v>
      </c>
      <c r="F9" s="57">
        <f>(E9*19%)+E9</f>
        <v>47005</v>
      </c>
      <c r="G9" s="58">
        <f>F9/3900</f>
        <v>12.052564102564103</v>
      </c>
      <c r="H9" s="12"/>
      <c r="I9" s="8"/>
      <c r="J9" s="8"/>
    </row>
    <row r="10" spans="1:26" ht="50.25" customHeight="1">
      <c r="A10" s="7" t="s">
        <v>15</v>
      </c>
      <c r="B10" s="8" t="s">
        <v>26</v>
      </c>
      <c r="C10" s="35" t="s">
        <v>67</v>
      </c>
      <c r="D10" s="8" t="s">
        <v>68</v>
      </c>
      <c r="E10" s="57">
        <v>41900</v>
      </c>
      <c r="F10" s="57">
        <f>(E10*19%)+E10</f>
        <v>49861</v>
      </c>
      <c r="G10" s="58">
        <f>F10/3900</f>
        <v>12.784871794871794</v>
      </c>
      <c r="H10" s="12"/>
      <c r="I10" s="8"/>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xr:uid="{47666535-AF43-4CD3-B421-F0B67CC32635}"/>
    <hyperlink ref="C8" r:id="rId2" location="reco_item_pos=4&amp;reco_backend=best-seller&amp;reco_backend_type=low_level&amp;reco_client=highlights-rankings&amp;reco_id=b68b47a6-4b6b-46d0-9352-8163b84a1342" xr:uid="{204FA349-EE15-4697-A72F-27B6E24EB88F}"/>
    <hyperlink ref="C10" r:id="rId3" location="reco_item_pos=15&amp;reco_backend=best-seller&amp;reco_backend_type=low_level&amp;reco_client=highlights-rankings&amp;reco_id=7f9b03f8-d060-4b6b-bf6a-3244a594a328" xr:uid="{FC082F35-C05A-4D50-B6DC-AFC26CC8197A}"/>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10" sqref="E10"/>
    </sheetView>
  </sheetViews>
  <sheetFormatPr defaultColWidth="12.710937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63" t="s">
        <v>0</v>
      </c>
      <c r="E2" s="83"/>
      <c r="F2" s="83"/>
      <c r="G2" s="83"/>
      <c r="H2" s="83"/>
    </row>
    <row r="3" spans="1:26" ht="12.75" customHeight="1"/>
    <row r="4" spans="1:26" ht="12.75" customHeight="1"/>
    <row r="5" spans="1:26" ht="43.5" customHeight="1">
      <c r="A5" s="64" t="s">
        <v>1</v>
      </c>
      <c r="B5" s="84"/>
      <c r="C5" s="84"/>
      <c r="D5" s="84"/>
      <c r="E5" s="84"/>
      <c r="F5" s="84"/>
      <c r="G5" s="84"/>
      <c r="H5" s="84"/>
      <c r="I5" s="84"/>
      <c r="J5" s="85"/>
    </row>
    <row r="6" spans="1:26" ht="15.75" customHeight="1"/>
    <row r="7" spans="1:26" ht="75.75" customHeight="1">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c r="A8" s="7" t="s">
        <v>12</v>
      </c>
      <c r="B8" s="8" t="s">
        <v>69</v>
      </c>
      <c r="C8" s="35" t="s">
        <v>70</v>
      </c>
      <c r="D8" s="10" t="s">
        <v>71</v>
      </c>
      <c r="E8" s="57">
        <v>1950000</v>
      </c>
      <c r="F8" s="57">
        <f>(E8*19%)+E8</f>
        <v>2320500</v>
      </c>
      <c r="G8" s="58">
        <f>F8/3900</f>
        <v>595</v>
      </c>
      <c r="H8" s="12"/>
      <c r="I8" s="8"/>
      <c r="J8" s="8"/>
    </row>
    <row r="9" spans="1:26" ht="50.25" customHeight="1">
      <c r="A9" s="7" t="s">
        <v>14</v>
      </c>
      <c r="B9" s="16" t="s">
        <v>72</v>
      </c>
      <c r="C9" s="35" t="s">
        <v>73</v>
      </c>
      <c r="D9" s="8" t="s">
        <v>74</v>
      </c>
      <c r="E9" s="57">
        <v>3850000</v>
      </c>
      <c r="F9" s="57">
        <f>(E9*19%)+E9</f>
        <v>4581500</v>
      </c>
      <c r="G9" s="58">
        <f>F9/3900</f>
        <v>1174.7435897435898</v>
      </c>
      <c r="H9" s="12"/>
      <c r="I9" s="8"/>
      <c r="J9" s="8"/>
    </row>
    <row r="10" spans="1:26" ht="50.25" customHeight="1">
      <c r="A10" s="7" t="s">
        <v>15</v>
      </c>
      <c r="B10" s="46" t="s">
        <v>18</v>
      </c>
      <c r="C10" s="35" t="s">
        <v>75</v>
      </c>
      <c r="D10" s="8" t="s">
        <v>76</v>
      </c>
      <c r="E10" s="57">
        <v>2299900</v>
      </c>
      <c r="F10" s="57">
        <f>(E10*19%)+E10</f>
        <v>2736881</v>
      </c>
      <c r="G10" s="58">
        <f>F10/3900</f>
        <v>701.76435897435897</v>
      </c>
      <c r="H10" s="12"/>
      <c r="I10" s="8"/>
      <c r="J10" s="8"/>
    </row>
    <row r="11" spans="1:26" ht="15" hidden="1" customHeight="1">
      <c r="A11" s="21"/>
      <c r="B11" s="22"/>
      <c r="C11" s="22"/>
      <c r="D11" s="22"/>
      <c r="E11" s="22"/>
      <c r="F11" s="22"/>
      <c r="G11" s="22"/>
      <c r="H11" s="22"/>
      <c r="I11" s="22"/>
      <c r="J11" s="22"/>
    </row>
    <row r="12" spans="1:26" ht="12.75" customHeight="1"/>
    <row r="13" spans="1:26" ht="138.75" customHeight="1">
      <c r="A13" s="65" t="s">
        <v>16</v>
      </c>
      <c r="B13" s="84"/>
      <c r="C13" s="84"/>
      <c r="D13" s="84"/>
      <c r="E13" s="84"/>
      <c r="F13" s="84"/>
      <c r="G13" s="84"/>
      <c r="H13" s="84"/>
      <c r="I13" s="84"/>
      <c r="J13" s="85"/>
    </row>
    <row r="14" spans="1:26" ht="12.75" customHeight="1"/>
    <row r="15" spans="1:26" ht="75" customHeight="1">
      <c r="A15" s="65" t="s">
        <v>17</v>
      </c>
      <c r="B15" s="84"/>
      <c r="C15" s="84"/>
      <c r="D15" s="84"/>
      <c r="E15" s="84"/>
      <c r="F15" s="84"/>
      <c r="G15" s="84"/>
      <c r="H15" s="84"/>
      <c r="I15" s="84"/>
      <c r="J15" s="85"/>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23"/>
      <c r="E26" s="23"/>
      <c r="F26" s="1"/>
      <c r="G26" s="1"/>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C3FEA9D2-FA43-4C73-977F-85404979DDFF}"/>
    <hyperlink ref="C9" r:id="rId2" xr:uid="{EC42D695-3C9E-46DF-828B-C9901E0FB9D3}"/>
    <hyperlink ref="C10" r:id="rId3" location="is_advertising=true&amp;position=2&amp;search_layout=stack&amp;type=pad&amp;tracking_id=ac7e5863-b999-4138-8e55-669263b3ea02&amp;is_advertising=true&amp;ad_domain=VQCATCORE_LST&amp;ad_position=2&amp;ad_click_id=ODhhODhiYjAtN2VjMC00NGZiLTk5YjMtNTU5OGYxNDA3Nzhm" display="https://articulo.mercadolibre.com.co/MCO-1105537799-computador-portatil-hp-ryzen-5-20gb-ram-1tera-ssd-disco-win-_JM#is_advertising=true&amp;position=2&amp;search_layout=stack&amp;type=pad&amp;tracking_id=ac7e5863-b999-4138-8e55-669263b3ea02&amp;is_advertising=true&amp;ad_domain=VQCATCORE_LST&amp;ad_position=2&amp;ad_click_id=ODhhODhiYjAtN2VjMC00NGZiLTk5YjMtNTU5OGYxNDA3Nzhm" xr:uid="{A30103BA-F1B7-4F4B-89AD-585F84758B5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Bryam Castañeda Cuervo</cp:lastModifiedBy>
  <cp:revision/>
  <dcterms:created xsi:type="dcterms:W3CDTF">2010-11-08T17:12:41Z</dcterms:created>
  <dcterms:modified xsi:type="dcterms:W3CDTF">2024-05-02T21:42:29Z</dcterms:modified>
  <cp:category/>
  <cp:contentStatus/>
</cp:coreProperties>
</file>