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VTN\SAP\"/>
    </mc:Choice>
  </mc:AlternateContent>
  <xr:revisionPtr revIDLastSave="0" documentId="13_ncr:1_{AB1C6E12-D7BA-4CF7-8DCE-7C540FD11A30}" xr6:coauthVersionLast="47" xr6:coauthVersionMax="47" xr10:uidLastSave="{00000000-0000-0000-0000-000000000000}"/>
  <bookViews>
    <workbookView xWindow="21128" yWindow="6855" windowWidth="14835" windowHeight="11235" activeTab="3" xr2:uid="{18A38DC5-28D8-4FAF-A9D6-4B6E5CEFFC79}"/>
  </bookViews>
  <sheets>
    <sheet name="Solieusap" sheetId="1" r:id="rId1"/>
    <sheet name="Solieu" sheetId="3" r:id="rId2"/>
    <sheet name="Locsolieu" sheetId="4" r:id="rId3"/>
    <sheet name="tinhtoan" sheetId="5" r:id="rId4"/>
    <sheet name="Program Control" sheetId="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02" i="3" l="1"/>
  <c r="L203" i="3"/>
  <c r="L214" i="3"/>
  <c r="L215" i="3"/>
  <c r="L220" i="3"/>
  <c r="L221" i="3"/>
  <c r="L232" i="3"/>
  <c r="L233" i="3"/>
  <c r="L238" i="3"/>
  <c r="L239" i="3"/>
  <c r="L250" i="3"/>
  <c r="L251" i="3"/>
  <c r="L256" i="3"/>
  <c r="L257" i="3"/>
  <c r="L268" i="3"/>
  <c r="L274" i="3"/>
  <c r="L286" i="3"/>
  <c r="L292" i="3"/>
  <c r="L298" i="3"/>
  <c r="L304" i="3"/>
  <c r="L310" i="3"/>
  <c r="L334" i="3"/>
  <c r="L370" i="3"/>
  <c r="F198" i="3"/>
  <c r="G198" i="3"/>
  <c r="L198" i="3" s="1"/>
  <c r="H198" i="3"/>
  <c r="I198" i="3"/>
  <c r="J198" i="3"/>
  <c r="K198" i="3"/>
  <c r="M198" i="3" s="1"/>
  <c r="F199" i="3"/>
  <c r="G199" i="3"/>
  <c r="L199" i="3" s="1"/>
  <c r="H199" i="3"/>
  <c r="I199" i="3"/>
  <c r="J199" i="3"/>
  <c r="K199" i="3"/>
  <c r="M199" i="3"/>
  <c r="F200" i="3"/>
  <c r="G200" i="3"/>
  <c r="L200" i="3" s="1"/>
  <c r="H200" i="3"/>
  <c r="I200" i="3"/>
  <c r="J200" i="3"/>
  <c r="K200" i="3"/>
  <c r="M200" i="3"/>
  <c r="F201" i="3"/>
  <c r="G201" i="3"/>
  <c r="L201" i="3" s="1"/>
  <c r="H201" i="3"/>
  <c r="I201" i="3"/>
  <c r="J201" i="3"/>
  <c r="K201" i="3"/>
  <c r="M201" i="3" s="1"/>
  <c r="F202" i="3"/>
  <c r="G202" i="3"/>
  <c r="H202" i="3"/>
  <c r="I202" i="3"/>
  <c r="J202" i="3"/>
  <c r="K202" i="3"/>
  <c r="M202" i="3" s="1"/>
  <c r="F203" i="3"/>
  <c r="G203" i="3"/>
  <c r="H203" i="3"/>
  <c r="I203" i="3"/>
  <c r="J203" i="3"/>
  <c r="K203" i="3"/>
  <c r="M203" i="3" s="1"/>
  <c r="F204" i="3"/>
  <c r="G204" i="3"/>
  <c r="L204" i="3" s="1"/>
  <c r="H204" i="3"/>
  <c r="I204" i="3"/>
  <c r="J204" i="3"/>
  <c r="K204" i="3"/>
  <c r="M204" i="3" s="1"/>
  <c r="F205" i="3"/>
  <c r="G205" i="3"/>
  <c r="L205" i="3" s="1"/>
  <c r="H205" i="3"/>
  <c r="I205" i="3"/>
  <c r="J205" i="3"/>
  <c r="K205" i="3"/>
  <c r="M205" i="3" s="1"/>
  <c r="F206" i="3"/>
  <c r="G206" i="3"/>
  <c r="L206" i="3" s="1"/>
  <c r="H206" i="3"/>
  <c r="I206" i="3"/>
  <c r="J206" i="3"/>
  <c r="K206" i="3"/>
  <c r="M206" i="3" s="1"/>
  <c r="F207" i="3"/>
  <c r="G207" i="3"/>
  <c r="L207" i="3" s="1"/>
  <c r="H207" i="3"/>
  <c r="I207" i="3"/>
  <c r="J207" i="3"/>
  <c r="K207" i="3"/>
  <c r="M207" i="3" s="1"/>
  <c r="F208" i="3"/>
  <c r="G208" i="3"/>
  <c r="L208" i="3" s="1"/>
  <c r="H208" i="3"/>
  <c r="I208" i="3"/>
  <c r="J208" i="3"/>
  <c r="K208" i="3"/>
  <c r="M208" i="3"/>
  <c r="F209" i="3"/>
  <c r="G209" i="3"/>
  <c r="L209" i="3" s="1"/>
  <c r="H209" i="3"/>
  <c r="I209" i="3"/>
  <c r="J209" i="3"/>
  <c r="K209" i="3"/>
  <c r="M209" i="3"/>
  <c r="F210" i="3"/>
  <c r="G210" i="3"/>
  <c r="L210" i="3" s="1"/>
  <c r="H210" i="3"/>
  <c r="I210" i="3"/>
  <c r="J210" i="3"/>
  <c r="K210" i="3"/>
  <c r="M210" i="3" s="1"/>
  <c r="F211" i="3"/>
  <c r="G211" i="3"/>
  <c r="L211" i="3" s="1"/>
  <c r="H211" i="3"/>
  <c r="I211" i="3"/>
  <c r="J211" i="3"/>
  <c r="K211" i="3"/>
  <c r="M211" i="3" s="1"/>
  <c r="F212" i="3"/>
  <c r="G212" i="3"/>
  <c r="L212" i="3" s="1"/>
  <c r="H212" i="3"/>
  <c r="I212" i="3"/>
  <c r="J212" i="3"/>
  <c r="K212" i="3"/>
  <c r="M212" i="3" s="1"/>
  <c r="F213" i="3"/>
  <c r="G213" i="3"/>
  <c r="L213" i="3" s="1"/>
  <c r="H213" i="3"/>
  <c r="I213" i="3"/>
  <c r="J213" i="3"/>
  <c r="K213" i="3"/>
  <c r="M213" i="3" s="1"/>
  <c r="F214" i="3"/>
  <c r="G214" i="3"/>
  <c r="H214" i="3"/>
  <c r="I214" i="3"/>
  <c r="J214" i="3"/>
  <c r="K214" i="3"/>
  <c r="M214" i="3" s="1"/>
  <c r="F215" i="3"/>
  <c r="G215" i="3"/>
  <c r="H215" i="3"/>
  <c r="I215" i="3"/>
  <c r="J215" i="3"/>
  <c r="K215" i="3"/>
  <c r="M215" i="3" s="1"/>
  <c r="F216" i="3"/>
  <c r="G216" i="3"/>
  <c r="L216" i="3" s="1"/>
  <c r="H216" i="3"/>
  <c r="I216" i="3"/>
  <c r="J216" i="3"/>
  <c r="K216" i="3"/>
  <c r="M216" i="3" s="1"/>
  <c r="F217" i="3"/>
  <c r="G217" i="3"/>
  <c r="L217" i="3" s="1"/>
  <c r="H217" i="3"/>
  <c r="I217" i="3"/>
  <c r="J217" i="3"/>
  <c r="K217" i="3"/>
  <c r="M217" i="3"/>
  <c r="F218" i="3"/>
  <c r="G218" i="3"/>
  <c r="L218" i="3" s="1"/>
  <c r="H218" i="3"/>
  <c r="I218" i="3"/>
  <c r="J218" i="3"/>
  <c r="K218" i="3"/>
  <c r="M218" i="3"/>
  <c r="F219" i="3"/>
  <c r="G219" i="3"/>
  <c r="L219" i="3" s="1"/>
  <c r="H219" i="3"/>
  <c r="I219" i="3"/>
  <c r="J219" i="3"/>
  <c r="K219" i="3"/>
  <c r="M219" i="3" s="1"/>
  <c r="F220" i="3"/>
  <c r="G220" i="3"/>
  <c r="H220" i="3"/>
  <c r="I220" i="3"/>
  <c r="J220" i="3"/>
  <c r="K220" i="3"/>
  <c r="M220" i="3" s="1"/>
  <c r="F221" i="3"/>
  <c r="G221" i="3"/>
  <c r="H221" i="3"/>
  <c r="I221" i="3"/>
  <c r="J221" i="3"/>
  <c r="K221" i="3"/>
  <c r="M221" i="3" s="1"/>
  <c r="F222" i="3"/>
  <c r="G222" i="3"/>
  <c r="L222" i="3" s="1"/>
  <c r="H222" i="3"/>
  <c r="I222" i="3"/>
  <c r="J222" i="3"/>
  <c r="K222" i="3"/>
  <c r="M222" i="3" s="1"/>
  <c r="F223" i="3"/>
  <c r="G223" i="3"/>
  <c r="L223" i="3" s="1"/>
  <c r="H223" i="3"/>
  <c r="I223" i="3"/>
  <c r="J223" i="3"/>
  <c r="K223" i="3"/>
  <c r="M223" i="3" s="1"/>
  <c r="F224" i="3"/>
  <c r="G224" i="3"/>
  <c r="L224" i="3" s="1"/>
  <c r="H224" i="3"/>
  <c r="I224" i="3"/>
  <c r="J224" i="3"/>
  <c r="K224" i="3"/>
  <c r="M224" i="3" s="1"/>
  <c r="F225" i="3"/>
  <c r="G225" i="3"/>
  <c r="L225" i="3" s="1"/>
  <c r="H225" i="3"/>
  <c r="I225" i="3"/>
  <c r="J225" i="3"/>
  <c r="K225" i="3"/>
  <c r="M225" i="3" s="1"/>
  <c r="F226" i="3"/>
  <c r="G226" i="3"/>
  <c r="L226" i="3" s="1"/>
  <c r="H226" i="3"/>
  <c r="I226" i="3"/>
  <c r="J226" i="3"/>
  <c r="K226" i="3"/>
  <c r="M226" i="3"/>
  <c r="F227" i="3"/>
  <c r="G227" i="3"/>
  <c r="L227" i="3" s="1"/>
  <c r="H227" i="3"/>
  <c r="I227" i="3"/>
  <c r="J227" i="3"/>
  <c r="K227" i="3"/>
  <c r="M227" i="3"/>
  <c r="F228" i="3"/>
  <c r="G228" i="3"/>
  <c r="L228" i="3" s="1"/>
  <c r="H228" i="3"/>
  <c r="I228" i="3"/>
  <c r="J228" i="3"/>
  <c r="K228" i="3"/>
  <c r="M228" i="3" s="1"/>
  <c r="F229" i="3"/>
  <c r="G229" i="3"/>
  <c r="L229" i="3" s="1"/>
  <c r="H229" i="3"/>
  <c r="I229" i="3"/>
  <c r="J229" i="3"/>
  <c r="K229" i="3"/>
  <c r="M229" i="3" s="1"/>
  <c r="F230" i="3"/>
  <c r="G230" i="3"/>
  <c r="L230" i="3" s="1"/>
  <c r="H230" i="3"/>
  <c r="I230" i="3"/>
  <c r="J230" i="3"/>
  <c r="K230" i="3"/>
  <c r="M230" i="3" s="1"/>
  <c r="F231" i="3"/>
  <c r="G231" i="3"/>
  <c r="L231" i="3" s="1"/>
  <c r="H231" i="3"/>
  <c r="I231" i="3"/>
  <c r="J231" i="3"/>
  <c r="K231" i="3"/>
  <c r="M231" i="3" s="1"/>
  <c r="F232" i="3"/>
  <c r="G232" i="3"/>
  <c r="H232" i="3"/>
  <c r="I232" i="3"/>
  <c r="J232" i="3"/>
  <c r="K232" i="3"/>
  <c r="M232" i="3"/>
  <c r="F233" i="3"/>
  <c r="G233" i="3"/>
  <c r="H233" i="3"/>
  <c r="I233" i="3"/>
  <c r="J233" i="3"/>
  <c r="K233" i="3"/>
  <c r="M233" i="3" s="1"/>
  <c r="F234" i="3"/>
  <c r="G234" i="3"/>
  <c r="L234" i="3" s="1"/>
  <c r="H234" i="3"/>
  <c r="I234" i="3"/>
  <c r="J234" i="3"/>
  <c r="K234" i="3"/>
  <c r="M234" i="3" s="1"/>
  <c r="F235" i="3"/>
  <c r="G235" i="3"/>
  <c r="L235" i="3" s="1"/>
  <c r="H235" i="3"/>
  <c r="I235" i="3"/>
  <c r="J235" i="3"/>
  <c r="K235" i="3"/>
  <c r="M235" i="3"/>
  <c r="F236" i="3"/>
  <c r="G236" i="3"/>
  <c r="L236" i="3" s="1"/>
  <c r="H236" i="3"/>
  <c r="I236" i="3"/>
  <c r="J236" i="3"/>
  <c r="K236" i="3"/>
  <c r="M236" i="3"/>
  <c r="F237" i="3"/>
  <c r="G237" i="3"/>
  <c r="L237" i="3" s="1"/>
  <c r="H237" i="3"/>
  <c r="I237" i="3"/>
  <c r="J237" i="3"/>
  <c r="K237" i="3"/>
  <c r="M237" i="3" s="1"/>
  <c r="F238" i="3"/>
  <c r="G238" i="3"/>
  <c r="H238" i="3"/>
  <c r="I238" i="3"/>
  <c r="J238" i="3"/>
  <c r="K238" i="3"/>
  <c r="M238" i="3" s="1"/>
  <c r="F239" i="3"/>
  <c r="G239" i="3"/>
  <c r="H239" i="3"/>
  <c r="I239" i="3"/>
  <c r="J239" i="3"/>
  <c r="K239" i="3"/>
  <c r="M239" i="3" s="1"/>
  <c r="F240" i="3"/>
  <c r="G240" i="3"/>
  <c r="L240" i="3" s="1"/>
  <c r="H240" i="3"/>
  <c r="I240" i="3"/>
  <c r="J240" i="3"/>
  <c r="K240" i="3"/>
  <c r="M240" i="3" s="1"/>
  <c r="F241" i="3"/>
  <c r="G241" i="3"/>
  <c r="L241" i="3" s="1"/>
  <c r="H241" i="3"/>
  <c r="I241" i="3"/>
  <c r="J241" i="3"/>
  <c r="K241" i="3"/>
  <c r="M241" i="3"/>
  <c r="F242" i="3"/>
  <c r="G242" i="3"/>
  <c r="L242" i="3" s="1"/>
  <c r="H242" i="3"/>
  <c r="I242" i="3"/>
  <c r="J242" i="3"/>
  <c r="K242" i="3"/>
  <c r="M242" i="3" s="1"/>
  <c r="F243" i="3"/>
  <c r="G243" i="3"/>
  <c r="L243" i="3" s="1"/>
  <c r="H243" i="3"/>
  <c r="I243" i="3"/>
  <c r="J243" i="3"/>
  <c r="K243" i="3"/>
  <c r="M243" i="3" s="1"/>
  <c r="F244" i="3"/>
  <c r="G244" i="3"/>
  <c r="L244" i="3" s="1"/>
  <c r="H244" i="3"/>
  <c r="I244" i="3"/>
  <c r="J244" i="3"/>
  <c r="K244" i="3"/>
  <c r="M244" i="3"/>
  <c r="F245" i="3"/>
  <c r="G245" i="3"/>
  <c r="L245" i="3" s="1"/>
  <c r="H245" i="3"/>
  <c r="I245" i="3"/>
  <c r="J245" i="3"/>
  <c r="K245" i="3"/>
  <c r="M245" i="3"/>
  <c r="F246" i="3"/>
  <c r="G246" i="3"/>
  <c r="L246" i="3" s="1"/>
  <c r="H246" i="3"/>
  <c r="I246" i="3"/>
  <c r="J246" i="3"/>
  <c r="K246" i="3"/>
  <c r="M246" i="3" s="1"/>
  <c r="F247" i="3"/>
  <c r="G247" i="3"/>
  <c r="L247" i="3" s="1"/>
  <c r="H247" i="3"/>
  <c r="I247" i="3"/>
  <c r="J247" i="3"/>
  <c r="K247" i="3"/>
  <c r="M247" i="3" s="1"/>
  <c r="F248" i="3"/>
  <c r="G248" i="3"/>
  <c r="L248" i="3" s="1"/>
  <c r="H248" i="3"/>
  <c r="I248" i="3"/>
  <c r="J248" i="3"/>
  <c r="K248" i="3"/>
  <c r="M248" i="3" s="1"/>
  <c r="F249" i="3"/>
  <c r="G249" i="3"/>
  <c r="L249" i="3" s="1"/>
  <c r="H249" i="3"/>
  <c r="I249" i="3"/>
  <c r="J249" i="3"/>
  <c r="K249" i="3"/>
  <c r="M249" i="3" s="1"/>
  <c r="F250" i="3"/>
  <c r="G250" i="3"/>
  <c r="H250" i="3"/>
  <c r="I250" i="3"/>
  <c r="J250" i="3"/>
  <c r="K250" i="3"/>
  <c r="M250" i="3"/>
  <c r="F251" i="3"/>
  <c r="G251" i="3"/>
  <c r="H251" i="3"/>
  <c r="I251" i="3"/>
  <c r="J251" i="3"/>
  <c r="K251" i="3"/>
  <c r="M251" i="3" s="1"/>
  <c r="F252" i="3"/>
  <c r="G252" i="3"/>
  <c r="L252" i="3" s="1"/>
  <c r="H252" i="3"/>
  <c r="I252" i="3"/>
  <c r="J252" i="3"/>
  <c r="K252" i="3"/>
  <c r="M252" i="3" s="1"/>
  <c r="F253" i="3"/>
  <c r="G253" i="3"/>
  <c r="L253" i="3" s="1"/>
  <c r="H253" i="3"/>
  <c r="I253" i="3"/>
  <c r="J253" i="3"/>
  <c r="K253" i="3"/>
  <c r="M253" i="3" s="1"/>
  <c r="F254" i="3"/>
  <c r="G254" i="3"/>
  <c r="L254" i="3" s="1"/>
  <c r="H254" i="3"/>
  <c r="I254" i="3"/>
  <c r="J254" i="3"/>
  <c r="K254" i="3"/>
  <c r="M254" i="3"/>
  <c r="F255" i="3"/>
  <c r="G255" i="3"/>
  <c r="L255" i="3" s="1"/>
  <c r="H255" i="3"/>
  <c r="I255" i="3"/>
  <c r="J255" i="3"/>
  <c r="K255" i="3"/>
  <c r="M255" i="3" s="1"/>
  <c r="F256" i="3"/>
  <c r="G256" i="3"/>
  <c r="H256" i="3"/>
  <c r="I256" i="3"/>
  <c r="J256" i="3"/>
  <c r="K256" i="3"/>
  <c r="M256" i="3" s="1"/>
  <c r="F257" i="3"/>
  <c r="G257" i="3"/>
  <c r="H257" i="3"/>
  <c r="I257" i="3"/>
  <c r="J257" i="3"/>
  <c r="K257" i="3"/>
  <c r="M257" i="3" s="1"/>
  <c r="F258" i="3"/>
  <c r="G258" i="3"/>
  <c r="L258" i="3" s="1"/>
  <c r="H258" i="3"/>
  <c r="I258" i="3"/>
  <c r="J258" i="3"/>
  <c r="K258" i="3"/>
  <c r="M258" i="3" s="1"/>
  <c r="F259" i="3"/>
  <c r="G259" i="3"/>
  <c r="L259" i="3" s="1"/>
  <c r="H259" i="3"/>
  <c r="I259" i="3"/>
  <c r="J259" i="3"/>
  <c r="K259" i="3"/>
  <c r="M259" i="3"/>
  <c r="F260" i="3"/>
  <c r="G260" i="3"/>
  <c r="L260" i="3" s="1"/>
  <c r="H260" i="3"/>
  <c r="I260" i="3"/>
  <c r="J260" i="3"/>
  <c r="K260" i="3"/>
  <c r="M260" i="3"/>
  <c r="F261" i="3"/>
  <c r="G261" i="3"/>
  <c r="L261" i="3" s="1"/>
  <c r="H261" i="3"/>
  <c r="I261" i="3"/>
  <c r="J261" i="3"/>
  <c r="K261" i="3"/>
  <c r="M261" i="3" s="1"/>
  <c r="F262" i="3"/>
  <c r="G262" i="3"/>
  <c r="L262" i="3" s="1"/>
  <c r="H262" i="3"/>
  <c r="I262" i="3"/>
  <c r="J262" i="3"/>
  <c r="K262" i="3"/>
  <c r="M262" i="3"/>
  <c r="F263" i="3"/>
  <c r="G263" i="3"/>
  <c r="L263" i="3" s="1"/>
  <c r="H263" i="3"/>
  <c r="I263" i="3"/>
  <c r="J263" i="3"/>
  <c r="K263" i="3"/>
  <c r="M263" i="3"/>
  <c r="F264" i="3"/>
  <c r="G264" i="3"/>
  <c r="L264" i="3" s="1"/>
  <c r="H264" i="3"/>
  <c r="I264" i="3"/>
  <c r="J264" i="3"/>
  <c r="K264" i="3"/>
  <c r="M264" i="3" s="1"/>
  <c r="F265" i="3"/>
  <c r="G265" i="3"/>
  <c r="L265" i="3" s="1"/>
  <c r="H265" i="3"/>
  <c r="I265" i="3"/>
  <c r="J265" i="3"/>
  <c r="K265" i="3"/>
  <c r="M265" i="3" s="1"/>
  <c r="F266" i="3"/>
  <c r="G266" i="3"/>
  <c r="L266" i="3" s="1"/>
  <c r="H266" i="3"/>
  <c r="I266" i="3"/>
  <c r="J266" i="3"/>
  <c r="K266" i="3"/>
  <c r="M266" i="3" s="1"/>
  <c r="F267" i="3"/>
  <c r="G267" i="3"/>
  <c r="L267" i="3" s="1"/>
  <c r="H267" i="3"/>
  <c r="I267" i="3"/>
  <c r="J267" i="3"/>
  <c r="K267" i="3"/>
  <c r="M267" i="3" s="1"/>
  <c r="F268" i="3"/>
  <c r="G268" i="3"/>
  <c r="H268" i="3"/>
  <c r="I268" i="3"/>
  <c r="J268" i="3"/>
  <c r="K268" i="3"/>
  <c r="M268" i="3"/>
  <c r="F269" i="3"/>
  <c r="G269" i="3"/>
  <c r="L269" i="3" s="1"/>
  <c r="H269" i="3"/>
  <c r="I269" i="3"/>
  <c r="J269" i="3"/>
  <c r="K269" i="3"/>
  <c r="M269" i="3" s="1"/>
  <c r="F270" i="3"/>
  <c r="G270" i="3"/>
  <c r="L270" i="3" s="1"/>
  <c r="H270" i="3"/>
  <c r="I270" i="3"/>
  <c r="J270" i="3"/>
  <c r="K270" i="3"/>
  <c r="M270" i="3" s="1"/>
  <c r="F271" i="3"/>
  <c r="G271" i="3"/>
  <c r="L271" i="3" s="1"/>
  <c r="H271" i="3"/>
  <c r="I271" i="3"/>
  <c r="J271" i="3"/>
  <c r="K271" i="3"/>
  <c r="M271" i="3"/>
  <c r="F272" i="3"/>
  <c r="G272" i="3"/>
  <c r="L272" i="3" s="1"/>
  <c r="H272" i="3"/>
  <c r="I272" i="3"/>
  <c r="J272" i="3"/>
  <c r="K272" i="3"/>
  <c r="M272" i="3"/>
  <c r="F273" i="3"/>
  <c r="G273" i="3"/>
  <c r="L273" i="3" s="1"/>
  <c r="H273" i="3"/>
  <c r="I273" i="3"/>
  <c r="J273" i="3"/>
  <c r="K273" i="3"/>
  <c r="M273" i="3" s="1"/>
  <c r="F274" i="3"/>
  <c r="G274" i="3"/>
  <c r="H274" i="3"/>
  <c r="I274" i="3"/>
  <c r="J274" i="3"/>
  <c r="K274" i="3"/>
  <c r="M274" i="3" s="1"/>
  <c r="F275" i="3"/>
  <c r="G275" i="3"/>
  <c r="L275" i="3" s="1"/>
  <c r="H275" i="3"/>
  <c r="I275" i="3"/>
  <c r="J275" i="3"/>
  <c r="K275" i="3"/>
  <c r="M275" i="3" s="1"/>
  <c r="F276" i="3"/>
  <c r="G276" i="3"/>
  <c r="L276" i="3" s="1"/>
  <c r="H276" i="3"/>
  <c r="I276" i="3"/>
  <c r="J276" i="3"/>
  <c r="K276" i="3"/>
  <c r="M276" i="3" s="1"/>
  <c r="F277" i="3"/>
  <c r="G277" i="3"/>
  <c r="L277" i="3" s="1"/>
  <c r="H277" i="3"/>
  <c r="I277" i="3"/>
  <c r="J277" i="3"/>
  <c r="K277" i="3"/>
  <c r="M277" i="3"/>
  <c r="F278" i="3"/>
  <c r="G278" i="3"/>
  <c r="L278" i="3" s="1"/>
  <c r="H278" i="3"/>
  <c r="I278" i="3"/>
  <c r="J278" i="3"/>
  <c r="K278" i="3"/>
  <c r="M278" i="3"/>
  <c r="F279" i="3"/>
  <c r="G279" i="3"/>
  <c r="L279" i="3" s="1"/>
  <c r="H279" i="3"/>
  <c r="I279" i="3"/>
  <c r="J279" i="3"/>
  <c r="K279" i="3"/>
  <c r="M279" i="3" s="1"/>
  <c r="F280" i="3"/>
  <c r="G280" i="3"/>
  <c r="L280" i="3" s="1"/>
  <c r="H280" i="3"/>
  <c r="I280" i="3"/>
  <c r="J280" i="3"/>
  <c r="K280" i="3"/>
  <c r="M280" i="3"/>
  <c r="F281" i="3"/>
  <c r="G281" i="3"/>
  <c r="L281" i="3" s="1"/>
  <c r="H281" i="3"/>
  <c r="I281" i="3"/>
  <c r="J281" i="3"/>
  <c r="K281" i="3"/>
  <c r="M281" i="3"/>
  <c r="F282" i="3"/>
  <c r="G282" i="3"/>
  <c r="L282" i="3" s="1"/>
  <c r="H282" i="3"/>
  <c r="I282" i="3"/>
  <c r="J282" i="3"/>
  <c r="K282" i="3"/>
  <c r="M282" i="3" s="1"/>
  <c r="F283" i="3"/>
  <c r="G283" i="3"/>
  <c r="L283" i="3" s="1"/>
  <c r="H283" i="3"/>
  <c r="I283" i="3"/>
  <c r="J283" i="3"/>
  <c r="K283" i="3"/>
  <c r="M283" i="3"/>
  <c r="F284" i="3"/>
  <c r="G284" i="3"/>
  <c r="L284" i="3" s="1"/>
  <c r="H284" i="3"/>
  <c r="I284" i="3"/>
  <c r="J284" i="3"/>
  <c r="K284" i="3"/>
  <c r="M284" i="3" s="1"/>
  <c r="F285" i="3"/>
  <c r="G285" i="3"/>
  <c r="L285" i="3" s="1"/>
  <c r="H285" i="3"/>
  <c r="I285" i="3"/>
  <c r="J285" i="3"/>
  <c r="K285" i="3"/>
  <c r="M285" i="3" s="1"/>
  <c r="F286" i="3"/>
  <c r="G286" i="3"/>
  <c r="H286" i="3"/>
  <c r="I286" i="3"/>
  <c r="J286" i="3"/>
  <c r="K286" i="3"/>
  <c r="M286" i="3"/>
  <c r="F287" i="3"/>
  <c r="G287" i="3"/>
  <c r="L287" i="3" s="1"/>
  <c r="H287" i="3"/>
  <c r="I287" i="3"/>
  <c r="J287" i="3"/>
  <c r="K287" i="3"/>
  <c r="M287" i="3" s="1"/>
  <c r="F288" i="3"/>
  <c r="G288" i="3"/>
  <c r="L288" i="3" s="1"/>
  <c r="H288" i="3"/>
  <c r="I288" i="3"/>
  <c r="J288" i="3"/>
  <c r="K288" i="3"/>
  <c r="M288" i="3" s="1"/>
  <c r="F289" i="3"/>
  <c r="G289" i="3"/>
  <c r="L289" i="3" s="1"/>
  <c r="H289" i="3"/>
  <c r="I289" i="3"/>
  <c r="J289" i="3"/>
  <c r="K289" i="3"/>
  <c r="M289" i="3"/>
  <c r="F290" i="3"/>
  <c r="G290" i="3"/>
  <c r="L290" i="3" s="1"/>
  <c r="H290" i="3"/>
  <c r="I290" i="3"/>
  <c r="J290" i="3"/>
  <c r="K290" i="3"/>
  <c r="M290" i="3"/>
  <c r="F291" i="3"/>
  <c r="G291" i="3"/>
  <c r="L291" i="3" s="1"/>
  <c r="H291" i="3"/>
  <c r="I291" i="3"/>
  <c r="J291" i="3"/>
  <c r="K291" i="3"/>
  <c r="M291" i="3" s="1"/>
  <c r="F292" i="3"/>
  <c r="G292" i="3"/>
  <c r="H292" i="3"/>
  <c r="I292" i="3"/>
  <c r="J292" i="3"/>
  <c r="K292" i="3"/>
  <c r="M292" i="3" s="1"/>
  <c r="F293" i="3"/>
  <c r="G293" i="3"/>
  <c r="L293" i="3" s="1"/>
  <c r="H293" i="3"/>
  <c r="I293" i="3"/>
  <c r="J293" i="3"/>
  <c r="K293" i="3"/>
  <c r="M293" i="3" s="1"/>
  <c r="F294" i="3"/>
  <c r="G294" i="3"/>
  <c r="L294" i="3" s="1"/>
  <c r="H294" i="3"/>
  <c r="I294" i="3"/>
  <c r="J294" i="3"/>
  <c r="K294" i="3"/>
  <c r="M294" i="3" s="1"/>
  <c r="F295" i="3"/>
  <c r="G295" i="3"/>
  <c r="L295" i="3" s="1"/>
  <c r="H295" i="3"/>
  <c r="I295" i="3"/>
  <c r="J295" i="3"/>
  <c r="K295" i="3"/>
  <c r="M295" i="3"/>
  <c r="F296" i="3"/>
  <c r="G296" i="3"/>
  <c r="L296" i="3" s="1"/>
  <c r="H296" i="3"/>
  <c r="I296" i="3"/>
  <c r="J296" i="3"/>
  <c r="K296" i="3"/>
  <c r="M296" i="3" s="1"/>
  <c r="F297" i="3"/>
  <c r="G297" i="3"/>
  <c r="L297" i="3" s="1"/>
  <c r="H297" i="3"/>
  <c r="I297" i="3"/>
  <c r="J297" i="3"/>
  <c r="K297" i="3"/>
  <c r="M297" i="3" s="1"/>
  <c r="F298" i="3"/>
  <c r="G298" i="3"/>
  <c r="H298" i="3"/>
  <c r="I298" i="3"/>
  <c r="J298" i="3"/>
  <c r="K298" i="3"/>
  <c r="M298" i="3"/>
  <c r="F299" i="3"/>
  <c r="G299" i="3"/>
  <c r="L299" i="3" s="1"/>
  <c r="H299" i="3"/>
  <c r="I299" i="3"/>
  <c r="J299" i="3"/>
  <c r="K299" i="3"/>
  <c r="M299" i="3"/>
  <c r="F300" i="3"/>
  <c r="G300" i="3"/>
  <c r="L300" i="3" s="1"/>
  <c r="H300" i="3"/>
  <c r="I300" i="3"/>
  <c r="J300" i="3"/>
  <c r="K300" i="3"/>
  <c r="M300" i="3" s="1"/>
  <c r="F301" i="3"/>
  <c r="G301" i="3"/>
  <c r="L301" i="3" s="1"/>
  <c r="H301" i="3"/>
  <c r="I301" i="3"/>
  <c r="J301" i="3"/>
  <c r="K301" i="3"/>
  <c r="M301" i="3"/>
  <c r="F302" i="3"/>
  <c r="G302" i="3"/>
  <c r="L302" i="3" s="1"/>
  <c r="H302" i="3"/>
  <c r="I302" i="3"/>
  <c r="J302" i="3"/>
  <c r="K302" i="3"/>
  <c r="M302" i="3" s="1"/>
  <c r="F303" i="3"/>
  <c r="G303" i="3"/>
  <c r="L303" i="3" s="1"/>
  <c r="H303" i="3"/>
  <c r="I303" i="3"/>
  <c r="J303" i="3"/>
  <c r="K303" i="3"/>
  <c r="M303" i="3" s="1"/>
  <c r="F304" i="3"/>
  <c r="G304" i="3"/>
  <c r="H304" i="3"/>
  <c r="I304" i="3"/>
  <c r="J304" i="3"/>
  <c r="K304" i="3"/>
  <c r="M304" i="3"/>
  <c r="F305" i="3"/>
  <c r="G305" i="3"/>
  <c r="L305" i="3" s="1"/>
  <c r="H305" i="3"/>
  <c r="I305" i="3"/>
  <c r="J305" i="3"/>
  <c r="K305" i="3"/>
  <c r="M305" i="3"/>
  <c r="F306" i="3"/>
  <c r="G306" i="3"/>
  <c r="L306" i="3" s="1"/>
  <c r="H306" i="3"/>
  <c r="I306" i="3"/>
  <c r="J306" i="3"/>
  <c r="K306" i="3"/>
  <c r="M306" i="3" s="1"/>
  <c r="F307" i="3"/>
  <c r="G307" i="3"/>
  <c r="L307" i="3" s="1"/>
  <c r="H307" i="3"/>
  <c r="I307" i="3"/>
  <c r="J307" i="3"/>
  <c r="K307" i="3"/>
  <c r="M307" i="3" s="1"/>
  <c r="F308" i="3"/>
  <c r="G308" i="3"/>
  <c r="L308" i="3" s="1"/>
  <c r="H308" i="3"/>
  <c r="I308" i="3"/>
  <c r="J308" i="3"/>
  <c r="K308" i="3"/>
  <c r="M308" i="3"/>
  <c r="F309" i="3"/>
  <c r="G309" i="3"/>
  <c r="L309" i="3" s="1"/>
  <c r="H309" i="3"/>
  <c r="I309" i="3"/>
  <c r="J309" i="3"/>
  <c r="K309" i="3"/>
  <c r="M309" i="3" s="1"/>
  <c r="F310" i="3"/>
  <c r="G310" i="3"/>
  <c r="H310" i="3"/>
  <c r="I310" i="3"/>
  <c r="J310" i="3"/>
  <c r="K310" i="3"/>
  <c r="M310" i="3"/>
  <c r="F311" i="3"/>
  <c r="G311" i="3"/>
  <c r="L311" i="3" s="1"/>
  <c r="H311" i="3"/>
  <c r="I311" i="3"/>
  <c r="J311" i="3"/>
  <c r="K311" i="3"/>
  <c r="M311" i="3" s="1"/>
  <c r="F312" i="3"/>
  <c r="G312" i="3"/>
  <c r="L312" i="3" s="1"/>
  <c r="H312" i="3"/>
  <c r="I312" i="3"/>
  <c r="J312" i="3"/>
  <c r="K312" i="3"/>
  <c r="M312" i="3" s="1"/>
  <c r="F313" i="3"/>
  <c r="G313" i="3"/>
  <c r="L313" i="3" s="1"/>
  <c r="H313" i="3"/>
  <c r="I313" i="3"/>
  <c r="J313" i="3"/>
  <c r="K313" i="3"/>
  <c r="M313" i="3" s="1"/>
  <c r="F314" i="3"/>
  <c r="G314" i="3"/>
  <c r="L314" i="3" s="1"/>
  <c r="H314" i="3"/>
  <c r="I314" i="3"/>
  <c r="J314" i="3"/>
  <c r="K314" i="3"/>
  <c r="M314" i="3"/>
  <c r="F315" i="3"/>
  <c r="G315" i="3"/>
  <c r="L315" i="3" s="1"/>
  <c r="H315" i="3"/>
  <c r="I315" i="3"/>
  <c r="J315" i="3"/>
  <c r="K315" i="3"/>
  <c r="M315" i="3" s="1"/>
  <c r="F316" i="3"/>
  <c r="G316" i="3"/>
  <c r="L316" i="3" s="1"/>
  <c r="H316" i="3"/>
  <c r="I316" i="3"/>
  <c r="J316" i="3"/>
  <c r="K316" i="3"/>
  <c r="M316" i="3" s="1"/>
  <c r="F317" i="3"/>
  <c r="G317" i="3"/>
  <c r="L317" i="3" s="1"/>
  <c r="H317" i="3"/>
  <c r="I317" i="3"/>
  <c r="J317" i="3"/>
  <c r="K317" i="3"/>
  <c r="M317" i="3" s="1"/>
  <c r="F318" i="3"/>
  <c r="G318" i="3"/>
  <c r="L318" i="3" s="1"/>
  <c r="H318" i="3"/>
  <c r="I318" i="3"/>
  <c r="J318" i="3"/>
  <c r="K318" i="3"/>
  <c r="M318" i="3" s="1"/>
  <c r="F319" i="3"/>
  <c r="G319" i="3"/>
  <c r="L319" i="3" s="1"/>
  <c r="H319" i="3"/>
  <c r="I319" i="3"/>
  <c r="J319" i="3"/>
  <c r="K319" i="3"/>
  <c r="M319" i="3"/>
  <c r="F320" i="3"/>
  <c r="G320" i="3"/>
  <c r="L320" i="3" s="1"/>
  <c r="H320" i="3"/>
  <c r="I320" i="3"/>
  <c r="J320" i="3"/>
  <c r="K320" i="3"/>
  <c r="M320" i="3"/>
  <c r="F321" i="3"/>
  <c r="G321" i="3"/>
  <c r="L321" i="3" s="1"/>
  <c r="H321" i="3"/>
  <c r="I321" i="3"/>
  <c r="J321" i="3"/>
  <c r="K321" i="3"/>
  <c r="M321" i="3" s="1"/>
  <c r="F322" i="3"/>
  <c r="G322" i="3"/>
  <c r="L322" i="3" s="1"/>
  <c r="H322" i="3"/>
  <c r="I322" i="3"/>
  <c r="J322" i="3"/>
  <c r="K322" i="3"/>
  <c r="M322" i="3" s="1"/>
  <c r="F323" i="3"/>
  <c r="G323" i="3"/>
  <c r="L323" i="3" s="1"/>
  <c r="H323" i="3"/>
  <c r="I323" i="3"/>
  <c r="J323" i="3"/>
  <c r="K323" i="3"/>
  <c r="M323" i="3"/>
  <c r="F324" i="3"/>
  <c r="G324" i="3"/>
  <c r="L324" i="3" s="1"/>
  <c r="H324" i="3"/>
  <c r="I324" i="3"/>
  <c r="J324" i="3"/>
  <c r="K324" i="3"/>
  <c r="M324" i="3" s="1"/>
  <c r="F325" i="3"/>
  <c r="G325" i="3"/>
  <c r="L325" i="3" s="1"/>
  <c r="H325" i="3"/>
  <c r="I325" i="3"/>
  <c r="J325" i="3"/>
  <c r="K325" i="3"/>
  <c r="M325" i="3" s="1"/>
  <c r="F326" i="3"/>
  <c r="G326" i="3"/>
  <c r="L326" i="3" s="1"/>
  <c r="H326" i="3"/>
  <c r="I326" i="3"/>
  <c r="J326" i="3"/>
  <c r="K326" i="3"/>
  <c r="M326" i="3" s="1"/>
  <c r="F327" i="3"/>
  <c r="G327" i="3"/>
  <c r="L327" i="3" s="1"/>
  <c r="H327" i="3"/>
  <c r="I327" i="3"/>
  <c r="J327" i="3"/>
  <c r="K327" i="3"/>
  <c r="M327" i="3" s="1"/>
  <c r="F328" i="3"/>
  <c r="G328" i="3"/>
  <c r="L328" i="3" s="1"/>
  <c r="H328" i="3"/>
  <c r="I328" i="3"/>
  <c r="J328" i="3"/>
  <c r="K328" i="3"/>
  <c r="M328" i="3"/>
  <c r="F329" i="3"/>
  <c r="G329" i="3"/>
  <c r="L329" i="3" s="1"/>
  <c r="H329" i="3"/>
  <c r="I329" i="3"/>
  <c r="J329" i="3"/>
  <c r="K329" i="3"/>
  <c r="M329" i="3"/>
  <c r="F330" i="3"/>
  <c r="G330" i="3"/>
  <c r="L330" i="3" s="1"/>
  <c r="H330" i="3"/>
  <c r="I330" i="3"/>
  <c r="J330" i="3"/>
  <c r="K330" i="3"/>
  <c r="M330" i="3" s="1"/>
  <c r="F331" i="3"/>
  <c r="G331" i="3"/>
  <c r="L331" i="3" s="1"/>
  <c r="H331" i="3"/>
  <c r="I331" i="3"/>
  <c r="J331" i="3"/>
  <c r="K331" i="3"/>
  <c r="M331" i="3" s="1"/>
  <c r="F332" i="3"/>
  <c r="G332" i="3"/>
  <c r="L332" i="3" s="1"/>
  <c r="H332" i="3"/>
  <c r="I332" i="3"/>
  <c r="J332" i="3"/>
  <c r="K332" i="3"/>
  <c r="M332" i="3"/>
  <c r="F333" i="3"/>
  <c r="G333" i="3"/>
  <c r="L333" i="3" s="1"/>
  <c r="H333" i="3"/>
  <c r="I333" i="3"/>
  <c r="J333" i="3"/>
  <c r="K333" i="3"/>
  <c r="M333" i="3" s="1"/>
  <c r="F334" i="3"/>
  <c r="G334" i="3"/>
  <c r="H334" i="3"/>
  <c r="I334" i="3"/>
  <c r="J334" i="3"/>
  <c r="K334" i="3"/>
  <c r="M334" i="3" s="1"/>
  <c r="F335" i="3"/>
  <c r="G335" i="3"/>
  <c r="L335" i="3" s="1"/>
  <c r="H335" i="3"/>
  <c r="I335" i="3"/>
  <c r="J335" i="3"/>
  <c r="K335" i="3"/>
  <c r="M335" i="3" s="1"/>
  <c r="F336" i="3"/>
  <c r="G336" i="3"/>
  <c r="L336" i="3" s="1"/>
  <c r="H336" i="3"/>
  <c r="I336" i="3"/>
  <c r="J336" i="3"/>
  <c r="K336" i="3"/>
  <c r="M336" i="3" s="1"/>
  <c r="F337" i="3"/>
  <c r="G337" i="3"/>
  <c r="L337" i="3" s="1"/>
  <c r="H337" i="3"/>
  <c r="I337" i="3"/>
  <c r="J337" i="3"/>
  <c r="K337" i="3"/>
  <c r="M337" i="3"/>
  <c r="F338" i="3"/>
  <c r="G338" i="3"/>
  <c r="L338" i="3" s="1"/>
  <c r="H338" i="3"/>
  <c r="I338" i="3"/>
  <c r="J338" i="3"/>
  <c r="K338" i="3"/>
  <c r="M338" i="3"/>
  <c r="F339" i="3"/>
  <c r="G339" i="3"/>
  <c r="L339" i="3" s="1"/>
  <c r="H339" i="3"/>
  <c r="I339" i="3"/>
  <c r="J339" i="3"/>
  <c r="K339" i="3"/>
  <c r="M339" i="3" s="1"/>
  <c r="F340" i="3"/>
  <c r="G340" i="3"/>
  <c r="L340" i="3" s="1"/>
  <c r="H340" i="3"/>
  <c r="I340" i="3"/>
  <c r="J340" i="3"/>
  <c r="K340" i="3"/>
  <c r="M340" i="3" s="1"/>
  <c r="F341" i="3"/>
  <c r="G341" i="3"/>
  <c r="L341" i="3" s="1"/>
  <c r="H341" i="3"/>
  <c r="I341" i="3"/>
  <c r="J341" i="3"/>
  <c r="K341" i="3"/>
  <c r="M341" i="3"/>
  <c r="F342" i="3"/>
  <c r="G342" i="3"/>
  <c r="L342" i="3" s="1"/>
  <c r="H342" i="3"/>
  <c r="I342" i="3"/>
  <c r="J342" i="3"/>
  <c r="K342" i="3"/>
  <c r="M342" i="3" s="1"/>
  <c r="F343" i="3"/>
  <c r="G343" i="3"/>
  <c r="L343" i="3" s="1"/>
  <c r="H343" i="3"/>
  <c r="I343" i="3"/>
  <c r="J343" i="3"/>
  <c r="K343" i="3"/>
  <c r="M343" i="3" s="1"/>
  <c r="F344" i="3"/>
  <c r="G344" i="3"/>
  <c r="L344" i="3" s="1"/>
  <c r="H344" i="3"/>
  <c r="I344" i="3"/>
  <c r="J344" i="3"/>
  <c r="K344" i="3"/>
  <c r="M344" i="3" s="1"/>
  <c r="F345" i="3"/>
  <c r="G345" i="3"/>
  <c r="L345" i="3" s="1"/>
  <c r="H345" i="3"/>
  <c r="I345" i="3"/>
  <c r="J345" i="3"/>
  <c r="K345" i="3"/>
  <c r="M345" i="3" s="1"/>
  <c r="F346" i="3"/>
  <c r="G346" i="3"/>
  <c r="L346" i="3" s="1"/>
  <c r="H346" i="3"/>
  <c r="I346" i="3"/>
  <c r="J346" i="3"/>
  <c r="K346" i="3"/>
  <c r="M346" i="3"/>
  <c r="F347" i="3"/>
  <c r="G347" i="3"/>
  <c r="L347" i="3" s="1"/>
  <c r="H347" i="3"/>
  <c r="I347" i="3"/>
  <c r="J347" i="3"/>
  <c r="K347" i="3"/>
  <c r="M347" i="3"/>
  <c r="F348" i="3"/>
  <c r="G348" i="3"/>
  <c r="L348" i="3" s="1"/>
  <c r="H348" i="3"/>
  <c r="I348" i="3"/>
  <c r="J348" i="3"/>
  <c r="K348" i="3"/>
  <c r="M348" i="3" s="1"/>
  <c r="F349" i="3"/>
  <c r="G349" i="3"/>
  <c r="L349" i="3" s="1"/>
  <c r="H349" i="3"/>
  <c r="I349" i="3"/>
  <c r="J349" i="3"/>
  <c r="K349" i="3"/>
  <c r="M349" i="3" s="1"/>
  <c r="F350" i="3"/>
  <c r="G350" i="3"/>
  <c r="L350" i="3" s="1"/>
  <c r="H350" i="3"/>
  <c r="I350" i="3"/>
  <c r="J350" i="3"/>
  <c r="K350" i="3"/>
  <c r="M350" i="3"/>
  <c r="F351" i="3"/>
  <c r="G351" i="3"/>
  <c r="L351" i="3" s="1"/>
  <c r="H351" i="3"/>
  <c r="I351" i="3"/>
  <c r="J351" i="3"/>
  <c r="K351" i="3"/>
  <c r="M351" i="3" s="1"/>
  <c r="F352" i="3"/>
  <c r="G352" i="3"/>
  <c r="L352" i="3" s="1"/>
  <c r="H352" i="3"/>
  <c r="I352" i="3"/>
  <c r="J352" i="3"/>
  <c r="K352" i="3"/>
  <c r="M352" i="3" s="1"/>
  <c r="F353" i="3"/>
  <c r="G353" i="3"/>
  <c r="L353" i="3" s="1"/>
  <c r="H353" i="3"/>
  <c r="I353" i="3"/>
  <c r="J353" i="3"/>
  <c r="K353" i="3"/>
  <c r="M353" i="3"/>
  <c r="F354" i="3"/>
  <c r="G354" i="3"/>
  <c r="L354" i="3" s="1"/>
  <c r="H354" i="3"/>
  <c r="I354" i="3"/>
  <c r="J354" i="3"/>
  <c r="K354" i="3"/>
  <c r="M354" i="3" s="1"/>
  <c r="F355" i="3"/>
  <c r="G355" i="3"/>
  <c r="L355" i="3" s="1"/>
  <c r="H355" i="3"/>
  <c r="I355" i="3"/>
  <c r="J355" i="3"/>
  <c r="K355" i="3"/>
  <c r="M355" i="3"/>
  <c r="F356" i="3"/>
  <c r="G356" i="3"/>
  <c r="L356" i="3" s="1"/>
  <c r="H356" i="3"/>
  <c r="I356" i="3"/>
  <c r="J356" i="3"/>
  <c r="K356" i="3"/>
  <c r="M356" i="3"/>
  <c r="F357" i="3"/>
  <c r="G357" i="3"/>
  <c r="L357" i="3" s="1"/>
  <c r="H357" i="3"/>
  <c r="I357" i="3"/>
  <c r="J357" i="3"/>
  <c r="K357" i="3"/>
  <c r="M357" i="3" s="1"/>
  <c r="F358" i="3"/>
  <c r="G358" i="3"/>
  <c r="L358" i="3" s="1"/>
  <c r="H358" i="3"/>
  <c r="I358" i="3"/>
  <c r="J358" i="3"/>
  <c r="K358" i="3"/>
  <c r="M358" i="3" s="1"/>
  <c r="F359" i="3"/>
  <c r="G359" i="3"/>
  <c r="L359" i="3" s="1"/>
  <c r="H359" i="3"/>
  <c r="I359" i="3"/>
  <c r="J359" i="3"/>
  <c r="K359" i="3"/>
  <c r="M359" i="3"/>
  <c r="F360" i="3"/>
  <c r="G360" i="3"/>
  <c r="L360" i="3" s="1"/>
  <c r="H360" i="3"/>
  <c r="I360" i="3"/>
  <c r="J360" i="3"/>
  <c r="K360" i="3"/>
  <c r="M360" i="3" s="1"/>
  <c r="F361" i="3"/>
  <c r="G361" i="3"/>
  <c r="L361" i="3" s="1"/>
  <c r="H361" i="3"/>
  <c r="I361" i="3"/>
  <c r="J361" i="3"/>
  <c r="K361" i="3"/>
  <c r="M361" i="3" s="1"/>
  <c r="F362" i="3"/>
  <c r="G362" i="3"/>
  <c r="L362" i="3" s="1"/>
  <c r="H362" i="3"/>
  <c r="I362" i="3"/>
  <c r="J362" i="3"/>
  <c r="K362" i="3"/>
  <c r="M362" i="3"/>
  <c r="F363" i="3"/>
  <c r="G363" i="3"/>
  <c r="L363" i="3" s="1"/>
  <c r="H363" i="3"/>
  <c r="I363" i="3"/>
  <c r="J363" i="3"/>
  <c r="K363" i="3"/>
  <c r="M363" i="3" s="1"/>
  <c r="F364" i="3"/>
  <c r="G364" i="3"/>
  <c r="L364" i="3" s="1"/>
  <c r="H364" i="3"/>
  <c r="I364" i="3"/>
  <c r="J364" i="3"/>
  <c r="K364" i="3"/>
  <c r="M364" i="3" s="1"/>
  <c r="F365" i="3"/>
  <c r="G365" i="3"/>
  <c r="L365" i="3" s="1"/>
  <c r="H365" i="3"/>
  <c r="I365" i="3"/>
  <c r="J365" i="3"/>
  <c r="K365" i="3"/>
  <c r="M365" i="3"/>
  <c r="F366" i="3"/>
  <c r="G366" i="3"/>
  <c r="L366" i="3" s="1"/>
  <c r="H366" i="3"/>
  <c r="I366" i="3"/>
  <c r="J366" i="3"/>
  <c r="K366" i="3"/>
  <c r="M366" i="3" s="1"/>
  <c r="F367" i="3"/>
  <c r="G367" i="3"/>
  <c r="L367" i="3" s="1"/>
  <c r="H367" i="3"/>
  <c r="I367" i="3"/>
  <c r="J367" i="3"/>
  <c r="K367" i="3"/>
  <c r="M367" i="3" s="1"/>
  <c r="F368" i="3"/>
  <c r="G368" i="3"/>
  <c r="L368" i="3" s="1"/>
  <c r="H368" i="3"/>
  <c r="I368" i="3"/>
  <c r="J368" i="3"/>
  <c r="K368" i="3"/>
  <c r="M368" i="3"/>
  <c r="F369" i="3"/>
  <c r="G369" i="3"/>
  <c r="L369" i="3" s="1"/>
  <c r="H369" i="3"/>
  <c r="I369" i="3"/>
  <c r="J369" i="3"/>
  <c r="K369" i="3"/>
  <c r="M369" i="3" s="1"/>
  <c r="F370" i="3"/>
  <c r="G370" i="3"/>
  <c r="H370" i="3"/>
  <c r="I370" i="3"/>
  <c r="J370" i="3"/>
  <c r="K370" i="3"/>
  <c r="M370" i="3" s="1"/>
  <c r="F371" i="3"/>
  <c r="G371" i="3"/>
  <c r="L371" i="3" s="1"/>
  <c r="H371" i="3"/>
  <c r="I371" i="3"/>
  <c r="J371" i="3"/>
  <c r="K371" i="3"/>
  <c r="M371" i="3" s="1"/>
  <c r="F372" i="3"/>
  <c r="G372" i="3"/>
  <c r="L372" i="3" s="1"/>
  <c r="H372" i="3"/>
  <c r="I372" i="3"/>
  <c r="J372" i="3"/>
  <c r="K372" i="3"/>
  <c r="M372" i="3" s="1"/>
  <c r="F373" i="3"/>
  <c r="G373" i="3"/>
  <c r="L373" i="3" s="1"/>
  <c r="H373" i="3"/>
  <c r="I373" i="3"/>
  <c r="J373" i="3"/>
  <c r="K373" i="3"/>
  <c r="M373" i="3"/>
  <c r="F374" i="3"/>
  <c r="G374" i="3"/>
  <c r="L374" i="3" s="1"/>
  <c r="H374" i="3"/>
  <c r="I374" i="3"/>
  <c r="J374" i="3"/>
  <c r="K374" i="3"/>
  <c r="M374" i="3"/>
  <c r="F375" i="3"/>
  <c r="G375" i="3"/>
  <c r="L375" i="3" s="1"/>
  <c r="H375" i="3"/>
  <c r="I375" i="3"/>
  <c r="J375" i="3"/>
  <c r="K375" i="3"/>
  <c r="M375" i="3" s="1"/>
  <c r="F376" i="3"/>
  <c r="G376" i="3"/>
  <c r="L376" i="3" s="1"/>
  <c r="H376" i="3"/>
  <c r="I376" i="3"/>
  <c r="J376" i="3"/>
  <c r="K376" i="3"/>
  <c r="M376" i="3" s="1"/>
  <c r="F377" i="3"/>
  <c r="G377" i="3"/>
  <c r="L377" i="3" s="1"/>
  <c r="H377" i="3"/>
  <c r="I377" i="3"/>
  <c r="J377" i="3"/>
  <c r="K377" i="3"/>
  <c r="M377" i="3"/>
  <c r="F378" i="3"/>
  <c r="G378" i="3"/>
  <c r="L378" i="3" s="1"/>
  <c r="H378" i="3"/>
  <c r="I378" i="3"/>
  <c r="J378" i="3"/>
  <c r="K378" i="3"/>
  <c r="M378" i="3" s="1"/>
  <c r="F379" i="3"/>
  <c r="G379" i="3"/>
  <c r="L379" i="3" s="1"/>
  <c r="H379" i="3"/>
  <c r="I379" i="3"/>
  <c r="J379" i="3"/>
  <c r="K379" i="3"/>
  <c r="M379" i="3" s="1"/>
  <c r="F380" i="3"/>
  <c r="G380" i="3"/>
  <c r="L380" i="3" s="1"/>
  <c r="H380" i="3"/>
  <c r="I380" i="3"/>
  <c r="J380" i="3"/>
  <c r="K380" i="3"/>
  <c r="M380" i="3"/>
  <c r="F381" i="3"/>
  <c r="G381" i="3"/>
  <c r="L381" i="3" s="1"/>
  <c r="H381" i="3"/>
  <c r="I381" i="3"/>
  <c r="J381" i="3"/>
  <c r="K381" i="3"/>
  <c r="M381" i="3" s="1"/>
  <c r="F382" i="3"/>
  <c r="G382" i="3"/>
  <c r="L382" i="3" s="1"/>
  <c r="H382" i="3"/>
  <c r="I382" i="3"/>
  <c r="J382" i="3"/>
  <c r="K382" i="3"/>
  <c r="M382" i="3" s="1"/>
  <c r="F383" i="3"/>
  <c r="G383" i="3"/>
  <c r="L383" i="3" s="1"/>
  <c r="H383" i="3"/>
  <c r="I383" i="3"/>
  <c r="J383" i="3"/>
  <c r="K383" i="3"/>
  <c r="M383" i="3"/>
  <c r="F384" i="3"/>
  <c r="G384" i="3"/>
  <c r="L384" i="3" s="1"/>
  <c r="H384" i="3"/>
  <c r="I384" i="3"/>
  <c r="J384" i="3"/>
  <c r="K384" i="3"/>
  <c r="M384" i="3" s="1"/>
  <c r="F385" i="3"/>
  <c r="G385" i="3"/>
  <c r="L385" i="3" s="1"/>
  <c r="H385" i="3"/>
  <c r="I385" i="3"/>
  <c r="J385" i="3"/>
  <c r="K385" i="3"/>
  <c r="M385" i="3" s="1"/>
  <c r="F386" i="3"/>
  <c r="G386" i="3"/>
  <c r="L386" i="3" s="1"/>
  <c r="H386" i="3"/>
  <c r="I386" i="3"/>
  <c r="J386" i="3"/>
  <c r="K386" i="3"/>
  <c r="M386" i="3"/>
  <c r="F387" i="3"/>
  <c r="G387" i="3"/>
  <c r="L387" i="3" s="1"/>
  <c r="H387" i="3"/>
  <c r="I387" i="3"/>
  <c r="J387" i="3"/>
  <c r="K387" i="3"/>
  <c r="M387" i="3" s="1"/>
  <c r="F388" i="3"/>
  <c r="G388" i="3"/>
  <c r="L388" i="3" s="1"/>
  <c r="H388" i="3"/>
  <c r="I388" i="3"/>
  <c r="J388" i="3"/>
  <c r="K388" i="3"/>
  <c r="M388" i="3" s="1"/>
  <c r="F389" i="3"/>
  <c r="G389" i="3"/>
  <c r="L389" i="3" s="1"/>
  <c r="H389" i="3"/>
  <c r="I389" i="3"/>
  <c r="J389" i="3"/>
  <c r="K389" i="3"/>
  <c r="M389" i="3"/>
  <c r="F390" i="3"/>
  <c r="G390" i="3"/>
  <c r="L390" i="3" s="1"/>
  <c r="H390" i="3"/>
  <c r="I390" i="3"/>
  <c r="J390" i="3"/>
  <c r="K390" i="3"/>
  <c r="M390" i="3" s="1"/>
  <c r="F391" i="3"/>
  <c r="G391" i="3"/>
  <c r="L391" i="3" s="1"/>
  <c r="H391" i="3"/>
  <c r="I391" i="3"/>
  <c r="J391" i="3"/>
  <c r="K391" i="3"/>
  <c r="M391" i="3" s="1"/>
  <c r="F392" i="3"/>
  <c r="G392" i="3"/>
  <c r="L392" i="3" s="1"/>
  <c r="H392" i="3"/>
  <c r="I392" i="3"/>
  <c r="J392" i="3"/>
  <c r="K392" i="3"/>
  <c r="M392" i="3"/>
  <c r="F393" i="3"/>
  <c r="G393" i="3"/>
  <c r="L393" i="3" s="1"/>
  <c r="H393" i="3"/>
  <c r="I393" i="3"/>
  <c r="J393" i="3"/>
  <c r="K393" i="3"/>
  <c r="M393" i="3" s="1"/>
  <c r="F394" i="3"/>
  <c r="G394" i="3"/>
  <c r="L394" i="3" s="1"/>
  <c r="H394" i="3"/>
  <c r="I394" i="3"/>
  <c r="J394" i="3"/>
  <c r="K394" i="3"/>
  <c r="M394" i="3" s="1"/>
  <c r="F395" i="3"/>
  <c r="G395" i="3"/>
  <c r="L395" i="3" s="1"/>
  <c r="H395" i="3"/>
  <c r="I395" i="3"/>
  <c r="J395" i="3"/>
  <c r="K395" i="3"/>
  <c r="M395" i="3"/>
  <c r="F396" i="3"/>
  <c r="G396" i="3"/>
  <c r="L396" i="3" s="1"/>
  <c r="H396" i="3"/>
  <c r="I396" i="3"/>
  <c r="J396" i="3"/>
  <c r="K396" i="3"/>
  <c r="M396" i="3" s="1"/>
  <c r="F397" i="3"/>
  <c r="G397" i="3"/>
  <c r="L397" i="3" s="1"/>
  <c r="H397" i="3"/>
  <c r="I397" i="3"/>
  <c r="J397" i="3"/>
  <c r="K397" i="3"/>
  <c r="M397" i="3" s="1"/>
  <c r="F398" i="3"/>
  <c r="G398" i="3"/>
  <c r="L398" i="3" s="1"/>
  <c r="H398" i="3"/>
  <c r="I398" i="3"/>
  <c r="J398" i="3"/>
  <c r="K398" i="3"/>
  <c r="M398" i="3"/>
  <c r="F399" i="3"/>
  <c r="G399" i="3"/>
  <c r="L399" i="3" s="1"/>
  <c r="H399" i="3"/>
  <c r="I399" i="3"/>
  <c r="J399" i="3"/>
  <c r="K399" i="3"/>
  <c r="M399" i="3" s="1"/>
  <c r="F400" i="3"/>
  <c r="G400" i="3"/>
  <c r="L400" i="3" s="1"/>
  <c r="H400" i="3"/>
  <c r="I400" i="3"/>
  <c r="J400" i="3"/>
  <c r="K400" i="3"/>
  <c r="M400" i="3" s="1"/>
  <c r="F401" i="3"/>
  <c r="G401" i="3"/>
  <c r="L401" i="3" s="1"/>
  <c r="H401" i="3"/>
  <c r="I401" i="3"/>
  <c r="J401" i="3"/>
  <c r="K401" i="3"/>
  <c r="M401" i="3"/>
  <c r="F402" i="3"/>
  <c r="G402" i="3"/>
  <c r="L402" i="3" s="1"/>
  <c r="H402" i="3"/>
  <c r="I402" i="3"/>
  <c r="J402" i="3"/>
  <c r="K402" i="3"/>
  <c r="M402" i="3" s="1"/>
  <c r="F403" i="3"/>
  <c r="G403" i="3"/>
  <c r="L403" i="3" s="1"/>
  <c r="H403" i="3"/>
  <c r="I403" i="3"/>
  <c r="J403" i="3"/>
  <c r="K403" i="3"/>
  <c r="M403" i="3" s="1"/>
  <c r="F404" i="3"/>
  <c r="G404" i="3"/>
  <c r="L404" i="3" s="1"/>
  <c r="H404" i="3"/>
  <c r="I404" i="3"/>
  <c r="J404" i="3"/>
  <c r="K404" i="3"/>
  <c r="M404" i="3"/>
  <c r="F405" i="3"/>
  <c r="G405" i="3"/>
  <c r="L405" i="3" s="1"/>
  <c r="H405" i="3"/>
  <c r="I405" i="3"/>
  <c r="J405" i="3"/>
  <c r="K405" i="3"/>
  <c r="M405" i="3" s="1"/>
  <c r="F406" i="3"/>
  <c r="G406" i="3"/>
  <c r="L406" i="3" s="1"/>
  <c r="H406" i="3"/>
  <c r="I406" i="3"/>
  <c r="J406" i="3"/>
  <c r="K406" i="3"/>
  <c r="M406" i="3" s="1"/>
  <c r="F407" i="3"/>
  <c r="G407" i="3"/>
  <c r="L407" i="3" s="1"/>
  <c r="H407" i="3"/>
  <c r="I407" i="3"/>
  <c r="J407" i="3"/>
  <c r="K407" i="3"/>
  <c r="M407" i="3" s="1"/>
  <c r="F408" i="3"/>
  <c r="G408" i="3"/>
  <c r="L408" i="3" s="1"/>
  <c r="H408" i="3"/>
  <c r="I408" i="3"/>
  <c r="J408" i="3"/>
  <c r="K408" i="3"/>
  <c r="M408" i="3" s="1"/>
  <c r="F409" i="3"/>
  <c r="G409" i="3"/>
  <c r="L409" i="3" s="1"/>
  <c r="H409" i="3"/>
  <c r="I409" i="3"/>
  <c r="J409" i="3"/>
  <c r="K409" i="3"/>
  <c r="M409" i="3" s="1"/>
  <c r="F410" i="3"/>
  <c r="G410" i="3"/>
  <c r="L410" i="3" s="1"/>
  <c r="H410" i="3"/>
  <c r="I410" i="3"/>
  <c r="J410" i="3"/>
  <c r="K410" i="3"/>
  <c r="M410" i="3"/>
  <c r="F411" i="3"/>
  <c r="G411" i="3"/>
  <c r="L411" i="3" s="1"/>
  <c r="H411" i="3"/>
  <c r="I411" i="3"/>
  <c r="J411" i="3"/>
  <c r="K411" i="3"/>
  <c r="M411" i="3" s="1"/>
  <c r="F412" i="3"/>
  <c r="G412" i="3"/>
  <c r="L412" i="3" s="1"/>
  <c r="H412" i="3"/>
  <c r="I412" i="3"/>
  <c r="J412" i="3"/>
  <c r="K412" i="3"/>
  <c r="M412" i="3" s="1"/>
  <c r="F413" i="3"/>
  <c r="G413" i="3"/>
  <c r="L413" i="3" s="1"/>
  <c r="H413" i="3"/>
  <c r="I413" i="3"/>
  <c r="J413" i="3"/>
  <c r="K413" i="3"/>
  <c r="M413" i="3"/>
  <c r="F414" i="3"/>
  <c r="G414" i="3"/>
  <c r="L414" i="3" s="1"/>
  <c r="H414" i="3"/>
  <c r="I414" i="3"/>
  <c r="J414" i="3"/>
  <c r="K414" i="3"/>
  <c r="M414" i="3" s="1"/>
  <c r="F415" i="3"/>
  <c r="G415" i="3"/>
  <c r="L415" i="3" s="1"/>
  <c r="H415" i="3"/>
  <c r="I415" i="3"/>
  <c r="J415" i="3"/>
  <c r="K415" i="3"/>
  <c r="M415" i="3" s="1"/>
  <c r="F416" i="3"/>
  <c r="G416" i="3"/>
  <c r="L416" i="3" s="1"/>
  <c r="H416" i="3"/>
  <c r="I416" i="3"/>
  <c r="J416" i="3"/>
  <c r="K416" i="3"/>
  <c r="M416" i="3" s="1"/>
  <c r="F417" i="3"/>
  <c r="G417" i="3"/>
  <c r="L417" i="3" s="1"/>
  <c r="H417" i="3"/>
  <c r="I417" i="3"/>
  <c r="J417" i="3"/>
  <c r="K417" i="3"/>
  <c r="M417" i="3" s="1"/>
  <c r="F418" i="3"/>
  <c r="G418" i="3"/>
  <c r="L418" i="3" s="1"/>
  <c r="H418" i="3"/>
  <c r="I418" i="3"/>
  <c r="J418" i="3"/>
  <c r="K418" i="3"/>
  <c r="M418" i="3" s="1"/>
  <c r="F419" i="3"/>
  <c r="G419" i="3"/>
  <c r="L419" i="3" s="1"/>
  <c r="H419" i="3"/>
  <c r="I419" i="3"/>
  <c r="J419" i="3"/>
  <c r="K419" i="3"/>
  <c r="M419" i="3"/>
  <c r="F420" i="3"/>
  <c r="G420" i="3"/>
  <c r="L420" i="3" s="1"/>
  <c r="H420" i="3"/>
  <c r="I420" i="3"/>
  <c r="J420" i="3"/>
  <c r="K420" i="3"/>
  <c r="M420" i="3" s="1"/>
  <c r="F421" i="3"/>
  <c r="G421" i="3"/>
  <c r="L421" i="3" s="1"/>
  <c r="H421" i="3"/>
  <c r="I421" i="3"/>
  <c r="J421" i="3"/>
  <c r="K421" i="3"/>
  <c r="M421" i="3" s="1"/>
  <c r="F422" i="3"/>
  <c r="G422" i="3"/>
  <c r="L422" i="3" s="1"/>
  <c r="H422" i="3"/>
  <c r="I422" i="3"/>
  <c r="J422" i="3"/>
  <c r="K422" i="3"/>
  <c r="M422" i="3"/>
  <c r="F423" i="3"/>
  <c r="G423" i="3"/>
  <c r="L423" i="3" s="1"/>
  <c r="H423" i="3"/>
  <c r="I423" i="3"/>
  <c r="J423" i="3"/>
  <c r="K423" i="3"/>
  <c r="M423" i="3" s="1"/>
  <c r="F424" i="3"/>
  <c r="G424" i="3"/>
  <c r="L424" i="3" s="1"/>
  <c r="H424" i="3"/>
  <c r="I424" i="3"/>
  <c r="J424" i="3"/>
  <c r="K424" i="3"/>
  <c r="M424" i="3" s="1"/>
  <c r="F425" i="3"/>
  <c r="G425" i="3"/>
  <c r="L425" i="3" s="1"/>
  <c r="H425" i="3"/>
  <c r="I425" i="3"/>
  <c r="J425" i="3"/>
  <c r="K425" i="3"/>
  <c r="M425" i="3"/>
  <c r="F426" i="3"/>
  <c r="G426" i="3"/>
  <c r="L426" i="3" s="1"/>
  <c r="H426" i="3"/>
  <c r="I426" i="3"/>
  <c r="J426" i="3"/>
  <c r="K426" i="3"/>
  <c r="M426" i="3" s="1"/>
  <c r="F427" i="3"/>
  <c r="G427" i="3"/>
  <c r="L427" i="3" s="1"/>
  <c r="H427" i="3"/>
  <c r="I427" i="3"/>
  <c r="J427" i="3"/>
  <c r="K427" i="3"/>
  <c r="M427" i="3" s="1"/>
  <c r="F428" i="3"/>
  <c r="G428" i="3"/>
  <c r="L428" i="3" s="1"/>
  <c r="H428" i="3"/>
  <c r="I428" i="3"/>
  <c r="J428" i="3"/>
  <c r="K428" i="3"/>
  <c r="M428" i="3"/>
  <c r="F429" i="3"/>
  <c r="G429" i="3"/>
  <c r="L429" i="3" s="1"/>
  <c r="H429" i="3"/>
  <c r="I429" i="3"/>
  <c r="J429" i="3"/>
  <c r="K429" i="3"/>
  <c r="M429" i="3" s="1"/>
  <c r="F430" i="3"/>
  <c r="G430" i="3"/>
  <c r="L430" i="3" s="1"/>
  <c r="H430" i="3"/>
  <c r="I430" i="3"/>
  <c r="J430" i="3"/>
  <c r="K430" i="3"/>
  <c r="M430" i="3" s="1"/>
  <c r="F431" i="3"/>
  <c r="G431" i="3"/>
  <c r="L431" i="3" s="1"/>
  <c r="H431" i="3"/>
  <c r="I431" i="3"/>
  <c r="J431" i="3"/>
  <c r="K431" i="3"/>
  <c r="M431" i="3"/>
  <c r="F432" i="3"/>
  <c r="G432" i="3"/>
  <c r="L432" i="3" s="1"/>
  <c r="H432" i="3"/>
  <c r="I432" i="3"/>
  <c r="J432" i="3"/>
  <c r="K432" i="3"/>
  <c r="M432" i="3" s="1"/>
  <c r="F433" i="3"/>
  <c r="G433" i="3"/>
  <c r="L433" i="3" s="1"/>
  <c r="H433" i="3"/>
  <c r="I433" i="3"/>
  <c r="J433" i="3"/>
  <c r="K433" i="3"/>
  <c r="M433" i="3" s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" i="1"/>
  <c r="F5" i="4" a="1"/>
  <c r="K5" i="3"/>
  <c r="K6" i="3"/>
  <c r="K7" i="3"/>
  <c r="M7" i="3" s="1"/>
  <c r="K8" i="3"/>
  <c r="M8" i="3" s="1"/>
  <c r="K9" i="3"/>
  <c r="M9" i="3" s="1"/>
  <c r="K10" i="3"/>
  <c r="M10" i="3" s="1"/>
  <c r="K11" i="3"/>
  <c r="M11" i="3" s="1"/>
  <c r="K12" i="3"/>
  <c r="K13" i="3"/>
  <c r="M13" i="3" s="1"/>
  <c r="K14" i="3"/>
  <c r="M14" i="3" s="1"/>
  <c r="K15" i="3"/>
  <c r="M15" i="3" s="1"/>
  <c r="K16" i="3"/>
  <c r="M16" i="3" s="1"/>
  <c r="K17" i="3"/>
  <c r="K18" i="3"/>
  <c r="K19" i="3"/>
  <c r="K20" i="3"/>
  <c r="M20" i="3" s="1"/>
  <c r="K21" i="3"/>
  <c r="M21" i="3" s="1"/>
  <c r="K22" i="3"/>
  <c r="M22" i="3" s="1"/>
  <c r="K23" i="3"/>
  <c r="K24" i="3"/>
  <c r="K25" i="3"/>
  <c r="K26" i="3"/>
  <c r="M26" i="3" s="1"/>
  <c r="K27" i="3"/>
  <c r="M27" i="3" s="1"/>
  <c r="K28" i="3"/>
  <c r="M28" i="3" s="1"/>
  <c r="K29" i="3"/>
  <c r="M29" i="3" s="1"/>
  <c r="K30" i="3"/>
  <c r="K31" i="3"/>
  <c r="M31" i="3" s="1"/>
  <c r="K32" i="3"/>
  <c r="M32" i="3" s="1"/>
  <c r="K33" i="3"/>
  <c r="M33" i="3" s="1"/>
  <c r="K34" i="3"/>
  <c r="M34" i="3" s="1"/>
  <c r="K35" i="3"/>
  <c r="K36" i="3"/>
  <c r="K37" i="3"/>
  <c r="M37" i="3" s="1"/>
  <c r="K38" i="3"/>
  <c r="M38" i="3" s="1"/>
  <c r="K39" i="3"/>
  <c r="M39" i="3" s="1"/>
  <c r="K40" i="3"/>
  <c r="M40" i="3" s="1"/>
  <c r="K41" i="3"/>
  <c r="K42" i="3"/>
  <c r="K43" i="3"/>
  <c r="M43" i="3" s="1"/>
  <c r="K44" i="3"/>
  <c r="M44" i="3" s="1"/>
  <c r="K45" i="3"/>
  <c r="M45" i="3" s="1"/>
  <c r="K46" i="3"/>
  <c r="M46" i="3" s="1"/>
  <c r="K47" i="3"/>
  <c r="M47" i="3" s="1"/>
  <c r="K48" i="3"/>
  <c r="K49" i="3"/>
  <c r="M49" i="3" s="1"/>
  <c r="K50" i="3"/>
  <c r="M50" i="3" s="1"/>
  <c r="K51" i="3"/>
  <c r="M51" i="3" s="1"/>
  <c r="K52" i="3"/>
  <c r="M52" i="3" s="1"/>
  <c r="K53" i="3"/>
  <c r="K54" i="3"/>
  <c r="K55" i="3"/>
  <c r="K56" i="3"/>
  <c r="M56" i="3" s="1"/>
  <c r="K57" i="3"/>
  <c r="M57" i="3" s="1"/>
  <c r="K58" i="3"/>
  <c r="M58" i="3" s="1"/>
  <c r="K59" i="3"/>
  <c r="K60" i="3"/>
  <c r="K61" i="3"/>
  <c r="K62" i="3"/>
  <c r="M62" i="3" s="1"/>
  <c r="K63" i="3"/>
  <c r="M63" i="3" s="1"/>
  <c r="K64" i="3"/>
  <c r="M64" i="3" s="1"/>
  <c r="K65" i="3"/>
  <c r="M65" i="3" s="1"/>
  <c r="K66" i="3"/>
  <c r="K67" i="3"/>
  <c r="M67" i="3" s="1"/>
  <c r="K68" i="3"/>
  <c r="M68" i="3" s="1"/>
  <c r="K69" i="3"/>
  <c r="M69" i="3" s="1"/>
  <c r="K70" i="3"/>
  <c r="M70" i="3" s="1"/>
  <c r="K71" i="3"/>
  <c r="K72" i="3"/>
  <c r="K73" i="3"/>
  <c r="M73" i="3" s="1"/>
  <c r="K74" i="3"/>
  <c r="M74" i="3" s="1"/>
  <c r="K75" i="3"/>
  <c r="M75" i="3" s="1"/>
  <c r="K76" i="3"/>
  <c r="M76" i="3" s="1"/>
  <c r="K77" i="3"/>
  <c r="K78" i="3"/>
  <c r="K79" i="3"/>
  <c r="M79" i="3" s="1"/>
  <c r="K80" i="3"/>
  <c r="M80" i="3" s="1"/>
  <c r="K81" i="3"/>
  <c r="K82" i="3"/>
  <c r="M82" i="3" s="1"/>
  <c r="K83" i="3"/>
  <c r="M83" i="3" s="1"/>
  <c r="K84" i="3"/>
  <c r="K85" i="3"/>
  <c r="K86" i="3"/>
  <c r="M86" i="3" s="1"/>
  <c r="K87" i="3"/>
  <c r="M87" i="3" s="1"/>
  <c r="K88" i="3"/>
  <c r="M88" i="3" s="1"/>
  <c r="K89" i="3"/>
  <c r="K90" i="3"/>
  <c r="K91" i="3"/>
  <c r="M91" i="3" s="1"/>
  <c r="K92" i="3"/>
  <c r="M92" i="3" s="1"/>
  <c r="K93" i="3"/>
  <c r="M93" i="3" s="1"/>
  <c r="K94" i="3"/>
  <c r="M94" i="3" s="1"/>
  <c r="K95" i="3"/>
  <c r="K96" i="3"/>
  <c r="K97" i="3"/>
  <c r="K98" i="3"/>
  <c r="M98" i="3" s="1"/>
  <c r="K99" i="3"/>
  <c r="M99" i="3" s="1"/>
  <c r="K100" i="3"/>
  <c r="M100" i="3" s="1"/>
  <c r="K101" i="3"/>
  <c r="M101" i="3" s="1"/>
  <c r="K102" i="3"/>
  <c r="K103" i="3"/>
  <c r="M103" i="3" s="1"/>
  <c r="K104" i="3"/>
  <c r="M104" i="3" s="1"/>
  <c r="K105" i="3"/>
  <c r="M105" i="3" s="1"/>
  <c r="K106" i="3"/>
  <c r="M106" i="3" s="1"/>
  <c r="K107" i="3"/>
  <c r="K108" i="3"/>
  <c r="K109" i="3"/>
  <c r="M109" i="3" s="1"/>
  <c r="K110" i="3"/>
  <c r="M110" i="3" s="1"/>
  <c r="K111" i="3"/>
  <c r="M111" i="3" s="1"/>
  <c r="K112" i="3"/>
  <c r="M112" i="3" s="1"/>
  <c r="K113" i="3"/>
  <c r="M113" i="3" s="1"/>
  <c r="K114" i="3"/>
  <c r="K115" i="3"/>
  <c r="M115" i="3" s="1"/>
  <c r="K116" i="3"/>
  <c r="K117" i="3"/>
  <c r="M117" i="3" s="1"/>
  <c r="K118" i="3"/>
  <c r="M118" i="3" s="1"/>
  <c r="K119" i="3"/>
  <c r="K120" i="3"/>
  <c r="K121" i="3"/>
  <c r="M121" i="3" s="1"/>
  <c r="K122" i="3"/>
  <c r="M122" i="3" s="1"/>
  <c r="K123" i="3"/>
  <c r="M123" i="3" s="1"/>
  <c r="K124" i="3"/>
  <c r="M124" i="3" s="1"/>
  <c r="K125" i="3"/>
  <c r="K126" i="3"/>
  <c r="K127" i="3"/>
  <c r="M127" i="3" s="1"/>
  <c r="K128" i="3"/>
  <c r="M128" i="3" s="1"/>
  <c r="K129" i="3"/>
  <c r="M129" i="3" s="1"/>
  <c r="K130" i="3"/>
  <c r="M130" i="3" s="1"/>
  <c r="K131" i="3"/>
  <c r="M131" i="3" s="1"/>
  <c r="K132" i="3"/>
  <c r="K133" i="3"/>
  <c r="M133" i="3" s="1"/>
  <c r="K134" i="3"/>
  <c r="M134" i="3" s="1"/>
  <c r="K135" i="3"/>
  <c r="M135" i="3" s="1"/>
  <c r="K136" i="3"/>
  <c r="M136" i="3" s="1"/>
  <c r="K137" i="3"/>
  <c r="K138" i="3"/>
  <c r="K139" i="3"/>
  <c r="M139" i="3" s="1"/>
  <c r="K140" i="3"/>
  <c r="M140" i="3" s="1"/>
  <c r="K141" i="3"/>
  <c r="M141" i="3" s="1"/>
  <c r="K142" i="3"/>
  <c r="M142" i="3" s="1"/>
  <c r="K143" i="3"/>
  <c r="K144" i="3"/>
  <c r="K145" i="3"/>
  <c r="M145" i="3" s="1"/>
  <c r="K146" i="3"/>
  <c r="K147" i="3"/>
  <c r="M147" i="3" s="1"/>
  <c r="K148" i="3"/>
  <c r="M148" i="3" s="1"/>
  <c r="K149" i="3"/>
  <c r="M149" i="3" s="1"/>
  <c r="K150" i="3"/>
  <c r="K151" i="3"/>
  <c r="M151" i="3" s="1"/>
  <c r="K152" i="3"/>
  <c r="M152" i="3" s="1"/>
  <c r="K153" i="3"/>
  <c r="M153" i="3" s="1"/>
  <c r="K154" i="3"/>
  <c r="M154" i="3" s="1"/>
  <c r="K155" i="3"/>
  <c r="K156" i="3"/>
  <c r="K157" i="3"/>
  <c r="M157" i="3" s="1"/>
  <c r="K158" i="3"/>
  <c r="M158" i="3" s="1"/>
  <c r="K159" i="3"/>
  <c r="M159" i="3" s="1"/>
  <c r="K160" i="3"/>
  <c r="M160" i="3" s="1"/>
  <c r="K161" i="3"/>
  <c r="K162" i="3"/>
  <c r="K163" i="3"/>
  <c r="M163" i="3" s="1"/>
  <c r="K164" i="3"/>
  <c r="M164" i="3" s="1"/>
  <c r="K165" i="3"/>
  <c r="M165" i="3" s="1"/>
  <c r="K166" i="3"/>
  <c r="M166" i="3" s="1"/>
  <c r="K167" i="3"/>
  <c r="M167" i="3" s="1"/>
  <c r="K168" i="3"/>
  <c r="K169" i="3"/>
  <c r="K170" i="3"/>
  <c r="M170" i="3" s="1"/>
  <c r="K171" i="3"/>
  <c r="M171" i="3" s="1"/>
  <c r="K172" i="3"/>
  <c r="M172" i="3" s="1"/>
  <c r="K173" i="3"/>
  <c r="K174" i="3"/>
  <c r="K175" i="3"/>
  <c r="M175" i="3" s="1"/>
  <c r="K176" i="3"/>
  <c r="M176" i="3" s="1"/>
  <c r="K177" i="3"/>
  <c r="K178" i="3"/>
  <c r="M178" i="3" s="1"/>
  <c r="K179" i="3"/>
  <c r="M179" i="3" s="1"/>
  <c r="K180" i="3"/>
  <c r="K181" i="3"/>
  <c r="M181" i="3" s="1"/>
  <c r="K182" i="3"/>
  <c r="M182" i="3" s="1"/>
  <c r="K183" i="3"/>
  <c r="M183" i="3" s="1"/>
  <c r="K184" i="3"/>
  <c r="M184" i="3" s="1"/>
  <c r="K185" i="3"/>
  <c r="K186" i="3"/>
  <c r="K187" i="3"/>
  <c r="K188" i="3"/>
  <c r="M188" i="3" s="1"/>
  <c r="K189" i="3"/>
  <c r="M189" i="3" s="1"/>
  <c r="K190" i="3"/>
  <c r="M190" i="3" s="1"/>
  <c r="K191" i="3"/>
  <c r="K192" i="3"/>
  <c r="K193" i="3"/>
  <c r="K194" i="3"/>
  <c r="M194" i="3" s="1"/>
  <c r="K195" i="3"/>
  <c r="M195" i="3" s="1"/>
  <c r="K196" i="3"/>
  <c r="M196" i="3" s="1"/>
  <c r="K197" i="3"/>
  <c r="M197" i="3" s="1"/>
  <c r="K4" i="3"/>
  <c r="J8" i="4" a="1"/>
  <c r="J8" i="4" s="1"/>
  <c r="A5" i="4"/>
  <c r="D5" i="4" s="1"/>
  <c r="F5" i="3"/>
  <c r="G5" i="3"/>
  <c r="L5" i="3" s="1"/>
  <c r="H5" i="3"/>
  <c r="I5" i="3"/>
  <c r="J5" i="3"/>
  <c r="F6" i="3"/>
  <c r="G6" i="3"/>
  <c r="L6" i="3" s="1"/>
  <c r="H6" i="3"/>
  <c r="I6" i="3"/>
  <c r="J6" i="3"/>
  <c r="M6" i="3"/>
  <c r="F7" i="3"/>
  <c r="G7" i="3"/>
  <c r="L7" i="3" s="1"/>
  <c r="H7" i="3"/>
  <c r="I7" i="3"/>
  <c r="J7" i="3"/>
  <c r="F8" i="3"/>
  <c r="G8" i="3"/>
  <c r="L8" i="3" s="1"/>
  <c r="H8" i="3"/>
  <c r="I8" i="3"/>
  <c r="J8" i="3"/>
  <c r="F9" i="3"/>
  <c r="G9" i="3"/>
  <c r="L9" i="3" s="1"/>
  <c r="H9" i="3"/>
  <c r="I9" i="3"/>
  <c r="J9" i="3"/>
  <c r="F10" i="3"/>
  <c r="G10" i="3"/>
  <c r="L10" i="3" s="1"/>
  <c r="H10" i="3"/>
  <c r="I10" i="3"/>
  <c r="J10" i="3"/>
  <c r="F11" i="3"/>
  <c r="G11" i="3"/>
  <c r="L11" i="3" s="1"/>
  <c r="H11" i="3"/>
  <c r="I11" i="3"/>
  <c r="J11" i="3"/>
  <c r="F12" i="3"/>
  <c r="G12" i="3"/>
  <c r="L12" i="3" s="1"/>
  <c r="H12" i="3"/>
  <c r="I12" i="3"/>
  <c r="J12" i="3"/>
  <c r="M12" i="3"/>
  <c r="F13" i="3"/>
  <c r="G13" i="3"/>
  <c r="L13" i="3" s="1"/>
  <c r="H13" i="3"/>
  <c r="I13" i="3"/>
  <c r="J13" i="3"/>
  <c r="F14" i="3"/>
  <c r="G14" i="3"/>
  <c r="L14" i="3" s="1"/>
  <c r="H14" i="3"/>
  <c r="I14" i="3"/>
  <c r="J14" i="3"/>
  <c r="F15" i="3"/>
  <c r="G15" i="3"/>
  <c r="L15" i="3" s="1"/>
  <c r="H15" i="3"/>
  <c r="I15" i="3"/>
  <c r="J15" i="3"/>
  <c r="F16" i="3"/>
  <c r="G16" i="3"/>
  <c r="L16" i="3" s="1"/>
  <c r="H16" i="3"/>
  <c r="I16" i="3"/>
  <c r="J16" i="3"/>
  <c r="F17" i="3"/>
  <c r="G17" i="3"/>
  <c r="L17" i="3" s="1"/>
  <c r="H17" i="3"/>
  <c r="I17" i="3"/>
  <c r="J17" i="3"/>
  <c r="F18" i="3"/>
  <c r="G18" i="3"/>
  <c r="L18" i="3" s="1"/>
  <c r="H18" i="3"/>
  <c r="I18" i="3"/>
  <c r="J18" i="3"/>
  <c r="M18" i="3"/>
  <c r="F19" i="3"/>
  <c r="G19" i="3"/>
  <c r="L19" i="3" s="1"/>
  <c r="H19" i="3"/>
  <c r="I19" i="3"/>
  <c r="J19" i="3"/>
  <c r="M19" i="3"/>
  <c r="F20" i="3"/>
  <c r="G20" i="3"/>
  <c r="L20" i="3" s="1"/>
  <c r="H20" i="3"/>
  <c r="I20" i="3"/>
  <c r="J20" i="3"/>
  <c r="F21" i="3"/>
  <c r="G21" i="3"/>
  <c r="L21" i="3" s="1"/>
  <c r="H21" i="3"/>
  <c r="I21" i="3"/>
  <c r="J21" i="3"/>
  <c r="F22" i="3"/>
  <c r="G22" i="3"/>
  <c r="L22" i="3" s="1"/>
  <c r="H22" i="3"/>
  <c r="I22" i="3"/>
  <c r="J22" i="3"/>
  <c r="F23" i="3"/>
  <c r="G23" i="3"/>
  <c r="L23" i="3" s="1"/>
  <c r="H23" i="3"/>
  <c r="I23" i="3"/>
  <c r="J23" i="3"/>
  <c r="F24" i="3"/>
  <c r="G24" i="3"/>
  <c r="L24" i="3" s="1"/>
  <c r="H24" i="3"/>
  <c r="I24" i="3"/>
  <c r="J24" i="3"/>
  <c r="M24" i="3"/>
  <c r="F25" i="3"/>
  <c r="G25" i="3"/>
  <c r="L25" i="3" s="1"/>
  <c r="H25" i="3"/>
  <c r="I25" i="3"/>
  <c r="J25" i="3"/>
  <c r="M25" i="3"/>
  <c r="F26" i="3"/>
  <c r="G26" i="3"/>
  <c r="L26" i="3" s="1"/>
  <c r="H26" i="3"/>
  <c r="I26" i="3"/>
  <c r="J26" i="3"/>
  <c r="F27" i="3"/>
  <c r="G27" i="3"/>
  <c r="L27" i="3" s="1"/>
  <c r="H27" i="3"/>
  <c r="I27" i="3"/>
  <c r="J27" i="3"/>
  <c r="F28" i="3"/>
  <c r="G28" i="3"/>
  <c r="L28" i="3" s="1"/>
  <c r="H28" i="3"/>
  <c r="I28" i="3"/>
  <c r="J28" i="3"/>
  <c r="F29" i="3"/>
  <c r="G29" i="3"/>
  <c r="L29" i="3" s="1"/>
  <c r="H29" i="3"/>
  <c r="I29" i="3"/>
  <c r="J29" i="3"/>
  <c r="F30" i="3"/>
  <c r="G30" i="3"/>
  <c r="L30" i="3" s="1"/>
  <c r="H30" i="3"/>
  <c r="I30" i="3"/>
  <c r="J30" i="3"/>
  <c r="M30" i="3"/>
  <c r="F31" i="3"/>
  <c r="G31" i="3"/>
  <c r="L31" i="3" s="1"/>
  <c r="H31" i="3"/>
  <c r="I31" i="3"/>
  <c r="J31" i="3"/>
  <c r="F32" i="3"/>
  <c r="G32" i="3"/>
  <c r="L32" i="3" s="1"/>
  <c r="H32" i="3"/>
  <c r="I32" i="3"/>
  <c r="J32" i="3"/>
  <c r="F33" i="3"/>
  <c r="G33" i="3"/>
  <c r="L33" i="3" s="1"/>
  <c r="H33" i="3"/>
  <c r="I33" i="3"/>
  <c r="J33" i="3"/>
  <c r="F34" i="3"/>
  <c r="G34" i="3"/>
  <c r="L34" i="3" s="1"/>
  <c r="H34" i="3"/>
  <c r="I34" i="3"/>
  <c r="J34" i="3"/>
  <c r="F35" i="3"/>
  <c r="G35" i="3"/>
  <c r="L35" i="3" s="1"/>
  <c r="H35" i="3"/>
  <c r="I35" i="3"/>
  <c r="J35" i="3"/>
  <c r="F36" i="3"/>
  <c r="G36" i="3"/>
  <c r="L36" i="3" s="1"/>
  <c r="H36" i="3"/>
  <c r="I36" i="3"/>
  <c r="J36" i="3"/>
  <c r="M36" i="3"/>
  <c r="F37" i="3"/>
  <c r="G37" i="3"/>
  <c r="L37" i="3" s="1"/>
  <c r="H37" i="3"/>
  <c r="I37" i="3"/>
  <c r="J37" i="3"/>
  <c r="F38" i="3"/>
  <c r="G38" i="3"/>
  <c r="L38" i="3" s="1"/>
  <c r="H38" i="3"/>
  <c r="I38" i="3"/>
  <c r="J38" i="3"/>
  <c r="F39" i="3"/>
  <c r="G39" i="3"/>
  <c r="L39" i="3" s="1"/>
  <c r="H39" i="3"/>
  <c r="I39" i="3"/>
  <c r="J39" i="3"/>
  <c r="F40" i="3"/>
  <c r="G40" i="3"/>
  <c r="L40" i="3" s="1"/>
  <c r="H40" i="3"/>
  <c r="I40" i="3"/>
  <c r="J40" i="3"/>
  <c r="F41" i="3"/>
  <c r="G41" i="3"/>
  <c r="L41" i="3" s="1"/>
  <c r="H41" i="3"/>
  <c r="I41" i="3"/>
  <c r="J41" i="3"/>
  <c r="F42" i="3"/>
  <c r="G42" i="3"/>
  <c r="L42" i="3" s="1"/>
  <c r="H42" i="3"/>
  <c r="I42" i="3"/>
  <c r="J42" i="3"/>
  <c r="M42" i="3"/>
  <c r="F43" i="3"/>
  <c r="G43" i="3"/>
  <c r="L43" i="3" s="1"/>
  <c r="H43" i="3"/>
  <c r="I43" i="3"/>
  <c r="J43" i="3"/>
  <c r="F44" i="3"/>
  <c r="G44" i="3"/>
  <c r="L44" i="3" s="1"/>
  <c r="H44" i="3"/>
  <c r="I44" i="3"/>
  <c r="J44" i="3"/>
  <c r="F45" i="3"/>
  <c r="G45" i="3"/>
  <c r="L45" i="3" s="1"/>
  <c r="H45" i="3"/>
  <c r="I45" i="3"/>
  <c r="J45" i="3"/>
  <c r="F46" i="3"/>
  <c r="G46" i="3"/>
  <c r="L46" i="3" s="1"/>
  <c r="H46" i="3"/>
  <c r="I46" i="3"/>
  <c r="J46" i="3"/>
  <c r="F47" i="3"/>
  <c r="G47" i="3"/>
  <c r="L47" i="3" s="1"/>
  <c r="H47" i="3"/>
  <c r="I47" i="3"/>
  <c r="J47" i="3"/>
  <c r="F48" i="3"/>
  <c r="G48" i="3"/>
  <c r="L48" i="3" s="1"/>
  <c r="H48" i="3"/>
  <c r="I48" i="3"/>
  <c r="J48" i="3"/>
  <c r="M48" i="3"/>
  <c r="F49" i="3"/>
  <c r="G49" i="3"/>
  <c r="L49" i="3" s="1"/>
  <c r="H49" i="3"/>
  <c r="I49" i="3"/>
  <c r="J49" i="3"/>
  <c r="F50" i="3"/>
  <c r="G50" i="3"/>
  <c r="L50" i="3" s="1"/>
  <c r="H50" i="3"/>
  <c r="I50" i="3"/>
  <c r="J50" i="3"/>
  <c r="F51" i="3"/>
  <c r="G51" i="3"/>
  <c r="L51" i="3" s="1"/>
  <c r="H51" i="3"/>
  <c r="I51" i="3"/>
  <c r="J51" i="3"/>
  <c r="F52" i="3"/>
  <c r="G52" i="3"/>
  <c r="L52" i="3" s="1"/>
  <c r="H52" i="3"/>
  <c r="I52" i="3"/>
  <c r="J52" i="3"/>
  <c r="F53" i="3"/>
  <c r="G53" i="3"/>
  <c r="L53" i="3" s="1"/>
  <c r="H53" i="3"/>
  <c r="I53" i="3"/>
  <c r="J53" i="3"/>
  <c r="F54" i="3"/>
  <c r="G54" i="3"/>
  <c r="L54" i="3" s="1"/>
  <c r="H54" i="3"/>
  <c r="I54" i="3"/>
  <c r="J54" i="3"/>
  <c r="M54" i="3"/>
  <c r="F55" i="3"/>
  <c r="G55" i="3"/>
  <c r="L55" i="3" s="1"/>
  <c r="H55" i="3"/>
  <c r="I55" i="3"/>
  <c r="J55" i="3"/>
  <c r="M55" i="3"/>
  <c r="F56" i="3"/>
  <c r="G56" i="3"/>
  <c r="L56" i="3" s="1"/>
  <c r="H56" i="3"/>
  <c r="I56" i="3"/>
  <c r="J56" i="3"/>
  <c r="F57" i="3"/>
  <c r="G57" i="3"/>
  <c r="L57" i="3" s="1"/>
  <c r="H57" i="3"/>
  <c r="I57" i="3"/>
  <c r="J57" i="3"/>
  <c r="F58" i="3"/>
  <c r="G58" i="3"/>
  <c r="L58" i="3" s="1"/>
  <c r="H58" i="3"/>
  <c r="I58" i="3"/>
  <c r="J58" i="3"/>
  <c r="F59" i="3"/>
  <c r="G59" i="3"/>
  <c r="L59" i="3" s="1"/>
  <c r="H59" i="3"/>
  <c r="I59" i="3"/>
  <c r="J59" i="3"/>
  <c r="F60" i="3"/>
  <c r="G60" i="3"/>
  <c r="L60" i="3" s="1"/>
  <c r="H60" i="3"/>
  <c r="I60" i="3"/>
  <c r="J60" i="3"/>
  <c r="M60" i="3"/>
  <c r="F61" i="3"/>
  <c r="G61" i="3"/>
  <c r="L61" i="3" s="1"/>
  <c r="H61" i="3"/>
  <c r="I61" i="3"/>
  <c r="J61" i="3"/>
  <c r="M61" i="3"/>
  <c r="F62" i="3"/>
  <c r="G62" i="3"/>
  <c r="L62" i="3" s="1"/>
  <c r="H62" i="3"/>
  <c r="I62" i="3"/>
  <c r="J62" i="3"/>
  <c r="F63" i="3"/>
  <c r="G63" i="3"/>
  <c r="L63" i="3" s="1"/>
  <c r="H63" i="3"/>
  <c r="I63" i="3"/>
  <c r="J63" i="3"/>
  <c r="F64" i="3"/>
  <c r="G64" i="3"/>
  <c r="L64" i="3" s="1"/>
  <c r="H64" i="3"/>
  <c r="I64" i="3"/>
  <c r="J64" i="3"/>
  <c r="F65" i="3"/>
  <c r="G65" i="3"/>
  <c r="L65" i="3" s="1"/>
  <c r="H65" i="3"/>
  <c r="I65" i="3"/>
  <c r="J65" i="3"/>
  <c r="F66" i="3"/>
  <c r="G66" i="3"/>
  <c r="L66" i="3" s="1"/>
  <c r="H66" i="3"/>
  <c r="I66" i="3"/>
  <c r="J66" i="3"/>
  <c r="M66" i="3"/>
  <c r="F67" i="3"/>
  <c r="G67" i="3"/>
  <c r="L67" i="3" s="1"/>
  <c r="H67" i="3"/>
  <c r="I67" i="3"/>
  <c r="J67" i="3"/>
  <c r="F68" i="3"/>
  <c r="G68" i="3"/>
  <c r="L68" i="3" s="1"/>
  <c r="H68" i="3"/>
  <c r="I68" i="3"/>
  <c r="J68" i="3"/>
  <c r="F69" i="3"/>
  <c r="G69" i="3"/>
  <c r="L69" i="3" s="1"/>
  <c r="H69" i="3"/>
  <c r="I69" i="3"/>
  <c r="J69" i="3"/>
  <c r="F70" i="3"/>
  <c r="G70" i="3"/>
  <c r="L70" i="3" s="1"/>
  <c r="H70" i="3"/>
  <c r="I70" i="3"/>
  <c r="J70" i="3"/>
  <c r="F71" i="3"/>
  <c r="G71" i="3"/>
  <c r="L71" i="3" s="1"/>
  <c r="H71" i="3"/>
  <c r="I71" i="3"/>
  <c r="J71" i="3"/>
  <c r="F72" i="3"/>
  <c r="G72" i="3"/>
  <c r="L72" i="3" s="1"/>
  <c r="H72" i="3"/>
  <c r="I72" i="3"/>
  <c r="J72" i="3"/>
  <c r="M72" i="3"/>
  <c r="F73" i="3"/>
  <c r="G73" i="3"/>
  <c r="L73" i="3" s="1"/>
  <c r="H73" i="3"/>
  <c r="I73" i="3"/>
  <c r="J73" i="3"/>
  <c r="F74" i="3"/>
  <c r="G74" i="3"/>
  <c r="L74" i="3" s="1"/>
  <c r="H74" i="3"/>
  <c r="I74" i="3"/>
  <c r="J74" i="3"/>
  <c r="F75" i="3"/>
  <c r="G75" i="3"/>
  <c r="L75" i="3" s="1"/>
  <c r="H75" i="3"/>
  <c r="I75" i="3"/>
  <c r="J75" i="3"/>
  <c r="F76" i="3"/>
  <c r="G76" i="3"/>
  <c r="L76" i="3" s="1"/>
  <c r="H76" i="3"/>
  <c r="I76" i="3"/>
  <c r="J76" i="3"/>
  <c r="F77" i="3"/>
  <c r="G77" i="3"/>
  <c r="L77" i="3" s="1"/>
  <c r="H77" i="3"/>
  <c r="I77" i="3"/>
  <c r="J77" i="3"/>
  <c r="F78" i="3"/>
  <c r="G78" i="3"/>
  <c r="L78" i="3" s="1"/>
  <c r="H78" i="3"/>
  <c r="I78" i="3"/>
  <c r="J78" i="3"/>
  <c r="M78" i="3"/>
  <c r="F79" i="3"/>
  <c r="G79" i="3"/>
  <c r="L79" i="3" s="1"/>
  <c r="H79" i="3"/>
  <c r="I79" i="3"/>
  <c r="J79" i="3"/>
  <c r="F80" i="3"/>
  <c r="G80" i="3"/>
  <c r="L80" i="3" s="1"/>
  <c r="H80" i="3"/>
  <c r="I80" i="3"/>
  <c r="J80" i="3"/>
  <c r="F81" i="3"/>
  <c r="G81" i="3"/>
  <c r="L81" i="3" s="1"/>
  <c r="H81" i="3"/>
  <c r="I81" i="3"/>
  <c r="J81" i="3"/>
  <c r="M81" i="3"/>
  <c r="F82" i="3"/>
  <c r="G82" i="3"/>
  <c r="L82" i="3" s="1"/>
  <c r="H82" i="3"/>
  <c r="I82" i="3"/>
  <c r="J82" i="3"/>
  <c r="F83" i="3"/>
  <c r="G83" i="3"/>
  <c r="L83" i="3" s="1"/>
  <c r="H83" i="3"/>
  <c r="I83" i="3"/>
  <c r="J83" i="3"/>
  <c r="F84" i="3"/>
  <c r="G84" i="3"/>
  <c r="L84" i="3" s="1"/>
  <c r="H84" i="3"/>
  <c r="I84" i="3"/>
  <c r="J84" i="3"/>
  <c r="M84" i="3"/>
  <c r="F85" i="3"/>
  <c r="G85" i="3"/>
  <c r="L85" i="3" s="1"/>
  <c r="H85" i="3"/>
  <c r="I85" i="3"/>
  <c r="J85" i="3"/>
  <c r="M85" i="3"/>
  <c r="F86" i="3"/>
  <c r="G86" i="3"/>
  <c r="L86" i="3" s="1"/>
  <c r="H86" i="3"/>
  <c r="I86" i="3"/>
  <c r="J86" i="3"/>
  <c r="F87" i="3"/>
  <c r="G87" i="3"/>
  <c r="L87" i="3" s="1"/>
  <c r="H87" i="3"/>
  <c r="I87" i="3"/>
  <c r="J87" i="3"/>
  <c r="F88" i="3"/>
  <c r="G88" i="3"/>
  <c r="L88" i="3" s="1"/>
  <c r="H88" i="3"/>
  <c r="I88" i="3"/>
  <c r="J88" i="3"/>
  <c r="F89" i="3"/>
  <c r="G89" i="3"/>
  <c r="L89" i="3" s="1"/>
  <c r="H89" i="3"/>
  <c r="I89" i="3"/>
  <c r="J89" i="3"/>
  <c r="F90" i="3"/>
  <c r="G90" i="3"/>
  <c r="L90" i="3" s="1"/>
  <c r="H90" i="3"/>
  <c r="I90" i="3"/>
  <c r="J90" i="3"/>
  <c r="M90" i="3"/>
  <c r="F91" i="3"/>
  <c r="G91" i="3"/>
  <c r="L91" i="3" s="1"/>
  <c r="H91" i="3"/>
  <c r="I91" i="3"/>
  <c r="J91" i="3"/>
  <c r="F92" i="3"/>
  <c r="G92" i="3"/>
  <c r="L92" i="3" s="1"/>
  <c r="H92" i="3"/>
  <c r="I92" i="3"/>
  <c r="J92" i="3"/>
  <c r="F93" i="3"/>
  <c r="G93" i="3"/>
  <c r="L93" i="3" s="1"/>
  <c r="H93" i="3"/>
  <c r="I93" i="3"/>
  <c r="J93" i="3"/>
  <c r="F94" i="3"/>
  <c r="G94" i="3"/>
  <c r="L94" i="3" s="1"/>
  <c r="H94" i="3"/>
  <c r="I94" i="3"/>
  <c r="J94" i="3"/>
  <c r="F95" i="3"/>
  <c r="G95" i="3"/>
  <c r="L95" i="3" s="1"/>
  <c r="H95" i="3"/>
  <c r="I95" i="3"/>
  <c r="J95" i="3"/>
  <c r="F96" i="3"/>
  <c r="G96" i="3"/>
  <c r="L96" i="3" s="1"/>
  <c r="H96" i="3"/>
  <c r="I96" i="3"/>
  <c r="J96" i="3"/>
  <c r="M96" i="3"/>
  <c r="F97" i="3"/>
  <c r="G97" i="3"/>
  <c r="L97" i="3" s="1"/>
  <c r="H97" i="3"/>
  <c r="I97" i="3"/>
  <c r="J97" i="3"/>
  <c r="M97" i="3"/>
  <c r="F98" i="3"/>
  <c r="G98" i="3"/>
  <c r="L98" i="3" s="1"/>
  <c r="H98" i="3"/>
  <c r="I98" i="3"/>
  <c r="J98" i="3"/>
  <c r="F99" i="3"/>
  <c r="G99" i="3"/>
  <c r="L99" i="3" s="1"/>
  <c r="H99" i="3"/>
  <c r="I99" i="3"/>
  <c r="J99" i="3"/>
  <c r="F100" i="3"/>
  <c r="G100" i="3"/>
  <c r="L100" i="3" s="1"/>
  <c r="H100" i="3"/>
  <c r="I100" i="3"/>
  <c r="J100" i="3"/>
  <c r="F101" i="3"/>
  <c r="G101" i="3"/>
  <c r="L101" i="3" s="1"/>
  <c r="H101" i="3"/>
  <c r="I101" i="3"/>
  <c r="J101" i="3"/>
  <c r="F102" i="3"/>
  <c r="G102" i="3"/>
  <c r="L102" i="3" s="1"/>
  <c r="H102" i="3"/>
  <c r="I102" i="3"/>
  <c r="J102" i="3"/>
  <c r="M102" i="3"/>
  <c r="F103" i="3"/>
  <c r="G103" i="3"/>
  <c r="L103" i="3" s="1"/>
  <c r="H103" i="3"/>
  <c r="I103" i="3"/>
  <c r="J103" i="3"/>
  <c r="F104" i="3"/>
  <c r="G104" i="3"/>
  <c r="L104" i="3" s="1"/>
  <c r="H104" i="3"/>
  <c r="I104" i="3"/>
  <c r="J104" i="3"/>
  <c r="F105" i="3"/>
  <c r="G105" i="3"/>
  <c r="L105" i="3" s="1"/>
  <c r="H105" i="3"/>
  <c r="I105" i="3"/>
  <c r="J105" i="3"/>
  <c r="F106" i="3"/>
  <c r="G106" i="3"/>
  <c r="L106" i="3" s="1"/>
  <c r="H106" i="3"/>
  <c r="I106" i="3"/>
  <c r="J106" i="3"/>
  <c r="F107" i="3"/>
  <c r="G107" i="3"/>
  <c r="L107" i="3" s="1"/>
  <c r="H107" i="3"/>
  <c r="I107" i="3"/>
  <c r="J107" i="3"/>
  <c r="F108" i="3"/>
  <c r="G108" i="3"/>
  <c r="L108" i="3" s="1"/>
  <c r="H108" i="3"/>
  <c r="I108" i="3"/>
  <c r="J108" i="3"/>
  <c r="M108" i="3"/>
  <c r="F109" i="3"/>
  <c r="G109" i="3"/>
  <c r="L109" i="3" s="1"/>
  <c r="H109" i="3"/>
  <c r="I109" i="3"/>
  <c r="J109" i="3"/>
  <c r="F110" i="3"/>
  <c r="G110" i="3"/>
  <c r="L110" i="3" s="1"/>
  <c r="H110" i="3"/>
  <c r="I110" i="3"/>
  <c r="J110" i="3"/>
  <c r="F111" i="3"/>
  <c r="G111" i="3"/>
  <c r="L111" i="3" s="1"/>
  <c r="H111" i="3"/>
  <c r="I111" i="3"/>
  <c r="J111" i="3"/>
  <c r="F112" i="3"/>
  <c r="G112" i="3"/>
  <c r="L112" i="3" s="1"/>
  <c r="H112" i="3"/>
  <c r="I112" i="3"/>
  <c r="J112" i="3"/>
  <c r="F113" i="3"/>
  <c r="G113" i="3"/>
  <c r="L113" i="3" s="1"/>
  <c r="H113" i="3"/>
  <c r="I113" i="3"/>
  <c r="J113" i="3"/>
  <c r="F114" i="3"/>
  <c r="G114" i="3"/>
  <c r="L114" i="3" s="1"/>
  <c r="H114" i="3"/>
  <c r="I114" i="3"/>
  <c r="J114" i="3"/>
  <c r="M114" i="3"/>
  <c r="F115" i="3"/>
  <c r="G115" i="3"/>
  <c r="L115" i="3" s="1"/>
  <c r="H115" i="3"/>
  <c r="I115" i="3"/>
  <c r="J115" i="3"/>
  <c r="F116" i="3"/>
  <c r="G116" i="3"/>
  <c r="L116" i="3" s="1"/>
  <c r="H116" i="3"/>
  <c r="I116" i="3"/>
  <c r="J116" i="3"/>
  <c r="M116" i="3"/>
  <c r="F117" i="3"/>
  <c r="G117" i="3"/>
  <c r="L117" i="3" s="1"/>
  <c r="H117" i="3"/>
  <c r="I117" i="3"/>
  <c r="J117" i="3"/>
  <c r="F118" i="3"/>
  <c r="G118" i="3"/>
  <c r="L118" i="3" s="1"/>
  <c r="H118" i="3"/>
  <c r="I118" i="3"/>
  <c r="J118" i="3"/>
  <c r="F119" i="3"/>
  <c r="G119" i="3"/>
  <c r="L119" i="3" s="1"/>
  <c r="H119" i="3"/>
  <c r="I119" i="3"/>
  <c r="J119" i="3"/>
  <c r="F120" i="3"/>
  <c r="G120" i="3"/>
  <c r="L120" i="3" s="1"/>
  <c r="H120" i="3"/>
  <c r="I120" i="3"/>
  <c r="J120" i="3"/>
  <c r="M120" i="3"/>
  <c r="F121" i="3"/>
  <c r="G121" i="3"/>
  <c r="L121" i="3" s="1"/>
  <c r="H121" i="3"/>
  <c r="I121" i="3"/>
  <c r="J121" i="3"/>
  <c r="F122" i="3"/>
  <c r="G122" i="3"/>
  <c r="L122" i="3" s="1"/>
  <c r="H122" i="3"/>
  <c r="I122" i="3"/>
  <c r="J122" i="3"/>
  <c r="F123" i="3"/>
  <c r="G123" i="3"/>
  <c r="L123" i="3" s="1"/>
  <c r="H123" i="3"/>
  <c r="I123" i="3"/>
  <c r="J123" i="3"/>
  <c r="F124" i="3"/>
  <c r="G124" i="3"/>
  <c r="L124" i="3" s="1"/>
  <c r="H124" i="3"/>
  <c r="I124" i="3"/>
  <c r="J124" i="3"/>
  <c r="F125" i="3"/>
  <c r="G125" i="3"/>
  <c r="L125" i="3" s="1"/>
  <c r="H125" i="3"/>
  <c r="I125" i="3"/>
  <c r="J125" i="3"/>
  <c r="F126" i="3"/>
  <c r="G126" i="3"/>
  <c r="L126" i="3" s="1"/>
  <c r="H126" i="3"/>
  <c r="I126" i="3"/>
  <c r="J126" i="3"/>
  <c r="M126" i="3"/>
  <c r="F127" i="3"/>
  <c r="G127" i="3"/>
  <c r="L127" i="3" s="1"/>
  <c r="H127" i="3"/>
  <c r="I127" i="3"/>
  <c r="J127" i="3"/>
  <c r="F128" i="3"/>
  <c r="G128" i="3"/>
  <c r="L128" i="3" s="1"/>
  <c r="H128" i="3"/>
  <c r="I128" i="3"/>
  <c r="J128" i="3"/>
  <c r="F129" i="3"/>
  <c r="G129" i="3"/>
  <c r="L129" i="3" s="1"/>
  <c r="H129" i="3"/>
  <c r="I129" i="3"/>
  <c r="J129" i="3"/>
  <c r="F130" i="3"/>
  <c r="G130" i="3"/>
  <c r="L130" i="3" s="1"/>
  <c r="H130" i="3"/>
  <c r="I130" i="3"/>
  <c r="J130" i="3"/>
  <c r="F131" i="3"/>
  <c r="G131" i="3"/>
  <c r="L131" i="3" s="1"/>
  <c r="H131" i="3"/>
  <c r="I131" i="3"/>
  <c r="J131" i="3"/>
  <c r="F132" i="3"/>
  <c r="G132" i="3"/>
  <c r="L132" i="3" s="1"/>
  <c r="H132" i="3"/>
  <c r="I132" i="3"/>
  <c r="J132" i="3"/>
  <c r="M132" i="3"/>
  <c r="F133" i="3"/>
  <c r="G133" i="3"/>
  <c r="L133" i="3" s="1"/>
  <c r="H133" i="3"/>
  <c r="I133" i="3"/>
  <c r="J133" i="3"/>
  <c r="F134" i="3"/>
  <c r="G134" i="3"/>
  <c r="L134" i="3" s="1"/>
  <c r="H134" i="3"/>
  <c r="I134" i="3"/>
  <c r="J134" i="3"/>
  <c r="F135" i="3"/>
  <c r="G135" i="3"/>
  <c r="L135" i="3" s="1"/>
  <c r="H135" i="3"/>
  <c r="I135" i="3"/>
  <c r="J135" i="3"/>
  <c r="F136" i="3"/>
  <c r="G136" i="3"/>
  <c r="L136" i="3" s="1"/>
  <c r="H136" i="3"/>
  <c r="I136" i="3"/>
  <c r="J136" i="3"/>
  <c r="F137" i="3"/>
  <c r="G137" i="3"/>
  <c r="L137" i="3" s="1"/>
  <c r="H137" i="3"/>
  <c r="I137" i="3"/>
  <c r="J137" i="3"/>
  <c r="F138" i="3"/>
  <c r="G138" i="3"/>
  <c r="L138" i="3" s="1"/>
  <c r="H138" i="3"/>
  <c r="I138" i="3"/>
  <c r="J138" i="3"/>
  <c r="M138" i="3"/>
  <c r="F139" i="3"/>
  <c r="G139" i="3"/>
  <c r="L139" i="3" s="1"/>
  <c r="H139" i="3"/>
  <c r="I139" i="3"/>
  <c r="J139" i="3"/>
  <c r="F140" i="3"/>
  <c r="G140" i="3"/>
  <c r="L140" i="3" s="1"/>
  <c r="H140" i="3"/>
  <c r="I140" i="3"/>
  <c r="J140" i="3"/>
  <c r="F141" i="3"/>
  <c r="G141" i="3"/>
  <c r="L141" i="3" s="1"/>
  <c r="H141" i="3"/>
  <c r="I141" i="3"/>
  <c r="J141" i="3"/>
  <c r="F142" i="3"/>
  <c r="G142" i="3"/>
  <c r="L142" i="3" s="1"/>
  <c r="H142" i="3"/>
  <c r="I142" i="3"/>
  <c r="J142" i="3"/>
  <c r="F143" i="3"/>
  <c r="G143" i="3"/>
  <c r="L143" i="3" s="1"/>
  <c r="H143" i="3"/>
  <c r="I143" i="3"/>
  <c r="J143" i="3"/>
  <c r="F144" i="3"/>
  <c r="G144" i="3"/>
  <c r="L144" i="3" s="1"/>
  <c r="H144" i="3"/>
  <c r="I144" i="3"/>
  <c r="J144" i="3"/>
  <c r="M144" i="3"/>
  <c r="F145" i="3"/>
  <c r="G145" i="3"/>
  <c r="L145" i="3" s="1"/>
  <c r="H145" i="3"/>
  <c r="I145" i="3"/>
  <c r="J145" i="3"/>
  <c r="F146" i="3"/>
  <c r="G146" i="3"/>
  <c r="L146" i="3" s="1"/>
  <c r="H146" i="3"/>
  <c r="I146" i="3"/>
  <c r="J146" i="3"/>
  <c r="M146" i="3"/>
  <c r="F147" i="3"/>
  <c r="G147" i="3"/>
  <c r="L147" i="3" s="1"/>
  <c r="H147" i="3"/>
  <c r="I147" i="3"/>
  <c r="J147" i="3"/>
  <c r="F148" i="3"/>
  <c r="G148" i="3"/>
  <c r="L148" i="3" s="1"/>
  <c r="H148" i="3"/>
  <c r="I148" i="3"/>
  <c r="J148" i="3"/>
  <c r="F149" i="3"/>
  <c r="G149" i="3"/>
  <c r="L149" i="3" s="1"/>
  <c r="H149" i="3"/>
  <c r="I149" i="3"/>
  <c r="J149" i="3"/>
  <c r="F150" i="3"/>
  <c r="G150" i="3"/>
  <c r="L150" i="3" s="1"/>
  <c r="H150" i="3"/>
  <c r="I150" i="3"/>
  <c r="J150" i="3"/>
  <c r="M150" i="3"/>
  <c r="F151" i="3"/>
  <c r="G151" i="3"/>
  <c r="L151" i="3" s="1"/>
  <c r="H151" i="3"/>
  <c r="I151" i="3"/>
  <c r="J151" i="3"/>
  <c r="F152" i="3"/>
  <c r="G152" i="3"/>
  <c r="L152" i="3" s="1"/>
  <c r="H152" i="3"/>
  <c r="I152" i="3"/>
  <c r="J152" i="3"/>
  <c r="F153" i="3"/>
  <c r="G153" i="3"/>
  <c r="L153" i="3" s="1"/>
  <c r="H153" i="3"/>
  <c r="I153" i="3"/>
  <c r="J153" i="3"/>
  <c r="F154" i="3"/>
  <c r="G154" i="3"/>
  <c r="L154" i="3" s="1"/>
  <c r="H154" i="3"/>
  <c r="I154" i="3"/>
  <c r="J154" i="3"/>
  <c r="F155" i="3"/>
  <c r="G155" i="3"/>
  <c r="L155" i="3" s="1"/>
  <c r="H155" i="3"/>
  <c r="I155" i="3"/>
  <c r="J155" i="3"/>
  <c r="F156" i="3"/>
  <c r="G156" i="3"/>
  <c r="L156" i="3" s="1"/>
  <c r="H156" i="3"/>
  <c r="I156" i="3"/>
  <c r="J156" i="3"/>
  <c r="M156" i="3"/>
  <c r="F157" i="3"/>
  <c r="G157" i="3"/>
  <c r="L157" i="3" s="1"/>
  <c r="H157" i="3"/>
  <c r="I157" i="3"/>
  <c r="J157" i="3"/>
  <c r="F158" i="3"/>
  <c r="G158" i="3"/>
  <c r="L158" i="3" s="1"/>
  <c r="H158" i="3"/>
  <c r="I158" i="3"/>
  <c r="J158" i="3"/>
  <c r="F159" i="3"/>
  <c r="G159" i="3"/>
  <c r="L159" i="3" s="1"/>
  <c r="H159" i="3"/>
  <c r="I159" i="3"/>
  <c r="J159" i="3"/>
  <c r="F160" i="3"/>
  <c r="G160" i="3"/>
  <c r="L160" i="3" s="1"/>
  <c r="H160" i="3"/>
  <c r="I160" i="3"/>
  <c r="J160" i="3"/>
  <c r="F161" i="3"/>
  <c r="G161" i="3"/>
  <c r="L161" i="3" s="1"/>
  <c r="H161" i="3"/>
  <c r="I161" i="3"/>
  <c r="J161" i="3"/>
  <c r="F162" i="3"/>
  <c r="G162" i="3"/>
  <c r="L162" i="3" s="1"/>
  <c r="H162" i="3"/>
  <c r="I162" i="3"/>
  <c r="J162" i="3"/>
  <c r="M162" i="3"/>
  <c r="F163" i="3"/>
  <c r="G163" i="3"/>
  <c r="L163" i="3" s="1"/>
  <c r="H163" i="3"/>
  <c r="I163" i="3"/>
  <c r="J163" i="3"/>
  <c r="F164" i="3"/>
  <c r="G164" i="3"/>
  <c r="L164" i="3" s="1"/>
  <c r="H164" i="3"/>
  <c r="I164" i="3"/>
  <c r="J164" i="3"/>
  <c r="F165" i="3"/>
  <c r="G165" i="3"/>
  <c r="L165" i="3" s="1"/>
  <c r="H165" i="3"/>
  <c r="I165" i="3"/>
  <c r="J165" i="3"/>
  <c r="F166" i="3"/>
  <c r="G166" i="3"/>
  <c r="L166" i="3" s="1"/>
  <c r="H166" i="3"/>
  <c r="I166" i="3"/>
  <c r="J166" i="3"/>
  <c r="F167" i="3"/>
  <c r="G167" i="3"/>
  <c r="L167" i="3" s="1"/>
  <c r="H167" i="3"/>
  <c r="I167" i="3"/>
  <c r="J167" i="3"/>
  <c r="F168" i="3"/>
  <c r="G168" i="3"/>
  <c r="L168" i="3" s="1"/>
  <c r="H168" i="3"/>
  <c r="I168" i="3"/>
  <c r="J168" i="3"/>
  <c r="M168" i="3"/>
  <c r="F169" i="3"/>
  <c r="G169" i="3"/>
  <c r="L169" i="3" s="1"/>
  <c r="H169" i="3"/>
  <c r="I169" i="3"/>
  <c r="J169" i="3"/>
  <c r="M169" i="3"/>
  <c r="F170" i="3"/>
  <c r="G170" i="3"/>
  <c r="L170" i="3" s="1"/>
  <c r="H170" i="3"/>
  <c r="I170" i="3"/>
  <c r="J170" i="3"/>
  <c r="F171" i="3"/>
  <c r="G171" i="3"/>
  <c r="L171" i="3" s="1"/>
  <c r="H171" i="3"/>
  <c r="I171" i="3"/>
  <c r="J171" i="3"/>
  <c r="F172" i="3"/>
  <c r="G172" i="3"/>
  <c r="L172" i="3" s="1"/>
  <c r="H172" i="3"/>
  <c r="I172" i="3"/>
  <c r="J172" i="3"/>
  <c r="F173" i="3"/>
  <c r="G173" i="3"/>
  <c r="L173" i="3" s="1"/>
  <c r="H173" i="3"/>
  <c r="I173" i="3"/>
  <c r="J173" i="3"/>
  <c r="F174" i="3"/>
  <c r="G174" i="3"/>
  <c r="L174" i="3" s="1"/>
  <c r="H174" i="3"/>
  <c r="I174" i="3"/>
  <c r="J174" i="3"/>
  <c r="F175" i="3"/>
  <c r="G175" i="3"/>
  <c r="L175" i="3" s="1"/>
  <c r="H175" i="3"/>
  <c r="I175" i="3"/>
  <c r="J175" i="3"/>
  <c r="F176" i="3"/>
  <c r="G176" i="3"/>
  <c r="L176" i="3" s="1"/>
  <c r="H176" i="3"/>
  <c r="I176" i="3"/>
  <c r="J176" i="3"/>
  <c r="F177" i="3"/>
  <c r="G177" i="3"/>
  <c r="L177" i="3" s="1"/>
  <c r="H177" i="3"/>
  <c r="I177" i="3"/>
  <c r="J177" i="3"/>
  <c r="M177" i="3"/>
  <c r="F178" i="3"/>
  <c r="G178" i="3"/>
  <c r="L178" i="3" s="1"/>
  <c r="H178" i="3"/>
  <c r="I178" i="3"/>
  <c r="J178" i="3"/>
  <c r="F179" i="3"/>
  <c r="G179" i="3"/>
  <c r="L179" i="3" s="1"/>
  <c r="H179" i="3"/>
  <c r="I179" i="3"/>
  <c r="J179" i="3"/>
  <c r="F180" i="3"/>
  <c r="G180" i="3"/>
  <c r="L180" i="3" s="1"/>
  <c r="H180" i="3"/>
  <c r="I180" i="3"/>
  <c r="J180" i="3"/>
  <c r="M180" i="3"/>
  <c r="F181" i="3"/>
  <c r="G181" i="3"/>
  <c r="L181" i="3" s="1"/>
  <c r="H181" i="3"/>
  <c r="I181" i="3"/>
  <c r="J181" i="3"/>
  <c r="F182" i="3"/>
  <c r="G182" i="3"/>
  <c r="L182" i="3" s="1"/>
  <c r="H182" i="3"/>
  <c r="I182" i="3"/>
  <c r="J182" i="3"/>
  <c r="F183" i="3"/>
  <c r="G183" i="3"/>
  <c r="L183" i="3" s="1"/>
  <c r="H183" i="3"/>
  <c r="I183" i="3"/>
  <c r="J183" i="3"/>
  <c r="F184" i="3"/>
  <c r="G184" i="3"/>
  <c r="L184" i="3" s="1"/>
  <c r="H184" i="3"/>
  <c r="I184" i="3"/>
  <c r="J184" i="3"/>
  <c r="F185" i="3"/>
  <c r="G185" i="3"/>
  <c r="L185" i="3" s="1"/>
  <c r="H185" i="3"/>
  <c r="I185" i="3"/>
  <c r="J185" i="3"/>
  <c r="F186" i="3"/>
  <c r="G186" i="3"/>
  <c r="L186" i="3" s="1"/>
  <c r="H186" i="3"/>
  <c r="I186" i="3"/>
  <c r="J186" i="3"/>
  <c r="M186" i="3"/>
  <c r="F187" i="3"/>
  <c r="G187" i="3"/>
  <c r="L187" i="3" s="1"/>
  <c r="H187" i="3"/>
  <c r="I187" i="3"/>
  <c r="J187" i="3"/>
  <c r="M187" i="3"/>
  <c r="F188" i="3"/>
  <c r="G188" i="3"/>
  <c r="L188" i="3" s="1"/>
  <c r="H188" i="3"/>
  <c r="I188" i="3"/>
  <c r="J188" i="3"/>
  <c r="F189" i="3"/>
  <c r="G189" i="3"/>
  <c r="L189" i="3" s="1"/>
  <c r="H189" i="3"/>
  <c r="I189" i="3"/>
  <c r="J189" i="3"/>
  <c r="F190" i="3"/>
  <c r="G190" i="3"/>
  <c r="L190" i="3" s="1"/>
  <c r="H190" i="3"/>
  <c r="I190" i="3"/>
  <c r="J190" i="3"/>
  <c r="F191" i="3"/>
  <c r="G191" i="3"/>
  <c r="L191" i="3" s="1"/>
  <c r="H191" i="3"/>
  <c r="I191" i="3"/>
  <c r="J191" i="3"/>
  <c r="F192" i="3"/>
  <c r="G192" i="3"/>
  <c r="L192" i="3" s="1"/>
  <c r="H192" i="3"/>
  <c r="I192" i="3"/>
  <c r="J192" i="3"/>
  <c r="M192" i="3"/>
  <c r="F193" i="3"/>
  <c r="G193" i="3"/>
  <c r="L193" i="3" s="1"/>
  <c r="H193" i="3"/>
  <c r="I193" i="3"/>
  <c r="J193" i="3"/>
  <c r="M193" i="3"/>
  <c r="F194" i="3"/>
  <c r="G194" i="3"/>
  <c r="L194" i="3" s="1"/>
  <c r="H194" i="3"/>
  <c r="I194" i="3"/>
  <c r="J194" i="3"/>
  <c r="F195" i="3"/>
  <c r="G195" i="3"/>
  <c r="L195" i="3" s="1"/>
  <c r="H195" i="3"/>
  <c r="I195" i="3"/>
  <c r="J195" i="3"/>
  <c r="F196" i="3"/>
  <c r="G196" i="3"/>
  <c r="L196" i="3" s="1"/>
  <c r="H196" i="3"/>
  <c r="I196" i="3"/>
  <c r="J196" i="3"/>
  <c r="F197" i="3"/>
  <c r="G197" i="3"/>
  <c r="L197" i="3" s="1"/>
  <c r="H197" i="3"/>
  <c r="I197" i="3"/>
  <c r="J197" i="3"/>
  <c r="G4" i="3"/>
  <c r="L4" i="3" s="1"/>
  <c r="H4" i="3"/>
  <c r="I4" i="3"/>
  <c r="J4" i="3"/>
  <c r="M4" i="3"/>
  <c r="F4" i="3"/>
  <c r="S4" i="1"/>
  <c r="R4" i="1"/>
  <c r="P4" i="1"/>
  <c r="Q4" i="1" s="1"/>
  <c r="P13" i="1"/>
  <c r="Q13" i="1" s="1"/>
  <c r="Q168" i="1"/>
  <c r="Q45" i="1"/>
  <c r="Q40" i="1"/>
  <c r="P22" i="1"/>
  <c r="Q22" i="1" s="1"/>
  <c r="P31" i="1"/>
  <c r="Q31" i="1" s="1"/>
  <c r="P40" i="1"/>
  <c r="P45" i="1"/>
  <c r="P50" i="1"/>
  <c r="Q50" i="1" s="1"/>
  <c r="P59" i="1"/>
  <c r="Q59" i="1" s="1"/>
  <c r="P68" i="1"/>
  <c r="Q68" i="1" s="1"/>
  <c r="P77" i="1"/>
  <c r="Q77" i="1" s="1"/>
  <c r="P86" i="1"/>
  <c r="Q86" i="1" s="1"/>
  <c r="P95" i="1"/>
  <c r="Q95" i="1" s="1"/>
  <c r="P104" i="1"/>
  <c r="Q104" i="1" s="1"/>
  <c r="P109" i="1"/>
  <c r="Q109" i="1" s="1"/>
  <c r="P114" i="1"/>
  <c r="Q114" i="1" s="1"/>
  <c r="P123" i="1"/>
  <c r="Q123" i="1" s="1"/>
  <c r="P132" i="1"/>
  <c r="Q132" i="1" s="1"/>
  <c r="P141" i="1"/>
  <c r="Q141" i="1" s="1"/>
  <c r="P150" i="1"/>
  <c r="Q150" i="1" s="1"/>
  <c r="P159" i="1"/>
  <c r="Q159" i="1" s="1"/>
  <c r="P168" i="1"/>
  <c r="P174" i="1"/>
  <c r="Q174" i="1" s="1"/>
  <c r="P180" i="1"/>
  <c r="P189" i="1"/>
  <c r="Q189" i="1" s="1"/>
  <c r="G5" i="4" l="1" a="1"/>
  <c r="G5" i="4" s="1"/>
  <c r="E11" i="5" s="1"/>
  <c r="C5" i="4"/>
  <c r="D6" i="4"/>
  <c r="Q180" i="1"/>
  <c r="F5" i="4"/>
  <c r="D11" i="5" s="1"/>
  <c r="B11" i="5"/>
  <c r="A11" i="5"/>
  <c r="E5" i="4" a="1"/>
  <c r="E5" i="4" s="1"/>
  <c r="C11" i="5" s="1"/>
  <c r="J11" i="5" s="1"/>
  <c r="M174" i="3"/>
  <c r="M191" i="3"/>
  <c r="M185" i="3"/>
  <c r="M173" i="3"/>
  <c r="M161" i="3"/>
  <c r="M155" i="3"/>
  <c r="M143" i="3"/>
  <c r="M137" i="3"/>
  <c r="M125" i="3"/>
  <c r="M119" i="3"/>
  <c r="M107" i="3"/>
  <c r="M95" i="3"/>
  <c r="M89" i="3"/>
  <c r="M77" i="3"/>
  <c r="M71" i="3"/>
  <c r="M59" i="3"/>
  <c r="M53" i="3"/>
  <c r="M41" i="3"/>
  <c r="M35" i="3"/>
  <c r="M23" i="3"/>
  <c r="M17" i="3"/>
  <c r="M5" i="3"/>
  <c r="C6" i="4" l="1"/>
  <c r="B6" i="4"/>
  <c r="B12" i="5"/>
  <c r="A6" i="4"/>
  <c r="F6" i="4" l="1" a="1"/>
  <c r="F6" i="4" s="1"/>
  <c r="D12" i="5" s="1"/>
  <c r="E6" i="4" a="1"/>
  <c r="E6" i="4" s="1"/>
  <c r="C12" i="5" s="1"/>
  <c r="B7" i="4"/>
  <c r="D7" i="4"/>
  <c r="B13" i="5" s="1"/>
  <c r="A12" i="5"/>
  <c r="G6" i="4" a="1"/>
  <c r="G6" i="4" s="1"/>
  <c r="E12" i="5" s="1"/>
  <c r="A7" i="4"/>
  <c r="G7" i="4" l="1" a="1"/>
  <c r="G7" i="4" s="1"/>
  <c r="E13" i="5" s="1"/>
  <c r="A13" i="5"/>
  <c r="F7" i="4" a="1"/>
  <c r="F7" i="4" s="1"/>
  <c r="D13" i="5" s="1"/>
  <c r="B8" i="4"/>
  <c r="E7" i="4" a="1"/>
  <c r="E7" i="4" s="1"/>
  <c r="C13" i="5" s="1"/>
  <c r="C8" i="4"/>
  <c r="D8" i="4"/>
  <c r="B14" i="5" s="1"/>
  <c r="A8" i="4"/>
  <c r="B9" i="4" l="1"/>
  <c r="C9" i="4"/>
  <c r="D9" i="4"/>
  <c r="A14" i="5"/>
  <c r="F8" i="4" a="1"/>
  <c r="F8" i="4" s="1"/>
  <c r="D14" i="5" s="1"/>
  <c r="G8" i="4" a="1"/>
  <c r="G8" i="4" s="1"/>
  <c r="E14" i="5" s="1"/>
  <c r="E8" i="4" a="1"/>
  <c r="E8" i="4" s="1"/>
  <c r="C14" i="5" s="1"/>
  <c r="A9" i="4"/>
  <c r="B10" i="4" l="1"/>
  <c r="B15" i="5"/>
  <c r="A10" i="4"/>
  <c r="B11" i="4" l="1"/>
  <c r="C10" i="4"/>
  <c r="D10" i="4"/>
  <c r="A15" i="5"/>
  <c r="G9" i="4" a="1"/>
  <c r="G9" i="4" s="1"/>
  <c r="E15" i="5" s="1"/>
  <c r="F9" i="4" a="1"/>
  <c r="F9" i="4" s="1"/>
  <c r="D15" i="5" s="1"/>
  <c r="E9" i="4" a="1"/>
  <c r="E9" i="4" s="1"/>
  <c r="C15" i="5" s="1"/>
  <c r="A11" i="4"/>
  <c r="B12" i="4" l="1"/>
  <c r="B16" i="5"/>
  <c r="A12" i="4"/>
  <c r="B13" i="4" l="1"/>
  <c r="C11" i="4"/>
  <c r="D11" i="4"/>
  <c r="A16" i="5"/>
  <c r="F10" i="4" a="1"/>
  <c r="F10" i="4" s="1"/>
  <c r="D16" i="5" s="1"/>
  <c r="G10" i="4" a="1"/>
  <c r="G10" i="4" s="1"/>
  <c r="E16" i="5" s="1"/>
  <c r="E10" i="4" a="1"/>
  <c r="E10" i="4" s="1"/>
  <c r="C16" i="5" s="1"/>
  <c r="A13" i="4"/>
  <c r="B14" i="4" l="1"/>
  <c r="B17" i="5"/>
  <c r="A14" i="4"/>
  <c r="B15" i="4" l="1"/>
  <c r="C12" i="4"/>
  <c r="D12" i="4"/>
  <c r="A17" i="5"/>
  <c r="G11" i="4" a="1"/>
  <c r="G11" i="4" s="1"/>
  <c r="E17" i="5" s="1"/>
  <c r="F11" i="4" a="1"/>
  <c r="F11" i="4" s="1"/>
  <c r="D17" i="5" s="1"/>
  <c r="E11" i="4" a="1"/>
  <c r="E11" i="4" s="1"/>
  <c r="C17" i="5" s="1"/>
  <c r="A15" i="4"/>
  <c r="B16" i="4" l="1"/>
  <c r="B18" i="5"/>
  <c r="A16" i="4"/>
  <c r="B17" i="4" l="1"/>
  <c r="C13" i="4"/>
  <c r="D13" i="4"/>
  <c r="A18" i="5"/>
  <c r="G12" i="4" a="1"/>
  <c r="G12" i="4" s="1"/>
  <c r="E18" i="5" s="1"/>
  <c r="E12" i="4" a="1"/>
  <c r="E12" i="4" s="1"/>
  <c r="C18" i="5" s="1"/>
  <c r="F12" i="4" a="1"/>
  <c r="F12" i="4" s="1"/>
  <c r="D18" i="5" s="1"/>
  <c r="A17" i="4"/>
  <c r="A23" i="5" l="1"/>
  <c r="B18" i="4"/>
  <c r="B19" i="5"/>
  <c r="A18" i="4"/>
  <c r="A24" i="5" l="1"/>
  <c r="B19" i="4"/>
  <c r="C14" i="4"/>
  <c r="D14" i="4"/>
  <c r="F13" i="4" a="1"/>
  <c r="F13" i="4" s="1"/>
  <c r="D19" i="5" s="1"/>
  <c r="E13" i="4" a="1"/>
  <c r="E13" i="4" s="1"/>
  <c r="C19" i="5" s="1"/>
  <c r="A19" i="5"/>
  <c r="G13" i="4" a="1"/>
  <c r="G13" i="4" s="1"/>
  <c r="E19" i="5" s="1"/>
  <c r="A19" i="4"/>
  <c r="A25" i="5" l="1"/>
  <c r="B20" i="4"/>
  <c r="B20" i="5"/>
  <c r="A20" i="4"/>
  <c r="A26" i="5" l="1"/>
  <c r="B21" i="4"/>
  <c r="C15" i="4"/>
  <c r="D15" i="4"/>
  <c r="A20" i="5"/>
  <c r="E14" i="4" a="1"/>
  <c r="E14" i="4" s="1"/>
  <c r="C20" i="5" s="1"/>
  <c r="G14" i="4" a="1"/>
  <c r="G14" i="4" s="1"/>
  <c r="E20" i="5" s="1"/>
  <c r="F14" i="4" a="1"/>
  <c r="F14" i="4" s="1"/>
  <c r="D20" i="5" s="1"/>
  <c r="A21" i="4"/>
  <c r="A27" i="5" l="1"/>
  <c r="B22" i="4"/>
  <c r="B21" i="5"/>
  <c r="A22" i="4"/>
  <c r="A28" i="5" l="1"/>
  <c r="B23" i="4"/>
  <c r="C16" i="4"/>
  <c r="D16" i="4"/>
  <c r="A21" i="5"/>
  <c r="G15" i="4" a="1"/>
  <c r="G15" i="4" s="1"/>
  <c r="E21" i="5" s="1"/>
  <c r="E15" i="4" a="1"/>
  <c r="E15" i="4" s="1"/>
  <c r="C21" i="5" s="1"/>
  <c r="F15" i="4" a="1"/>
  <c r="F15" i="4" s="1"/>
  <c r="D21" i="5" s="1"/>
  <c r="A23" i="4"/>
  <c r="A29" i="5" l="1"/>
  <c r="B24" i="4"/>
  <c r="B22" i="5"/>
  <c r="A24" i="4"/>
  <c r="A30" i="5" l="1"/>
  <c r="F24" i="4" a="1"/>
  <c r="F24" i="4" s="1"/>
  <c r="D30" i="5" s="1"/>
  <c r="G24" i="4" a="1"/>
  <c r="G24" i="4" s="1"/>
  <c r="E30" i="5" s="1"/>
  <c r="E24" i="4" a="1"/>
  <c r="E24" i="4" s="1"/>
  <c r="C30" i="5" s="1"/>
  <c r="B25" i="4"/>
  <c r="C17" i="4"/>
  <c r="D17" i="4"/>
  <c r="B23" i="5" s="1"/>
  <c r="A22" i="5"/>
  <c r="G16" i="4" a="1"/>
  <c r="G16" i="4" s="1"/>
  <c r="E22" i="5" s="1"/>
  <c r="F16" i="4" a="1"/>
  <c r="F16" i="4" s="1"/>
  <c r="D22" i="5" s="1"/>
  <c r="E16" i="4" a="1"/>
  <c r="E16" i="4" s="1"/>
  <c r="C22" i="5" s="1"/>
  <c r="A25" i="4"/>
  <c r="A31" i="5" l="1"/>
  <c r="F25" i="4" a="1"/>
  <c r="F25" i="4" s="1"/>
  <c r="D31" i="5" s="1"/>
  <c r="G25" i="4" a="1"/>
  <c r="G25" i="4" s="1"/>
  <c r="E31" i="5" s="1"/>
  <c r="E25" i="4" a="1"/>
  <c r="E25" i="4" s="1"/>
  <c r="C31" i="5" s="1"/>
  <c r="C18" i="4"/>
  <c r="D18" i="4"/>
  <c r="B24" i="5" s="1"/>
  <c r="E17" i="4" a="1"/>
  <c r="E17" i="4" s="1"/>
  <c r="C23" i="5" s="1"/>
  <c r="F17" i="4" a="1"/>
  <c r="F17" i="4" s="1"/>
  <c r="D23" i="5" s="1"/>
  <c r="G17" i="4" a="1"/>
  <c r="G17" i="4" s="1"/>
  <c r="E23" i="5" s="1"/>
  <c r="C19" i="4" l="1"/>
  <c r="D19" i="4"/>
  <c r="B25" i="5" s="1"/>
  <c r="E18" i="4" a="1"/>
  <c r="E18" i="4" s="1"/>
  <c r="C24" i="5" s="1"/>
  <c r="F18" i="4" a="1"/>
  <c r="F18" i="4" s="1"/>
  <c r="D24" i="5" s="1"/>
  <c r="G18" i="4" a="1"/>
  <c r="G18" i="4" s="1"/>
  <c r="E24" i="5" s="1"/>
  <c r="C20" i="4" l="1"/>
  <c r="D20" i="4"/>
  <c r="B26" i="5" s="1"/>
  <c r="E19" i="4" a="1"/>
  <c r="E19" i="4" s="1"/>
  <c r="C25" i="5" s="1"/>
  <c r="F19" i="4" a="1"/>
  <c r="F19" i="4" s="1"/>
  <c r="D25" i="5" s="1"/>
  <c r="G19" i="4" a="1"/>
  <c r="G19" i="4" s="1"/>
  <c r="E25" i="5" s="1"/>
  <c r="C21" i="4" l="1"/>
  <c r="D21" i="4"/>
  <c r="B27" i="5" s="1"/>
  <c r="E20" i="4" a="1"/>
  <c r="E20" i="4" s="1"/>
  <c r="C26" i="5" s="1"/>
  <c r="F20" i="4" a="1"/>
  <c r="F20" i="4" s="1"/>
  <c r="D26" i="5" s="1"/>
  <c r="G20" i="4" a="1"/>
  <c r="G20" i="4" s="1"/>
  <c r="E26" i="5" s="1"/>
  <c r="C22" i="4" l="1"/>
  <c r="D22" i="4"/>
  <c r="B28" i="5" s="1"/>
  <c r="E21" i="4" a="1"/>
  <c r="E21" i="4" s="1"/>
  <c r="C27" i="5" s="1"/>
  <c r="F21" i="4" a="1"/>
  <c r="F21" i="4" s="1"/>
  <c r="D27" i="5" s="1"/>
  <c r="G21" i="4" a="1"/>
  <c r="G21" i="4" s="1"/>
  <c r="E27" i="5" s="1"/>
  <c r="C23" i="4" l="1"/>
  <c r="D23" i="4"/>
  <c r="B29" i="5" s="1"/>
  <c r="E22" i="4" a="1"/>
  <c r="E22" i="4" s="1"/>
  <c r="C28" i="5" s="1"/>
  <c r="F22" i="4" a="1"/>
  <c r="F22" i="4" s="1"/>
  <c r="D28" i="5" s="1"/>
  <c r="G22" i="4" a="1"/>
  <c r="G22" i="4" s="1"/>
  <c r="E28" i="5" s="1"/>
  <c r="C24" i="4" l="1"/>
  <c r="D24" i="4"/>
  <c r="B30" i="5" s="1"/>
  <c r="E23" i="4" a="1"/>
  <c r="E23" i="4" s="1"/>
  <c r="C29" i="5" s="1"/>
  <c r="F23" i="4" a="1"/>
  <c r="F23" i="4" s="1"/>
  <c r="D29" i="5" s="1"/>
  <c r="G23" i="4" a="1"/>
  <c r="G23" i="4" s="1"/>
  <c r="E29" i="5" s="1"/>
  <c r="C25" i="4" l="1"/>
  <c r="D25" i="4"/>
  <c r="B31" i="5" s="1"/>
</calcChain>
</file>

<file path=xl/sharedStrings.xml><?xml version="1.0" encoding="utf-8"?>
<sst xmlns="http://schemas.openxmlformats.org/spreadsheetml/2006/main" count="3600" uniqueCount="115">
  <si>
    <t>TABLE:  Element Forces - Frames</t>
  </si>
  <si>
    <t>Frame</t>
  </si>
  <si>
    <t>Station</t>
  </si>
  <si>
    <t>OutputCase</t>
  </si>
  <si>
    <t>CaseType</t>
  </si>
  <si>
    <t>StepType</t>
  </si>
  <si>
    <t>P</t>
  </si>
  <si>
    <t>V2</t>
  </si>
  <si>
    <t>V3</t>
  </si>
  <si>
    <t>T</t>
  </si>
  <si>
    <t>M2</t>
  </si>
  <si>
    <t>M3</t>
  </si>
  <si>
    <t>FrameElem</t>
  </si>
  <si>
    <t>ElemStation</t>
  </si>
  <si>
    <t>Text</t>
  </si>
  <si>
    <t>m</t>
  </si>
  <si>
    <t>Tonf</t>
  </si>
  <si>
    <t>Tonf-m</t>
  </si>
  <si>
    <t>BAO</t>
  </si>
  <si>
    <t>Combination</t>
  </si>
  <si>
    <t>Max</t>
  </si>
  <si>
    <t>Min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</si>
  <si>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</si>
  <si>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</si>
  <si>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</si>
  <si>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</si>
  <si>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</si>
  <si>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</si>
  <si>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</si>
  <si>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</si>
  <si>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</si>
  <si>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</si>
  <si>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</si>
  <si>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</si>
  <si>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</si>
  <si>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</si>
  <si>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</si>
  <si>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19.1.1</t>
  </si>
  <si>
    <t>Ultimate</t>
  </si>
  <si>
    <t>3010*1W3QRQ6F22K24K5</t>
  </si>
  <si>
    <t>Yes</t>
  </si>
  <si>
    <t>No</t>
  </si>
  <si>
    <t>Tonf, m, C</t>
  </si>
  <si>
    <t>AISC-LRFD93</t>
  </si>
  <si>
    <t>ACI 318-08/IBC2009</t>
  </si>
  <si>
    <t>AA-ASD 2000</t>
  </si>
  <si>
    <t>AISI-ASD96</t>
  </si>
  <si>
    <t>Tên</t>
  </si>
  <si>
    <t xml:space="preserve"> Phương 3 - 3 (phương cạnh h)</t>
  </si>
  <si>
    <t>phần</t>
  </si>
  <si>
    <t>tử</t>
  </si>
  <si>
    <t>Ton</t>
  </si>
  <si>
    <t>BẢNG SỐ LIỆU NỘI LỰC DẦM</t>
  </si>
  <si>
    <t>V2-max</t>
  </si>
  <si>
    <t>{“Milk”, “Eggs”, “Butter”, “Corn flakes”}</t>
  </si>
  <si>
    <t>a</t>
  </si>
  <si>
    <t>v</t>
  </si>
  <si>
    <t>c</t>
  </si>
  <si>
    <t>M3-nhịp</t>
  </si>
  <si>
    <t>M3-gối</t>
  </si>
  <si>
    <t>BẢNG TÍNH THÉP CỘT</t>
  </si>
  <si>
    <t>N</t>
  </si>
  <si>
    <t>e</t>
  </si>
  <si>
    <t>x</t>
  </si>
  <si>
    <t>h0</t>
  </si>
  <si>
    <t>Rsc</t>
  </si>
  <si>
    <t>Za</t>
  </si>
  <si>
    <r>
      <rPr>
        <sz val="12"/>
        <color theme="1"/>
        <rFont val="Times New Roman"/>
      </rPr>
      <t xml:space="preserve">- Cấp độ bền BT: </t>
    </r>
    <r>
      <rPr>
        <b/>
        <sz val="12"/>
        <color rgb="FFFF0000"/>
        <rFont val="Times New Roman"/>
      </rPr>
      <t>B</t>
    </r>
  </si>
  <si>
    <r>
      <rPr>
        <sz val="12"/>
        <color theme="1"/>
        <rFont val="Times New Roman"/>
      </rPr>
      <t xml:space="preserve">   R</t>
    </r>
    <r>
      <rPr>
        <vertAlign val="subscript"/>
        <sz val="12"/>
        <color theme="1"/>
        <rFont val="Times New Roman"/>
      </rPr>
      <t>b</t>
    </r>
    <r>
      <rPr>
        <sz val="12"/>
        <color theme="1"/>
        <rFont val="Times New Roman"/>
      </rPr>
      <t xml:space="preserve">= </t>
    </r>
  </si>
  <si>
    <t>MPa</t>
  </si>
  <si>
    <r>
      <rPr>
        <sz val="12"/>
        <color theme="1"/>
        <rFont val="Noto Sans Symbols"/>
      </rPr>
      <t>x</t>
    </r>
    <r>
      <rPr>
        <vertAlign val="subscript"/>
        <sz val="12"/>
        <color theme="1"/>
        <rFont val="Times New Roman"/>
      </rPr>
      <t>R</t>
    </r>
    <r>
      <rPr>
        <sz val="12"/>
        <color theme="1"/>
        <rFont val="Times New Roman"/>
      </rPr>
      <t xml:space="preserve"> =</t>
    </r>
  </si>
  <si>
    <t>- Nhóm thép</t>
  </si>
  <si>
    <t>AII</t>
  </si>
  <si>
    <r>
      <rPr>
        <sz val="11"/>
        <color theme="1"/>
        <rFont val="Times New Roman"/>
      </rPr>
      <t>R</t>
    </r>
    <r>
      <rPr>
        <vertAlign val="subscript"/>
        <sz val="11"/>
        <color theme="1"/>
        <rFont val="Times New Roman"/>
      </rPr>
      <t>s</t>
    </r>
    <r>
      <rPr>
        <sz val="11"/>
        <color theme="1"/>
        <rFont val="Times New Roman"/>
      </rPr>
      <t>= R</t>
    </r>
    <r>
      <rPr>
        <vertAlign val="subscript"/>
        <sz val="11"/>
        <color theme="1"/>
        <rFont val="Times New Roman"/>
      </rPr>
      <t>sc</t>
    </r>
    <r>
      <rPr>
        <sz val="11"/>
        <color theme="1"/>
        <rFont val="Times New Roman"/>
      </rPr>
      <t>=</t>
    </r>
  </si>
  <si>
    <r>
      <rPr>
        <sz val="11"/>
        <color theme="1"/>
        <rFont val="Noto Sans Symbols"/>
      </rPr>
      <t xml:space="preserve">    a </t>
    </r>
    <r>
      <rPr>
        <sz val="11"/>
        <color theme="1"/>
        <rFont val="Times New Roman"/>
      </rPr>
      <t>=      E</t>
    </r>
    <r>
      <rPr>
        <vertAlign val="subscript"/>
        <sz val="11"/>
        <color theme="1"/>
        <rFont val="Times New Roman"/>
      </rPr>
      <t>s</t>
    </r>
    <r>
      <rPr>
        <sz val="11"/>
        <color theme="1"/>
        <rFont val="Times New Roman"/>
      </rPr>
      <t>/E</t>
    </r>
    <r>
      <rPr>
        <vertAlign val="subscript"/>
        <sz val="11"/>
        <color theme="1"/>
        <rFont val="Times New Roman"/>
      </rPr>
      <t>b</t>
    </r>
    <r>
      <rPr>
        <sz val="11"/>
        <color theme="1"/>
        <rFont val="Times New Roman"/>
      </rPr>
      <t>=</t>
    </r>
  </si>
  <si>
    <t>- Hệ số moment</t>
  </si>
  <si>
    <r>
      <rPr>
        <sz val="12"/>
        <color theme="1"/>
        <rFont val="Times New Roman"/>
      </rPr>
      <t>E</t>
    </r>
    <r>
      <rPr>
        <vertAlign val="subscript"/>
        <sz val="12"/>
        <color theme="1"/>
        <rFont val="Times New Roman"/>
      </rPr>
      <t>b</t>
    </r>
    <r>
      <rPr>
        <sz val="12"/>
        <color theme="1"/>
        <rFont val="Times New Roman"/>
      </rPr>
      <t>=</t>
    </r>
  </si>
  <si>
    <t>không cần đến !!!</t>
  </si>
  <si>
    <t>Không xét tr.hợp x&lt;2a'</t>
  </si>
  <si>
    <r>
      <rPr>
        <sz val="12"/>
        <color theme="1"/>
        <rFont val="Times New Roman"/>
      </rPr>
      <t>E</t>
    </r>
    <r>
      <rPr>
        <vertAlign val="subscript"/>
        <sz val="12"/>
        <color theme="1"/>
        <rFont val="Times New Roman"/>
      </rPr>
      <t>s</t>
    </r>
    <r>
      <rPr>
        <sz val="12"/>
        <color theme="1"/>
        <rFont val="Times New Roman"/>
      </rPr>
      <t>=</t>
    </r>
  </si>
  <si>
    <t xml:space="preserve"> </t>
  </si>
  <si>
    <t/>
  </si>
  <si>
    <t>Js</t>
  </si>
  <si>
    <t>Js2</t>
  </si>
  <si>
    <t>J</t>
  </si>
  <si>
    <t>Tên phần tử</t>
  </si>
  <si>
    <t>Chiều dài dầm</t>
  </si>
  <si>
    <t>b</t>
  </si>
  <si>
    <t>h</t>
  </si>
  <si>
    <t>cm</t>
  </si>
  <si>
    <r>
      <rPr>
        <sz val="12"/>
        <color theme="1"/>
        <rFont val="Times New Roman"/>
      </rPr>
      <t>Lớp b.vệ a=a'</t>
    </r>
    <r>
      <rPr>
        <sz val="11"/>
        <color theme="1"/>
        <rFont val="Times New Roman"/>
      </rPr>
      <t xml:space="preserve"> </t>
    </r>
  </si>
  <si>
    <t>α_m</t>
  </si>
  <si>
    <t>30</t>
  </si>
  <si>
    <t>31</t>
  </si>
  <si>
    <t>32</t>
  </si>
  <si>
    <t>33</t>
  </si>
  <si>
    <t>48</t>
  </si>
  <si>
    <t>49</t>
  </si>
  <si>
    <t>52</t>
  </si>
  <si>
    <t>100</t>
  </si>
  <si>
    <t>101</t>
  </si>
  <si>
    <t>116</t>
  </si>
  <si>
    <t>117</t>
  </si>
  <si>
    <t>120</t>
  </si>
  <si>
    <t>258</t>
  </si>
  <si>
    <t>259</t>
  </si>
  <si>
    <t>265</t>
  </si>
  <si>
    <t>266</t>
  </si>
  <si>
    <t>267</t>
  </si>
  <si>
    <t>268</t>
  </si>
  <si>
    <t>269</t>
  </si>
  <si>
    <t>300</t>
  </si>
  <si>
    <t>301</t>
  </si>
  <si>
    <t>=COUNTIF(Solieusap!A4:A2000;A6)+B6</t>
  </si>
  <si>
    <t>=COUNTIF(Solieusap!A4:A2000;A5)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</si>
</sst>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.000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9"/>
      <color theme="1"/>
      <name val="Arial"/>
    </font>
    <font>
      <b/>
      <sz val="14"/>
      <color theme="1"/>
      <name val="Arial"/>
    </font>
    <font>
      <sz val="10"/>
      <name val="Arial"/>
    </font>
    <font>
      <b/>
      <sz val="9"/>
      <color theme="1"/>
      <name val="Arial"/>
    </font>
    <font>
      <i/>
      <sz val="9"/>
      <color theme="1"/>
      <name val="Arial"/>
    </font>
    <font>
      <b/>
      <sz val="16"/>
      <color theme="1"/>
      <name val="Arial"/>
    </font>
    <font>
      <sz val="8"/>
      <color theme="1"/>
      <name val="Times New Roman"/>
    </font>
    <font>
      <sz val="20"/>
      <color theme="1"/>
      <name val="Times New Roman"/>
    </font>
    <font>
      <b/>
      <i/>
      <sz val="20"/>
      <color theme="1"/>
      <name val="Times New Roman"/>
    </font>
    <font>
      <b/>
      <i/>
      <sz val="14"/>
      <color theme="1"/>
      <name val="Times New Roman"/>
    </font>
    <font>
      <sz val="14"/>
      <color theme="1"/>
      <name val="Times New Roman"/>
    </font>
    <font>
      <sz val="12"/>
      <color theme="1"/>
      <name val="Times New Roman"/>
    </font>
    <font>
      <b/>
      <sz val="12"/>
      <color rgb="FFFF0000"/>
      <name val="Times New Roman"/>
    </font>
    <font>
      <sz val="12"/>
      <color theme="1"/>
      <name val="Noto Sans Symbols"/>
    </font>
    <font>
      <sz val="11"/>
      <color theme="1"/>
      <name val="Times New Roman"/>
    </font>
    <font>
      <b/>
      <i/>
      <sz val="8"/>
      <color theme="1"/>
      <name val="Times New Roman"/>
    </font>
    <font>
      <b/>
      <i/>
      <sz val="10"/>
      <color theme="1"/>
      <name val="Times New Roman"/>
    </font>
    <font>
      <sz val="12"/>
      <color rgb="FFFF0000"/>
      <name val="Times New Roman"/>
    </font>
    <font>
      <sz val="11"/>
      <color theme="1"/>
      <name val="Noto Sans Symbols"/>
    </font>
    <font>
      <sz val="9"/>
      <color theme="1"/>
      <name val="Times New Roman"/>
    </font>
    <font>
      <i/>
      <sz val="9"/>
      <color rgb="FFFF0000"/>
      <name val="Arial"/>
    </font>
    <font>
      <sz val="9"/>
      <color rgb="FFFF0000"/>
      <name val="Arial"/>
    </font>
    <font>
      <b/>
      <sz val="11"/>
      <color rgb="FFFF0000"/>
      <name val="Times New Roman"/>
    </font>
    <font>
      <b/>
      <sz val="10"/>
      <color theme="1"/>
      <name val="Times New Roman"/>
    </font>
    <font>
      <sz val="10"/>
      <color theme="1"/>
      <name val="Times New Roman"/>
    </font>
    <font>
      <sz val="13"/>
      <color theme="1"/>
      <name val="Times"/>
    </font>
    <font>
      <b/>
      <i/>
      <sz val="12"/>
      <color theme="1"/>
      <name val="Times New Roman"/>
    </font>
    <font>
      <i/>
      <sz val="11"/>
      <color theme="1"/>
      <name val="Times New Roman"/>
    </font>
    <font>
      <i/>
      <sz val="12"/>
      <color theme="1"/>
      <name val="Times New Roman"/>
    </font>
    <font>
      <vertAlign val="subscript"/>
      <sz val="12"/>
      <color theme="1"/>
      <name val="Times New Roman"/>
    </font>
    <font>
      <vertAlign val="subscript"/>
      <sz val="11"/>
      <color theme="1"/>
      <name val="Times New Roman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CCFF"/>
        <bgColor rgb="FF00CCFF"/>
      </patternFill>
    </fill>
    <fill>
      <patternFill patternType="solid">
        <fgColor rgb="FF339966"/>
        <bgColor rgb="FF339966"/>
      </patternFill>
    </fill>
    <fill>
      <patternFill patternType="solid">
        <fgColor rgb="FFCCFFCC"/>
        <bgColor rgb="FFCCFFCC"/>
      </patternFill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theme="7"/>
        <bgColor theme="7"/>
      </patternFill>
    </fill>
  </fills>
  <borders count="1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rgb="FF000000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1" fillId="0" borderId="0"/>
  </cellStyleXfs>
  <cellXfs count="115">
    <xf numFmtId="0" fontId="0" fillId="0" borderId="0" xfId="0"/>
    <xf numFmtId="0" fontId="0" fillId="2" borderId="0" xfId="0" applyFill="1"/>
    <xf numFmtId="49" fontId="2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2" fillId="3" borderId="2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2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5" borderId="0" xfId="0" applyFill="1"/>
    <xf numFmtId="0" fontId="2" fillId="4" borderId="0" xfId="0" applyFont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7" fillId="6" borderId="4" xfId="2" applyFont="1" applyFill="1" applyBorder="1" applyAlignment="1">
      <alignment horizontal="center" vertical="center"/>
    </xf>
    <xf numFmtId="0" fontId="7" fillId="7" borderId="5" xfId="2" applyFont="1" applyFill="1" applyBorder="1" applyAlignment="1">
      <alignment horizontal="center" vertical="center"/>
    </xf>
    <xf numFmtId="0" fontId="7" fillId="6" borderId="8" xfId="2" applyFont="1" applyFill="1" applyBorder="1" applyAlignment="1">
      <alignment horizontal="center" vertical="center"/>
    </xf>
    <xf numFmtId="0" fontId="4" fillId="7" borderId="0" xfId="2" applyFont="1" applyFill="1" applyBorder="1" applyAlignment="1">
      <alignment horizontal="center" vertical="center"/>
    </xf>
    <xf numFmtId="0" fontId="7" fillId="6" borderId="10" xfId="2" applyFont="1" applyFill="1" applyBorder="1" applyAlignment="1">
      <alignment horizontal="center" vertical="center"/>
    </xf>
    <xf numFmtId="0" fontId="4" fillId="7" borderId="11" xfId="2" applyFont="1" applyFill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3" fontId="7" fillId="8" borderId="9" xfId="1" applyFont="1" applyFill="1" applyBorder="1" applyAlignment="1">
      <alignment horizontal="center" vertical="center"/>
    </xf>
    <xf numFmtId="43" fontId="7" fillId="9" borderId="9" xfId="1" applyFont="1" applyFill="1" applyBorder="1" applyAlignment="1">
      <alignment horizontal="center" vertical="center"/>
    </xf>
    <xf numFmtId="43" fontId="8" fillId="8" borderId="12" xfId="1" applyFont="1" applyFill="1" applyBorder="1" applyAlignment="1">
      <alignment horizontal="center" vertical="center"/>
    </xf>
    <xf numFmtId="43" fontId="8" fillId="9" borderId="12" xfId="1" applyFont="1" applyFill="1" applyBorder="1" applyAlignment="1">
      <alignment horizontal="center" vertical="center"/>
    </xf>
    <xf numFmtId="43" fontId="0" fillId="0" borderId="0" xfId="1" applyFont="1"/>
    <xf numFmtId="0" fontId="3" fillId="0" borderId="0" xfId="2" applyFont="1" applyAlignment="1"/>
    <xf numFmtId="0" fontId="7" fillId="7" borderId="5" xfId="2" applyFont="1" applyFill="1" applyBorder="1" applyAlignment="1">
      <alignment horizontal="center" vertical="center"/>
    </xf>
    <xf numFmtId="0" fontId="4" fillId="7" borderId="0" xfId="2" applyFont="1" applyFill="1" applyBorder="1" applyAlignment="1">
      <alignment horizontal="center" vertical="center"/>
    </xf>
    <xf numFmtId="0" fontId="4" fillId="7" borderId="11" xfId="2" applyFont="1" applyFill="1" applyBorder="1" applyAlignment="1">
      <alignment horizontal="center" vertical="center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vertical="center" wrapText="1"/>
    </xf>
    <xf numFmtId="0" fontId="10" fillId="0" borderId="0" xfId="2" applyFont="1" applyAlignment="1">
      <alignment horizontal="center"/>
    </xf>
    <xf numFmtId="0" fontId="11" fillId="0" borderId="0" xfId="2" applyFont="1" applyAlignment="1">
      <alignment horizontal="center"/>
    </xf>
    <xf numFmtId="0" fontId="12" fillId="0" borderId="0" xfId="2" applyFont="1"/>
    <xf numFmtId="0" fontId="13" fillId="0" borderId="0" xfId="2" applyFont="1" applyAlignment="1">
      <alignment horizontal="center"/>
    </xf>
    <xf numFmtId="0" fontId="14" fillId="0" borderId="0" xfId="2" applyFont="1" applyAlignment="1">
      <alignment horizontal="center"/>
    </xf>
    <xf numFmtId="2" fontId="10" fillId="0" borderId="0" xfId="2" applyNumberFormat="1" applyFont="1" applyAlignment="1">
      <alignment horizontal="center"/>
    </xf>
    <xf numFmtId="2" fontId="15" fillId="0" borderId="0" xfId="2" applyNumberFormat="1" applyFont="1" applyAlignment="1">
      <alignment horizontal="center"/>
    </xf>
    <xf numFmtId="0" fontId="15" fillId="0" borderId="0" xfId="2" applyFont="1" applyAlignment="1">
      <alignment vertical="center"/>
    </xf>
    <xf numFmtId="164" fontId="16" fillId="10" borderId="0" xfId="2" applyNumberFormat="1" applyFont="1" applyFill="1" applyBorder="1" applyAlignment="1">
      <alignment horizontal="center" vertical="center"/>
    </xf>
    <xf numFmtId="0" fontId="15" fillId="0" borderId="0" xfId="2" applyFont="1" applyAlignment="1">
      <alignment horizontal="right" vertical="center"/>
    </xf>
    <xf numFmtId="164" fontId="15" fillId="10" borderId="0" xfId="2" applyNumberFormat="1" applyFont="1" applyFill="1" applyBorder="1" applyAlignment="1">
      <alignment horizontal="center" vertical="center"/>
    </xf>
    <xf numFmtId="0" fontId="15" fillId="0" borderId="0" xfId="2" applyFont="1" applyAlignment="1">
      <alignment horizontal="left" vertical="center"/>
    </xf>
    <xf numFmtId="0" fontId="17" fillId="0" borderId="0" xfId="2" applyFont="1" applyAlignment="1">
      <alignment horizontal="right" vertical="center"/>
    </xf>
    <xf numFmtId="165" fontId="18" fillId="10" borderId="0" xfId="2" applyNumberFormat="1" applyFont="1" applyFill="1" applyBorder="1" applyAlignment="1">
      <alignment horizontal="center" vertical="center"/>
    </xf>
    <xf numFmtId="0" fontId="15" fillId="0" borderId="0" xfId="2" applyFont="1" applyAlignment="1">
      <alignment horizontal="center"/>
    </xf>
    <xf numFmtId="0" fontId="19" fillId="0" borderId="0" xfId="2" applyFont="1" applyAlignment="1">
      <alignment horizontal="center"/>
    </xf>
    <xf numFmtId="0" fontId="20" fillId="0" borderId="0" xfId="2" applyFont="1" applyAlignment="1">
      <alignment horizontal="center"/>
    </xf>
    <xf numFmtId="0" fontId="15" fillId="0" borderId="0" xfId="2" quotePrefix="1" applyFont="1" applyAlignment="1">
      <alignment vertical="center"/>
    </xf>
    <xf numFmtId="0" fontId="10" fillId="0" borderId="0" xfId="2" applyFont="1" applyAlignment="1">
      <alignment horizontal="center" vertical="center"/>
    </xf>
    <xf numFmtId="0" fontId="21" fillId="10" borderId="0" xfId="2" applyFont="1" applyFill="1" applyBorder="1" applyAlignment="1">
      <alignment horizontal="center" vertical="center"/>
    </xf>
    <xf numFmtId="0" fontId="18" fillId="0" borderId="0" xfId="2" applyFont="1" applyAlignment="1">
      <alignment horizontal="right" vertical="center"/>
    </xf>
    <xf numFmtId="0" fontId="15" fillId="10" borderId="0" xfId="2" applyFont="1" applyFill="1" applyBorder="1" applyAlignment="1">
      <alignment horizontal="center" vertical="center"/>
    </xf>
    <xf numFmtId="165" fontId="18" fillId="0" borderId="0" xfId="2" applyNumberFormat="1" applyFont="1" applyAlignment="1">
      <alignment horizontal="center" vertical="center"/>
    </xf>
    <xf numFmtId="0" fontId="19" fillId="0" borderId="0" xfId="2" applyFont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19" fillId="0" borderId="0" xfId="2" applyFont="1" applyAlignment="1">
      <alignment horizontal="left" vertical="center"/>
    </xf>
    <xf numFmtId="165" fontId="10" fillId="0" borderId="0" xfId="2" applyNumberFormat="1" applyFont="1" applyAlignment="1">
      <alignment horizontal="center" vertical="center"/>
    </xf>
    <xf numFmtId="2" fontId="4" fillId="10" borderId="13" xfId="2" applyNumberFormat="1" applyFont="1" applyFill="1" applyBorder="1" applyAlignment="1">
      <alignment horizontal="center" vertical="center"/>
    </xf>
    <xf numFmtId="2" fontId="23" fillId="0" borderId="0" xfId="2" applyNumberFormat="1" applyFont="1" applyAlignment="1">
      <alignment horizontal="center" vertical="center"/>
    </xf>
    <xf numFmtId="0" fontId="23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165" fontId="15" fillId="0" borderId="0" xfId="2" applyNumberFormat="1" applyFont="1" applyAlignment="1">
      <alignment horizontal="right" vertical="center"/>
    </xf>
    <xf numFmtId="1" fontId="15" fillId="10" borderId="0" xfId="2" applyNumberFormat="1" applyFont="1" applyFill="1" applyBorder="1" applyAlignment="1">
      <alignment horizontal="center" vertical="center"/>
    </xf>
    <xf numFmtId="165" fontId="15" fillId="0" borderId="0" xfId="2" applyNumberFormat="1" applyFont="1" applyAlignment="1">
      <alignment horizontal="left" vertical="center"/>
    </xf>
    <xf numFmtId="2" fontId="18" fillId="10" borderId="0" xfId="2" applyNumberFormat="1" applyFont="1" applyFill="1" applyBorder="1" applyAlignment="1">
      <alignment horizontal="center" vertical="center"/>
    </xf>
    <xf numFmtId="1" fontId="10" fillId="0" borderId="0" xfId="2" applyNumberFormat="1" applyFont="1" applyAlignment="1">
      <alignment horizontal="center" vertical="center"/>
    </xf>
    <xf numFmtId="0" fontId="15" fillId="0" borderId="0" xfId="2" applyFont="1" applyAlignment="1">
      <alignment horizontal="center" vertical="center"/>
    </xf>
    <xf numFmtId="165" fontId="15" fillId="0" borderId="0" xfId="2" applyNumberFormat="1" applyFont="1" applyAlignment="1">
      <alignment horizontal="center" vertical="center"/>
    </xf>
    <xf numFmtId="165" fontId="4" fillId="11" borderId="13" xfId="2" applyNumberFormat="1" applyFont="1" applyFill="1" applyBorder="1" applyAlignment="1">
      <alignment horizontal="right" vertical="center"/>
    </xf>
    <xf numFmtId="2" fontId="4" fillId="0" borderId="0" xfId="2" applyNumberFormat="1" applyFont="1" applyAlignment="1">
      <alignment horizontal="center" vertical="center"/>
    </xf>
    <xf numFmtId="0" fontId="28" fillId="0" borderId="0" xfId="2" applyFont="1" applyAlignment="1">
      <alignment horizontal="center"/>
    </xf>
    <xf numFmtId="2" fontId="28" fillId="0" borderId="0" xfId="2" applyNumberFormat="1" applyFont="1" applyAlignment="1">
      <alignment horizontal="center"/>
    </xf>
    <xf numFmtId="0" fontId="29" fillId="0" borderId="0" xfId="2" applyFont="1"/>
    <xf numFmtId="2" fontId="30" fillId="0" borderId="0" xfId="2" applyNumberFormat="1" applyFont="1" applyAlignment="1">
      <alignment horizontal="center"/>
    </xf>
    <xf numFmtId="0" fontId="28" fillId="0" borderId="0" xfId="2" applyFont="1" applyBorder="1" applyAlignment="1">
      <alignment horizontal="center"/>
    </xf>
    <xf numFmtId="0" fontId="3" fillId="0" borderId="0" xfId="2" applyFont="1" applyBorder="1" applyAlignment="1"/>
    <xf numFmtId="0" fontId="26" fillId="0" borderId="0" xfId="2" applyFont="1" applyBorder="1" applyAlignment="1">
      <alignment vertical="center"/>
    </xf>
    <xf numFmtId="0" fontId="16" fillId="0" borderId="0" xfId="2" applyFont="1" applyBorder="1" applyAlignment="1">
      <alignment vertical="center"/>
    </xf>
    <xf numFmtId="0" fontId="27" fillId="0" borderId="0" xfId="2" applyFont="1" applyBorder="1" applyAlignment="1">
      <alignment horizontal="center"/>
    </xf>
    <xf numFmtId="43" fontId="0" fillId="0" borderId="0" xfId="1" applyFont="1" applyAlignment="1">
      <alignment horizontal="center"/>
    </xf>
    <xf numFmtId="0" fontId="7" fillId="6" borderId="5" xfId="2" applyFont="1" applyFill="1" applyBorder="1" applyAlignment="1">
      <alignment horizontal="center" vertical="center"/>
    </xf>
    <xf numFmtId="0" fontId="7" fillId="6" borderId="0" xfId="2" applyFont="1" applyFill="1" applyBorder="1" applyAlignment="1">
      <alignment horizontal="center" vertical="center"/>
    </xf>
    <xf numFmtId="0" fontId="31" fillId="9" borderId="15" xfId="2" applyFont="1" applyFill="1" applyBorder="1" applyAlignment="1">
      <alignment horizontal="center" vertical="center" wrapText="1"/>
    </xf>
    <xf numFmtId="0" fontId="32" fillId="9" borderId="15" xfId="2" applyFont="1" applyFill="1" applyBorder="1" applyAlignment="1">
      <alignment horizontal="center" vertical="center" wrapText="1"/>
    </xf>
    <xf numFmtId="43" fontId="0" fillId="0" borderId="0" xfId="0" applyNumberFormat="1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5" fillId="0" borderId="3" xfId="2" applyFont="1" applyBorder="1" applyAlignment="1">
      <alignment horizontal="center" vertical="center"/>
    </xf>
    <xf numFmtId="0" fontId="6" fillId="0" borderId="3" xfId="2" applyFont="1" applyBorder="1" applyAlignment="1">
      <alignment horizontal="center"/>
    </xf>
    <xf numFmtId="43" fontId="7" fillId="6" borderId="6" xfId="1" applyFont="1" applyFill="1" applyBorder="1" applyAlignment="1">
      <alignment horizontal="center" vertical="center"/>
    </xf>
    <xf numFmtId="43" fontId="6" fillId="0" borderId="7" xfId="1" applyFont="1" applyBorder="1"/>
    <xf numFmtId="0" fontId="7" fillId="6" borderId="5" xfId="2" applyFont="1" applyFill="1" applyBorder="1" applyAlignment="1">
      <alignment horizontal="center" vertical="center"/>
    </xf>
    <xf numFmtId="0" fontId="7" fillId="6" borderId="0" xfId="2" applyFont="1" applyFill="1" applyBorder="1" applyAlignment="1">
      <alignment horizontal="center" vertical="center"/>
    </xf>
    <xf numFmtId="0" fontId="7" fillId="6" borderId="3" xfId="2" applyFont="1" applyFill="1" applyBorder="1" applyAlignment="1">
      <alignment horizontal="center" vertical="center"/>
    </xf>
    <xf numFmtId="0" fontId="15" fillId="9" borderId="14" xfId="2" applyFont="1" applyFill="1" applyBorder="1" applyAlignment="1">
      <alignment horizontal="center" vertical="center" wrapText="1"/>
    </xf>
    <xf numFmtId="0" fontId="6" fillId="0" borderId="14" xfId="2" applyFont="1" applyBorder="1"/>
    <xf numFmtId="0" fontId="25" fillId="0" borderId="0" xfId="2" applyFont="1" applyAlignment="1">
      <alignment horizontal="center" vertical="center"/>
    </xf>
    <xf numFmtId="0" fontId="3" fillId="0" borderId="0" xfId="2" applyFont="1" applyAlignment="1"/>
    <xf numFmtId="0" fontId="9" fillId="0" borderId="0" xfId="2" applyFont="1" applyAlignment="1">
      <alignment horizontal="center" vertical="center" wrapText="1"/>
    </xf>
    <xf numFmtId="0" fontId="22" fillId="0" borderId="0" xfId="2" applyFont="1" applyAlignment="1">
      <alignment horizontal="center" vertical="center" wrapText="1"/>
    </xf>
    <xf numFmtId="0" fontId="24" fillId="0" borderId="0" xfId="2" applyFont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7" fillId="6" borderId="18" xfId="2" applyFont="1" applyFill="1" applyBorder="1" applyAlignment="1">
      <alignment horizontal="center" vertical="center"/>
    </xf>
    <xf numFmtId="0" fontId="0" fillId="0" borderId="0" xfId="0"/>
    <xf numFmtId="0" fontId="0" fillId="2" borderId="0" xfId="0" applyFill="1"/>
    <xf numFmtId="49" fontId="0" fillId="0" borderId="0" xfId="0" applyNumberFormat="1"/>
    <xf numFmtId="0" fontId="2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/>
    <xf numFmtId="49" fontId="0" fillId="0" borderId="0" xfId="0" applyNumberFormat="1"/>
  </cellXfs>
  <cellStyles count="5">
    <cellStyle name="Comma" xfId="1" builtinId="3"/>
    <cellStyle name="Normal" xfId="0" builtinId="0"/>
    <cellStyle name="Normal 2" xfId="3" xr:uid="{A2307F63-28D3-4103-B653-F57E8518D4C6}"/>
    <cellStyle name="Normal 3" xfId="4" xr:uid="{D09EA84D-CD84-4F16-9CA1-0CFC08024228}"/>
    <cellStyle name="Normal 4" xfId="2" xr:uid="{B477326F-9A00-45DE-A570-E31F6B9A89A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08B27-0A3A-4ECE-80DE-67A6CAEF98C7}">
  <dimension ref="A1:S433"/>
  <sheetViews>
    <sheetView workbookViewId="0">
      <pane ySplit="3" topLeftCell="A4" activePane="bottomLeft" state="frozen"/>
      <selection pane="bottomLeft" activeCell="A4" sqref="A4:K433"/>
    </sheetView>
  </sheetViews>
  <sheetFormatPr defaultRowHeight="14.25"/>
  <cols>
    <col min="1" max="1" width="9" style="3" customWidth="1"/>
    <col min="2" max="2" width="9" customWidth="1"/>
    <col min="3" max="3" width="10.33203125" style="3" bestFit="1" customWidth="1"/>
    <col min="4" max="4" width="10.796875" style="3" bestFit="1" customWidth="1"/>
    <col min="5" max="5" width="9" style="3" customWidth="1"/>
    <col min="6" max="7" width="9" customWidth="1"/>
    <col min="8" max="8" width="11.33203125" customWidth="1"/>
    <col min="9" max="9" width="9" customWidth="1"/>
    <col min="10" max="10" width="12.33203125" customWidth="1"/>
    <col min="11" max="11" width="9" customWidth="1"/>
    <col min="12" max="12" width="9" style="108" customWidth="1"/>
    <col min="13" max="13" width="9.796875" style="3" customWidth="1"/>
    <col min="14" max="15" width="10.53125" customWidth="1"/>
  </cols>
  <sheetData>
    <row r="1" spans="1:19">
      <c r="A1" s="2" t="s">
        <v>0</v>
      </c>
      <c r="B1" s="1"/>
      <c r="C1" s="4"/>
      <c r="D1" s="4"/>
      <c r="E1" s="4"/>
      <c r="F1" s="1"/>
      <c r="G1" s="1"/>
      <c r="H1" s="1"/>
      <c r="I1" s="1"/>
      <c r="J1" s="1"/>
      <c r="K1" s="1"/>
      <c r="L1" s="109"/>
      <c r="M1" s="4"/>
      <c r="N1" s="1"/>
      <c r="O1" s="1"/>
    </row>
    <row r="2" spans="1:19">
      <c r="A2" s="7" t="s">
        <v>1</v>
      </c>
      <c r="B2" s="9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111" t="s">
        <v>7</v>
      </c>
      <c r="M2" s="7" t="s">
        <v>12</v>
      </c>
      <c r="N2" s="9" t="s">
        <v>13</v>
      </c>
      <c r="O2" s="14"/>
      <c r="R2">
        <v>2</v>
      </c>
    </row>
    <row r="3" spans="1:19">
      <c r="A3" s="8" t="s">
        <v>14</v>
      </c>
      <c r="B3" s="10" t="s">
        <v>15</v>
      </c>
      <c r="C3" s="8" t="s">
        <v>14</v>
      </c>
      <c r="D3" s="8" t="s">
        <v>14</v>
      </c>
      <c r="E3" s="8" t="s">
        <v>14</v>
      </c>
      <c r="F3" s="10" t="s">
        <v>16</v>
      </c>
      <c r="G3" s="10" t="s">
        <v>16</v>
      </c>
      <c r="H3" s="10" t="s">
        <v>16</v>
      </c>
      <c r="I3" s="10" t="s">
        <v>17</v>
      </c>
      <c r="J3" s="10" t="s">
        <v>17</v>
      </c>
      <c r="K3" s="10" t="s">
        <v>17</v>
      </c>
      <c r="L3" s="112" t="s">
        <v>16</v>
      </c>
      <c r="M3" s="8" t="s">
        <v>14</v>
      </c>
      <c r="N3" s="10" t="s">
        <v>15</v>
      </c>
      <c r="O3" s="15"/>
    </row>
    <row r="4" spans="1:19">
      <c r="A4" s="114" t="s">
        <v>92</v>
      </c>
      <c r="B4" s="113">
        <v>0</v>
      </c>
      <c r="C4" s="114" t="s">
        <v>18</v>
      </c>
      <c r="D4" s="114" t="s">
        <v>19</v>
      </c>
      <c r="E4" s="114" t="s">
        <v>20</v>
      </c>
      <c r="F4" s="113">
        <v>0.59860000000000002</v>
      </c>
      <c r="G4" s="113">
        <v>-3.2603</v>
      </c>
      <c r="H4" s="113">
        <v>5.1999999999999998E-3</v>
      </c>
      <c r="I4" s="113">
        <v>0.14399999999999999</v>
      </c>
      <c r="J4" s="113">
        <v>1.609E-2</v>
      </c>
      <c r="K4" s="113">
        <v>-2.33996</v>
      </c>
      <c r="L4" s="108">
        <f>G4</f>
        <v>-3.2603</v>
      </c>
      <c r="M4" s="108">
        <v>0</v>
      </c>
      <c r="N4">
        <v>0</v>
      </c>
      <c r="P4" s="89">
        <f>MAX(K4:K12)</f>
        <v>2.7142200000000001</v>
      </c>
      <c r="Q4" s="89">
        <f>VLOOKUP(P4,$K$4:$N$197,2,FALSE)</f>
        <v>0.53220000000000001</v>
      </c>
      <c r="R4" s="89" t="e">
        <f>MAX(#REF!)</f>
        <v>#REF!</v>
      </c>
      <c r="S4" t="e">
        <f>max</f>
        <v>#NAME?</v>
      </c>
    </row>
    <row r="5" spans="1:19">
      <c r="A5" s="114" t="s">
        <v>92</v>
      </c>
      <c r="B5" s="113">
        <v>0.45</v>
      </c>
      <c r="C5" s="114" t="s">
        <v>18</v>
      </c>
      <c r="D5" s="114" t="s">
        <v>19</v>
      </c>
      <c r="E5" s="114" t="s">
        <v>20</v>
      </c>
      <c r="F5" s="113">
        <v>0.59860000000000002</v>
      </c>
      <c r="G5" s="113">
        <v>-2.6720999999999999</v>
      </c>
      <c r="H5" s="113">
        <v>5.1999999999999998E-3</v>
      </c>
      <c r="I5" s="113">
        <v>0.14399999999999999</v>
      </c>
      <c r="J5" s="113">
        <v>1.374E-2</v>
      </c>
      <c r="K5" s="113">
        <v>-1.00518</v>
      </c>
      <c r="L5" s="108">
        <f t="shared" ref="L5:L68" si="0">G5</f>
        <v>-2.6720999999999999</v>
      </c>
      <c r="M5" s="108">
        <v>0.45</v>
      </c>
      <c r="N5">
        <v>0.5</v>
      </c>
      <c r="P5" s="89"/>
      <c r="Q5" s="89"/>
      <c r="R5" s="89"/>
    </row>
    <row r="6" spans="1:19">
      <c r="A6" s="114" t="s">
        <v>92</v>
      </c>
      <c r="B6" s="113">
        <v>0.9</v>
      </c>
      <c r="C6" s="114" t="s">
        <v>18</v>
      </c>
      <c r="D6" s="114" t="s">
        <v>19</v>
      </c>
      <c r="E6" s="114" t="s">
        <v>20</v>
      </c>
      <c r="F6" s="113">
        <v>0.59860000000000002</v>
      </c>
      <c r="G6" s="113">
        <v>-2.0840000000000001</v>
      </c>
      <c r="H6" s="113">
        <v>5.1999999999999998E-3</v>
      </c>
      <c r="I6" s="113">
        <v>0.14399999999999999</v>
      </c>
      <c r="J6" s="113">
        <v>1.1390000000000001E-2</v>
      </c>
      <c r="K6" s="113">
        <v>6.4939999999999998E-2</v>
      </c>
      <c r="L6" s="108">
        <f t="shared" si="0"/>
        <v>-2.0840000000000001</v>
      </c>
      <c r="M6" s="108">
        <v>0.9</v>
      </c>
      <c r="N6">
        <v>1</v>
      </c>
      <c r="P6" s="89"/>
      <c r="Q6" s="89"/>
      <c r="R6" s="89"/>
    </row>
    <row r="7" spans="1:19">
      <c r="A7" s="114" t="s">
        <v>92</v>
      </c>
      <c r="B7" s="113">
        <v>1.35</v>
      </c>
      <c r="C7" s="114" t="s">
        <v>18</v>
      </c>
      <c r="D7" s="114" t="s">
        <v>19</v>
      </c>
      <c r="E7" s="114" t="s">
        <v>20</v>
      </c>
      <c r="F7" s="113">
        <v>0.59860000000000002</v>
      </c>
      <c r="G7" s="113">
        <v>-1.4958</v>
      </c>
      <c r="H7" s="113">
        <v>5.1999999999999998E-3</v>
      </c>
      <c r="I7" s="113">
        <v>0.14399999999999999</v>
      </c>
      <c r="J7" s="113">
        <v>9.0399999999999994E-3</v>
      </c>
      <c r="K7" s="113">
        <v>0.93418000000000001</v>
      </c>
      <c r="L7" s="108">
        <f t="shared" si="0"/>
        <v>-1.4958</v>
      </c>
      <c r="M7" s="108">
        <v>1.35</v>
      </c>
      <c r="N7">
        <v>1.5</v>
      </c>
      <c r="P7" s="89"/>
      <c r="Q7" s="89"/>
      <c r="R7" s="89"/>
    </row>
    <row r="8" spans="1:19">
      <c r="A8" s="114" t="s">
        <v>92</v>
      </c>
      <c r="B8" s="113">
        <v>1.8</v>
      </c>
      <c r="C8" s="114" t="s">
        <v>18</v>
      </c>
      <c r="D8" s="114" t="s">
        <v>19</v>
      </c>
      <c r="E8" s="114" t="s">
        <v>20</v>
      </c>
      <c r="F8" s="113">
        <v>0.59860000000000002</v>
      </c>
      <c r="G8" s="113">
        <v>-0.90769999999999995</v>
      </c>
      <c r="H8" s="113">
        <v>5.1999999999999998E-3</v>
      </c>
      <c r="I8" s="113">
        <v>0.14399999999999999</v>
      </c>
      <c r="J8" s="113">
        <v>6.6899999999999998E-3</v>
      </c>
      <c r="K8" s="113">
        <v>1.5982499999999999</v>
      </c>
      <c r="L8" s="108">
        <f t="shared" si="0"/>
        <v>-0.90769999999999995</v>
      </c>
      <c r="M8" s="108">
        <v>1.8</v>
      </c>
      <c r="N8">
        <v>2</v>
      </c>
      <c r="P8" s="89"/>
      <c r="Q8" s="89"/>
      <c r="R8" s="89"/>
    </row>
    <row r="9" spans="1:19">
      <c r="A9" s="114" t="s">
        <v>92</v>
      </c>
      <c r="B9" s="113">
        <v>2.25</v>
      </c>
      <c r="C9" s="114" t="s">
        <v>18</v>
      </c>
      <c r="D9" s="114" t="s">
        <v>19</v>
      </c>
      <c r="E9" s="114" t="s">
        <v>20</v>
      </c>
      <c r="F9" s="113">
        <v>0.59860000000000002</v>
      </c>
      <c r="G9" s="113">
        <v>-0.31950000000000001</v>
      </c>
      <c r="H9" s="113">
        <v>5.1999999999999998E-3</v>
      </c>
      <c r="I9" s="113">
        <v>0.14399999999999999</v>
      </c>
      <c r="J9" s="113">
        <v>4.3400000000000001E-3</v>
      </c>
      <c r="K9" s="113">
        <v>1.9999400000000001</v>
      </c>
      <c r="L9" s="108">
        <f t="shared" si="0"/>
        <v>-0.31950000000000001</v>
      </c>
      <c r="M9" s="108">
        <v>2.25</v>
      </c>
      <c r="N9">
        <v>2.5</v>
      </c>
      <c r="P9" s="89"/>
      <c r="Q9" s="89"/>
      <c r="R9" s="89"/>
    </row>
    <row r="10" spans="1:19">
      <c r="A10" s="114" t="s">
        <v>92</v>
      </c>
      <c r="B10" s="113">
        <v>2.7</v>
      </c>
      <c r="C10" s="114" t="s">
        <v>18</v>
      </c>
      <c r="D10" s="114" t="s">
        <v>19</v>
      </c>
      <c r="E10" s="114" t="s">
        <v>20</v>
      </c>
      <c r="F10" s="113">
        <v>0.59860000000000002</v>
      </c>
      <c r="G10" s="113">
        <v>0.26860000000000001</v>
      </c>
      <c r="H10" s="113">
        <v>5.1999999999999998E-3</v>
      </c>
      <c r="I10" s="113">
        <v>0.14399999999999999</v>
      </c>
      <c r="J10" s="113">
        <v>1.99E-3</v>
      </c>
      <c r="K10" s="113">
        <v>2.1369600000000002</v>
      </c>
      <c r="L10" s="108">
        <f t="shared" si="0"/>
        <v>0.26860000000000001</v>
      </c>
      <c r="M10" s="108">
        <v>2.7</v>
      </c>
      <c r="N10">
        <v>3</v>
      </c>
      <c r="P10" s="89"/>
      <c r="Q10" s="89"/>
      <c r="R10" s="89"/>
    </row>
    <row r="11" spans="1:19">
      <c r="A11" s="114" t="s">
        <v>92</v>
      </c>
      <c r="B11" s="113">
        <v>2.7</v>
      </c>
      <c r="C11" s="114" t="s">
        <v>18</v>
      </c>
      <c r="D11" s="114" t="s">
        <v>19</v>
      </c>
      <c r="E11" s="114" t="s">
        <v>20</v>
      </c>
      <c r="F11" s="113">
        <v>1.2878000000000001</v>
      </c>
      <c r="G11" s="113">
        <v>0.53220000000000001</v>
      </c>
      <c r="H11" s="113">
        <v>7.2800000000000004E-2</v>
      </c>
      <c r="I11" s="113">
        <v>0.35726000000000002</v>
      </c>
      <c r="J11" s="113">
        <v>0.11769</v>
      </c>
      <c r="K11" s="113">
        <v>2.7142200000000001</v>
      </c>
      <c r="L11" s="108">
        <f t="shared" si="0"/>
        <v>0.53220000000000001</v>
      </c>
      <c r="M11" s="108">
        <v>0</v>
      </c>
      <c r="N11">
        <v>3.5</v>
      </c>
      <c r="P11" s="89"/>
      <c r="Q11" s="89"/>
      <c r="R11" s="89"/>
    </row>
    <row r="12" spans="1:19">
      <c r="A12" s="114" t="s">
        <v>92</v>
      </c>
      <c r="B12" s="113">
        <v>3.1666699999999999</v>
      </c>
      <c r="C12" s="114" t="s">
        <v>18</v>
      </c>
      <c r="D12" s="114" t="s">
        <v>19</v>
      </c>
      <c r="E12" s="114" t="s">
        <v>20</v>
      </c>
      <c r="F12" s="113">
        <v>1.2878000000000001</v>
      </c>
      <c r="G12" s="113">
        <v>1.1420999999999999</v>
      </c>
      <c r="H12" s="113">
        <v>7.2800000000000004E-2</v>
      </c>
      <c r="I12" s="113">
        <v>0.35726000000000002</v>
      </c>
      <c r="J12" s="113">
        <v>8.3710000000000007E-2</v>
      </c>
      <c r="K12" s="113">
        <v>2.3352599999999999</v>
      </c>
      <c r="L12" s="108">
        <f t="shared" si="0"/>
        <v>1.1420999999999999</v>
      </c>
      <c r="M12" s="108">
        <v>0.46666999999999997</v>
      </c>
      <c r="N12">
        <v>4</v>
      </c>
      <c r="P12" s="89"/>
      <c r="Q12" s="89"/>
      <c r="R12" s="89"/>
    </row>
    <row r="13" spans="1:19">
      <c r="A13" s="114" t="s">
        <v>92</v>
      </c>
      <c r="B13" s="113">
        <v>3.6333299999999999</v>
      </c>
      <c r="C13" s="114" t="s">
        <v>18</v>
      </c>
      <c r="D13" s="114" t="s">
        <v>19</v>
      </c>
      <c r="E13" s="114" t="s">
        <v>20</v>
      </c>
      <c r="F13" s="113">
        <v>1.2878000000000001</v>
      </c>
      <c r="G13" s="113">
        <v>1.7521</v>
      </c>
      <c r="H13" s="113">
        <v>7.2800000000000004E-2</v>
      </c>
      <c r="I13" s="113">
        <v>0.35726000000000002</v>
      </c>
      <c r="J13" s="113">
        <v>4.972E-2</v>
      </c>
      <c r="K13" s="113">
        <v>1.75186</v>
      </c>
      <c r="L13" s="108">
        <f t="shared" si="0"/>
        <v>1.7521</v>
      </c>
      <c r="M13" s="108">
        <v>0.93332999999999999</v>
      </c>
      <c r="N13">
        <v>0</v>
      </c>
      <c r="P13" s="89">
        <f>MIN(K13:K21)</f>
        <v>-3.29169</v>
      </c>
      <c r="Q13" s="89">
        <f>VLOOKUP(P13,$K$4:$N$197,2,FALSE)</f>
        <v>-3.67</v>
      </c>
    </row>
    <row r="14" spans="1:19">
      <c r="A14" s="114" t="s">
        <v>92</v>
      </c>
      <c r="B14" s="113">
        <v>4.0999999999999996</v>
      </c>
      <c r="C14" s="114" t="s">
        <v>18</v>
      </c>
      <c r="D14" s="114" t="s">
        <v>19</v>
      </c>
      <c r="E14" s="114" t="s">
        <v>20</v>
      </c>
      <c r="F14" s="113">
        <v>1.2878000000000001</v>
      </c>
      <c r="G14" s="113">
        <v>2.3620000000000001</v>
      </c>
      <c r="H14" s="113">
        <v>7.2800000000000004E-2</v>
      </c>
      <c r="I14" s="113">
        <v>0.35726000000000002</v>
      </c>
      <c r="J14" s="113">
        <v>1.5740000000000001E-2</v>
      </c>
      <c r="K14" s="113">
        <v>1.0523199999999999</v>
      </c>
      <c r="L14" s="108">
        <f t="shared" si="0"/>
        <v>2.3620000000000001</v>
      </c>
      <c r="M14" s="108">
        <v>1.4</v>
      </c>
      <c r="N14">
        <v>0.5</v>
      </c>
      <c r="P14" s="89"/>
      <c r="Q14" s="89"/>
    </row>
    <row r="15" spans="1:19">
      <c r="A15" s="114" t="s">
        <v>92</v>
      </c>
      <c r="B15" s="113">
        <v>4.5666700000000002</v>
      </c>
      <c r="C15" s="114" t="s">
        <v>18</v>
      </c>
      <c r="D15" s="114" t="s">
        <v>19</v>
      </c>
      <c r="E15" s="114" t="s">
        <v>20</v>
      </c>
      <c r="F15" s="113">
        <v>1.2878000000000001</v>
      </c>
      <c r="G15" s="113">
        <v>2.9719000000000002</v>
      </c>
      <c r="H15" s="113">
        <v>7.2800000000000004E-2</v>
      </c>
      <c r="I15" s="113">
        <v>0.35726000000000002</v>
      </c>
      <c r="J15" s="113">
        <v>1.434E-2</v>
      </c>
      <c r="K15" s="113">
        <v>0.18983</v>
      </c>
      <c r="L15" s="108">
        <f t="shared" si="0"/>
        <v>2.9719000000000002</v>
      </c>
      <c r="M15" s="108">
        <v>1.8666700000000001</v>
      </c>
      <c r="N15">
        <v>1</v>
      </c>
      <c r="P15" s="89"/>
      <c r="Q15" s="89"/>
    </row>
    <row r="16" spans="1:19">
      <c r="A16" s="114" t="s">
        <v>92</v>
      </c>
      <c r="B16" s="113">
        <v>5.0333300000000003</v>
      </c>
      <c r="C16" s="114" t="s">
        <v>18</v>
      </c>
      <c r="D16" s="114" t="s">
        <v>19</v>
      </c>
      <c r="E16" s="114" t="s">
        <v>20</v>
      </c>
      <c r="F16" s="113">
        <v>1.2878000000000001</v>
      </c>
      <c r="G16" s="113">
        <v>3.5819000000000001</v>
      </c>
      <c r="H16" s="113">
        <v>7.2800000000000004E-2</v>
      </c>
      <c r="I16" s="113">
        <v>0.35726000000000002</v>
      </c>
      <c r="J16" s="113">
        <v>4.2729999999999997E-2</v>
      </c>
      <c r="K16" s="113">
        <v>-0.88646999999999998</v>
      </c>
      <c r="L16" s="108">
        <f t="shared" si="0"/>
        <v>3.5819000000000001</v>
      </c>
      <c r="M16" s="108">
        <v>2.3333300000000001</v>
      </c>
      <c r="N16">
        <v>1.5</v>
      </c>
      <c r="P16" s="89"/>
      <c r="Q16" s="89"/>
    </row>
    <row r="17" spans="1:17">
      <c r="A17" s="114" t="s">
        <v>92</v>
      </c>
      <c r="B17" s="113">
        <v>5.5</v>
      </c>
      <c r="C17" s="114" t="s">
        <v>18</v>
      </c>
      <c r="D17" s="114" t="s">
        <v>19</v>
      </c>
      <c r="E17" s="114" t="s">
        <v>20</v>
      </c>
      <c r="F17" s="113">
        <v>1.2878000000000001</v>
      </c>
      <c r="G17" s="113">
        <v>4.1917999999999997</v>
      </c>
      <c r="H17" s="113">
        <v>7.2800000000000004E-2</v>
      </c>
      <c r="I17" s="113">
        <v>0.35726000000000002</v>
      </c>
      <c r="J17" s="113">
        <v>7.1129999999999999E-2</v>
      </c>
      <c r="K17" s="113">
        <v>-2.2474099999999999</v>
      </c>
      <c r="L17" s="108">
        <f t="shared" si="0"/>
        <v>4.1917999999999997</v>
      </c>
      <c r="M17" s="108">
        <v>2.8</v>
      </c>
      <c r="N17">
        <v>2</v>
      </c>
      <c r="P17" s="89"/>
      <c r="Q17" s="89"/>
    </row>
    <row r="18" spans="1:17">
      <c r="A18" s="114" t="s">
        <v>92</v>
      </c>
      <c r="B18" s="113">
        <v>0</v>
      </c>
      <c r="C18" s="114" t="s">
        <v>18</v>
      </c>
      <c r="D18" s="114" t="s">
        <v>19</v>
      </c>
      <c r="E18" s="114" t="s">
        <v>21</v>
      </c>
      <c r="F18" s="113">
        <v>-0.62780000000000002</v>
      </c>
      <c r="G18" s="113">
        <v>-3.67</v>
      </c>
      <c r="H18" s="113">
        <v>-5.4000000000000003E-3</v>
      </c>
      <c r="I18" s="113">
        <v>-0.19889000000000001</v>
      </c>
      <c r="J18" s="113">
        <v>-2.069E-2</v>
      </c>
      <c r="K18" s="113">
        <v>-3.29169</v>
      </c>
      <c r="L18" s="108">
        <f t="shared" si="0"/>
        <v>-3.67</v>
      </c>
      <c r="M18" s="108">
        <v>0</v>
      </c>
      <c r="N18">
        <v>2.5</v>
      </c>
      <c r="P18" s="89"/>
      <c r="Q18" s="89"/>
    </row>
    <row r="19" spans="1:17">
      <c r="A19" s="114" t="s">
        <v>92</v>
      </c>
      <c r="B19" s="113">
        <v>0.45</v>
      </c>
      <c r="C19" s="114" t="s">
        <v>18</v>
      </c>
      <c r="D19" s="114" t="s">
        <v>19</v>
      </c>
      <c r="E19" s="114" t="s">
        <v>21</v>
      </c>
      <c r="F19" s="113">
        <v>-0.62780000000000002</v>
      </c>
      <c r="G19" s="113">
        <v>-3.0819000000000001</v>
      </c>
      <c r="H19" s="113">
        <v>-5.4000000000000003E-3</v>
      </c>
      <c r="I19" s="113">
        <v>-0.19889000000000001</v>
      </c>
      <c r="J19" s="113">
        <v>-1.831E-2</v>
      </c>
      <c r="K19" s="113">
        <v>-1.77251</v>
      </c>
      <c r="L19" s="108">
        <f t="shared" si="0"/>
        <v>-3.0819000000000001</v>
      </c>
      <c r="M19" s="108">
        <v>0.45</v>
      </c>
      <c r="N19">
        <v>3</v>
      </c>
      <c r="P19" s="89"/>
      <c r="Q19" s="89"/>
    </row>
    <row r="20" spans="1:17">
      <c r="A20" s="114" t="s">
        <v>92</v>
      </c>
      <c r="B20" s="113">
        <v>0.9</v>
      </c>
      <c r="C20" s="114" t="s">
        <v>18</v>
      </c>
      <c r="D20" s="114" t="s">
        <v>19</v>
      </c>
      <c r="E20" s="114" t="s">
        <v>21</v>
      </c>
      <c r="F20" s="113">
        <v>-0.62780000000000002</v>
      </c>
      <c r="G20" s="113">
        <v>-2.4937</v>
      </c>
      <c r="H20" s="113">
        <v>-5.4000000000000003E-3</v>
      </c>
      <c r="I20" s="113">
        <v>-0.19889000000000001</v>
      </c>
      <c r="J20" s="113">
        <v>-1.593E-2</v>
      </c>
      <c r="K20" s="113">
        <v>-0.51800999999999997</v>
      </c>
      <c r="L20" s="108">
        <f t="shared" si="0"/>
        <v>-2.4937</v>
      </c>
      <c r="M20" s="108">
        <v>0.9</v>
      </c>
      <c r="N20">
        <v>3.5</v>
      </c>
      <c r="P20" s="89"/>
      <c r="Q20" s="89"/>
    </row>
    <row r="21" spans="1:17">
      <c r="A21" s="114" t="s">
        <v>92</v>
      </c>
      <c r="B21" s="113">
        <v>1.35</v>
      </c>
      <c r="C21" s="114" t="s">
        <v>18</v>
      </c>
      <c r="D21" s="114" t="s">
        <v>19</v>
      </c>
      <c r="E21" s="114" t="s">
        <v>21</v>
      </c>
      <c r="F21" s="113">
        <v>-0.62780000000000002</v>
      </c>
      <c r="G21" s="113">
        <v>-1.9056</v>
      </c>
      <c r="H21" s="113">
        <v>-5.4000000000000003E-3</v>
      </c>
      <c r="I21" s="113">
        <v>-0.19889000000000001</v>
      </c>
      <c r="J21" s="113">
        <v>-1.355E-2</v>
      </c>
      <c r="K21" s="113">
        <v>0.35920000000000002</v>
      </c>
      <c r="L21" s="108">
        <f t="shared" si="0"/>
        <v>-1.9056</v>
      </c>
      <c r="M21" s="108">
        <v>1.35</v>
      </c>
      <c r="N21">
        <v>4</v>
      </c>
      <c r="P21" s="89"/>
      <c r="Q21" s="89"/>
    </row>
    <row r="22" spans="1:17" s="13" customFormat="1">
      <c r="A22" s="114" t="s">
        <v>92</v>
      </c>
      <c r="B22" s="113">
        <v>1.8</v>
      </c>
      <c r="C22" s="114" t="s">
        <v>18</v>
      </c>
      <c r="D22" s="114" t="s">
        <v>19</v>
      </c>
      <c r="E22" s="114" t="s">
        <v>21</v>
      </c>
      <c r="F22" s="113">
        <v>-0.62780000000000002</v>
      </c>
      <c r="G22" s="113">
        <v>-1.3173999999999999</v>
      </c>
      <c r="H22" s="113">
        <v>-5.4000000000000003E-3</v>
      </c>
      <c r="I22" s="113">
        <v>-0.19889000000000001</v>
      </c>
      <c r="J22" s="113">
        <v>-1.1180000000000001E-2</v>
      </c>
      <c r="K22" s="113">
        <v>0.96533999999999998</v>
      </c>
      <c r="L22" s="108">
        <f t="shared" si="0"/>
        <v>-1.3173999999999999</v>
      </c>
      <c r="M22" s="108">
        <v>1.8</v>
      </c>
      <c r="N22" s="13">
        <v>0</v>
      </c>
      <c r="P22" s="90">
        <f>MAX(K22:K30)</f>
        <v>1.71092</v>
      </c>
      <c r="Q22" s="89">
        <f>VLOOKUP(P22,$K$4:$N$197,2,FALSE)</f>
        <v>0.1716</v>
      </c>
    </row>
    <row r="23" spans="1:17" s="13" customFormat="1">
      <c r="A23" s="114" t="s">
        <v>92</v>
      </c>
      <c r="B23" s="113">
        <v>2.25</v>
      </c>
      <c r="C23" s="114" t="s">
        <v>18</v>
      </c>
      <c r="D23" s="114" t="s">
        <v>19</v>
      </c>
      <c r="E23" s="114" t="s">
        <v>21</v>
      </c>
      <c r="F23" s="113">
        <v>-0.62780000000000002</v>
      </c>
      <c r="G23" s="113">
        <v>-0.72929999999999995</v>
      </c>
      <c r="H23" s="113">
        <v>-5.4000000000000003E-3</v>
      </c>
      <c r="I23" s="113">
        <v>-0.19889000000000001</v>
      </c>
      <c r="J23" s="113">
        <v>-8.8100000000000001E-3</v>
      </c>
      <c r="K23" s="113">
        <v>1.3068</v>
      </c>
      <c r="L23" s="108">
        <f t="shared" si="0"/>
        <v>-0.72929999999999995</v>
      </c>
      <c r="M23" s="108">
        <v>2.25</v>
      </c>
      <c r="N23" s="13">
        <v>0.5</v>
      </c>
      <c r="P23" s="90"/>
      <c r="Q23" s="89"/>
    </row>
    <row r="24" spans="1:17" s="13" customFormat="1">
      <c r="A24" s="114" t="s">
        <v>92</v>
      </c>
      <c r="B24" s="113">
        <v>2.7</v>
      </c>
      <c r="C24" s="114" t="s">
        <v>18</v>
      </c>
      <c r="D24" s="114" t="s">
        <v>19</v>
      </c>
      <c r="E24" s="114" t="s">
        <v>21</v>
      </c>
      <c r="F24" s="113">
        <v>-0.62780000000000002</v>
      </c>
      <c r="G24" s="113">
        <v>-0.1411</v>
      </c>
      <c r="H24" s="113">
        <v>-5.4000000000000003E-3</v>
      </c>
      <c r="I24" s="113">
        <v>-0.19889000000000001</v>
      </c>
      <c r="J24" s="113">
        <v>-6.4400000000000004E-3</v>
      </c>
      <c r="K24" s="113">
        <v>1.3835999999999999</v>
      </c>
      <c r="L24" s="108">
        <f t="shared" si="0"/>
        <v>-0.1411</v>
      </c>
      <c r="M24" s="108">
        <v>2.7</v>
      </c>
      <c r="N24" s="13">
        <v>1</v>
      </c>
      <c r="P24" s="90"/>
      <c r="Q24" s="89"/>
    </row>
    <row r="25" spans="1:17" s="13" customFormat="1">
      <c r="A25" s="114" t="s">
        <v>92</v>
      </c>
      <c r="B25" s="113">
        <v>2.7</v>
      </c>
      <c r="C25" s="114" t="s">
        <v>18</v>
      </c>
      <c r="D25" s="114" t="s">
        <v>19</v>
      </c>
      <c r="E25" s="114" t="s">
        <v>21</v>
      </c>
      <c r="F25" s="113">
        <v>-1.427</v>
      </c>
      <c r="G25" s="113">
        <v>-0.43830000000000002</v>
      </c>
      <c r="H25" s="113">
        <v>-6.0900000000000003E-2</v>
      </c>
      <c r="I25" s="113">
        <v>-0.45663999999999999</v>
      </c>
      <c r="J25" s="113">
        <v>-9.9250000000000005E-2</v>
      </c>
      <c r="K25" s="113">
        <v>1.6486799999999999</v>
      </c>
      <c r="L25" s="108">
        <f t="shared" si="0"/>
        <v>-0.43830000000000002</v>
      </c>
      <c r="M25" s="108">
        <v>0</v>
      </c>
      <c r="N25" s="13">
        <v>1.5</v>
      </c>
      <c r="P25" s="90"/>
      <c r="Q25" s="89"/>
    </row>
    <row r="26" spans="1:17" s="13" customFormat="1">
      <c r="A26" s="114" t="s">
        <v>92</v>
      </c>
      <c r="B26" s="113">
        <v>3.1666699999999999</v>
      </c>
      <c r="C26" s="114" t="s">
        <v>18</v>
      </c>
      <c r="D26" s="114" t="s">
        <v>19</v>
      </c>
      <c r="E26" s="114" t="s">
        <v>21</v>
      </c>
      <c r="F26" s="113">
        <v>-1.427</v>
      </c>
      <c r="G26" s="113">
        <v>0.1716</v>
      </c>
      <c r="H26" s="113">
        <v>-6.0900000000000003E-2</v>
      </c>
      <c r="I26" s="113">
        <v>-0.45663999999999999</v>
      </c>
      <c r="J26" s="113">
        <v>-7.0860000000000006E-2</v>
      </c>
      <c r="K26" s="113">
        <v>1.71092</v>
      </c>
      <c r="L26" s="108">
        <f t="shared" si="0"/>
        <v>0.1716</v>
      </c>
      <c r="M26" s="108">
        <v>0.46666999999999997</v>
      </c>
      <c r="N26" s="13">
        <v>2</v>
      </c>
      <c r="P26" s="90"/>
      <c r="Q26" s="89"/>
    </row>
    <row r="27" spans="1:17" s="13" customFormat="1">
      <c r="A27" s="114" t="s">
        <v>92</v>
      </c>
      <c r="B27" s="113">
        <v>3.6333299999999999</v>
      </c>
      <c r="C27" s="114" t="s">
        <v>18</v>
      </c>
      <c r="D27" s="114" t="s">
        <v>19</v>
      </c>
      <c r="E27" s="114" t="s">
        <v>21</v>
      </c>
      <c r="F27" s="113">
        <v>-1.427</v>
      </c>
      <c r="G27" s="113">
        <v>0.78149999999999997</v>
      </c>
      <c r="H27" s="113">
        <v>-6.0900000000000003E-2</v>
      </c>
      <c r="I27" s="113">
        <v>-0.45663999999999999</v>
      </c>
      <c r="J27" s="113">
        <v>-4.2459999999999998E-2</v>
      </c>
      <c r="K27" s="113">
        <v>1.3930199999999999</v>
      </c>
      <c r="L27" s="108">
        <f t="shared" si="0"/>
        <v>0.78149999999999997</v>
      </c>
      <c r="M27" s="108">
        <v>0.93332999999999999</v>
      </c>
      <c r="N27" s="13">
        <v>2.5</v>
      </c>
      <c r="P27" s="90"/>
      <c r="Q27" s="89"/>
    </row>
    <row r="28" spans="1:17" s="13" customFormat="1">
      <c r="A28" s="114" t="s">
        <v>92</v>
      </c>
      <c r="B28" s="113">
        <v>4.0999999999999996</v>
      </c>
      <c r="C28" s="114" t="s">
        <v>18</v>
      </c>
      <c r="D28" s="114" t="s">
        <v>19</v>
      </c>
      <c r="E28" s="114" t="s">
        <v>21</v>
      </c>
      <c r="F28" s="113">
        <v>-1.427</v>
      </c>
      <c r="G28" s="113">
        <v>1.3915</v>
      </c>
      <c r="H28" s="113">
        <v>-6.0900000000000003E-2</v>
      </c>
      <c r="I28" s="113">
        <v>-0.45663999999999999</v>
      </c>
      <c r="J28" s="113">
        <v>-1.406E-2</v>
      </c>
      <c r="K28" s="113">
        <v>0.61607999999999996</v>
      </c>
      <c r="L28" s="108">
        <f t="shared" si="0"/>
        <v>1.3915</v>
      </c>
      <c r="M28" s="108">
        <v>1.4</v>
      </c>
      <c r="N28" s="13">
        <v>3</v>
      </c>
      <c r="P28" s="90"/>
      <c r="Q28" s="89"/>
    </row>
    <row r="29" spans="1:17" s="13" customFormat="1">
      <c r="A29" s="114" t="s">
        <v>92</v>
      </c>
      <c r="B29" s="113">
        <v>4.5666700000000002</v>
      </c>
      <c r="C29" s="114" t="s">
        <v>18</v>
      </c>
      <c r="D29" s="114" t="s">
        <v>19</v>
      </c>
      <c r="E29" s="114" t="s">
        <v>21</v>
      </c>
      <c r="F29" s="113">
        <v>-1.427</v>
      </c>
      <c r="G29" s="113">
        <v>2.0013999999999998</v>
      </c>
      <c r="H29" s="113">
        <v>-6.0900000000000003E-2</v>
      </c>
      <c r="I29" s="113">
        <v>-0.45663999999999999</v>
      </c>
      <c r="J29" s="113">
        <v>-1.8239999999999999E-2</v>
      </c>
      <c r="K29" s="113">
        <v>-0.57928999999999997</v>
      </c>
      <c r="L29" s="108">
        <f t="shared" si="0"/>
        <v>2.0013999999999998</v>
      </c>
      <c r="M29" s="108">
        <v>1.8666700000000001</v>
      </c>
      <c r="N29" s="13">
        <v>3.5</v>
      </c>
      <c r="P29" s="90"/>
      <c r="Q29" s="89"/>
    </row>
    <row r="30" spans="1:17" s="13" customFormat="1">
      <c r="A30" s="114" t="s">
        <v>92</v>
      </c>
      <c r="B30" s="113">
        <v>5.0333300000000003</v>
      </c>
      <c r="C30" s="114" t="s">
        <v>18</v>
      </c>
      <c r="D30" s="114" t="s">
        <v>19</v>
      </c>
      <c r="E30" s="114" t="s">
        <v>21</v>
      </c>
      <c r="F30" s="113">
        <v>-1.427</v>
      </c>
      <c r="G30" s="113">
        <v>2.6113</v>
      </c>
      <c r="H30" s="113">
        <v>-6.0900000000000003E-2</v>
      </c>
      <c r="I30" s="113">
        <v>-0.45663999999999999</v>
      </c>
      <c r="J30" s="113">
        <v>-5.2220000000000003E-2</v>
      </c>
      <c r="K30" s="113">
        <v>-2.1084999999999998</v>
      </c>
      <c r="L30" s="108">
        <f t="shared" si="0"/>
        <v>2.6113</v>
      </c>
      <c r="M30" s="108">
        <v>2.3333300000000001</v>
      </c>
      <c r="N30" s="13">
        <v>4</v>
      </c>
      <c r="P30" s="90"/>
      <c r="Q30" s="89"/>
    </row>
    <row r="31" spans="1:17" s="13" customFormat="1">
      <c r="A31" s="114" t="s">
        <v>92</v>
      </c>
      <c r="B31" s="113">
        <v>5.5</v>
      </c>
      <c r="C31" s="114" t="s">
        <v>18</v>
      </c>
      <c r="D31" s="114" t="s">
        <v>19</v>
      </c>
      <c r="E31" s="114" t="s">
        <v>21</v>
      </c>
      <c r="F31" s="113">
        <v>-1.427</v>
      </c>
      <c r="G31" s="113">
        <v>3.2212999999999998</v>
      </c>
      <c r="H31" s="113">
        <v>-6.0900000000000003E-2</v>
      </c>
      <c r="I31" s="113">
        <v>-0.45663999999999999</v>
      </c>
      <c r="J31" s="113">
        <v>-8.6199999999999999E-2</v>
      </c>
      <c r="K31" s="113">
        <v>-3.9223499999999998</v>
      </c>
      <c r="L31" s="108">
        <f t="shared" si="0"/>
        <v>3.2212999999999998</v>
      </c>
      <c r="M31" s="108">
        <v>2.8</v>
      </c>
      <c r="N31" s="13">
        <v>0</v>
      </c>
      <c r="P31" s="90">
        <f>MIN(K31:K39)</f>
        <v>-3.9223499999999998</v>
      </c>
      <c r="Q31" s="89">
        <f>VLOOKUP(P31,$K$4:$N$197,2,FALSE)</f>
        <v>3.2212999999999998</v>
      </c>
    </row>
    <row r="32" spans="1:17" s="13" customFormat="1">
      <c r="A32" s="114" t="s">
        <v>93</v>
      </c>
      <c r="B32" s="113">
        <v>0</v>
      </c>
      <c r="C32" s="114" t="s">
        <v>18</v>
      </c>
      <c r="D32" s="114" t="s">
        <v>19</v>
      </c>
      <c r="E32" s="114" t="s">
        <v>20</v>
      </c>
      <c r="F32" s="113">
        <v>1.2854000000000001</v>
      </c>
      <c r="G32" s="113">
        <v>-3.2281</v>
      </c>
      <c r="H32" s="113">
        <v>6.0499999999999998E-2</v>
      </c>
      <c r="I32" s="113">
        <v>0.40257999999999999</v>
      </c>
      <c r="J32" s="113">
        <v>7.077E-2</v>
      </c>
      <c r="K32" s="113">
        <v>-2.2730899999999998</v>
      </c>
      <c r="L32" s="108">
        <f t="shared" si="0"/>
        <v>-3.2281</v>
      </c>
      <c r="M32" s="108">
        <v>0</v>
      </c>
      <c r="N32" s="13">
        <v>0.5</v>
      </c>
      <c r="P32" s="90"/>
      <c r="Q32" s="89"/>
    </row>
    <row r="33" spans="1:18" s="13" customFormat="1">
      <c r="A33" s="114" t="s">
        <v>93</v>
      </c>
      <c r="B33" s="113">
        <v>0.46666999999999997</v>
      </c>
      <c r="C33" s="114" t="s">
        <v>18</v>
      </c>
      <c r="D33" s="114" t="s">
        <v>19</v>
      </c>
      <c r="E33" s="114" t="s">
        <v>20</v>
      </c>
      <c r="F33" s="113">
        <v>1.2854000000000001</v>
      </c>
      <c r="G33" s="113">
        <v>-2.6181999999999999</v>
      </c>
      <c r="H33" s="113">
        <v>6.0499999999999998E-2</v>
      </c>
      <c r="I33" s="113">
        <v>0.40257999999999999</v>
      </c>
      <c r="J33" s="113">
        <v>4.2520000000000002E-2</v>
      </c>
      <c r="K33" s="113">
        <v>-0.90893999999999997</v>
      </c>
      <c r="L33" s="108">
        <f t="shared" si="0"/>
        <v>-2.6181999999999999</v>
      </c>
      <c r="M33" s="108">
        <v>0.46666999999999997</v>
      </c>
      <c r="N33" s="13">
        <v>1</v>
      </c>
      <c r="P33" s="90"/>
      <c r="Q33" s="89"/>
    </row>
    <row r="34" spans="1:18" s="13" customFormat="1">
      <c r="A34" s="114" t="s">
        <v>93</v>
      </c>
      <c r="B34" s="113">
        <v>0.93332999999999999</v>
      </c>
      <c r="C34" s="114" t="s">
        <v>18</v>
      </c>
      <c r="D34" s="114" t="s">
        <v>19</v>
      </c>
      <c r="E34" s="114" t="s">
        <v>20</v>
      </c>
      <c r="F34" s="113">
        <v>1.2854000000000001</v>
      </c>
      <c r="G34" s="113">
        <v>-2.0083000000000002</v>
      </c>
      <c r="H34" s="113">
        <v>6.0499999999999998E-2</v>
      </c>
      <c r="I34" s="113">
        <v>0.40257999999999999</v>
      </c>
      <c r="J34" s="113">
        <v>1.427E-2</v>
      </c>
      <c r="K34" s="113">
        <v>0.17058000000000001</v>
      </c>
      <c r="L34" s="108">
        <f t="shared" si="0"/>
        <v>-2.0083000000000002</v>
      </c>
      <c r="M34" s="108">
        <v>0.93332999999999999</v>
      </c>
      <c r="N34" s="13">
        <v>1.5</v>
      </c>
      <c r="P34" s="90"/>
      <c r="Q34" s="89"/>
    </row>
    <row r="35" spans="1:18" s="13" customFormat="1">
      <c r="A35" s="114" t="s">
        <v>93</v>
      </c>
      <c r="B35" s="113">
        <v>1.4</v>
      </c>
      <c r="C35" s="114" t="s">
        <v>18</v>
      </c>
      <c r="D35" s="114" t="s">
        <v>19</v>
      </c>
      <c r="E35" s="114" t="s">
        <v>20</v>
      </c>
      <c r="F35" s="113">
        <v>1.2854000000000001</v>
      </c>
      <c r="G35" s="113">
        <v>-1.3983000000000001</v>
      </c>
      <c r="H35" s="113">
        <v>6.0499999999999998E-2</v>
      </c>
      <c r="I35" s="113">
        <v>0.40257999999999999</v>
      </c>
      <c r="J35" s="113">
        <v>1.593E-2</v>
      </c>
      <c r="K35" s="113">
        <v>1.0365500000000001</v>
      </c>
      <c r="L35" s="108">
        <f t="shared" si="0"/>
        <v>-1.3983000000000001</v>
      </c>
      <c r="M35" s="108">
        <v>1.4</v>
      </c>
      <c r="N35" s="13">
        <v>2</v>
      </c>
      <c r="P35" s="90"/>
      <c r="Q35" s="89"/>
    </row>
    <row r="36" spans="1:18" s="13" customFormat="1">
      <c r="A36" s="114" t="s">
        <v>93</v>
      </c>
      <c r="B36" s="113">
        <v>1.8666700000000001</v>
      </c>
      <c r="C36" s="114" t="s">
        <v>18</v>
      </c>
      <c r="D36" s="114" t="s">
        <v>19</v>
      </c>
      <c r="E36" s="114" t="s">
        <v>20</v>
      </c>
      <c r="F36" s="113">
        <v>1.2854000000000001</v>
      </c>
      <c r="G36" s="113">
        <v>-0.78839999999999999</v>
      </c>
      <c r="H36" s="113">
        <v>6.0499999999999998E-2</v>
      </c>
      <c r="I36" s="113">
        <v>0.40257999999999999</v>
      </c>
      <c r="J36" s="113">
        <v>5.0290000000000001E-2</v>
      </c>
      <c r="K36" s="113">
        <v>1.73926</v>
      </c>
      <c r="L36" s="108">
        <f t="shared" si="0"/>
        <v>-0.78839999999999999</v>
      </c>
      <c r="M36" s="108">
        <v>1.8666700000000001</v>
      </c>
      <c r="N36" s="13">
        <v>2.5</v>
      </c>
      <c r="P36" s="90"/>
      <c r="Q36" s="89"/>
    </row>
    <row r="37" spans="1:18" s="13" customFormat="1">
      <c r="A37" s="114" t="s">
        <v>93</v>
      </c>
      <c r="B37" s="113">
        <v>2.3333300000000001</v>
      </c>
      <c r="C37" s="114" t="s">
        <v>18</v>
      </c>
      <c r="D37" s="114" t="s">
        <v>19</v>
      </c>
      <c r="E37" s="114" t="s">
        <v>20</v>
      </c>
      <c r="F37" s="113">
        <v>1.2854000000000001</v>
      </c>
      <c r="G37" s="113">
        <v>-0.17849999999999999</v>
      </c>
      <c r="H37" s="113">
        <v>6.0499999999999998E-2</v>
      </c>
      <c r="I37" s="113">
        <v>0.40257999999999999</v>
      </c>
      <c r="J37" s="113">
        <v>8.4640000000000007E-2</v>
      </c>
      <c r="K37" s="113">
        <v>2.3257099999999999</v>
      </c>
      <c r="L37" s="108">
        <f t="shared" si="0"/>
        <v>-0.17849999999999999</v>
      </c>
      <c r="M37" s="108">
        <v>2.3333300000000001</v>
      </c>
      <c r="N37" s="13">
        <v>3</v>
      </c>
      <c r="P37" s="90"/>
      <c r="Q37" s="89"/>
    </row>
    <row r="38" spans="1:18" s="13" customFormat="1">
      <c r="A38" s="114" t="s">
        <v>93</v>
      </c>
      <c r="B38" s="113">
        <v>2.8</v>
      </c>
      <c r="C38" s="114" t="s">
        <v>18</v>
      </c>
      <c r="D38" s="114" t="s">
        <v>19</v>
      </c>
      <c r="E38" s="114" t="s">
        <v>20</v>
      </c>
      <c r="F38" s="113">
        <v>1.2854000000000001</v>
      </c>
      <c r="G38" s="113">
        <v>0.43149999999999999</v>
      </c>
      <c r="H38" s="113">
        <v>6.0499999999999998E-2</v>
      </c>
      <c r="I38" s="113">
        <v>0.40257999999999999</v>
      </c>
      <c r="J38" s="113">
        <v>0.11899999999999999</v>
      </c>
      <c r="K38" s="113">
        <v>2.7078700000000002</v>
      </c>
      <c r="L38" s="108">
        <f t="shared" si="0"/>
        <v>0.43149999999999999</v>
      </c>
      <c r="M38" s="108">
        <v>2.8</v>
      </c>
      <c r="N38" s="13">
        <v>3.5</v>
      </c>
      <c r="P38" s="90"/>
      <c r="Q38" s="89"/>
    </row>
    <row r="39" spans="1:18" s="13" customFormat="1">
      <c r="A39" s="114" t="s">
        <v>93</v>
      </c>
      <c r="B39" s="113">
        <v>2.8</v>
      </c>
      <c r="C39" s="114" t="s">
        <v>18</v>
      </c>
      <c r="D39" s="114" t="s">
        <v>19</v>
      </c>
      <c r="E39" s="114" t="s">
        <v>20</v>
      </c>
      <c r="F39" s="113">
        <v>0.59760000000000002</v>
      </c>
      <c r="G39" s="113">
        <v>0.125</v>
      </c>
      <c r="H39" s="113">
        <v>5.4000000000000003E-3</v>
      </c>
      <c r="I39" s="113">
        <v>0.18304999999999999</v>
      </c>
      <c r="J39" s="113">
        <v>1.9300000000000001E-3</v>
      </c>
      <c r="K39" s="113">
        <v>2.1210800000000001</v>
      </c>
      <c r="L39" s="108">
        <f t="shared" si="0"/>
        <v>0.125</v>
      </c>
      <c r="M39" s="108">
        <v>0</v>
      </c>
      <c r="N39" s="13">
        <v>4</v>
      </c>
      <c r="P39" s="90"/>
      <c r="Q39" s="89"/>
    </row>
    <row r="40" spans="1:18">
      <c r="A40" s="114" t="s">
        <v>93</v>
      </c>
      <c r="B40" s="113">
        <v>3.25</v>
      </c>
      <c r="C40" s="114" t="s">
        <v>18</v>
      </c>
      <c r="D40" s="114" t="s">
        <v>19</v>
      </c>
      <c r="E40" s="114" t="s">
        <v>20</v>
      </c>
      <c r="F40" s="113">
        <v>0.59760000000000002</v>
      </c>
      <c r="G40" s="113">
        <v>0.71309999999999996</v>
      </c>
      <c r="H40" s="113">
        <v>5.4000000000000003E-3</v>
      </c>
      <c r="I40" s="113">
        <v>0.18304999999999999</v>
      </c>
      <c r="J40" s="113">
        <v>4.2700000000000004E-3</v>
      </c>
      <c r="K40" s="113">
        <v>1.99135</v>
      </c>
      <c r="L40" s="108">
        <f t="shared" si="0"/>
        <v>0.71309999999999996</v>
      </c>
      <c r="M40" s="108">
        <v>0.45</v>
      </c>
      <c r="N40">
        <v>0</v>
      </c>
      <c r="P40" s="89">
        <f>MAX(K40:K49)</f>
        <v>1.99135</v>
      </c>
      <c r="Q40" s="89">
        <f>MAX(M40:M49)</f>
        <v>2.7</v>
      </c>
      <c r="R40" s="89"/>
    </row>
    <row r="41" spans="1:18">
      <c r="A41" s="114" t="s">
        <v>93</v>
      </c>
      <c r="B41" s="113">
        <v>3.7</v>
      </c>
      <c r="C41" s="114" t="s">
        <v>18</v>
      </c>
      <c r="D41" s="114" t="s">
        <v>19</v>
      </c>
      <c r="E41" s="114" t="s">
        <v>20</v>
      </c>
      <c r="F41" s="113">
        <v>0.59760000000000002</v>
      </c>
      <c r="G41" s="113">
        <v>1.3012999999999999</v>
      </c>
      <c r="H41" s="113">
        <v>5.4000000000000003E-3</v>
      </c>
      <c r="I41" s="113">
        <v>0.18304999999999999</v>
      </c>
      <c r="J41" s="113">
        <v>6.62E-3</v>
      </c>
      <c r="K41" s="113">
        <v>1.59694</v>
      </c>
      <c r="L41" s="108">
        <f t="shared" si="0"/>
        <v>1.3012999999999999</v>
      </c>
      <c r="M41" s="108">
        <v>0.9</v>
      </c>
      <c r="N41">
        <v>0.5</v>
      </c>
      <c r="P41" s="89"/>
      <c r="Q41" s="89"/>
      <c r="R41" s="89"/>
    </row>
    <row r="42" spans="1:18">
      <c r="A42" s="114" t="s">
        <v>93</v>
      </c>
      <c r="B42" s="113">
        <v>4.1500000000000004</v>
      </c>
      <c r="C42" s="114" t="s">
        <v>18</v>
      </c>
      <c r="D42" s="114" t="s">
        <v>19</v>
      </c>
      <c r="E42" s="114" t="s">
        <v>20</v>
      </c>
      <c r="F42" s="113">
        <v>0.59760000000000002</v>
      </c>
      <c r="G42" s="113">
        <v>1.8894</v>
      </c>
      <c r="H42" s="113">
        <v>5.4000000000000003E-3</v>
      </c>
      <c r="I42" s="113">
        <v>0.18304999999999999</v>
      </c>
      <c r="J42" s="113">
        <v>8.9700000000000005E-3</v>
      </c>
      <c r="K42" s="113">
        <v>0.93786999999999998</v>
      </c>
      <c r="L42" s="108">
        <f t="shared" si="0"/>
        <v>1.8894</v>
      </c>
      <c r="M42" s="108">
        <v>1.35</v>
      </c>
      <c r="N42">
        <v>1</v>
      </c>
      <c r="P42" s="89"/>
      <c r="Q42" s="89"/>
      <c r="R42" s="89"/>
    </row>
    <row r="43" spans="1:18">
      <c r="A43" s="114" t="s">
        <v>93</v>
      </c>
      <c r="B43" s="113">
        <v>4.5999999999999996</v>
      </c>
      <c r="C43" s="114" t="s">
        <v>18</v>
      </c>
      <c r="D43" s="114" t="s">
        <v>19</v>
      </c>
      <c r="E43" s="114" t="s">
        <v>20</v>
      </c>
      <c r="F43" s="113">
        <v>0.59760000000000002</v>
      </c>
      <c r="G43" s="113">
        <v>2.4775999999999998</v>
      </c>
      <c r="H43" s="113">
        <v>5.4000000000000003E-3</v>
      </c>
      <c r="I43" s="113">
        <v>0.18304999999999999</v>
      </c>
      <c r="J43" s="113">
        <v>1.132E-2</v>
      </c>
      <c r="K43" s="113">
        <v>7.8170000000000003E-2</v>
      </c>
      <c r="L43" s="108">
        <f t="shared" si="0"/>
        <v>2.4775999999999998</v>
      </c>
      <c r="M43" s="108">
        <v>1.8</v>
      </c>
      <c r="N43">
        <v>1.5</v>
      </c>
      <c r="P43" s="89"/>
      <c r="Q43" s="89"/>
      <c r="R43" s="89"/>
    </row>
    <row r="44" spans="1:18">
      <c r="A44" s="114" t="s">
        <v>93</v>
      </c>
      <c r="B44" s="113">
        <v>5.05</v>
      </c>
      <c r="C44" s="114" t="s">
        <v>18</v>
      </c>
      <c r="D44" s="114" t="s">
        <v>19</v>
      </c>
      <c r="E44" s="114" t="s">
        <v>20</v>
      </c>
      <c r="F44" s="113">
        <v>0.59760000000000002</v>
      </c>
      <c r="G44" s="113">
        <v>3.0657000000000001</v>
      </c>
      <c r="H44" s="113">
        <v>5.4000000000000003E-3</v>
      </c>
      <c r="I44" s="113">
        <v>0.18304999999999999</v>
      </c>
      <c r="J44" s="113">
        <v>1.367E-2</v>
      </c>
      <c r="K44" s="113">
        <v>-0.98463000000000001</v>
      </c>
      <c r="L44" s="108">
        <f t="shared" si="0"/>
        <v>3.0657000000000001</v>
      </c>
      <c r="M44" s="108">
        <v>2.25</v>
      </c>
      <c r="N44">
        <v>2</v>
      </c>
      <c r="P44" s="89"/>
      <c r="Q44" s="89"/>
      <c r="R44" s="89"/>
    </row>
    <row r="45" spans="1:18">
      <c r="A45" s="114" t="s">
        <v>93</v>
      </c>
      <c r="B45" s="113">
        <v>5.5</v>
      </c>
      <c r="C45" s="114" t="s">
        <v>18</v>
      </c>
      <c r="D45" s="114" t="s">
        <v>19</v>
      </c>
      <c r="E45" s="114" t="s">
        <v>20</v>
      </c>
      <c r="F45" s="113">
        <v>0.59760000000000002</v>
      </c>
      <c r="G45" s="113">
        <v>3.6539000000000001</v>
      </c>
      <c r="H45" s="113">
        <v>5.4000000000000003E-3</v>
      </c>
      <c r="I45" s="113">
        <v>0.18304999999999999</v>
      </c>
      <c r="J45" s="113">
        <v>1.602E-2</v>
      </c>
      <c r="K45" s="113">
        <v>-2.31209</v>
      </c>
      <c r="L45" s="108">
        <f t="shared" si="0"/>
        <v>3.6539000000000001</v>
      </c>
      <c r="M45" s="108">
        <v>2.7</v>
      </c>
      <c r="N45">
        <v>0</v>
      </c>
      <c r="P45" s="89">
        <f>MIN(K40:K49)</f>
        <v>-3.9260700000000002</v>
      </c>
      <c r="Q45" s="89">
        <f>MIN(M40:M49)</f>
        <v>0</v>
      </c>
      <c r="R45" s="12"/>
    </row>
    <row r="46" spans="1:18">
      <c r="A46" s="114" t="s">
        <v>93</v>
      </c>
      <c r="B46" s="113">
        <v>0</v>
      </c>
      <c r="C46" s="114" t="s">
        <v>18</v>
      </c>
      <c r="D46" s="114" t="s">
        <v>19</v>
      </c>
      <c r="E46" s="114" t="s">
        <v>21</v>
      </c>
      <c r="F46" s="113">
        <v>-1.4395</v>
      </c>
      <c r="G46" s="113">
        <v>-4.1919000000000004</v>
      </c>
      <c r="H46" s="113">
        <v>-7.3599999999999999E-2</v>
      </c>
      <c r="I46" s="113">
        <v>-0.41127000000000002</v>
      </c>
      <c r="J46" s="113">
        <v>-8.7129999999999999E-2</v>
      </c>
      <c r="K46" s="113">
        <v>-3.9260700000000002</v>
      </c>
      <c r="L46" s="108">
        <f t="shared" si="0"/>
        <v>-4.1919000000000004</v>
      </c>
      <c r="M46" s="108">
        <v>0</v>
      </c>
      <c r="N46">
        <v>0.5</v>
      </c>
      <c r="P46" s="89"/>
      <c r="Q46" s="89"/>
      <c r="R46" s="12"/>
    </row>
    <row r="47" spans="1:18">
      <c r="A47" s="114" t="s">
        <v>93</v>
      </c>
      <c r="B47" s="113">
        <v>0.46666999999999997</v>
      </c>
      <c r="C47" s="114" t="s">
        <v>18</v>
      </c>
      <c r="D47" s="114" t="s">
        <v>19</v>
      </c>
      <c r="E47" s="114" t="s">
        <v>21</v>
      </c>
      <c r="F47" s="113">
        <v>-1.4395</v>
      </c>
      <c r="G47" s="113">
        <v>-3.5819000000000001</v>
      </c>
      <c r="H47" s="113">
        <v>-7.3599999999999999E-2</v>
      </c>
      <c r="I47" s="113">
        <v>-0.41127000000000002</v>
      </c>
      <c r="J47" s="113">
        <v>-5.2780000000000001E-2</v>
      </c>
      <c r="K47" s="113">
        <v>-2.1121699999999999</v>
      </c>
      <c r="L47" s="108">
        <f t="shared" si="0"/>
        <v>-3.5819000000000001</v>
      </c>
      <c r="M47" s="108">
        <v>0.46666999999999997</v>
      </c>
      <c r="N47">
        <v>1</v>
      </c>
      <c r="P47" s="89"/>
      <c r="Q47" s="89"/>
      <c r="R47" s="12"/>
    </row>
    <row r="48" spans="1:18">
      <c r="A48" s="114" t="s">
        <v>93</v>
      </c>
      <c r="B48" s="113">
        <v>0.93332999999999999</v>
      </c>
      <c r="C48" s="114" t="s">
        <v>18</v>
      </c>
      <c r="D48" s="114" t="s">
        <v>19</v>
      </c>
      <c r="E48" s="114" t="s">
        <v>21</v>
      </c>
      <c r="F48" s="113">
        <v>-1.4395</v>
      </c>
      <c r="G48" s="113">
        <v>-2.972</v>
      </c>
      <c r="H48" s="113">
        <v>-7.3599999999999999E-2</v>
      </c>
      <c r="I48" s="113">
        <v>-0.41127000000000002</v>
      </c>
      <c r="J48" s="113">
        <v>-1.8419999999999999E-2</v>
      </c>
      <c r="K48" s="113">
        <v>-0.58291999999999999</v>
      </c>
      <c r="L48" s="108">
        <f t="shared" si="0"/>
        <v>-2.972</v>
      </c>
      <c r="M48" s="108">
        <v>0.93332999999999999</v>
      </c>
      <c r="N48">
        <v>1.5</v>
      </c>
      <c r="P48" s="89"/>
      <c r="Q48" s="89"/>
      <c r="R48" s="12"/>
    </row>
    <row r="49" spans="1:18">
      <c r="A49" s="114" t="s">
        <v>93</v>
      </c>
      <c r="B49" s="113">
        <v>1.4</v>
      </c>
      <c r="C49" s="114" t="s">
        <v>18</v>
      </c>
      <c r="D49" s="114" t="s">
        <v>19</v>
      </c>
      <c r="E49" s="114" t="s">
        <v>21</v>
      </c>
      <c r="F49" s="113">
        <v>-1.4395</v>
      </c>
      <c r="G49" s="113">
        <v>-2.3620999999999999</v>
      </c>
      <c r="H49" s="113">
        <v>-7.3599999999999999E-2</v>
      </c>
      <c r="I49" s="113">
        <v>-0.41127000000000002</v>
      </c>
      <c r="J49" s="113">
        <v>-1.3979999999999999E-2</v>
      </c>
      <c r="K49" s="113">
        <v>0.59984000000000004</v>
      </c>
      <c r="L49" s="108">
        <f t="shared" si="0"/>
        <v>-2.3620999999999999</v>
      </c>
      <c r="M49" s="108">
        <v>1.4</v>
      </c>
      <c r="N49">
        <v>2</v>
      </c>
      <c r="P49" s="89"/>
      <c r="Q49" s="89"/>
      <c r="R49" s="12"/>
    </row>
    <row r="50" spans="1:18" s="13" customFormat="1">
      <c r="A50" s="114" t="s">
        <v>93</v>
      </c>
      <c r="B50" s="113">
        <v>1.8666700000000001</v>
      </c>
      <c r="C50" s="114" t="s">
        <v>18</v>
      </c>
      <c r="D50" s="114" t="s">
        <v>19</v>
      </c>
      <c r="E50" s="114" t="s">
        <v>21</v>
      </c>
      <c r="F50" s="113">
        <v>-1.4395</v>
      </c>
      <c r="G50" s="113">
        <v>-1.7521</v>
      </c>
      <c r="H50" s="113">
        <v>-7.3599999999999999E-2</v>
      </c>
      <c r="I50" s="113">
        <v>-0.41127000000000002</v>
      </c>
      <c r="J50" s="113">
        <v>-4.224E-2</v>
      </c>
      <c r="K50" s="113">
        <v>1.3806099999999999</v>
      </c>
      <c r="L50" s="108">
        <f t="shared" si="0"/>
        <v>-1.7521</v>
      </c>
      <c r="M50" s="108">
        <v>1.8666700000000001</v>
      </c>
      <c r="N50" s="13">
        <v>0</v>
      </c>
      <c r="P50" s="89">
        <f>MAX(K50:K58)</f>
        <v>1.7013</v>
      </c>
      <c r="Q50" s="89">
        <f>VLOOKUP(P50,$K$4:$N$197,2,FALSE)</f>
        <v>-1.1422000000000001</v>
      </c>
    </row>
    <row r="51" spans="1:18" s="13" customFormat="1">
      <c r="A51" s="114" t="s">
        <v>93</v>
      </c>
      <c r="B51" s="113">
        <v>2.3333300000000001</v>
      </c>
      <c r="C51" s="114" t="s">
        <v>18</v>
      </c>
      <c r="D51" s="114" t="s">
        <v>19</v>
      </c>
      <c r="E51" s="114" t="s">
        <v>21</v>
      </c>
      <c r="F51" s="113">
        <v>-1.4395</v>
      </c>
      <c r="G51" s="113">
        <v>-1.1422000000000001</v>
      </c>
      <c r="H51" s="113">
        <v>-7.3599999999999999E-2</v>
      </c>
      <c r="I51" s="113">
        <v>-0.41127000000000002</v>
      </c>
      <c r="J51" s="113">
        <v>-7.0489999999999997E-2</v>
      </c>
      <c r="K51" s="113">
        <v>1.7013</v>
      </c>
      <c r="L51" s="108">
        <f t="shared" si="0"/>
        <v>-1.1422000000000001</v>
      </c>
      <c r="M51" s="108">
        <v>2.3333300000000001</v>
      </c>
      <c r="N51" s="13">
        <v>0.5</v>
      </c>
      <c r="P51" s="89"/>
      <c r="Q51" s="89"/>
    </row>
    <row r="52" spans="1:18" s="13" customFormat="1">
      <c r="A52" s="114" t="s">
        <v>93</v>
      </c>
      <c r="B52" s="113">
        <v>2.8</v>
      </c>
      <c r="C52" s="114" t="s">
        <v>18</v>
      </c>
      <c r="D52" s="114" t="s">
        <v>19</v>
      </c>
      <c r="E52" s="114" t="s">
        <v>21</v>
      </c>
      <c r="F52" s="113">
        <v>-1.4395</v>
      </c>
      <c r="G52" s="113">
        <v>-0.5323</v>
      </c>
      <c r="H52" s="113">
        <v>-7.3599999999999999E-2</v>
      </c>
      <c r="I52" s="113">
        <v>-0.41127000000000002</v>
      </c>
      <c r="J52" s="113">
        <v>-9.8739999999999994E-2</v>
      </c>
      <c r="K52" s="113">
        <v>1.64228</v>
      </c>
      <c r="L52" s="108">
        <f t="shared" si="0"/>
        <v>-0.5323</v>
      </c>
      <c r="M52" s="108">
        <v>2.8</v>
      </c>
      <c r="N52" s="13">
        <v>1</v>
      </c>
      <c r="P52" s="89"/>
      <c r="Q52" s="89"/>
    </row>
    <row r="53" spans="1:18" s="13" customFormat="1">
      <c r="A53" s="114" t="s">
        <v>93</v>
      </c>
      <c r="B53" s="113">
        <v>2.8</v>
      </c>
      <c r="C53" s="114" t="s">
        <v>18</v>
      </c>
      <c r="D53" s="114" t="s">
        <v>19</v>
      </c>
      <c r="E53" s="114" t="s">
        <v>21</v>
      </c>
      <c r="F53" s="113">
        <v>-0.63300000000000001</v>
      </c>
      <c r="G53" s="113">
        <v>-0.28489999999999999</v>
      </c>
      <c r="H53" s="113">
        <v>-5.1999999999999998E-3</v>
      </c>
      <c r="I53" s="113">
        <v>-0.15872</v>
      </c>
      <c r="J53" s="113">
        <v>-6.5100000000000002E-3</v>
      </c>
      <c r="K53" s="113">
        <v>1.36768</v>
      </c>
      <c r="L53" s="108">
        <f t="shared" si="0"/>
        <v>-0.28489999999999999</v>
      </c>
      <c r="M53" s="108">
        <v>0</v>
      </c>
      <c r="N53" s="13">
        <v>1.5</v>
      </c>
      <c r="P53" s="89"/>
      <c r="Q53" s="89"/>
    </row>
    <row r="54" spans="1:18" s="13" customFormat="1">
      <c r="A54" s="114" t="s">
        <v>93</v>
      </c>
      <c r="B54" s="113">
        <v>3.25</v>
      </c>
      <c r="C54" s="114" t="s">
        <v>18</v>
      </c>
      <c r="D54" s="114" t="s">
        <v>19</v>
      </c>
      <c r="E54" s="114" t="s">
        <v>21</v>
      </c>
      <c r="F54" s="113">
        <v>-0.63300000000000001</v>
      </c>
      <c r="G54" s="113">
        <v>0.30330000000000001</v>
      </c>
      <c r="H54" s="113">
        <v>-5.1999999999999998E-3</v>
      </c>
      <c r="I54" s="113">
        <v>-0.15872</v>
      </c>
      <c r="J54" s="113">
        <v>-8.9099999999999995E-3</v>
      </c>
      <c r="K54" s="113">
        <v>1.29817</v>
      </c>
      <c r="L54" s="108">
        <f t="shared" si="0"/>
        <v>0.30330000000000001</v>
      </c>
      <c r="M54" s="108">
        <v>0.45</v>
      </c>
      <c r="N54" s="13">
        <v>2</v>
      </c>
      <c r="P54" s="89"/>
      <c r="Q54" s="89"/>
    </row>
    <row r="55" spans="1:18" s="13" customFormat="1">
      <c r="A55" s="114" t="s">
        <v>93</v>
      </c>
      <c r="B55" s="113">
        <v>3.7</v>
      </c>
      <c r="C55" s="114" t="s">
        <v>18</v>
      </c>
      <c r="D55" s="114" t="s">
        <v>19</v>
      </c>
      <c r="E55" s="114" t="s">
        <v>21</v>
      </c>
      <c r="F55" s="113">
        <v>-0.63300000000000001</v>
      </c>
      <c r="G55" s="113">
        <v>0.89139999999999997</v>
      </c>
      <c r="H55" s="113">
        <v>-5.1999999999999998E-3</v>
      </c>
      <c r="I55" s="113">
        <v>-0.15872</v>
      </c>
      <c r="J55" s="113">
        <v>-1.1310000000000001E-2</v>
      </c>
      <c r="K55" s="113">
        <v>0.96399999999999997</v>
      </c>
      <c r="L55" s="108">
        <f t="shared" si="0"/>
        <v>0.89139999999999997</v>
      </c>
      <c r="M55" s="108">
        <v>0.9</v>
      </c>
      <c r="N55" s="13">
        <v>2.5</v>
      </c>
      <c r="P55" s="89"/>
      <c r="Q55" s="89"/>
    </row>
    <row r="56" spans="1:18" s="13" customFormat="1">
      <c r="A56" s="114" t="s">
        <v>93</v>
      </c>
      <c r="B56" s="113">
        <v>4.1500000000000004</v>
      </c>
      <c r="C56" s="114" t="s">
        <v>18</v>
      </c>
      <c r="D56" s="114" t="s">
        <v>19</v>
      </c>
      <c r="E56" s="114" t="s">
        <v>21</v>
      </c>
      <c r="F56" s="113">
        <v>-0.63300000000000001</v>
      </c>
      <c r="G56" s="113">
        <v>1.4796</v>
      </c>
      <c r="H56" s="113">
        <v>-5.1999999999999998E-3</v>
      </c>
      <c r="I56" s="113">
        <v>-0.15872</v>
      </c>
      <c r="J56" s="113">
        <v>-1.37E-2</v>
      </c>
      <c r="K56" s="113">
        <v>0.36515999999999998</v>
      </c>
      <c r="L56" s="108">
        <f t="shared" si="0"/>
        <v>1.4796</v>
      </c>
      <c r="M56" s="108">
        <v>1.35</v>
      </c>
      <c r="N56" s="13">
        <v>3</v>
      </c>
      <c r="P56" s="89"/>
      <c r="Q56" s="89"/>
    </row>
    <row r="57" spans="1:18" s="13" customFormat="1">
      <c r="A57" s="114" t="s">
        <v>93</v>
      </c>
      <c r="B57" s="113">
        <v>4.5999999999999996</v>
      </c>
      <c r="C57" s="114" t="s">
        <v>18</v>
      </c>
      <c r="D57" s="114" t="s">
        <v>19</v>
      </c>
      <c r="E57" s="114" t="s">
        <v>21</v>
      </c>
      <c r="F57" s="113">
        <v>-0.63300000000000001</v>
      </c>
      <c r="G57" s="113">
        <v>2.0676999999999999</v>
      </c>
      <c r="H57" s="113">
        <v>-5.1999999999999998E-3</v>
      </c>
      <c r="I57" s="113">
        <v>-0.15872</v>
      </c>
      <c r="J57" s="113">
        <v>-1.61E-2</v>
      </c>
      <c r="K57" s="113">
        <v>-0.50475000000000003</v>
      </c>
      <c r="L57" s="108">
        <f t="shared" si="0"/>
        <v>2.0676999999999999</v>
      </c>
      <c r="M57" s="108">
        <v>1.8</v>
      </c>
      <c r="N57" s="13">
        <v>3.5</v>
      </c>
      <c r="P57" s="89"/>
      <c r="Q57" s="89"/>
    </row>
    <row r="58" spans="1:18" s="13" customFormat="1">
      <c r="A58" s="114" t="s">
        <v>93</v>
      </c>
      <c r="B58" s="113">
        <v>5.05</v>
      </c>
      <c r="C58" s="114" t="s">
        <v>18</v>
      </c>
      <c r="D58" s="114" t="s">
        <v>19</v>
      </c>
      <c r="E58" s="114" t="s">
        <v>21</v>
      </c>
      <c r="F58" s="113">
        <v>-0.63300000000000001</v>
      </c>
      <c r="G58" s="113">
        <v>2.6558999999999999</v>
      </c>
      <c r="H58" s="113">
        <v>-5.1999999999999998E-3</v>
      </c>
      <c r="I58" s="113">
        <v>-0.15872</v>
      </c>
      <c r="J58" s="113">
        <v>-1.8499999999999999E-2</v>
      </c>
      <c r="K58" s="113">
        <v>-1.752</v>
      </c>
      <c r="L58" s="108">
        <f t="shared" si="0"/>
        <v>2.6558999999999999</v>
      </c>
      <c r="M58" s="108">
        <v>2.25</v>
      </c>
      <c r="N58" s="13">
        <v>4</v>
      </c>
      <c r="P58" s="89"/>
      <c r="Q58" s="89"/>
    </row>
    <row r="59" spans="1:18" s="13" customFormat="1">
      <c r="A59" s="114" t="s">
        <v>93</v>
      </c>
      <c r="B59" s="113">
        <v>5.5</v>
      </c>
      <c r="C59" s="114" t="s">
        <v>18</v>
      </c>
      <c r="D59" s="114" t="s">
        <v>19</v>
      </c>
      <c r="E59" s="114" t="s">
        <v>21</v>
      </c>
      <c r="F59" s="113">
        <v>-0.63300000000000001</v>
      </c>
      <c r="G59" s="113">
        <v>3.2440000000000002</v>
      </c>
      <c r="H59" s="113">
        <v>-5.1999999999999998E-3</v>
      </c>
      <c r="I59" s="113">
        <v>-0.15872</v>
      </c>
      <c r="J59" s="113">
        <v>-2.0899999999999998E-2</v>
      </c>
      <c r="K59" s="113">
        <v>-3.2639100000000001</v>
      </c>
      <c r="L59" s="108">
        <f t="shared" si="0"/>
        <v>3.2440000000000002</v>
      </c>
      <c r="M59" s="108">
        <v>2.7</v>
      </c>
      <c r="N59" s="13">
        <v>0</v>
      </c>
      <c r="P59" s="89">
        <f>MIN(K59:K67)</f>
        <v>-3.2639100000000001</v>
      </c>
      <c r="Q59" s="89">
        <f>VLOOKUP(P59,$K$4:$N$197,2,FALSE)</f>
        <v>3.2440000000000002</v>
      </c>
    </row>
    <row r="60" spans="1:18" s="13" customFormat="1">
      <c r="A60" s="114" t="s">
        <v>94</v>
      </c>
      <c r="B60" s="113">
        <v>0</v>
      </c>
      <c r="C60" s="114" t="s">
        <v>18</v>
      </c>
      <c r="D60" s="114" t="s">
        <v>19</v>
      </c>
      <c r="E60" s="114" t="s">
        <v>20</v>
      </c>
      <c r="F60" s="113">
        <v>1.0564</v>
      </c>
      <c r="G60" s="113">
        <v>-2.2706</v>
      </c>
      <c r="H60" s="113">
        <v>2.0999999999999999E-3</v>
      </c>
      <c r="I60" s="113">
        <v>0.11378000000000001</v>
      </c>
      <c r="J60" s="113">
        <v>5.45E-3</v>
      </c>
      <c r="K60" s="113">
        <v>-1.4453800000000001</v>
      </c>
      <c r="L60" s="108">
        <f t="shared" si="0"/>
        <v>-2.2706</v>
      </c>
      <c r="M60" s="108">
        <v>0</v>
      </c>
      <c r="N60" s="13">
        <v>0.5</v>
      </c>
      <c r="P60" s="89"/>
      <c r="Q60" s="89"/>
    </row>
    <row r="61" spans="1:18" s="13" customFormat="1">
      <c r="A61" s="114" t="s">
        <v>94</v>
      </c>
      <c r="B61" s="113">
        <v>0.5</v>
      </c>
      <c r="C61" s="114" t="s">
        <v>18</v>
      </c>
      <c r="D61" s="114" t="s">
        <v>19</v>
      </c>
      <c r="E61" s="114" t="s">
        <v>20</v>
      </c>
      <c r="F61" s="113">
        <v>1.0564</v>
      </c>
      <c r="G61" s="113">
        <v>-1.6171</v>
      </c>
      <c r="H61" s="113">
        <v>2.0999999999999999E-3</v>
      </c>
      <c r="I61" s="113">
        <v>0.11378000000000001</v>
      </c>
      <c r="J61" s="113">
        <v>4.5199999999999997E-3</v>
      </c>
      <c r="K61" s="113">
        <v>-0.47345999999999999</v>
      </c>
      <c r="L61" s="108">
        <f t="shared" si="0"/>
        <v>-1.6171</v>
      </c>
      <c r="M61" s="108">
        <v>0.5</v>
      </c>
      <c r="N61" s="13">
        <v>1</v>
      </c>
      <c r="P61" s="89"/>
      <c r="Q61" s="89"/>
    </row>
    <row r="62" spans="1:18" s="13" customFormat="1">
      <c r="A62" s="114" t="s">
        <v>94</v>
      </c>
      <c r="B62" s="113">
        <v>1</v>
      </c>
      <c r="C62" s="114" t="s">
        <v>18</v>
      </c>
      <c r="D62" s="114" t="s">
        <v>19</v>
      </c>
      <c r="E62" s="114" t="s">
        <v>20</v>
      </c>
      <c r="F62" s="113">
        <v>1.0564</v>
      </c>
      <c r="G62" s="113">
        <v>-0.96360000000000001</v>
      </c>
      <c r="H62" s="113">
        <v>2.0999999999999999E-3</v>
      </c>
      <c r="I62" s="113">
        <v>0.11378000000000001</v>
      </c>
      <c r="J62" s="113">
        <v>3.5899999999999999E-3</v>
      </c>
      <c r="K62" s="113">
        <v>0.17169999999999999</v>
      </c>
      <c r="L62" s="108">
        <f t="shared" si="0"/>
        <v>-0.96360000000000001</v>
      </c>
      <c r="M62" s="108">
        <v>1</v>
      </c>
      <c r="N62" s="13">
        <v>1.5</v>
      </c>
      <c r="P62" s="89"/>
      <c r="Q62" s="89"/>
    </row>
    <row r="63" spans="1:18" s="13" customFormat="1">
      <c r="A63" s="114" t="s">
        <v>94</v>
      </c>
      <c r="B63" s="113">
        <v>1.5</v>
      </c>
      <c r="C63" s="114" t="s">
        <v>18</v>
      </c>
      <c r="D63" s="114" t="s">
        <v>19</v>
      </c>
      <c r="E63" s="114" t="s">
        <v>20</v>
      </c>
      <c r="F63" s="113">
        <v>1.0564</v>
      </c>
      <c r="G63" s="113">
        <v>-0.31009999999999999</v>
      </c>
      <c r="H63" s="113">
        <v>2.0999999999999999E-3</v>
      </c>
      <c r="I63" s="113">
        <v>0.11378000000000001</v>
      </c>
      <c r="J63" s="113">
        <v>2.65E-3</v>
      </c>
      <c r="K63" s="113">
        <v>0.49010999999999999</v>
      </c>
      <c r="L63" s="108">
        <f t="shared" si="0"/>
        <v>-0.31009999999999999</v>
      </c>
      <c r="M63" s="108">
        <v>1.5</v>
      </c>
      <c r="N63" s="13">
        <v>2</v>
      </c>
      <c r="P63" s="89"/>
      <c r="Q63" s="89"/>
    </row>
    <row r="64" spans="1:18" s="13" customFormat="1">
      <c r="A64" s="114" t="s">
        <v>94</v>
      </c>
      <c r="B64" s="113">
        <v>2</v>
      </c>
      <c r="C64" s="114" t="s">
        <v>18</v>
      </c>
      <c r="D64" s="114" t="s">
        <v>19</v>
      </c>
      <c r="E64" s="114" t="s">
        <v>20</v>
      </c>
      <c r="F64" s="113">
        <v>1.0564</v>
      </c>
      <c r="G64" s="113">
        <v>0.34339999999999998</v>
      </c>
      <c r="H64" s="113">
        <v>2.0999999999999999E-3</v>
      </c>
      <c r="I64" s="113">
        <v>0.11378000000000001</v>
      </c>
      <c r="J64" s="113">
        <v>1.8400000000000001E-3</v>
      </c>
      <c r="K64" s="113">
        <v>0.49991000000000002</v>
      </c>
      <c r="L64" s="108">
        <f t="shared" si="0"/>
        <v>0.34339999999999998</v>
      </c>
      <c r="M64" s="108">
        <v>2</v>
      </c>
      <c r="N64" s="13">
        <v>2.5</v>
      </c>
      <c r="P64" s="89"/>
      <c r="Q64" s="89"/>
    </row>
    <row r="65" spans="1:17" s="13" customFormat="1">
      <c r="A65" s="114" t="s">
        <v>94</v>
      </c>
      <c r="B65" s="113">
        <v>2.5</v>
      </c>
      <c r="C65" s="114" t="s">
        <v>18</v>
      </c>
      <c r="D65" s="114" t="s">
        <v>19</v>
      </c>
      <c r="E65" s="114" t="s">
        <v>20</v>
      </c>
      <c r="F65" s="113">
        <v>1.0564</v>
      </c>
      <c r="G65" s="113">
        <v>0.99690000000000001</v>
      </c>
      <c r="H65" s="113">
        <v>2.0999999999999999E-3</v>
      </c>
      <c r="I65" s="113">
        <v>0.11378000000000001</v>
      </c>
      <c r="J65" s="113">
        <v>2.64E-3</v>
      </c>
      <c r="K65" s="113">
        <v>0.48598000000000002</v>
      </c>
      <c r="L65" s="108">
        <f t="shared" si="0"/>
        <v>0.99690000000000001</v>
      </c>
      <c r="M65" s="108">
        <v>2.5</v>
      </c>
      <c r="N65" s="13">
        <v>3</v>
      </c>
      <c r="P65" s="89"/>
      <c r="Q65" s="89"/>
    </row>
    <row r="66" spans="1:17" s="13" customFormat="1">
      <c r="A66" s="114" t="s">
        <v>94</v>
      </c>
      <c r="B66" s="113">
        <v>3</v>
      </c>
      <c r="C66" s="114" t="s">
        <v>18</v>
      </c>
      <c r="D66" s="114" t="s">
        <v>19</v>
      </c>
      <c r="E66" s="114" t="s">
        <v>20</v>
      </c>
      <c r="F66" s="113">
        <v>1.0564</v>
      </c>
      <c r="G66" s="113">
        <v>1.6504000000000001</v>
      </c>
      <c r="H66" s="113">
        <v>2.0999999999999999E-3</v>
      </c>
      <c r="I66" s="113">
        <v>0.11378000000000001</v>
      </c>
      <c r="J66" s="113">
        <v>3.5599999999999998E-3</v>
      </c>
      <c r="K66" s="113">
        <v>0.16342999999999999</v>
      </c>
      <c r="L66" s="108">
        <f t="shared" si="0"/>
        <v>1.6504000000000001</v>
      </c>
      <c r="M66" s="108">
        <v>3</v>
      </c>
      <c r="N66" s="13">
        <v>3.5</v>
      </c>
      <c r="P66" s="89"/>
      <c r="Q66" s="89"/>
    </row>
    <row r="67" spans="1:17" s="13" customFormat="1">
      <c r="A67" s="114" t="s">
        <v>94</v>
      </c>
      <c r="B67" s="113">
        <v>3.5</v>
      </c>
      <c r="C67" s="114" t="s">
        <v>18</v>
      </c>
      <c r="D67" s="114" t="s">
        <v>19</v>
      </c>
      <c r="E67" s="114" t="s">
        <v>20</v>
      </c>
      <c r="F67" s="113">
        <v>1.0564</v>
      </c>
      <c r="G67" s="113">
        <v>2.3039000000000001</v>
      </c>
      <c r="H67" s="113">
        <v>2.0999999999999999E-3</v>
      </c>
      <c r="I67" s="113">
        <v>0.11378000000000001</v>
      </c>
      <c r="J67" s="113">
        <v>4.4799999999999996E-3</v>
      </c>
      <c r="K67" s="113">
        <v>-0.48587000000000002</v>
      </c>
      <c r="L67" s="108">
        <f t="shared" si="0"/>
        <v>2.3039000000000001</v>
      </c>
      <c r="M67" s="108">
        <v>3.5</v>
      </c>
      <c r="N67" s="13">
        <v>4</v>
      </c>
      <c r="P67" s="89"/>
      <c r="Q67" s="89"/>
    </row>
    <row r="68" spans="1:17">
      <c r="A68" s="114" t="s">
        <v>94</v>
      </c>
      <c r="B68" s="113">
        <v>4</v>
      </c>
      <c r="C68" s="114" t="s">
        <v>18</v>
      </c>
      <c r="D68" s="114" t="s">
        <v>19</v>
      </c>
      <c r="E68" s="114" t="s">
        <v>20</v>
      </c>
      <c r="F68" s="113">
        <v>1.0564</v>
      </c>
      <c r="G68" s="113">
        <v>2.9573999999999998</v>
      </c>
      <c r="H68" s="113">
        <v>2.0999999999999999E-3</v>
      </c>
      <c r="I68" s="113">
        <v>0.11378000000000001</v>
      </c>
      <c r="J68" s="113">
        <v>5.4000000000000003E-3</v>
      </c>
      <c r="K68" s="113">
        <v>-1.4619200000000001</v>
      </c>
      <c r="L68" s="108">
        <f t="shared" si="0"/>
        <v>2.9573999999999998</v>
      </c>
      <c r="M68" s="108">
        <v>4</v>
      </c>
      <c r="N68">
        <v>0</v>
      </c>
      <c r="P68" s="89">
        <f>MAX(K68:K76)</f>
        <v>0.33190999999999998</v>
      </c>
      <c r="Q68" s="89">
        <f>VLOOKUP(P68,$K$4:$N$197,2,FALSE)</f>
        <v>-0.33510000000000001</v>
      </c>
    </row>
    <row r="69" spans="1:17">
      <c r="A69" s="114" t="s">
        <v>94</v>
      </c>
      <c r="B69" s="113">
        <v>0</v>
      </c>
      <c r="C69" s="114" t="s">
        <v>18</v>
      </c>
      <c r="D69" s="114" t="s">
        <v>19</v>
      </c>
      <c r="E69" s="114" t="s">
        <v>21</v>
      </c>
      <c r="F69" s="113">
        <v>-1.2179</v>
      </c>
      <c r="G69" s="113">
        <v>-2.9491000000000001</v>
      </c>
      <c r="H69" s="113">
        <v>-2E-3</v>
      </c>
      <c r="I69" s="113">
        <v>-0.11383</v>
      </c>
      <c r="J69" s="113">
        <v>-3.3600000000000001E-3</v>
      </c>
      <c r="K69" s="113">
        <v>-2.8696799999999998</v>
      </c>
      <c r="L69" s="108">
        <f t="shared" ref="L69:L132" si="1">G69</f>
        <v>-2.9491000000000001</v>
      </c>
      <c r="M69" s="108">
        <v>0</v>
      </c>
      <c r="N69">
        <v>0.5</v>
      </c>
      <c r="P69" s="89"/>
      <c r="Q69" s="89"/>
    </row>
    <row r="70" spans="1:17">
      <c r="A70" s="114" t="s">
        <v>94</v>
      </c>
      <c r="B70" s="113">
        <v>0.5</v>
      </c>
      <c r="C70" s="114" t="s">
        <v>18</v>
      </c>
      <c r="D70" s="114" t="s">
        <v>19</v>
      </c>
      <c r="E70" s="114" t="s">
        <v>21</v>
      </c>
      <c r="F70" s="113">
        <v>-1.2179</v>
      </c>
      <c r="G70" s="113">
        <v>-2.2955999999999999</v>
      </c>
      <c r="H70" s="113">
        <v>-2E-3</v>
      </c>
      <c r="I70" s="113">
        <v>-0.11383</v>
      </c>
      <c r="J70" s="113">
        <v>-2.3400000000000001E-3</v>
      </c>
      <c r="K70" s="113">
        <v>-1.57542</v>
      </c>
      <c r="L70" s="108">
        <f t="shared" si="1"/>
        <v>-2.2955999999999999</v>
      </c>
      <c r="M70" s="108">
        <v>0.5</v>
      </c>
      <c r="N70">
        <v>1</v>
      </c>
      <c r="P70" s="89"/>
      <c r="Q70" s="89"/>
    </row>
    <row r="71" spans="1:17">
      <c r="A71" s="114" t="s">
        <v>94</v>
      </c>
      <c r="B71" s="113">
        <v>1</v>
      </c>
      <c r="C71" s="114" t="s">
        <v>18</v>
      </c>
      <c r="D71" s="114" t="s">
        <v>19</v>
      </c>
      <c r="E71" s="114" t="s">
        <v>21</v>
      </c>
      <c r="F71" s="113">
        <v>-1.2179</v>
      </c>
      <c r="G71" s="113">
        <v>-1.6420999999999999</v>
      </c>
      <c r="H71" s="113">
        <v>-2E-3</v>
      </c>
      <c r="I71" s="113">
        <v>-0.11383</v>
      </c>
      <c r="J71" s="113">
        <v>-1.32E-3</v>
      </c>
      <c r="K71" s="113">
        <v>-0.60790999999999995</v>
      </c>
      <c r="L71" s="108">
        <f t="shared" si="1"/>
        <v>-1.6420999999999999</v>
      </c>
      <c r="M71" s="108">
        <v>1</v>
      </c>
      <c r="N71">
        <v>1.5</v>
      </c>
      <c r="P71" s="89"/>
      <c r="Q71" s="89"/>
    </row>
    <row r="72" spans="1:17">
      <c r="A72" s="114" t="s">
        <v>94</v>
      </c>
      <c r="B72" s="113">
        <v>1.5</v>
      </c>
      <c r="C72" s="114" t="s">
        <v>18</v>
      </c>
      <c r="D72" s="114" t="s">
        <v>19</v>
      </c>
      <c r="E72" s="114" t="s">
        <v>21</v>
      </c>
      <c r="F72" s="113">
        <v>-1.2179</v>
      </c>
      <c r="G72" s="113">
        <v>-0.98860000000000003</v>
      </c>
      <c r="H72" s="113">
        <v>-2E-3</v>
      </c>
      <c r="I72" s="113">
        <v>-0.11383</v>
      </c>
      <c r="J72" s="113">
        <v>-2.9E-4</v>
      </c>
      <c r="K72" s="113">
        <v>3.2849999999999997E-2</v>
      </c>
      <c r="L72" s="108">
        <f t="shared" si="1"/>
        <v>-0.98860000000000003</v>
      </c>
      <c r="M72" s="108">
        <v>1.5</v>
      </c>
      <c r="N72">
        <v>2</v>
      </c>
      <c r="P72" s="89"/>
      <c r="Q72" s="89"/>
    </row>
    <row r="73" spans="1:17">
      <c r="A73" s="114" t="s">
        <v>94</v>
      </c>
      <c r="B73" s="113">
        <v>2</v>
      </c>
      <c r="C73" s="114" t="s">
        <v>18</v>
      </c>
      <c r="D73" s="114" t="s">
        <v>19</v>
      </c>
      <c r="E73" s="114" t="s">
        <v>21</v>
      </c>
      <c r="F73" s="113">
        <v>-1.2179</v>
      </c>
      <c r="G73" s="113">
        <v>-0.33510000000000001</v>
      </c>
      <c r="H73" s="113">
        <v>-2E-3</v>
      </c>
      <c r="I73" s="113">
        <v>-0.11383</v>
      </c>
      <c r="J73" s="113">
        <v>6.0999999999999997E-4</v>
      </c>
      <c r="K73" s="113">
        <v>0.33190999999999998</v>
      </c>
      <c r="L73" s="108">
        <f t="shared" si="1"/>
        <v>-0.33510000000000001</v>
      </c>
      <c r="M73" s="108">
        <v>2</v>
      </c>
      <c r="N73">
        <v>2.5</v>
      </c>
      <c r="P73" s="89"/>
      <c r="Q73" s="89"/>
    </row>
    <row r="74" spans="1:17">
      <c r="A74" s="114" t="s">
        <v>94</v>
      </c>
      <c r="B74" s="113">
        <v>2.5</v>
      </c>
      <c r="C74" s="114" t="s">
        <v>18</v>
      </c>
      <c r="D74" s="114" t="s">
        <v>19</v>
      </c>
      <c r="E74" s="114" t="s">
        <v>21</v>
      </c>
      <c r="F74" s="113">
        <v>-1.2179</v>
      </c>
      <c r="G74" s="113">
        <v>0.31840000000000002</v>
      </c>
      <c r="H74" s="113">
        <v>-2E-3</v>
      </c>
      <c r="I74" s="113">
        <v>-0.11383</v>
      </c>
      <c r="J74" s="113">
        <v>-2.9999999999999997E-4</v>
      </c>
      <c r="K74" s="113">
        <v>2.8750000000000001E-2</v>
      </c>
      <c r="L74" s="108">
        <f t="shared" si="1"/>
        <v>0.31840000000000002</v>
      </c>
      <c r="M74" s="108">
        <v>2.5</v>
      </c>
      <c r="N74">
        <v>3</v>
      </c>
      <c r="P74" s="89"/>
      <c r="Q74" s="89"/>
    </row>
    <row r="75" spans="1:17">
      <c r="A75" s="114" t="s">
        <v>94</v>
      </c>
      <c r="B75" s="113">
        <v>3</v>
      </c>
      <c r="C75" s="114" t="s">
        <v>18</v>
      </c>
      <c r="D75" s="114" t="s">
        <v>19</v>
      </c>
      <c r="E75" s="114" t="s">
        <v>21</v>
      </c>
      <c r="F75" s="113">
        <v>-1.2179</v>
      </c>
      <c r="G75" s="113">
        <v>0.97189999999999999</v>
      </c>
      <c r="H75" s="113">
        <v>-2E-3</v>
      </c>
      <c r="I75" s="113">
        <v>-0.11383</v>
      </c>
      <c r="J75" s="113">
        <v>-1.34E-3</v>
      </c>
      <c r="K75" s="113">
        <v>-0.61609999999999998</v>
      </c>
      <c r="L75" s="108">
        <f t="shared" si="1"/>
        <v>0.97189999999999999</v>
      </c>
      <c r="M75" s="108">
        <v>3</v>
      </c>
      <c r="N75">
        <v>3.5</v>
      </c>
      <c r="P75" s="89"/>
      <c r="Q75" s="89"/>
    </row>
    <row r="76" spans="1:17">
      <c r="A76" s="114" t="s">
        <v>94</v>
      </c>
      <c r="B76" s="113">
        <v>3.5</v>
      </c>
      <c r="C76" s="114" t="s">
        <v>18</v>
      </c>
      <c r="D76" s="114" t="s">
        <v>19</v>
      </c>
      <c r="E76" s="114" t="s">
        <v>21</v>
      </c>
      <c r="F76" s="113">
        <v>-1.2179</v>
      </c>
      <c r="G76" s="113">
        <v>1.6254</v>
      </c>
      <c r="H76" s="113">
        <v>-2E-3</v>
      </c>
      <c r="I76" s="113">
        <v>-0.11383</v>
      </c>
      <c r="J76" s="113">
        <v>-2.3700000000000001E-3</v>
      </c>
      <c r="K76" s="113">
        <v>-1.5876999999999999</v>
      </c>
      <c r="L76" s="108">
        <f t="shared" si="1"/>
        <v>1.6254</v>
      </c>
      <c r="M76" s="108">
        <v>3.5</v>
      </c>
      <c r="N76">
        <v>4</v>
      </c>
      <c r="P76" s="89"/>
      <c r="Q76" s="89"/>
    </row>
    <row r="77" spans="1:17">
      <c r="A77" s="114" t="s">
        <v>94</v>
      </c>
      <c r="B77" s="113">
        <v>4</v>
      </c>
      <c r="C77" s="114" t="s">
        <v>18</v>
      </c>
      <c r="D77" s="114" t="s">
        <v>19</v>
      </c>
      <c r="E77" s="114" t="s">
        <v>21</v>
      </c>
      <c r="F77" s="113">
        <v>-1.2179</v>
      </c>
      <c r="G77" s="113">
        <v>2.2789000000000001</v>
      </c>
      <c r="H77" s="113">
        <v>-2E-3</v>
      </c>
      <c r="I77" s="113">
        <v>-0.11383</v>
      </c>
      <c r="J77" s="113">
        <v>-3.4099999999999998E-3</v>
      </c>
      <c r="K77" s="113">
        <v>-2.88605</v>
      </c>
      <c r="L77" s="108">
        <f t="shared" si="1"/>
        <v>2.2789000000000001</v>
      </c>
      <c r="M77" s="108">
        <v>4</v>
      </c>
      <c r="N77">
        <v>0</v>
      </c>
      <c r="P77" s="89">
        <f>MIN(K77:K85)</f>
        <v>-2.88605</v>
      </c>
      <c r="Q77" s="89">
        <f>VLOOKUP(P77,$K$4:$N$197,2,FALSE)</f>
        <v>2.2789000000000001</v>
      </c>
    </row>
    <row r="78" spans="1:17">
      <c r="A78" s="114" t="s">
        <v>95</v>
      </c>
      <c r="B78" s="113">
        <v>0</v>
      </c>
      <c r="C78" s="114" t="s">
        <v>18</v>
      </c>
      <c r="D78" s="114" t="s">
        <v>19</v>
      </c>
      <c r="E78" s="114" t="s">
        <v>20</v>
      </c>
      <c r="F78" s="113">
        <v>0.54010000000000002</v>
      </c>
      <c r="G78" s="113">
        <v>-0.86639999999999995</v>
      </c>
      <c r="H78" s="113">
        <v>1.6999999999999999E-3</v>
      </c>
      <c r="I78" s="113">
        <v>1.6729999999999998E-2</v>
      </c>
      <c r="J78" s="113">
        <v>3.3800000000000002E-3</v>
      </c>
      <c r="K78" s="113">
        <v>0.27833000000000002</v>
      </c>
      <c r="L78" s="108">
        <f t="shared" si="1"/>
        <v>-0.86639999999999995</v>
      </c>
      <c r="M78" s="108">
        <v>0</v>
      </c>
      <c r="N78">
        <v>0.5</v>
      </c>
      <c r="P78" s="89"/>
      <c r="Q78" s="89"/>
    </row>
    <row r="79" spans="1:17">
      <c r="A79" s="114" t="s">
        <v>95</v>
      </c>
      <c r="B79" s="113">
        <v>0.5</v>
      </c>
      <c r="C79" s="114" t="s">
        <v>18</v>
      </c>
      <c r="D79" s="114" t="s">
        <v>19</v>
      </c>
      <c r="E79" s="114" t="s">
        <v>20</v>
      </c>
      <c r="F79" s="113">
        <v>0.54010000000000002</v>
      </c>
      <c r="G79" s="113">
        <v>-0.21290000000000001</v>
      </c>
      <c r="H79" s="113">
        <v>1.6999999999999999E-3</v>
      </c>
      <c r="I79" s="113">
        <v>1.6729999999999998E-2</v>
      </c>
      <c r="J79" s="113">
        <v>3.5400000000000002E-3</v>
      </c>
      <c r="K79" s="113">
        <v>0.54815999999999998</v>
      </c>
      <c r="L79" s="108">
        <f t="shared" si="1"/>
        <v>-0.21290000000000001</v>
      </c>
      <c r="M79" s="108">
        <v>0.5</v>
      </c>
      <c r="N79">
        <v>1</v>
      </c>
      <c r="P79" s="89"/>
      <c r="Q79" s="89"/>
    </row>
    <row r="80" spans="1:17">
      <c r="A80" s="114" t="s">
        <v>95</v>
      </c>
      <c r="B80" s="113">
        <v>1</v>
      </c>
      <c r="C80" s="114" t="s">
        <v>18</v>
      </c>
      <c r="D80" s="114" t="s">
        <v>19</v>
      </c>
      <c r="E80" s="114" t="s">
        <v>20</v>
      </c>
      <c r="F80" s="113">
        <v>0.54010000000000002</v>
      </c>
      <c r="G80" s="113">
        <v>0.44059999999999999</v>
      </c>
      <c r="H80" s="113">
        <v>1.6999999999999999E-3</v>
      </c>
      <c r="I80" s="113">
        <v>1.6729999999999998E-2</v>
      </c>
      <c r="J80" s="113">
        <v>3.6900000000000001E-3</v>
      </c>
      <c r="K80" s="113">
        <v>0.49124000000000001</v>
      </c>
      <c r="L80" s="108">
        <f t="shared" si="1"/>
        <v>0.44059999999999999</v>
      </c>
      <c r="M80" s="108">
        <v>1</v>
      </c>
      <c r="N80">
        <v>1.5</v>
      </c>
      <c r="P80" s="89"/>
      <c r="Q80" s="89"/>
    </row>
    <row r="81" spans="1:17">
      <c r="A81" s="114" t="s">
        <v>95</v>
      </c>
      <c r="B81" s="113">
        <v>1.5</v>
      </c>
      <c r="C81" s="114" t="s">
        <v>18</v>
      </c>
      <c r="D81" s="114" t="s">
        <v>19</v>
      </c>
      <c r="E81" s="114" t="s">
        <v>20</v>
      </c>
      <c r="F81" s="113">
        <v>0.54010000000000002</v>
      </c>
      <c r="G81" s="113">
        <v>1.0941000000000001</v>
      </c>
      <c r="H81" s="113">
        <v>1.6999999999999999E-3</v>
      </c>
      <c r="I81" s="113">
        <v>1.6729999999999998E-2</v>
      </c>
      <c r="J81" s="113">
        <v>3.8400000000000001E-3</v>
      </c>
      <c r="K81" s="113">
        <v>0.22198000000000001</v>
      </c>
      <c r="L81" s="108">
        <f t="shared" si="1"/>
        <v>1.0941000000000001</v>
      </c>
      <c r="M81" s="108">
        <v>1.5</v>
      </c>
      <c r="N81">
        <v>2</v>
      </c>
      <c r="P81" s="89"/>
      <c r="Q81" s="89"/>
    </row>
    <row r="82" spans="1:17">
      <c r="A82" s="114" t="s">
        <v>95</v>
      </c>
      <c r="B82" s="113">
        <v>2</v>
      </c>
      <c r="C82" s="114" t="s">
        <v>18</v>
      </c>
      <c r="D82" s="114" t="s">
        <v>19</v>
      </c>
      <c r="E82" s="114" t="s">
        <v>20</v>
      </c>
      <c r="F82" s="113">
        <v>0.54010000000000002</v>
      </c>
      <c r="G82" s="113">
        <v>1.7476</v>
      </c>
      <c r="H82" s="113">
        <v>1.6999999999999999E-3</v>
      </c>
      <c r="I82" s="113">
        <v>1.6729999999999998E-2</v>
      </c>
      <c r="J82" s="113">
        <v>4.0800000000000003E-3</v>
      </c>
      <c r="K82" s="113">
        <v>-3.1019999999999999E-2</v>
      </c>
      <c r="L82" s="108">
        <f t="shared" si="1"/>
        <v>1.7476</v>
      </c>
      <c r="M82" s="108">
        <v>2</v>
      </c>
      <c r="N82">
        <v>2.5</v>
      </c>
      <c r="P82" s="89"/>
      <c r="Q82" s="89"/>
    </row>
    <row r="83" spans="1:17">
      <c r="A83" s="114" t="s">
        <v>95</v>
      </c>
      <c r="B83" s="113">
        <v>2.5</v>
      </c>
      <c r="C83" s="114" t="s">
        <v>18</v>
      </c>
      <c r="D83" s="114" t="s">
        <v>19</v>
      </c>
      <c r="E83" s="114" t="s">
        <v>20</v>
      </c>
      <c r="F83" s="113">
        <v>0.54010000000000002</v>
      </c>
      <c r="G83" s="113">
        <v>2.4011</v>
      </c>
      <c r="H83" s="113">
        <v>1.6999999999999999E-3</v>
      </c>
      <c r="I83" s="113">
        <v>1.6729999999999998E-2</v>
      </c>
      <c r="J83" s="113">
        <v>4.9399999999999999E-3</v>
      </c>
      <c r="K83" s="113">
        <v>-0.61077999999999999</v>
      </c>
      <c r="L83" s="108">
        <f t="shared" si="1"/>
        <v>2.4011</v>
      </c>
      <c r="M83" s="108">
        <v>2.5</v>
      </c>
      <c r="N83">
        <v>3</v>
      </c>
      <c r="P83" s="89"/>
      <c r="Q83" s="89"/>
    </row>
    <row r="84" spans="1:17">
      <c r="A84" s="114" t="s">
        <v>95</v>
      </c>
      <c r="B84" s="113">
        <v>3</v>
      </c>
      <c r="C84" s="114" t="s">
        <v>18</v>
      </c>
      <c r="D84" s="114" t="s">
        <v>19</v>
      </c>
      <c r="E84" s="114" t="s">
        <v>20</v>
      </c>
      <c r="F84" s="113">
        <v>0.54010000000000002</v>
      </c>
      <c r="G84" s="113">
        <v>3.0546000000000002</v>
      </c>
      <c r="H84" s="113">
        <v>1.6999999999999999E-3</v>
      </c>
      <c r="I84" s="113">
        <v>1.6729999999999998E-2</v>
      </c>
      <c r="J84" s="113">
        <v>5.7999999999999996E-3</v>
      </c>
      <c r="K84" s="113">
        <v>-1.51728</v>
      </c>
      <c r="L84" s="108">
        <f t="shared" si="1"/>
        <v>3.0546000000000002</v>
      </c>
      <c r="M84" s="108">
        <v>3</v>
      </c>
      <c r="N84">
        <v>3.5</v>
      </c>
      <c r="P84" s="89"/>
      <c r="Q84" s="89"/>
    </row>
    <row r="85" spans="1:17">
      <c r="A85" s="114" t="s">
        <v>95</v>
      </c>
      <c r="B85" s="113">
        <v>0</v>
      </c>
      <c r="C85" s="114" t="s">
        <v>18</v>
      </c>
      <c r="D85" s="114" t="s">
        <v>19</v>
      </c>
      <c r="E85" s="114" t="s">
        <v>21</v>
      </c>
      <c r="F85" s="113">
        <v>-0.68340000000000001</v>
      </c>
      <c r="G85" s="113">
        <v>-1.7811999999999999</v>
      </c>
      <c r="H85" s="113">
        <v>-1.6999999999999999E-3</v>
      </c>
      <c r="I85" s="113">
        <v>-0.11375</v>
      </c>
      <c r="J85" s="113">
        <v>-1.97E-3</v>
      </c>
      <c r="K85" s="113">
        <v>-0.97950000000000004</v>
      </c>
      <c r="L85" s="108">
        <f t="shared" si="1"/>
        <v>-1.7811999999999999</v>
      </c>
      <c r="M85" s="108">
        <v>0</v>
      </c>
      <c r="N85">
        <v>4</v>
      </c>
      <c r="P85" s="89"/>
      <c r="Q85" s="89"/>
    </row>
    <row r="86" spans="1:17" s="13" customFormat="1">
      <c r="A86" s="114" t="s">
        <v>95</v>
      </c>
      <c r="B86" s="113">
        <v>0.5</v>
      </c>
      <c r="C86" s="114" t="s">
        <v>18</v>
      </c>
      <c r="D86" s="114" t="s">
        <v>19</v>
      </c>
      <c r="E86" s="114" t="s">
        <v>21</v>
      </c>
      <c r="F86" s="113">
        <v>-0.68340000000000001</v>
      </c>
      <c r="G86" s="113">
        <v>-1.1276999999999999</v>
      </c>
      <c r="H86" s="113">
        <v>-1.6999999999999999E-3</v>
      </c>
      <c r="I86" s="113">
        <v>-0.11375</v>
      </c>
      <c r="J86" s="113">
        <v>-1.9400000000000001E-3</v>
      </c>
      <c r="K86" s="113">
        <v>-0.25225999999999998</v>
      </c>
      <c r="L86" s="108">
        <f t="shared" si="1"/>
        <v>-1.1276999999999999</v>
      </c>
      <c r="M86" s="108">
        <v>0.5</v>
      </c>
      <c r="N86" s="13">
        <v>0</v>
      </c>
      <c r="P86" s="89">
        <f>MAX(K86:K94)</f>
        <v>0.94527000000000005</v>
      </c>
      <c r="Q86" s="89">
        <f>VLOOKUP(P86,$K$4:$N$197,2,FALSE)</f>
        <v>0.25740000000000002</v>
      </c>
    </row>
    <row r="87" spans="1:17" s="13" customFormat="1">
      <c r="A87" s="114" t="s">
        <v>95</v>
      </c>
      <c r="B87" s="113">
        <v>1</v>
      </c>
      <c r="C87" s="114" t="s">
        <v>18</v>
      </c>
      <c r="D87" s="114" t="s">
        <v>19</v>
      </c>
      <c r="E87" s="114" t="s">
        <v>21</v>
      </c>
      <c r="F87" s="113">
        <v>-0.68340000000000001</v>
      </c>
      <c r="G87" s="113">
        <v>-0.47420000000000001</v>
      </c>
      <c r="H87" s="113">
        <v>-1.6999999999999999E-3</v>
      </c>
      <c r="I87" s="113">
        <v>-0.11375</v>
      </c>
      <c r="J87" s="113">
        <v>-1.91E-3</v>
      </c>
      <c r="K87" s="113">
        <v>0.13134999999999999</v>
      </c>
      <c r="L87" s="108">
        <f t="shared" si="1"/>
        <v>-0.47420000000000001</v>
      </c>
      <c r="M87" s="108">
        <v>1</v>
      </c>
      <c r="N87" s="13">
        <v>0.5</v>
      </c>
      <c r="P87" s="89"/>
      <c r="Q87" s="89"/>
    </row>
    <row r="88" spans="1:17" s="13" customFormat="1">
      <c r="A88" s="114" t="s">
        <v>95</v>
      </c>
      <c r="B88" s="113">
        <v>1.5</v>
      </c>
      <c r="C88" s="114" t="s">
        <v>18</v>
      </c>
      <c r="D88" s="114" t="s">
        <v>19</v>
      </c>
      <c r="E88" s="114" t="s">
        <v>21</v>
      </c>
      <c r="F88" s="113">
        <v>-0.68340000000000001</v>
      </c>
      <c r="G88" s="113">
        <v>0.17929999999999999</v>
      </c>
      <c r="H88" s="113">
        <v>-1.6999999999999999E-3</v>
      </c>
      <c r="I88" s="113">
        <v>-0.11375</v>
      </c>
      <c r="J88" s="113">
        <v>-1.8699999999999999E-3</v>
      </c>
      <c r="K88" s="113">
        <v>9.8979999999999999E-2</v>
      </c>
      <c r="L88" s="108">
        <f t="shared" si="1"/>
        <v>0.17929999999999999</v>
      </c>
      <c r="M88" s="108">
        <v>1.5</v>
      </c>
      <c r="N88" s="13">
        <v>1</v>
      </c>
      <c r="P88" s="89"/>
      <c r="Q88" s="89"/>
    </row>
    <row r="89" spans="1:17" s="13" customFormat="1">
      <c r="A89" s="114" t="s">
        <v>95</v>
      </c>
      <c r="B89" s="113">
        <v>2</v>
      </c>
      <c r="C89" s="114" t="s">
        <v>18</v>
      </c>
      <c r="D89" s="114" t="s">
        <v>19</v>
      </c>
      <c r="E89" s="114" t="s">
        <v>21</v>
      </c>
      <c r="F89" s="113">
        <v>-0.68340000000000001</v>
      </c>
      <c r="G89" s="113">
        <v>0.83279999999999998</v>
      </c>
      <c r="H89" s="113">
        <v>-1.6999999999999999E-3</v>
      </c>
      <c r="I89" s="113">
        <v>-0.11375</v>
      </c>
      <c r="J89" s="113">
        <v>-2.3600000000000001E-3</v>
      </c>
      <c r="K89" s="113">
        <v>-0.60285999999999995</v>
      </c>
      <c r="L89" s="108">
        <f t="shared" si="1"/>
        <v>0.83279999999999998</v>
      </c>
      <c r="M89" s="108">
        <v>2</v>
      </c>
      <c r="N89" s="13">
        <v>1.5</v>
      </c>
      <c r="P89" s="89"/>
      <c r="Q89" s="89"/>
    </row>
    <row r="90" spans="1:17" s="13" customFormat="1">
      <c r="A90" s="114" t="s">
        <v>95</v>
      </c>
      <c r="B90" s="113">
        <v>2.5</v>
      </c>
      <c r="C90" s="114" t="s">
        <v>18</v>
      </c>
      <c r="D90" s="114" t="s">
        <v>19</v>
      </c>
      <c r="E90" s="114" t="s">
        <v>21</v>
      </c>
      <c r="F90" s="113">
        <v>-0.68340000000000001</v>
      </c>
      <c r="G90" s="113">
        <v>1.4863</v>
      </c>
      <c r="H90" s="113">
        <v>-1.6999999999999999E-3</v>
      </c>
      <c r="I90" s="113">
        <v>-0.11375</v>
      </c>
      <c r="J90" s="113">
        <v>-3.1800000000000001E-3</v>
      </c>
      <c r="K90" s="113">
        <v>-1.6400300000000001</v>
      </c>
      <c r="L90" s="108">
        <f t="shared" si="1"/>
        <v>1.4863</v>
      </c>
      <c r="M90" s="108">
        <v>2.5</v>
      </c>
      <c r="N90" s="13">
        <v>2</v>
      </c>
      <c r="P90" s="89"/>
      <c r="Q90" s="89"/>
    </row>
    <row r="91" spans="1:17" s="13" customFormat="1">
      <c r="A91" s="114" t="s">
        <v>95</v>
      </c>
      <c r="B91" s="113">
        <v>3</v>
      </c>
      <c r="C91" s="114" t="s">
        <v>18</v>
      </c>
      <c r="D91" s="114" t="s">
        <v>19</v>
      </c>
      <c r="E91" s="114" t="s">
        <v>21</v>
      </c>
      <c r="F91" s="113">
        <v>-0.68340000000000001</v>
      </c>
      <c r="G91" s="113">
        <v>2.1398000000000001</v>
      </c>
      <c r="H91" s="113">
        <v>-1.6999999999999999E-3</v>
      </c>
      <c r="I91" s="113">
        <v>-0.11375</v>
      </c>
      <c r="J91" s="113">
        <v>-4.0099999999999997E-3</v>
      </c>
      <c r="K91" s="113">
        <v>-3.0039500000000001</v>
      </c>
      <c r="L91" s="108">
        <f t="shared" si="1"/>
        <v>2.1398000000000001</v>
      </c>
      <c r="M91" s="108">
        <v>3</v>
      </c>
      <c r="N91" s="13">
        <v>2.5</v>
      </c>
      <c r="P91" s="89"/>
      <c r="Q91" s="89"/>
    </row>
    <row r="92" spans="1:17" s="13" customFormat="1">
      <c r="A92" s="114" t="s">
        <v>96</v>
      </c>
      <c r="B92" s="113">
        <v>0</v>
      </c>
      <c r="C92" s="114" t="s">
        <v>18</v>
      </c>
      <c r="D92" s="114" t="s">
        <v>19</v>
      </c>
      <c r="E92" s="114" t="s">
        <v>20</v>
      </c>
      <c r="F92" s="113">
        <v>0.21820000000000001</v>
      </c>
      <c r="G92" s="113">
        <v>0.25740000000000002</v>
      </c>
      <c r="H92" s="113">
        <v>9.3739999999999994E-5</v>
      </c>
      <c r="I92" s="113">
        <v>-1.4959999999999999E-2</v>
      </c>
      <c r="J92" s="113">
        <v>1.5100000000000001E-3</v>
      </c>
      <c r="K92" s="113">
        <v>0.94527000000000005</v>
      </c>
      <c r="L92" s="108">
        <f t="shared" si="1"/>
        <v>0.25740000000000002</v>
      </c>
      <c r="M92" s="108">
        <v>0</v>
      </c>
      <c r="N92" s="13">
        <v>3</v>
      </c>
      <c r="P92" s="89"/>
      <c r="Q92" s="89"/>
    </row>
    <row r="93" spans="1:17" s="13" customFormat="1">
      <c r="A93" s="114" t="s">
        <v>96</v>
      </c>
      <c r="B93" s="113">
        <v>0.5</v>
      </c>
      <c r="C93" s="114" t="s">
        <v>18</v>
      </c>
      <c r="D93" s="114" t="s">
        <v>19</v>
      </c>
      <c r="E93" s="114" t="s">
        <v>20</v>
      </c>
      <c r="F93" s="113">
        <v>0.21820000000000001</v>
      </c>
      <c r="G93" s="113">
        <v>0.25740000000000002</v>
      </c>
      <c r="H93" s="113">
        <v>9.3739999999999994E-5</v>
      </c>
      <c r="I93" s="113">
        <v>-1.4959999999999999E-2</v>
      </c>
      <c r="J93" s="113">
        <v>1.5200000000000001E-3</v>
      </c>
      <c r="K93" s="113">
        <v>0.81657999999999997</v>
      </c>
      <c r="L93" s="108">
        <f t="shared" si="1"/>
        <v>0.25740000000000002</v>
      </c>
      <c r="M93" s="108">
        <v>0.5</v>
      </c>
      <c r="N93" s="13">
        <v>3.5</v>
      </c>
      <c r="P93" s="89"/>
      <c r="Q93" s="89"/>
    </row>
    <row r="94" spans="1:17" s="13" customFormat="1">
      <c r="A94" s="114" t="s">
        <v>96</v>
      </c>
      <c r="B94" s="113">
        <v>1</v>
      </c>
      <c r="C94" s="114" t="s">
        <v>18</v>
      </c>
      <c r="D94" s="114" t="s">
        <v>19</v>
      </c>
      <c r="E94" s="114" t="s">
        <v>20</v>
      </c>
      <c r="F94" s="113">
        <v>0.21820000000000001</v>
      </c>
      <c r="G94" s="113">
        <v>0.25740000000000002</v>
      </c>
      <c r="H94" s="113">
        <v>9.3739999999999994E-5</v>
      </c>
      <c r="I94" s="113">
        <v>-1.4959999999999999E-2</v>
      </c>
      <c r="J94" s="113">
        <v>1.5399999999999999E-3</v>
      </c>
      <c r="K94" s="113">
        <v>0.68789</v>
      </c>
      <c r="L94" s="108">
        <f t="shared" si="1"/>
        <v>0.25740000000000002</v>
      </c>
      <c r="M94" s="108">
        <v>1</v>
      </c>
      <c r="N94" s="13">
        <v>4</v>
      </c>
      <c r="P94" s="89"/>
      <c r="Q94" s="89"/>
    </row>
    <row r="95" spans="1:17" s="13" customFormat="1">
      <c r="A95" s="114" t="s">
        <v>96</v>
      </c>
      <c r="B95" s="113">
        <v>1.5</v>
      </c>
      <c r="C95" s="114" t="s">
        <v>18</v>
      </c>
      <c r="D95" s="114" t="s">
        <v>19</v>
      </c>
      <c r="E95" s="114" t="s">
        <v>20</v>
      </c>
      <c r="F95" s="113">
        <v>0.21820000000000001</v>
      </c>
      <c r="G95" s="113">
        <v>0.25740000000000002</v>
      </c>
      <c r="H95" s="113">
        <v>9.3739999999999994E-5</v>
      </c>
      <c r="I95" s="113">
        <v>-1.4959999999999999E-2</v>
      </c>
      <c r="J95" s="113">
        <v>1.58E-3</v>
      </c>
      <c r="K95" s="113">
        <v>0.55920999999999998</v>
      </c>
      <c r="L95" s="108">
        <f t="shared" si="1"/>
        <v>0.25740000000000002</v>
      </c>
      <c r="M95" s="108">
        <v>1.5</v>
      </c>
      <c r="N95" s="13">
        <v>0</v>
      </c>
      <c r="P95" s="89">
        <f>MIN(K95:K103)</f>
        <v>9.6159999999999995E-2</v>
      </c>
      <c r="Q95" s="89">
        <f>VLOOKUP(P95,$K$4:$N$197,2,FALSE)</f>
        <v>0.25740000000000002</v>
      </c>
    </row>
    <row r="96" spans="1:17" s="13" customFormat="1">
      <c r="A96" s="114" t="s">
        <v>96</v>
      </c>
      <c r="B96" s="113">
        <v>2</v>
      </c>
      <c r="C96" s="114" t="s">
        <v>18</v>
      </c>
      <c r="D96" s="114" t="s">
        <v>19</v>
      </c>
      <c r="E96" s="114" t="s">
        <v>20</v>
      </c>
      <c r="F96" s="113">
        <v>0.21820000000000001</v>
      </c>
      <c r="G96" s="113">
        <v>0.25740000000000002</v>
      </c>
      <c r="H96" s="113">
        <v>9.3739999999999994E-5</v>
      </c>
      <c r="I96" s="113">
        <v>-1.4959999999999999E-2</v>
      </c>
      <c r="J96" s="113">
        <v>1.6299999999999999E-3</v>
      </c>
      <c r="K96" s="113">
        <v>0.43052000000000001</v>
      </c>
      <c r="L96" s="108">
        <f t="shared" si="1"/>
        <v>0.25740000000000002</v>
      </c>
      <c r="M96" s="108">
        <v>2</v>
      </c>
      <c r="N96" s="13">
        <v>0.5</v>
      </c>
      <c r="P96" s="89"/>
      <c r="Q96" s="89"/>
    </row>
    <row r="97" spans="1:17" s="13" customFormat="1">
      <c r="A97" s="114" t="s">
        <v>96</v>
      </c>
      <c r="B97" s="113">
        <v>2.5</v>
      </c>
      <c r="C97" s="114" t="s">
        <v>18</v>
      </c>
      <c r="D97" s="114" t="s">
        <v>19</v>
      </c>
      <c r="E97" s="114" t="s">
        <v>20</v>
      </c>
      <c r="F97" s="113">
        <v>0.21820000000000001</v>
      </c>
      <c r="G97" s="113">
        <v>0.25740000000000002</v>
      </c>
      <c r="H97" s="113">
        <v>9.3739999999999994E-5</v>
      </c>
      <c r="I97" s="113">
        <v>-1.4959999999999999E-2</v>
      </c>
      <c r="J97" s="113">
        <v>1.6800000000000001E-3</v>
      </c>
      <c r="K97" s="113">
        <v>0.30182999999999999</v>
      </c>
      <c r="L97" s="108">
        <f t="shared" si="1"/>
        <v>0.25740000000000002</v>
      </c>
      <c r="M97" s="108">
        <v>2.5</v>
      </c>
      <c r="N97" s="13">
        <v>1</v>
      </c>
      <c r="P97" s="89"/>
      <c r="Q97" s="89"/>
    </row>
    <row r="98" spans="1:17" s="13" customFormat="1">
      <c r="A98" s="114" t="s">
        <v>96</v>
      </c>
      <c r="B98" s="113">
        <v>3</v>
      </c>
      <c r="C98" s="114" t="s">
        <v>18</v>
      </c>
      <c r="D98" s="114" t="s">
        <v>19</v>
      </c>
      <c r="E98" s="114" t="s">
        <v>20</v>
      </c>
      <c r="F98" s="113">
        <v>0.21820000000000001</v>
      </c>
      <c r="G98" s="113">
        <v>0.25740000000000002</v>
      </c>
      <c r="H98" s="113">
        <v>9.3739999999999994E-5</v>
      </c>
      <c r="I98" s="113">
        <v>-1.4959999999999999E-2</v>
      </c>
      <c r="J98" s="113">
        <v>1.73E-3</v>
      </c>
      <c r="K98" s="113">
        <v>0.19869000000000001</v>
      </c>
      <c r="L98" s="108">
        <f t="shared" si="1"/>
        <v>0.25740000000000002</v>
      </c>
      <c r="M98" s="108">
        <v>3</v>
      </c>
      <c r="N98" s="13">
        <v>1.5</v>
      </c>
      <c r="P98" s="89"/>
      <c r="Q98" s="89"/>
    </row>
    <row r="99" spans="1:17" s="13" customFormat="1">
      <c r="A99" s="114" t="s">
        <v>96</v>
      </c>
      <c r="B99" s="113">
        <v>3.5</v>
      </c>
      <c r="C99" s="114" t="s">
        <v>18</v>
      </c>
      <c r="D99" s="114" t="s">
        <v>19</v>
      </c>
      <c r="E99" s="114" t="s">
        <v>20</v>
      </c>
      <c r="F99" s="113">
        <v>0.21820000000000001</v>
      </c>
      <c r="G99" s="113">
        <v>0.25740000000000002</v>
      </c>
      <c r="H99" s="113">
        <v>9.3739999999999994E-5</v>
      </c>
      <c r="I99" s="113">
        <v>-1.4959999999999999E-2</v>
      </c>
      <c r="J99" s="113">
        <v>1.7700000000000001E-3</v>
      </c>
      <c r="K99" s="113">
        <v>9.6159999999999995E-2</v>
      </c>
      <c r="L99" s="108">
        <f t="shared" si="1"/>
        <v>0.25740000000000002</v>
      </c>
      <c r="M99" s="108">
        <v>3.5</v>
      </c>
      <c r="N99" s="13">
        <v>2</v>
      </c>
      <c r="P99" s="89"/>
      <c r="Q99" s="89"/>
    </row>
    <row r="100" spans="1:17" s="13" customFormat="1">
      <c r="A100" s="114" t="s">
        <v>96</v>
      </c>
      <c r="B100" s="113">
        <v>4</v>
      </c>
      <c r="C100" s="114" t="s">
        <v>18</v>
      </c>
      <c r="D100" s="114" t="s">
        <v>19</v>
      </c>
      <c r="E100" s="114" t="s">
        <v>20</v>
      </c>
      <c r="F100" s="113">
        <v>0.21820000000000001</v>
      </c>
      <c r="G100" s="113">
        <v>0.25740000000000002</v>
      </c>
      <c r="H100" s="113">
        <v>9.3739999999999994E-5</v>
      </c>
      <c r="I100" s="113">
        <v>-1.4959999999999999E-2</v>
      </c>
      <c r="J100" s="113">
        <v>1.82E-3</v>
      </c>
      <c r="K100" s="113">
        <v>0.15121999999999999</v>
      </c>
      <c r="L100" s="108">
        <f t="shared" si="1"/>
        <v>0.25740000000000002</v>
      </c>
      <c r="M100" s="108">
        <v>4</v>
      </c>
      <c r="N100" s="13">
        <v>2.5</v>
      </c>
      <c r="P100" s="89"/>
      <c r="Q100" s="89"/>
    </row>
    <row r="101" spans="1:17" s="13" customFormat="1">
      <c r="A101" s="114" t="s">
        <v>96</v>
      </c>
      <c r="B101" s="113">
        <v>4.5</v>
      </c>
      <c r="C101" s="114" t="s">
        <v>18</v>
      </c>
      <c r="D101" s="114" t="s">
        <v>19</v>
      </c>
      <c r="E101" s="114" t="s">
        <v>20</v>
      </c>
      <c r="F101" s="113">
        <v>0.21820000000000001</v>
      </c>
      <c r="G101" s="113">
        <v>0.25740000000000002</v>
      </c>
      <c r="H101" s="113">
        <v>9.3739999999999994E-5</v>
      </c>
      <c r="I101" s="113">
        <v>-1.4959999999999999E-2</v>
      </c>
      <c r="J101" s="113">
        <v>1.8699999999999999E-3</v>
      </c>
      <c r="K101" s="113">
        <v>0.24717</v>
      </c>
      <c r="L101" s="108">
        <f t="shared" si="1"/>
        <v>0.25740000000000002</v>
      </c>
      <c r="M101" s="108">
        <v>4.5</v>
      </c>
      <c r="N101" s="13">
        <v>3</v>
      </c>
      <c r="P101" s="89"/>
      <c r="Q101" s="89"/>
    </row>
    <row r="102" spans="1:17" s="13" customFormat="1">
      <c r="A102" s="114" t="s">
        <v>96</v>
      </c>
      <c r="B102" s="113">
        <v>5</v>
      </c>
      <c r="C102" s="114" t="s">
        <v>18</v>
      </c>
      <c r="D102" s="114" t="s">
        <v>19</v>
      </c>
      <c r="E102" s="114" t="s">
        <v>20</v>
      </c>
      <c r="F102" s="113">
        <v>0.21820000000000001</v>
      </c>
      <c r="G102" s="113">
        <v>0.25740000000000002</v>
      </c>
      <c r="H102" s="113">
        <v>9.3739999999999994E-5</v>
      </c>
      <c r="I102" s="113">
        <v>-1.4959999999999999E-2</v>
      </c>
      <c r="J102" s="113">
        <v>1.92E-3</v>
      </c>
      <c r="K102" s="113">
        <v>0.34311000000000003</v>
      </c>
      <c r="L102" s="108">
        <f t="shared" si="1"/>
        <v>0.25740000000000002</v>
      </c>
      <c r="M102" s="108">
        <v>5</v>
      </c>
      <c r="N102" s="13">
        <v>3.5</v>
      </c>
      <c r="P102" s="89"/>
      <c r="Q102" s="89"/>
    </row>
    <row r="103" spans="1:17" s="13" customFormat="1">
      <c r="A103" s="114" t="s">
        <v>96</v>
      </c>
      <c r="B103" s="113">
        <v>5.5</v>
      </c>
      <c r="C103" s="114" t="s">
        <v>18</v>
      </c>
      <c r="D103" s="114" t="s">
        <v>19</v>
      </c>
      <c r="E103" s="114" t="s">
        <v>20</v>
      </c>
      <c r="F103" s="113">
        <v>0.21820000000000001</v>
      </c>
      <c r="G103" s="113">
        <v>0.25740000000000002</v>
      </c>
      <c r="H103" s="113">
        <v>9.3739999999999994E-5</v>
      </c>
      <c r="I103" s="113">
        <v>-1.4959999999999999E-2</v>
      </c>
      <c r="J103" s="113">
        <v>1.9599999999999999E-3</v>
      </c>
      <c r="K103" s="113">
        <v>0.43906000000000001</v>
      </c>
      <c r="L103" s="108">
        <f t="shared" si="1"/>
        <v>0.25740000000000002</v>
      </c>
      <c r="M103" s="108">
        <v>5.5</v>
      </c>
      <c r="N103" s="13">
        <v>4</v>
      </c>
      <c r="P103" s="89"/>
      <c r="Q103" s="89"/>
    </row>
    <row r="104" spans="1:17">
      <c r="A104" s="114" t="s">
        <v>96</v>
      </c>
      <c r="B104" s="113">
        <v>6</v>
      </c>
      <c r="C104" s="114" t="s">
        <v>18</v>
      </c>
      <c r="D104" s="114" t="s">
        <v>19</v>
      </c>
      <c r="E104" s="114" t="s">
        <v>20</v>
      </c>
      <c r="F104" s="113">
        <v>0.21820000000000001</v>
      </c>
      <c r="G104" s="113">
        <v>0.25740000000000002</v>
      </c>
      <c r="H104" s="113">
        <v>9.3739999999999994E-5</v>
      </c>
      <c r="I104" s="113">
        <v>-1.4959999999999999E-2</v>
      </c>
      <c r="J104" s="113">
        <v>2.0100000000000001E-3</v>
      </c>
      <c r="K104" s="113">
        <v>0.53500000000000003</v>
      </c>
      <c r="L104" s="108">
        <f t="shared" si="1"/>
        <v>0.25740000000000002</v>
      </c>
      <c r="M104" s="108">
        <v>6</v>
      </c>
      <c r="N104">
        <v>0</v>
      </c>
      <c r="P104" s="89">
        <f>MAX(K104:K113)</f>
        <v>0.53500000000000003</v>
      </c>
      <c r="Q104" s="89">
        <f>VLOOKUP(P104,$K$4:$N$197,2,FALSE)</f>
        <v>0.25740000000000002</v>
      </c>
    </row>
    <row r="105" spans="1:17">
      <c r="A105" s="114" t="s">
        <v>96</v>
      </c>
      <c r="B105" s="113">
        <v>0</v>
      </c>
      <c r="C105" s="114" t="s">
        <v>18</v>
      </c>
      <c r="D105" s="114" t="s">
        <v>19</v>
      </c>
      <c r="E105" s="114" t="s">
        <v>21</v>
      </c>
      <c r="F105" s="113">
        <v>-0.29409999999999997</v>
      </c>
      <c r="G105" s="113">
        <v>-0.19189999999999999</v>
      </c>
      <c r="H105" s="113">
        <v>-1.0280000000000001E-4</v>
      </c>
      <c r="I105" s="113">
        <v>-1.728E-2</v>
      </c>
      <c r="J105" s="113">
        <v>-8.8999999999999995E-4</v>
      </c>
      <c r="K105" s="113">
        <v>-0.64390000000000003</v>
      </c>
      <c r="L105" s="108">
        <f t="shared" si="1"/>
        <v>-0.19189999999999999</v>
      </c>
      <c r="M105" s="108">
        <v>0</v>
      </c>
      <c r="N105">
        <v>0.5</v>
      </c>
      <c r="P105" s="89"/>
      <c r="Q105" s="89"/>
    </row>
    <row r="106" spans="1:17">
      <c r="A106" s="114" t="s">
        <v>96</v>
      </c>
      <c r="B106" s="113">
        <v>0.5</v>
      </c>
      <c r="C106" s="114" t="s">
        <v>18</v>
      </c>
      <c r="D106" s="114" t="s">
        <v>19</v>
      </c>
      <c r="E106" s="114" t="s">
        <v>21</v>
      </c>
      <c r="F106" s="113">
        <v>-0.29409999999999997</v>
      </c>
      <c r="G106" s="113">
        <v>-0.19189999999999999</v>
      </c>
      <c r="H106" s="113">
        <v>-1.0280000000000001E-4</v>
      </c>
      <c r="I106" s="113">
        <v>-1.728E-2</v>
      </c>
      <c r="J106" s="113">
        <v>-8.9999999999999998E-4</v>
      </c>
      <c r="K106" s="113">
        <v>-0.55205000000000004</v>
      </c>
      <c r="L106" s="108">
        <f t="shared" si="1"/>
        <v>-0.19189999999999999</v>
      </c>
      <c r="M106" s="108">
        <v>0.5</v>
      </c>
      <c r="N106">
        <v>1</v>
      </c>
      <c r="P106" s="89"/>
      <c r="Q106" s="89"/>
    </row>
    <row r="107" spans="1:17">
      <c r="A107" s="114" t="s">
        <v>96</v>
      </c>
      <c r="B107" s="113">
        <v>1</v>
      </c>
      <c r="C107" s="114" t="s">
        <v>18</v>
      </c>
      <c r="D107" s="114" t="s">
        <v>19</v>
      </c>
      <c r="E107" s="114" t="s">
        <v>21</v>
      </c>
      <c r="F107" s="113">
        <v>-0.29409999999999997</v>
      </c>
      <c r="G107" s="113">
        <v>-0.19189999999999999</v>
      </c>
      <c r="H107" s="113">
        <v>-1.0280000000000001E-4</v>
      </c>
      <c r="I107" s="113">
        <v>-1.728E-2</v>
      </c>
      <c r="J107" s="113">
        <v>-9.1E-4</v>
      </c>
      <c r="K107" s="113">
        <v>-0.4602</v>
      </c>
      <c r="L107" s="108">
        <f t="shared" si="1"/>
        <v>-0.19189999999999999</v>
      </c>
      <c r="M107" s="108">
        <v>1</v>
      </c>
      <c r="N107">
        <v>1.5</v>
      </c>
      <c r="P107" s="89"/>
      <c r="Q107" s="89"/>
    </row>
    <row r="108" spans="1:17">
      <c r="A108" s="114" t="s">
        <v>96</v>
      </c>
      <c r="B108" s="113">
        <v>1.5</v>
      </c>
      <c r="C108" s="114" t="s">
        <v>18</v>
      </c>
      <c r="D108" s="114" t="s">
        <v>19</v>
      </c>
      <c r="E108" s="114" t="s">
        <v>21</v>
      </c>
      <c r="F108" s="113">
        <v>-0.29409999999999997</v>
      </c>
      <c r="G108" s="113">
        <v>-0.19189999999999999</v>
      </c>
      <c r="H108" s="113">
        <v>-1.0280000000000001E-4</v>
      </c>
      <c r="I108" s="113">
        <v>-1.728E-2</v>
      </c>
      <c r="J108" s="113">
        <v>-9.2000000000000003E-4</v>
      </c>
      <c r="K108" s="113">
        <v>-0.36836000000000002</v>
      </c>
      <c r="L108" s="108">
        <f t="shared" si="1"/>
        <v>-0.19189999999999999</v>
      </c>
      <c r="M108" s="108">
        <v>1.5</v>
      </c>
      <c r="N108">
        <v>2</v>
      </c>
      <c r="P108" s="89"/>
      <c r="Q108" s="89"/>
    </row>
    <row r="109" spans="1:17">
      <c r="A109" s="114" t="s">
        <v>96</v>
      </c>
      <c r="B109" s="113">
        <v>2</v>
      </c>
      <c r="C109" s="114" t="s">
        <v>18</v>
      </c>
      <c r="D109" s="114" t="s">
        <v>19</v>
      </c>
      <c r="E109" s="114" t="s">
        <v>21</v>
      </c>
      <c r="F109" s="113">
        <v>-0.29409999999999997</v>
      </c>
      <c r="G109" s="113">
        <v>-0.19189999999999999</v>
      </c>
      <c r="H109" s="113">
        <v>-1.0280000000000001E-4</v>
      </c>
      <c r="I109" s="113">
        <v>-1.728E-2</v>
      </c>
      <c r="J109" s="113">
        <v>-9.3000000000000005E-4</v>
      </c>
      <c r="K109" s="113">
        <v>-0.27650999999999998</v>
      </c>
      <c r="L109" s="108">
        <f t="shared" si="1"/>
        <v>-0.19189999999999999</v>
      </c>
      <c r="M109" s="108">
        <v>2</v>
      </c>
      <c r="N109">
        <v>0</v>
      </c>
      <c r="P109" s="89">
        <f>MIN(K104:K113)</f>
        <v>-0.64390000000000003</v>
      </c>
      <c r="Q109" s="89">
        <f>VLOOKUP(P109,$K$4:$N$197,2,FALSE)</f>
        <v>-0.19189999999999999</v>
      </c>
    </row>
    <row r="110" spans="1:17">
      <c r="A110" s="114" t="s">
        <v>96</v>
      </c>
      <c r="B110" s="113">
        <v>2.5</v>
      </c>
      <c r="C110" s="114" t="s">
        <v>18</v>
      </c>
      <c r="D110" s="114" t="s">
        <v>19</v>
      </c>
      <c r="E110" s="114" t="s">
        <v>21</v>
      </c>
      <c r="F110" s="113">
        <v>-0.29409999999999997</v>
      </c>
      <c r="G110" s="113">
        <v>-0.19189999999999999</v>
      </c>
      <c r="H110" s="113">
        <v>-1.0280000000000001E-4</v>
      </c>
      <c r="I110" s="113">
        <v>-1.728E-2</v>
      </c>
      <c r="J110" s="113">
        <v>-9.3999999999999997E-4</v>
      </c>
      <c r="K110" s="113">
        <v>-0.18465999999999999</v>
      </c>
      <c r="L110" s="108">
        <f t="shared" si="1"/>
        <v>-0.19189999999999999</v>
      </c>
      <c r="M110" s="108">
        <v>2.5</v>
      </c>
      <c r="N110">
        <v>0.5</v>
      </c>
      <c r="P110" s="89"/>
      <c r="Q110" s="89"/>
    </row>
    <row r="111" spans="1:17">
      <c r="A111" s="114" t="s">
        <v>96</v>
      </c>
      <c r="B111" s="113">
        <v>3</v>
      </c>
      <c r="C111" s="114" t="s">
        <v>18</v>
      </c>
      <c r="D111" s="114" t="s">
        <v>19</v>
      </c>
      <c r="E111" s="114" t="s">
        <v>21</v>
      </c>
      <c r="F111" s="113">
        <v>-0.29409999999999997</v>
      </c>
      <c r="G111" s="113">
        <v>-0.19189999999999999</v>
      </c>
      <c r="H111" s="113">
        <v>-1.0280000000000001E-4</v>
      </c>
      <c r="I111" s="113">
        <v>-1.728E-2</v>
      </c>
      <c r="J111" s="113">
        <v>-9.5E-4</v>
      </c>
      <c r="K111" s="113">
        <v>-9.2810000000000004E-2</v>
      </c>
      <c r="L111" s="108">
        <f t="shared" si="1"/>
        <v>-0.19189999999999999</v>
      </c>
      <c r="M111" s="108">
        <v>3</v>
      </c>
      <c r="N111">
        <v>1</v>
      </c>
      <c r="P111" s="89"/>
      <c r="Q111" s="89"/>
    </row>
    <row r="112" spans="1:17">
      <c r="A112" s="114" t="s">
        <v>96</v>
      </c>
      <c r="B112" s="113">
        <v>3.5</v>
      </c>
      <c r="C112" s="114" t="s">
        <v>18</v>
      </c>
      <c r="D112" s="114" t="s">
        <v>19</v>
      </c>
      <c r="E112" s="114" t="s">
        <v>21</v>
      </c>
      <c r="F112" s="113">
        <v>-0.29409999999999997</v>
      </c>
      <c r="G112" s="113">
        <v>-0.19189999999999999</v>
      </c>
      <c r="H112" s="113">
        <v>-1.0280000000000001E-4</v>
      </c>
      <c r="I112" s="113">
        <v>-1.728E-2</v>
      </c>
      <c r="J112" s="113">
        <v>-9.6000000000000002E-4</v>
      </c>
      <c r="K112" s="113">
        <v>-9.7000000000000005E-4</v>
      </c>
      <c r="L112" s="108">
        <f t="shared" si="1"/>
        <v>-0.19189999999999999</v>
      </c>
      <c r="M112" s="108">
        <v>3.5</v>
      </c>
      <c r="N112">
        <v>1.5</v>
      </c>
      <c r="P112" s="89"/>
      <c r="Q112" s="89"/>
    </row>
    <row r="113" spans="1:17">
      <c r="A113" s="114" t="s">
        <v>96</v>
      </c>
      <c r="B113" s="113">
        <v>4</v>
      </c>
      <c r="C113" s="114" t="s">
        <v>18</v>
      </c>
      <c r="D113" s="114" t="s">
        <v>19</v>
      </c>
      <c r="E113" s="114" t="s">
        <v>21</v>
      </c>
      <c r="F113" s="113">
        <v>-0.29409999999999997</v>
      </c>
      <c r="G113" s="113">
        <v>-0.19189999999999999</v>
      </c>
      <c r="H113" s="113">
        <v>-1.0280000000000001E-4</v>
      </c>
      <c r="I113" s="113">
        <v>-1.728E-2</v>
      </c>
      <c r="J113" s="113">
        <v>-9.7000000000000005E-4</v>
      </c>
      <c r="K113" s="113">
        <v>-8.4229999999999999E-2</v>
      </c>
      <c r="L113" s="108">
        <f t="shared" si="1"/>
        <v>-0.19189999999999999</v>
      </c>
      <c r="M113" s="108">
        <v>4</v>
      </c>
      <c r="N113">
        <v>2</v>
      </c>
      <c r="P113" s="89"/>
      <c r="Q113" s="89"/>
    </row>
    <row r="114" spans="1:17" s="13" customFormat="1">
      <c r="A114" s="114" t="s">
        <v>96</v>
      </c>
      <c r="B114" s="113">
        <v>4.5</v>
      </c>
      <c r="C114" s="114" t="s">
        <v>18</v>
      </c>
      <c r="D114" s="114" t="s">
        <v>19</v>
      </c>
      <c r="E114" s="114" t="s">
        <v>21</v>
      </c>
      <c r="F114" s="113">
        <v>-0.29409999999999997</v>
      </c>
      <c r="G114" s="113">
        <v>-0.19189999999999999</v>
      </c>
      <c r="H114" s="113">
        <v>-1.0280000000000001E-4</v>
      </c>
      <c r="I114" s="113">
        <v>-1.728E-2</v>
      </c>
      <c r="J114" s="113">
        <v>-1.01E-3</v>
      </c>
      <c r="K114" s="113">
        <v>-0.21292</v>
      </c>
      <c r="L114" s="108">
        <f t="shared" si="1"/>
        <v>-0.19189999999999999</v>
      </c>
      <c r="M114" s="108">
        <v>4.5</v>
      </c>
      <c r="N114" s="13">
        <v>0</v>
      </c>
      <c r="P114" s="89">
        <f>MAX(K114:K122)</f>
        <v>0.54832000000000003</v>
      </c>
      <c r="Q114" s="89">
        <f>VLOOKUP(P114,$K$4:$N$197,2,FALSE)</f>
        <v>-0.21490000000000001</v>
      </c>
    </row>
    <row r="115" spans="1:17" s="13" customFormat="1">
      <c r="A115" s="114" t="s">
        <v>96</v>
      </c>
      <c r="B115" s="113">
        <v>5</v>
      </c>
      <c r="C115" s="114" t="s">
        <v>18</v>
      </c>
      <c r="D115" s="114" t="s">
        <v>19</v>
      </c>
      <c r="E115" s="114" t="s">
        <v>21</v>
      </c>
      <c r="F115" s="113">
        <v>-0.29409999999999997</v>
      </c>
      <c r="G115" s="113">
        <v>-0.19189999999999999</v>
      </c>
      <c r="H115" s="113">
        <v>-1.0280000000000001E-4</v>
      </c>
      <c r="I115" s="113">
        <v>-1.728E-2</v>
      </c>
      <c r="J115" s="113">
        <v>-1.06E-3</v>
      </c>
      <c r="K115" s="113">
        <v>-0.34160000000000001</v>
      </c>
      <c r="L115" s="108">
        <f t="shared" si="1"/>
        <v>-0.19189999999999999</v>
      </c>
      <c r="M115" s="108">
        <v>5</v>
      </c>
      <c r="N115" s="13">
        <v>0.5</v>
      </c>
      <c r="P115" s="89"/>
      <c r="Q115" s="89"/>
    </row>
    <row r="116" spans="1:17" s="13" customFormat="1">
      <c r="A116" s="114" t="s">
        <v>96</v>
      </c>
      <c r="B116" s="113">
        <v>5.5</v>
      </c>
      <c r="C116" s="114" t="s">
        <v>18</v>
      </c>
      <c r="D116" s="114" t="s">
        <v>19</v>
      </c>
      <c r="E116" s="114" t="s">
        <v>21</v>
      </c>
      <c r="F116" s="113">
        <v>-0.29409999999999997</v>
      </c>
      <c r="G116" s="113">
        <v>-0.19189999999999999</v>
      </c>
      <c r="H116" s="113">
        <v>-1.0280000000000001E-4</v>
      </c>
      <c r="I116" s="113">
        <v>-1.728E-2</v>
      </c>
      <c r="J116" s="113">
        <v>-1.1100000000000001E-3</v>
      </c>
      <c r="K116" s="113">
        <v>-0.47028999999999999</v>
      </c>
      <c r="L116" s="108">
        <f t="shared" si="1"/>
        <v>-0.19189999999999999</v>
      </c>
      <c r="M116" s="108">
        <v>5.5</v>
      </c>
      <c r="N116" s="13">
        <v>1</v>
      </c>
      <c r="P116" s="89"/>
      <c r="Q116" s="89"/>
    </row>
    <row r="117" spans="1:17" s="13" customFormat="1">
      <c r="A117" s="114" t="s">
        <v>96</v>
      </c>
      <c r="B117" s="113">
        <v>6</v>
      </c>
      <c r="C117" s="114" t="s">
        <v>18</v>
      </c>
      <c r="D117" s="114" t="s">
        <v>19</v>
      </c>
      <c r="E117" s="114" t="s">
        <v>21</v>
      </c>
      <c r="F117" s="113">
        <v>-0.29409999999999997</v>
      </c>
      <c r="G117" s="113">
        <v>-0.19189999999999999</v>
      </c>
      <c r="H117" s="113">
        <v>-1.0280000000000001E-4</v>
      </c>
      <c r="I117" s="113">
        <v>-1.728E-2</v>
      </c>
      <c r="J117" s="113">
        <v>-1.15E-3</v>
      </c>
      <c r="K117" s="113">
        <v>-0.59897999999999996</v>
      </c>
      <c r="L117" s="108">
        <f t="shared" si="1"/>
        <v>-0.19189999999999999</v>
      </c>
      <c r="M117" s="108">
        <v>6</v>
      </c>
      <c r="N117" s="13">
        <v>1.5</v>
      </c>
      <c r="P117" s="89"/>
      <c r="Q117" s="89"/>
    </row>
    <row r="118" spans="1:17" s="13" customFormat="1">
      <c r="A118" s="114" t="s">
        <v>97</v>
      </c>
      <c r="B118" s="113">
        <v>0</v>
      </c>
      <c r="C118" s="114" t="s">
        <v>18</v>
      </c>
      <c r="D118" s="114" t="s">
        <v>19</v>
      </c>
      <c r="E118" s="114" t="s">
        <v>20</v>
      </c>
      <c r="F118" s="113">
        <v>0.54169999999999996</v>
      </c>
      <c r="G118" s="113">
        <v>-0.86839999999999995</v>
      </c>
      <c r="H118" s="113">
        <v>1.6999999999999999E-3</v>
      </c>
      <c r="I118" s="113">
        <v>0.17610000000000001</v>
      </c>
      <c r="J118" s="113">
        <v>1.97E-3</v>
      </c>
      <c r="K118" s="113">
        <v>0.27746999999999999</v>
      </c>
      <c r="L118" s="108">
        <f t="shared" si="1"/>
        <v>-0.86839999999999995</v>
      </c>
      <c r="M118" s="108">
        <v>0</v>
      </c>
      <c r="N118" s="13">
        <v>2</v>
      </c>
      <c r="P118" s="89"/>
      <c r="Q118" s="89"/>
    </row>
    <row r="119" spans="1:17" s="13" customFormat="1">
      <c r="A119" s="114" t="s">
        <v>97</v>
      </c>
      <c r="B119" s="113">
        <v>0.5</v>
      </c>
      <c r="C119" s="114" t="s">
        <v>18</v>
      </c>
      <c r="D119" s="114" t="s">
        <v>19</v>
      </c>
      <c r="E119" s="114" t="s">
        <v>20</v>
      </c>
      <c r="F119" s="113">
        <v>0.54169999999999996</v>
      </c>
      <c r="G119" s="113">
        <v>-0.21490000000000001</v>
      </c>
      <c r="H119" s="113">
        <v>1.6999999999999999E-3</v>
      </c>
      <c r="I119" s="113">
        <v>0.17610000000000001</v>
      </c>
      <c r="J119" s="113">
        <v>1.9400000000000001E-3</v>
      </c>
      <c r="K119" s="113">
        <v>0.54832000000000003</v>
      </c>
      <c r="L119" s="108">
        <f t="shared" si="1"/>
        <v>-0.21490000000000001</v>
      </c>
      <c r="M119" s="108">
        <v>0.5</v>
      </c>
      <c r="N119" s="13">
        <v>2.5</v>
      </c>
      <c r="P119" s="89"/>
      <c r="Q119" s="89"/>
    </row>
    <row r="120" spans="1:17" s="13" customFormat="1">
      <c r="A120" s="114" t="s">
        <v>97</v>
      </c>
      <c r="B120" s="113">
        <v>1</v>
      </c>
      <c r="C120" s="114" t="s">
        <v>18</v>
      </c>
      <c r="D120" s="114" t="s">
        <v>19</v>
      </c>
      <c r="E120" s="114" t="s">
        <v>20</v>
      </c>
      <c r="F120" s="113">
        <v>0.54169999999999996</v>
      </c>
      <c r="G120" s="113">
        <v>0.43859999999999999</v>
      </c>
      <c r="H120" s="113">
        <v>1.6999999999999999E-3</v>
      </c>
      <c r="I120" s="113">
        <v>0.17610000000000001</v>
      </c>
      <c r="J120" s="113">
        <v>1.91E-3</v>
      </c>
      <c r="K120" s="113">
        <v>0.49242000000000002</v>
      </c>
      <c r="L120" s="108">
        <f t="shared" si="1"/>
        <v>0.43859999999999999</v>
      </c>
      <c r="M120" s="108">
        <v>1</v>
      </c>
      <c r="N120" s="13">
        <v>3</v>
      </c>
      <c r="P120" s="89"/>
      <c r="Q120" s="89"/>
    </row>
    <row r="121" spans="1:17" s="13" customFormat="1">
      <c r="A121" s="114" t="s">
        <v>97</v>
      </c>
      <c r="B121" s="113">
        <v>1.5</v>
      </c>
      <c r="C121" s="114" t="s">
        <v>18</v>
      </c>
      <c r="D121" s="114" t="s">
        <v>19</v>
      </c>
      <c r="E121" s="114" t="s">
        <v>20</v>
      </c>
      <c r="F121" s="113">
        <v>0.54169999999999996</v>
      </c>
      <c r="G121" s="113">
        <v>1.0921000000000001</v>
      </c>
      <c r="H121" s="113">
        <v>1.6999999999999999E-3</v>
      </c>
      <c r="I121" s="113">
        <v>0.17610000000000001</v>
      </c>
      <c r="J121" s="113">
        <v>1.8699999999999999E-3</v>
      </c>
      <c r="K121" s="113">
        <v>0.22447</v>
      </c>
      <c r="L121" s="108">
        <f t="shared" si="1"/>
        <v>1.0921000000000001</v>
      </c>
      <c r="M121" s="108">
        <v>1.5</v>
      </c>
      <c r="N121" s="13">
        <v>3.5</v>
      </c>
      <c r="P121" s="89"/>
      <c r="Q121" s="89"/>
    </row>
    <row r="122" spans="1:17" s="13" customFormat="1">
      <c r="A122" s="114" t="s">
        <v>97</v>
      </c>
      <c r="B122" s="113">
        <v>2</v>
      </c>
      <c r="C122" s="114" t="s">
        <v>18</v>
      </c>
      <c r="D122" s="114" t="s">
        <v>19</v>
      </c>
      <c r="E122" s="114" t="s">
        <v>20</v>
      </c>
      <c r="F122" s="113">
        <v>0.54169999999999996</v>
      </c>
      <c r="G122" s="113">
        <v>1.7456</v>
      </c>
      <c r="H122" s="113">
        <v>1.6999999999999999E-3</v>
      </c>
      <c r="I122" s="113">
        <v>0.17610000000000001</v>
      </c>
      <c r="J122" s="113">
        <v>2.3600000000000001E-3</v>
      </c>
      <c r="K122" s="113">
        <v>-1.8079999999999999E-2</v>
      </c>
      <c r="L122" s="108">
        <f t="shared" si="1"/>
        <v>1.7456</v>
      </c>
      <c r="M122" s="108">
        <v>2</v>
      </c>
      <c r="N122" s="13">
        <v>4</v>
      </c>
      <c r="P122" s="89"/>
      <c r="Q122" s="89"/>
    </row>
    <row r="123" spans="1:17" s="13" customFormat="1">
      <c r="A123" s="114" t="s">
        <v>97</v>
      </c>
      <c r="B123" s="113">
        <v>2.5</v>
      </c>
      <c r="C123" s="114" t="s">
        <v>18</v>
      </c>
      <c r="D123" s="114" t="s">
        <v>19</v>
      </c>
      <c r="E123" s="114" t="s">
        <v>20</v>
      </c>
      <c r="F123" s="113">
        <v>0.54169999999999996</v>
      </c>
      <c r="G123" s="113">
        <v>2.3990999999999998</v>
      </c>
      <c r="H123" s="113">
        <v>1.6999999999999999E-3</v>
      </c>
      <c r="I123" s="113">
        <v>0.17610000000000001</v>
      </c>
      <c r="J123" s="113">
        <v>3.1900000000000001E-3</v>
      </c>
      <c r="K123" s="113">
        <v>-0.58736999999999995</v>
      </c>
      <c r="L123" s="108">
        <f t="shared" si="1"/>
        <v>2.3990999999999998</v>
      </c>
      <c r="M123" s="108">
        <v>2.5</v>
      </c>
      <c r="N123" s="13">
        <v>0</v>
      </c>
      <c r="P123" s="89">
        <f>MIN(K123:K131)</f>
        <v>-2.9986799999999998</v>
      </c>
      <c r="Q123" s="89">
        <f>VLOOKUP(P123,$K$4:$N$197,2,FALSE)</f>
        <v>2.1187999999999998</v>
      </c>
    </row>
    <row r="124" spans="1:17" s="13" customFormat="1">
      <c r="A124" s="114" t="s">
        <v>97</v>
      </c>
      <c r="B124" s="113">
        <v>3</v>
      </c>
      <c r="C124" s="114" t="s">
        <v>18</v>
      </c>
      <c r="D124" s="114" t="s">
        <v>19</v>
      </c>
      <c r="E124" s="114" t="s">
        <v>20</v>
      </c>
      <c r="F124" s="113">
        <v>0.54169999999999996</v>
      </c>
      <c r="G124" s="113">
        <v>3.0526</v>
      </c>
      <c r="H124" s="113">
        <v>1.6999999999999999E-3</v>
      </c>
      <c r="I124" s="113">
        <v>0.17610000000000001</v>
      </c>
      <c r="J124" s="113">
        <v>4.0099999999999997E-3</v>
      </c>
      <c r="K124" s="113">
        <v>-1.48342</v>
      </c>
      <c r="L124" s="108">
        <f t="shared" si="1"/>
        <v>3.0526</v>
      </c>
      <c r="M124" s="108">
        <v>3</v>
      </c>
      <c r="N124" s="13">
        <v>0.5</v>
      </c>
      <c r="P124" s="89"/>
      <c r="Q124" s="89"/>
    </row>
    <row r="125" spans="1:17" s="13" customFormat="1">
      <c r="A125" s="114" t="s">
        <v>97</v>
      </c>
      <c r="B125" s="113">
        <v>0</v>
      </c>
      <c r="C125" s="114" t="s">
        <v>18</v>
      </c>
      <c r="D125" s="114" t="s">
        <v>19</v>
      </c>
      <c r="E125" s="114" t="s">
        <v>21</v>
      </c>
      <c r="F125" s="113">
        <v>-0.68169999999999997</v>
      </c>
      <c r="G125" s="113">
        <v>-1.8022</v>
      </c>
      <c r="H125" s="113">
        <v>-1.6999999999999999E-3</v>
      </c>
      <c r="I125" s="113">
        <v>4.573E-2</v>
      </c>
      <c r="J125" s="113">
        <v>-3.3899999999999998E-3</v>
      </c>
      <c r="K125" s="113">
        <v>-1.0083899999999999</v>
      </c>
      <c r="L125" s="108">
        <f t="shared" si="1"/>
        <v>-1.8022</v>
      </c>
      <c r="M125" s="108">
        <v>0</v>
      </c>
      <c r="N125" s="13">
        <v>1</v>
      </c>
      <c r="P125" s="89"/>
      <c r="Q125" s="89"/>
    </row>
    <row r="126" spans="1:17" s="13" customFormat="1">
      <c r="A126" s="114" t="s">
        <v>97</v>
      </c>
      <c r="B126" s="113">
        <v>0.5</v>
      </c>
      <c r="C126" s="114" t="s">
        <v>18</v>
      </c>
      <c r="D126" s="114" t="s">
        <v>19</v>
      </c>
      <c r="E126" s="114" t="s">
        <v>21</v>
      </c>
      <c r="F126" s="113">
        <v>-0.68169999999999997</v>
      </c>
      <c r="G126" s="113">
        <v>-1.1487000000000001</v>
      </c>
      <c r="H126" s="113">
        <v>-1.6999999999999999E-3</v>
      </c>
      <c r="I126" s="113">
        <v>4.573E-2</v>
      </c>
      <c r="J126" s="113">
        <v>-3.5400000000000002E-3</v>
      </c>
      <c r="K126" s="113">
        <v>-0.27068999999999999</v>
      </c>
      <c r="L126" s="108">
        <f t="shared" si="1"/>
        <v>-1.1487000000000001</v>
      </c>
      <c r="M126" s="108">
        <v>0.5</v>
      </c>
      <c r="N126" s="13">
        <v>1.5</v>
      </c>
      <c r="P126" s="89"/>
      <c r="Q126" s="89"/>
    </row>
    <row r="127" spans="1:17" s="13" customFormat="1">
      <c r="A127" s="114" t="s">
        <v>97</v>
      </c>
      <c r="B127" s="113">
        <v>1</v>
      </c>
      <c r="C127" s="114" t="s">
        <v>18</v>
      </c>
      <c r="D127" s="114" t="s">
        <v>19</v>
      </c>
      <c r="E127" s="114" t="s">
        <v>21</v>
      </c>
      <c r="F127" s="113">
        <v>-0.68169999999999997</v>
      </c>
      <c r="G127" s="113">
        <v>-0.49519999999999997</v>
      </c>
      <c r="H127" s="113">
        <v>-1.6999999999999999E-3</v>
      </c>
      <c r="I127" s="113">
        <v>4.573E-2</v>
      </c>
      <c r="J127" s="113">
        <v>-3.6900000000000001E-3</v>
      </c>
      <c r="K127" s="113">
        <v>0.12374</v>
      </c>
      <c r="L127" s="108">
        <f t="shared" si="1"/>
        <v>-0.49519999999999997</v>
      </c>
      <c r="M127" s="108">
        <v>1</v>
      </c>
      <c r="N127" s="13">
        <v>2</v>
      </c>
      <c r="P127" s="89"/>
      <c r="Q127" s="89"/>
    </row>
    <row r="128" spans="1:17" s="13" customFormat="1">
      <c r="A128" s="114" t="s">
        <v>97</v>
      </c>
      <c r="B128" s="113">
        <v>1.5</v>
      </c>
      <c r="C128" s="114" t="s">
        <v>18</v>
      </c>
      <c r="D128" s="114" t="s">
        <v>19</v>
      </c>
      <c r="E128" s="114" t="s">
        <v>21</v>
      </c>
      <c r="F128" s="113">
        <v>-0.68169999999999997</v>
      </c>
      <c r="G128" s="113">
        <v>0.1583</v>
      </c>
      <c r="H128" s="113">
        <v>-1.6999999999999999E-3</v>
      </c>
      <c r="I128" s="113">
        <v>4.573E-2</v>
      </c>
      <c r="J128" s="113">
        <v>-3.8400000000000001E-3</v>
      </c>
      <c r="K128" s="113">
        <v>0.10152</v>
      </c>
      <c r="L128" s="108">
        <f t="shared" si="1"/>
        <v>0.1583</v>
      </c>
      <c r="M128" s="108">
        <v>1.5</v>
      </c>
      <c r="N128" s="13">
        <v>2.5</v>
      </c>
      <c r="P128" s="89"/>
      <c r="Q128" s="89"/>
    </row>
    <row r="129" spans="1:17" s="13" customFormat="1">
      <c r="A129" s="114" t="s">
        <v>97</v>
      </c>
      <c r="B129" s="113">
        <v>2</v>
      </c>
      <c r="C129" s="114" t="s">
        <v>18</v>
      </c>
      <c r="D129" s="114" t="s">
        <v>19</v>
      </c>
      <c r="E129" s="114" t="s">
        <v>21</v>
      </c>
      <c r="F129" s="113">
        <v>-0.68169999999999997</v>
      </c>
      <c r="G129" s="113">
        <v>0.81179999999999997</v>
      </c>
      <c r="H129" s="113">
        <v>-1.6999999999999999E-3</v>
      </c>
      <c r="I129" s="113">
        <v>4.573E-2</v>
      </c>
      <c r="J129" s="113">
        <v>-4.0800000000000003E-3</v>
      </c>
      <c r="K129" s="113">
        <v>-0.59963</v>
      </c>
      <c r="L129" s="108">
        <f t="shared" si="1"/>
        <v>0.81179999999999997</v>
      </c>
      <c r="M129" s="108">
        <v>2</v>
      </c>
      <c r="N129" s="13">
        <v>3</v>
      </c>
      <c r="P129" s="89"/>
      <c r="Q129" s="89"/>
    </row>
    <row r="130" spans="1:17" s="13" customFormat="1">
      <c r="A130" s="114" t="s">
        <v>97</v>
      </c>
      <c r="B130" s="113">
        <v>2.5</v>
      </c>
      <c r="C130" s="114" t="s">
        <v>18</v>
      </c>
      <c r="D130" s="114" t="s">
        <v>19</v>
      </c>
      <c r="E130" s="114" t="s">
        <v>21</v>
      </c>
      <c r="F130" s="113">
        <v>-0.68169999999999997</v>
      </c>
      <c r="G130" s="113">
        <v>1.4653</v>
      </c>
      <c r="H130" s="113">
        <v>-1.6999999999999999E-3</v>
      </c>
      <c r="I130" s="113">
        <v>4.573E-2</v>
      </c>
      <c r="J130" s="113">
        <v>-4.9399999999999999E-3</v>
      </c>
      <c r="K130" s="113">
        <v>-1.63578</v>
      </c>
      <c r="L130" s="108">
        <f t="shared" si="1"/>
        <v>1.4653</v>
      </c>
      <c r="M130" s="108">
        <v>2.5</v>
      </c>
      <c r="N130" s="13">
        <v>3.5</v>
      </c>
      <c r="P130" s="89"/>
      <c r="Q130" s="89"/>
    </row>
    <row r="131" spans="1:17" s="13" customFormat="1">
      <c r="A131" s="114" t="s">
        <v>97</v>
      </c>
      <c r="B131" s="113">
        <v>3</v>
      </c>
      <c r="C131" s="114" t="s">
        <v>18</v>
      </c>
      <c r="D131" s="114" t="s">
        <v>19</v>
      </c>
      <c r="E131" s="114" t="s">
        <v>21</v>
      </c>
      <c r="F131" s="113">
        <v>-0.68169999999999997</v>
      </c>
      <c r="G131" s="113">
        <v>2.1187999999999998</v>
      </c>
      <c r="H131" s="113">
        <v>-1.6999999999999999E-3</v>
      </c>
      <c r="I131" s="113">
        <v>4.573E-2</v>
      </c>
      <c r="J131" s="113">
        <v>-5.79E-3</v>
      </c>
      <c r="K131" s="113">
        <v>-2.9986799999999998</v>
      </c>
      <c r="L131" s="108">
        <f t="shared" si="1"/>
        <v>2.1187999999999998</v>
      </c>
      <c r="M131" s="108">
        <v>3</v>
      </c>
      <c r="N131" s="13">
        <v>4</v>
      </c>
      <c r="P131" s="89"/>
      <c r="Q131" s="89"/>
    </row>
    <row r="132" spans="1:17">
      <c r="A132" s="114" t="s">
        <v>98</v>
      </c>
      <c r="B132" s="113">
        <v>0</v>
      </c>
      <c r="C132" s="114" t="s">
        <v>18</v>
      </c>
      <c r="D132" s="114" t="s">
        <v>19</v>
      </c>
      <c r="E132" s="114" t="s">
        <v>20</v>
      </c>
      <c r="F132" s="113">
        <v>0.21809999999999999</v>
      </c>
      <c r="G132" s="113">
        <v>0.191</v>
      </c>
      <c r="H132" s="113">
        <v>1.0280000000000001E-4</v>
      </c>
      <c r="I132" s="113">
        <v>1.8599999999999998E-2</v>
      </c>
      <c r="J132" s="113">
        <v>2.0100000000000001E-3</v>
      </c>
      <c r="K132" s="113">
        <v>0.53271000000000002</v>
      </c>
      <c r="L132" s="108">
        <f t="shared" si="1"/>
        <v>0.191</v>
      </c>
      <c r="M132" s="108">
        <v>0</v>
      </c>
      <c r="N132">
        <v>0</v>
      </c>
      <c r="P132" s="89">
        <f>MAX(K132:K140)</f>
        <v>0.53271000000000002</v>
      </c>
      <c r="Q132" s="89">
        <f>VLOOKUP(P132,$K$4:$N$197,2,FALSE)</f>
        <v>0.191</v>
      </c>
    </row>
    <row r="133" spans="1:17">
      <c r="A133" s="114" t="s">
        <v>98</v>
      </c>
      <c r="B133" s="113">
        <v>0.5</v>
      </c>
      <c r="C133" s="114" t="s">
        <v>18</v>
      </c>
      <c r="D133" s="114" t="s">
        <v>19</v>
      </c>
      <c r="E133" s="114" t="s">
        <v>20</v>
      </c>
      <c r="F133" s="113">
        <v>0.21809999999999999</v>
      </c>
      <c r="G133" s="113">
        <v>0.191</v>
      </c>
      <c r="H133" s="113">
        <v>1.0280000000000001E-4</v>
      </c>
      <c r="I133" s="113">
        <v>1.8599999999999998E-2</v>
      </c>
      <c r="J133" s="113">
        <v>1.9599999999999999E-3</v>
      </c>
      <c r="K133" s="113">
        <v>0.43720999999999999</v>
      </c>
      <c r="L133" s="108">
        <f t="shared" ref="L133:L196" si="2">G133</f>
        <v>0.191</v>
      </c>
      <c r="M133" s="108">
        <v>0.5</v>
      </c>
      <c r="N133">
        <v>0.5</v>
      </c>
      <c r="P133" s="89"/>
      <c r="Q133" s="89"/>
    </row>
    <row r="134" spans="1:17">
      <c r="A134" s="114" t="s">
        <v>98</v>
      </c>
      <c r="B134" s="113">
        <v>1</v>
      </c>
      <c r="C134" s="114" t="s">
        <v>18</v>
      </c>
      <c r="D134" s="114" t="s">
        <v>19</v>
      </c>
      <c r="E134" s="114" t="s">
        <v>20</v>
      </c>
      <c r="F134" s="113">
        <v>0.21809999999999999</v>
      </c>
      <c r="G134" s="113">
        <v>0.191</v>
      </c>
      <c r="H134" s="113">
        <v>1.0280000000000001E-4</v>
      </c>
      <c r="I134" s="113">
        <v>1.8599999999999998E-2</v>
      </c>
      <c r="J134" s="113">
        <v>1.92E-3</v>
      </c>
      <c r="K134" s="113">
        <v>0.34172000000000002</v>
      </c>
      <c r="L134" s="108">
        <f t="shared" si="2"/>
        <v>0.191</v>
      </c>
      <c r="M134" s="108">
        <v>1</v>
      </c>
      <c r="N134">
        <v>1</v>
      </c>
      <c r="P134" s="89"/>
      <c r="Q134" s="89"/>
    </row>
    <row r="135" spans="1:17">
      <c r="A135" s="114" t="s">
        <v>98</v>
      </c>
      <c r="B135" s="113">
        <v>1.5</v>
      </c>
      <c r="C135" s="114" t="s">
        <v>18</v>
      </c>
      <c r="D135" s="114" t="s">
        <v>19</v>
      </c>
      <c r="E135" s="114" t="s">
        <v>20</v>
      </c>
      <c r="F135" s="113">
        <v>0.21809999999999999</v>
      </c>
      <c r="G135" s="113">
        <v>0.191</v>
      </c>
      <c r="H135" s="113">
        <v>1.0280000000000001E-4</v>
      </c>
      <c r="I135" s="113">
        <v>1.8599999999999998E-2</v>
      </c>
      <c r="J135" s="113">
        <v>1.8699999999999999E-3</v>
      </c>
      <c r="K135" s="113">
        <v>0.24623</v>
      </c>
      <c r="L135" s="108">
        <f t="shared" si="2"/>
        <v>0.191</v>
      </c>
      <c r="M135" s="108">
        <v>1.5</v>
      </c>
      <c r="N135">
        <v>1.5</v>
      </c>
      <c r="P135" s="89"/>
      <c r="Q135" s="89"/>
    </row>
    <row r="136" spans="1:17">
      <c r="A136" s="114" t="s">
        <v>98</v>
      </c>
      <c r="B136" s="113">
        <v>2</v>
      </c>
      <c r="C136" s="114" t="s">
        <v>18</v>
      </c>
      <c r="D136" s="114" t="s">
        <v>19</v>
      </c>
      <c r="E136" s="114" t="s">
        <v>20</v>
      </c>
      <c r="F136" s="113">
        <v>0.21809999999999999</v>
      </c>
      <c r="G136" s="113">
        <v>0.191</v>
      </c>
      <c r="H136" s="113">
        <v>1.0280000000000001E-4</v>
      </c>
      <c r="I136" s="113">
        <v>1.8599999999999998E-2</v>
      </c>
      <c r="J136" s="113">
        <v>1.82E-3</v>
      </c>
      <c r="K136" s="113">
        <v>0.15074000000000001</v>
      </c>
      <c r="L136" s="108">
        <f t="shared" si="2"/>
        <v>0.191</v>
      </c>
      <c r="M136" s="108">
        <v>2</v>
      </c>
      <c r="N136">
        <v>2</v>
      </c>
      <c r="P136" s="89"/>
      <c r="Q136" s="89"/>
    </row>
    <row r="137" spans="1:17">
      <c r="A137" s="114" t="s">
        <v>98</v>
      </c>
      <c r="B137" s="113">
        <v>2.5</v>
      </c>
      <c r="C137" s="114" t="s">
        <v>18</v>
      </c>
      <c r="D137" s="114" t="s">
        <v>19</v>
      </c>
      <c r="E137" s="114" t="s">
        <v>20</v>
      </c>
      <c r="F137" s="113">
        <v>0.21809999999999999</v>
      </c>
      <c r="G137" s="113">
        <v>0.191</v>
      </c>
      <c r="H137" s="113">
        <v>1.0280000000000001E-4</v>
      </c>
      <c r="I137" s="113">
        <v>1.8599999999999998E-2</v>
      </c>
      <c r="J137" s="113">
        <v>1.7700000000000001E-3</v>
      </c>
      <c r="K137" s="113">
        <v>9.604E-2</v>
      </c>
      <c r="L137" s="108">
        <f t="shared" si="2"/>
        <v>0.191</v>
      </c>
      <c r="M137" s="108">
        <v>2.5</v>
      </c>
      <c r="N137">
        <v>2.5</v>
      </c>
      <c r="P137" s="89"/>
      <c r="Q137" s="89"/>
    </row>
    <row r="138" spans="1:17">
      <c r="A138" s="114" t="s">
        <v>98</v>
      </c>
      <c r="B138" s="113">
        <v>3</v>
      </c>
      <c r="C138" s="114" t="s">
        <v>18</v>
      </c>
      <c r="D138" s="114" t="s">
        <v>19</v>
      </c>
      <c r="E138" s="114" t="s">
        <v>20</v>
      </c>
      <c r="F138" s="113">
        <v>0.21809999999999999</v>
      </c>
      <c r="G138" s="113">
        <v>0.191</v>
      </c>
      <c r="H138" s="113">
        <v>1.0280000000000001E-4</v>
      </c>
      <c r="I138" s="113">
        <v>1.8599999999999998E-2</v>
      </c>
      <c r="J138" s="113">
        <v>1.73E-3</v>
      </c>
      <c r="K138" s="113">
        <v>0.19907</v>
      </c>
      <c r="L138" s="108">
        <f t="shared" si="2"/>
        <v>0.191</v>
      </c>
      <c r="M138" s="108">
        <v>3</v>
      </c>
      <c r="N138">
        <v>3</v>
      </c>
      <c r="P138" s="89"/>
      <c r="Q138" s="89"/>
    </row>
    <row r="139" spans="1:17">
      <c r="A139" s="114" t="s">
        <v>98</v>
      </c>
      <c r="B139" s="113">
        <v>3.5</v>
      </c>
      <c r="C139" s="114" t="s">
        <v>18</v>
      </c>
      <c r="D139" s="114" t="s">
        <v>19</v>
      </c>
      <c r="E139" s="114" t="s">
        <v>20</v>
      </c>
      <c r="F139" s="113">
        <v>0.21809999999999999</v>
      </c>
      <c r="G139" s="113">
        <v>0.191</v>
      </c>
      <c r="H139" s="113">
        <v>1.0280000000000001E-4</v>
      </c>
      <c r="I139" s="113">
        <v>1.8599999999999998E-2</v>
      </c>
      <c r="J139" s="113">
        <v>1.6800000000000001E-3</v>
      </c>
      <c r="K139" s="113">
        <v>0.30553999999999998</v>
      </c>
      <c r="L139" s="108">
        <f t="shared" si="2"/>
        <v>0.191</v>
      </c>
      <c r="M139" s="108">
        <v>3.5</v>
      </c>
      <c r="N139">
        <v>3.5</v>
      </c>
      <c r="P139" s="89"/>
      <c r="Q139" s="89"/>
    </row>
    <row r="140" spans="1:17">
      <c r="A140" s="114" t="s">
        <v>98</v>
      </c>
      <c r="B140" s="113">
        <v>4</v>
      </c>
      <c r="C140" s="114" t="s">
        <v>18</v>
      </c>
      <c r="D140" s="114" t="s">
        <v>19</v>
      </c>
      <c r="E140" s="114" t="s">
        <v>20</v>
      </c>
      <c r="F140" s="113">
        <v>0.21809999999999999</v>
      </c>
      <c r="G140" s="113">
        <v>0.191</v>
      </c>
      <c r="H140" s="113">
        <v>1.0280000000000001E-4</v>
      </c>
      <c r="I140" s="113">
        <v>1.8599999999999998E-2</v>
      </c>
      <c r="J140" s="113">
        <v>1.6299999999999999E-3</v>
      </c>
      <c r="K140" s="113">
        <v>0.43285000000000001</v>
      </c>
      <c r="L140" s="108">
        <f t="shared" si="2"/>
        <v>0.191</v>
      </c>
      <c r="M140" s="108">
        <v>4</v>
      </c>
      <c r="N140">
        <v>4</v>
      </c>
      <c r="P140" s="89"/>
      <c r="Q140" s="89"/>
    </row>
    <row r="141" spans="1:17">
      <c r="A141" s="114" t="s">
        <v>98</v>
      </c>
      <c r="B141" s="113">
        <v>4.5</v>
      </c>
      <c r="C141" s="114" t="s">
        <v>18</v>
      </c>
      <c r="D141" s="114" t="s">
        <v>19</v>
      </c>
      <c r="E141" s="114" t="s">
        <v>20</v>
      </c>
      <c r="F141" s="113">
        <v>0.21809999999999999</v>
      </c>
      <c r="G141" s="113">
        <v>0.191</v>
      </c>
      <c r="H141" s="113">
        <v>1.0280000000000001E-4</v>
      </c>
      <c r="I141" s="113">
        <v>1.8599999999999998E-2</v>
      </c>
      <c r="J141" s="113">
        <v>1.5900000000000001E-3</v>
      </c>
      <c r="K141" s="113">
        <v>0.56015999999999999</v>
      </c>
      <c r="L141" s="108">
        <f t="shared" si="2"/>
        <v>0.191</v>
      </c>
      <c r="M141" s="108">
        <v>4.5</v>
      </c>
      <c r="N141">
        <v>0</v>
      </c>
      <c r="P141" s="89">
        <f>MIN(K141:K149)</f>
        <v>-0.58562999999999998</v>
      </c>
      <c r="Q141" s="89">
        <f>VLOOKUP(P141,$K$4:$N$197,2,FALSE)</f>
        <v>-0.25459999999999999</v>
      </c>
    </row>
    <row r="142" spans="1:17">
      <c r="A142" s="114" t="s">
        <v>98</v>
      </c>
      <c r="B142" s="113">
        <v>5</v>
      </c>
      <c r="C142" s="114" t="s">
        <v>18</v>
      </c>
      <c r="D142" s="114" t="s">
        <v>19</v>
      </c>
      <c r="E142" s="114" t="s">
        <v>20</v>
      </c>
      <c r="F142" s="113">
        <v>0.21809999999999999</v>
      </c>
      <c r="G142" s="113">
        <v>0.191</v>
      </c>
      <c r="H142" s="113">
        <v>1.0280000000000001E-4</v>
      </c>
      <c r="I142" s="113">
        <v>1.8599999999999998E-2</v>
      </c>
      <c r="J142" s="113">
        <v>1.5399999999999999E-3</v>
      </c>
      <c r="K142" s="113">
        <v>0.68747000000000003</v>
      </c>
      <c r="L142" s="108">
        <f t="shared" si="2"/>
        <v>0.191</v>
      </c>
      <c r="M142" s="108">
        <v>5</v>
      </c>
      <c r="N142">
        <v>0.5</v>
      </c>
      <c r="P142" s="89"/>
      <c r="Q142" s="89"/>
    </row>
    <row r="143" spans="1:17">
      <c r="A143" s="114" t="s">
        <v>98</v>
      </c>
      <c r="B143" s="113">
        <v>5.5</v>
      </c>
      <c r="C143" s="114" t="s">
        <v>18</v>
      </c>
      <c r="D143" s="114" t="s">
        <v>19</v>
      </c>
      <c r="E143" s="114" t="s">
        <v>20</v>
      </c>
      <c r="F143" s="113">
        <v>0.21809999999999999</v>
      </c>
      <c r="G143" s="113">
        <v>0.191</v>
      </c>
      <c r="H143" s="113">
        <v>1.0280000000000001E-4</v>
      </c>
      <c r="I143" s="113">
        <v>1.8599999999999998E-2</v>
      </c>
      <c r="J143" s="113">
        <v>1.5200000000000001E-3</v>
      </c>
      <c r="K143" s="113">
        <v>0.81477999999999995</v>
      </c>
      <c r="L143" s="108">
        <f t="shared" si="2"/>
        <v>0.191</v>
      </c>
      <c r="M143" s="108">
        <v>5.5</v>
      </c>
      <c r="N143">
        <v>1</v>
      </c>
      <c r="P143" s="89"/>
      <c r="Q143" s="89"/>
    </row>
    <row r="144" spans="1:17">
      <c r="A144" s="114" t="s">
        <v>98</v>
      </c>
      <c r="B144" s="113">
        <v>6</v>
      </c>
      <c r="C144" s="114" t="s">
        <v>18</v>
      </c>
      <c r="D144" s="114" t="s">
        <v>19</v>
      </c>
      <c r="E144" s="114" t="s">
        <v>20</v>
      </c>
      <c r="F144" s="113">
        <v>0.21809999999999999</v>
      </c>
      <c r="G144" s="113">
        <v>0.191</v>
      </c>
      <c r="H144" s="113">
        <v>1.0280000000000001E-4</v>
      </c>
      <c r="I144" s="113">
        <v>1.8599999999999998E-2</v>
      </c>
      <c r="J144" s="113">
        <v>1.5100000000000001E-3</v>
      </c>
      <c r="K144" s="113">
        <v>0.94208999999999998</v>
      </c>
      <c r="L144" s="108">
        <f t="shared" si="2"/>
        <v>0.191</v>
      </c>
      <c r="M144" s="108">
        <v>6</v>
      </c>
      <c r="N144">
        <v>1.5</v>
      </c>
      <c r="P144" s="89"/>
      <c r="Q144" s="89"/>
    </row>
    <row r="145" spans="1:17">
      <c r="A145" s="114" t="s">
        <v>98</v>
      </c>
      <c r="B145" s="113">
        <v>0</v>
      </c>
      <c r="C145" s="114" t="s">
        <v>18</v>
      </c>
      <c r="D145" s="114" t="s">
        <v>19</v>
      </c>
      <c r="E145" s="114" t="s">
        <v>21</v>
      </c>
      <c r="F145" s="113">
        <v>-0.29430000000000001</v>
      </c>
      <c r="G145" s="113">
        <v>-0.25459999999999999</v>
      </c>
      <c r="H145" s="113">
        <v>-9.4060000000000004E-5</v>
      </c>
      <c r="I145" s="113">
        <v>1.627E-2</v>
      </c>
      <c r="J145" s="113">
        <v>-1.15E-3</v>
      </c>
      <c r="K145" s="113">
        <v>-0.58562999999999998</v>
      </c>
      <c r="L145" s="108">
        <f t="shared" si="2"/>
        <v>-0.25459999999999999</v>
      </c>
      <c r="M145" s="108">
        <v>0</v>
      </c>
      <c r="N145">
        <v>2</v>
      </c>
      <c r="P145" s="89"/>
      <c r="Q145" s="89"/>
    </row>
    <row r="146" spans="1:17">
      <c r="A146" s="114" t="s">
        <v>98</v>
      </c>
      <c r="B146" s="113">
        <v>0.5</v>
      </c>
      <c r="C146" s="114" t="s">
        <v>18</v>
      </c>
      <c r="D146" s="114" t="s">
        <v>19</v>
      </c>
      <c r="E146" s="114" t="s">
        <v>21</v>
      </c>
      <c r="F146" s="113">
        <v>-0.29430000000000001</v>
      </c>
      <c r="G146" s="113">
        <v>-0.25459999999999999</v>
      </c>
      <c r="H146" s="113">
        <v>-9.4060000000000004E-5</v>
      </c>
      <c r="I146" s="113">
        <v>1.627E-2</v>
      </c>
      <c r="J146" s="113">
        <v>-1.1000000000000001E-3</v>
      </c>
      <c r="K146" s="113">
        <v>-0.45832000000000001</v>
      </c>
      <c r="L146" s="108">
        <f t="shared" si="2"/>
        <v>-0.25459999999999999</v>
      </c>
      <c r="M146" s="108">
        <v>0.5</v>
      </c>
      <c r="N146">
        <v>2.5</v>
      </c>
      <c r="P146" s="89"/>
      <c r="Q146" s="89"/>
    </row>
    <row r="147" spans="1:17">
      <c r="A147" s="114" t="s">
        <v>98</v>
      </c>
      <c r="B147" s="113">
        <v>1</v>
      </c>
      <c r="C147" s="114" t="s">
        <v>18</v>
      </c>
      <c r="D147" s="114" t="s">
        <v>19</v>
      </c>
      <c r="E147" s="114" t="s">
        <v>21</v>
      </c>
      <c r="F147" s="113">
        <v>-0.29430000000000001</v>
      </c>
      <c r="G147" s="113">
        <v>-0.25459999999999999</v>
      </c>
      <c r="H147" s="113">
        <v>-9.4060000000000004E-5</v>
      </c>
      <c r="I147" s="113">
        <v>1.627E-2</v>
      </c>
      <c r="J147" s="113">
        <v>-1.06E-3</v>
      </c>
      <c r="K147" s="113">
        <v>-0.33101000000000003</v>
      </c>
      <c r="L147" s="108">
        <f t="shared" si="2"/>
        <v>-0.25459999999999999</v>
      </c>
      <c r="M147" s="108">
        <v>1</v>
      </c>
      <c r="N147">
        <v>3</v>
      </c>
      <c r="P147" s="89"/>
      <c r="Q147" s="89"/>
    </row>
    <row r="148" spans="1:17">
      <c r="A148" s="114" t="s">
        <v>98</v>
      </c>
      <c r="B148" s="113">
        <v>1.5</v>
      </c>
      <c r="C148" s="114" t="s">
        <v>18</v>
      </c>
      <c r="D148" s="114" t="s">
        <v>19</v>
      </c>
      <c r="E148" s="114" t="s">
        <v>21</v>
      </c>
      <c r="F148" s="113">
        <v>-0.29430000000000001</v>
      </c>
      <c r="G148" s="113">
        <v>-0.25459999999999999</v>
      </c>
      <c r="H148" s="113">
        <v>-9.4060000000000004E-5</v>
      </c>
      <c r="I148" s="113">
        <v>1.627E-2</v>
      </c>
      <c r="J148" s="113">
        <v>-1.01E-3</v>
      </c>
      <c r="K148" s="113">
        <v>-0.20369999999999999</v>
      </c>
      <c r="L148" s="108">
        <f t="shared" si="2"/>
        <v>-0.25459999999999999</v>
      </c>
      <c r="M148" s="108">
        <v>1.5</v>
      </c>
      <c r="N148">
        <v>3.5</v>
      </c>
      <c r="P148" s="89"/>
      <c r="Q148" s="89"/>
    </row>
    <row r="149" spans="1:17">
      <c r="A149" s="114" t="s">
        <v>98</v>
      </c>
      <c r="B149" s="113">
        <v>2</v>
      </c>
      <c r="C149" s="114" t="s">
        <v>18</v>
      </c>
      <c r="D149" s="114" t="s">
        <v>19</v>
      </c>
      <c r="E149" s="114" t="s">
        <v>21</v>
      </c>
      <c r="F149" s="113">
        <v>-0.29430000000000001</v>
      </c>
      <c r="G149" s="113">
        <v>-0.25459999999999999</v>
      </c>
      <c r="H149" s="113">
        <v>-9.4060000000000004E-5</v>
      </c>
      <c r="I149" s="113">
        <v>1.627E-2</v>
      </c>
      <c r="J149" s="113">
        <v>-9.7000000000000005E-4</v>
      </c>
      <c r="K149" s="113">
        <v>-7.639E-2</v>
      </c>
      <c r="L149" s="108">
        <f t="shared" si="2"/>
        <v>-0.25459999999999999</v>
      </c>
      <c r="M149" s="108">
        <v>2</v>
      </c>
      <c r="N149">
        <v>4</v>
      </c>
      <c r="P149" s="89"/>
      <c r="Q149" s="89"/>
    </row>
    <row r="150" spans="1:17" s="13" customFormat="1">
      <c r="A150" s="114" t="s">
        <v>98</v>
      </c>
      <c r="B150" s="113">
        <v>2.5</v>
      </c>
      <c r="C150" s="114" t="s">
        <v>18</v>
      </c>
      <c r="D150" s="114" t="s">
        <v>19</v>
      </c>
      <c r="E150" s="114" t="s">
        <v>21</v>
      </c>
      <c r="F150" s="113">
        <v>-0.29430000000000001</v>
      </c>
      <c r="G150" s="113">
        <v>-0.25459999999999999</v>
      </c>
      <c r="H150" s="113">
        <v>-9.4060000000000004E-5</v>
      </c>
      <c r="I150" s="113">
        <v>1.627E-2</v>
      </c>
      <c r="J150" s="113">
        <v>-9.6000000000000002E-4</v>
      </c>
      <c r="K150" s="113">
        <v>5.5799999999999999E-3</v>
      </c>
      <c r="L150" s="108">
        <f t="shared" si="2"/>
        <v>-0.25459999999999999</v>
      </c>
      <c r="M150" s="108">
        <v>2.5</v>
      </c>
      <c r="N150" s="13">
        <v>0</v>
      </c>
      <c r="P150" s="89">
        <f>MAX(K150:K158)</f>
        <v>5.5799999999999999E-3</v>
      </c>
      <c r="Q150" s="89">
        <f>VLOOKUP(P150,$K$4:$N$197,2,FALSE)</f>
        <v>-0.25459999999999999</v>
      </c>
    </row>
    <row r="151" spans="1:17" s="13" customFormat="1">
      <c r="A151" s="114" t="s">
        <v>98</v>
      </c>
      <c r="B151" s="113">
        <v>3</v>
      </c>
      <c r="C151" s="114" t="s">
        <v>18</v>
      </c>
      <c r="D151" s="114" t="s">
        <v>19</v>
      </c>
      <c r="E151" s="114" t="s">
        <v>21</v>
      </c>
      <c r="F151" s="113">
        <v>-0.29430000000000001</v>
      </c>
      <c r="G151" s="113">
        <v>-0.25459999999999999</v>
      </c>
      <c r="H151" s="113">
        <v>-9.4060000000000004E-5</v>
      </c>
      <c r="I151" s="113">
        <v>1.627E-2</v>
      </c>
      <c r="J151" s="113">
        <v>-9.5E-4</v>
      </c>
      <c r="K151" s="113">
        <v>-8.7690000000000004E-2</v>
      </c>
      <c r="L151" s="108">
        <f t="shared" si="2"/>
        <v>-0.25459999999999999</v>
      </c>
      <c r="M151" s="108">
        <v>3</v>
      </c>
      <c r="N151" s="13">
        <v>0.5</v>
      </c>
      <c r="P151" s="89"/>
      <c r="Q151" s="89"/>
    </row>
    <row r="152" spans="1:17" s="13" customFormat="1">
      <c r="A152" s="114" t="s">
        <v>98</v>
      </c>
      <c r="B152" s="113">
        <v>3.5</v>
      </c>
      <c r="C152" s="114" t="s">
        <v>18</v>
      </c>
      <c r="D152" s="114" t="s">
        <v>19</v>
      </c>
      <c r="E152" s="114" t="s">
        <v>21</v>
      </c>
      <c r="F152" s="113">
        <v>-0.29430000000000001</v>
      </c>
      <c r="G152" s="113">
        <v>-0.25459999999999999</v>
      </c>
      <c r="H152" s="113">
        <v>-9.4060000000000004E-5</v>
      </c>
      <c r="I152" s="113">
        <v>1.627E-2</v>
      </c>
      <c r="J152" s="113">
        <v>-9.3999999999999997E-4</v>
      </c>
      <c r="K152" s="113">
        <v>-0.18096000000000001</v>
      </c>
      <c r="L152" s="108">
        <f t="shared" si="2"/>
        <v>-0.25459999999999999</v>
      </c>
      <c r="M152" s="108">
        <v>3.5</v>
      </c>
      <c r="N152" s="13">
        <v>1</v>
      </c>
      <c r="P152" s="89"/>
      <c r="Q152" s="89"/>
    </row>
    <row r="153" spans="1:17" s="13" customFormat="1">
      <c r="A153" s="114" t="s">
        <v>98</v>
      </c>
      <c r="B153" s="113">
        <v>4</v>
      </c>
      <c r="C153" s="114" t="s">
        <v>18</v>
      </c>
      <c r="D153" s="114" t="s">
        <v>19</v>
      </c>
      <c r="E153" s="114" t="s">
        <v>21</v>
      </c>
      <c r="F153" s="113">
        <v>-0.29430000000000001</v>
      </c>
      <c r="G153" s="113">
        <v>-0.25459999999999999</v>
      </c>
      <c r="H153" s="113">
        <v>-9.4060000000000004E-5</v>
      </c>
      <c r="I153" s="113">
        <v>1.627E-2</v>
      </c>
      <c r="J153" s="113">
        <v>-9.3000000000000005E-4</v>
      </c>
      <c r="K153" s="113">
        <v>-0.27422999999999997</v>
      </c>
      <c r="L153" s="108">
        <f t="shared" si="2"/>
        <v>-0.25459999999999999</v>
      </c>
      <c r="M153" s="108">
        <v>4</v>
      </c>
      <c r="N153" s="13">
        <v>1.5</v>
      </c>
      <c r="P153" s="89"/>
      <c r="Q153" s="89"/>
    </row>
    <row r="154" spans="1:17" s="13" customFormat="1">
      <c r="A154" s="114" t="s">
        <v>98</v>
      </c>
      <c r="B154" s="113">
        <v>4.5</v>
      </c>
      <c r="C154" s="114" t="s">
        <v>18</v>
      </c>
      <c r="D154" s="114" t="s">
        <v>19</v>
      </c>
      <c r="E154" s="114" t="s">
        <v>21</v>
      </c>
      <c r="F154" s="113">
        <v>-0.29430000000000001</v>
      </c>
      <c r="G154" s="113">
        <v>-0.25459999999999999</v>
      </c>
      <c r="H154" s="113">
        <v>-9.4060000000000004E-5</v>
      </c>
      <c r="I154" s="113">
        <v>1.627E-2</v>
      </c>
      <c r="J154" s="113">
        <v>-9.2000000000000003E-4</v>
      </c>
      <c r="K154" s="113">
        <v>-0.36749999999999999</v>
      </c>
      <c r="L154" s="108">
        <f t="shared" si="2"/>
        <v>-0.25459999999999999</v>
      </c>
      <c r="M154" s="108">
        <v>4.5</v>
      </c>
      <c r="N154" s="13">
        <v>2</v>
      </c>
      <c r="P154" s="89"/>
      <c r="Q154" s="89"/>
    </row>
    <row r="155" spans="1:17" s="13" customFormat="1">
      <c r="A155" s="114" t="s">
        <v>98</v>
      </c>
      <c r="B155" s="113">
        <v>5</v>
      </c>
      <c r="C155" s="114" t="s">
        <v>18</v>
      </c>
      <c r="D155" s="114" t="s">
        <v>19</v>
      </c>
      <c r="E155" s="114" t="s">
        <v>21</v>
      </c>
      <c r="F155" s="113">
        <v>-0.29430000000000001</v>
      </c>
      <c r="G155" s="113">
        <v>-0.25459999999999999</v>
      </c>
      <c r="H155" s="113">
        <v>-9.4060000000000004E-5</v>
      </c>
      <c r="I155" s="113">
        <v>1.627E-2</v>
      </c>
      <c r="J155" s="113">
        <v>-9.1E-4</v>
      </c>
      <c r="K155" s="113">
        <v>-0.46077000000000001</v>
      </c>
      <c r="L155" s="108">
        <f t="shared" si="2"/>
        <v>-0.25459999999999999</v>
      </c>
      <c r="M155" s="108">
        <v>5</v>
      </c>
      <c r="N155" s="13">
        <v>2.5</v>
      </c>
      <c r="P155" s="89"/>
      <c r="Q155" s="89"/>
    </row>
    <row r="156" spans="1:17" s="13" customFormat="1">
      <c r="A156" s="114" t="s">
        <v>98</v>
      </c>
      <c r="B156" s="113">
        <v>5.5</v>
      </c>
      <c r="C156" s="114" t="s">
        <v>18</v>
      </c>
      <c r="D156" s="114" t="s">
        <v>19</v>
      </c>
      <c r="E156" s="114" t="s">
        <v>21</v>
      </c>
      <c r="F156" s="113">
        <v>-0.29430000000000001</v>
      </c>
      <c r="G156" s="113">
        <v>-0.25459999999999999</v>
      </c>
      <c r="H156" s="113">
        <v>-9.4060000000000004E-5</v>
      </c>
      <c r="I156" s="113">
        <v>1.627E-2</v>
      </c>
      <c r="J156" s="113">
        <v>-8.9999999999999998E-4</v>
      </c>
      <c r="K156" s="113">
        <v>-0.55403999999999998</v>
      </c>
      <c r="L156" s="108">
        <f t="shared" si="2"/>
        <v>-0.25459999999999999</v>
      </c>
      <c r="M156" s="108">
        <v>5.5</v>
      </c>
      <c r="N156" s="13">
        <v>3</v>
      </c>
      <c r="P156" s="89"/>
      <c r="Q156" s="89"/>
    </row>
    <row r="157" spans="1:17" s="13" customFormat="1">
      <c r="A157" s="114" t="s">
        <v>98</v>
      </c>
      <c r="B157" s="113">
        <v>6</v>
      </c>
      <c r="C157" s="114" t="s">
        <v>18</v>
      </c>
      <c r="D157" s="114" t="s">
        <v>19</v>
      </c>
      <c r="E157" s="114" t="s">
        <v>21</v>
      </c>
      <c r="F157" s="113">
        <v>-0.29430000000000001</v>
      </c>
      <c r="G157" s="113">
        <v>-0.25459999999999999</v>
      </c>
      <c r="H157" s="113">
        <v>-9.4060000000000004E-5</v>
      </c>
      <c r="I157" s="113">
        <v>1.627E-2</v>
      </c>
      <c r="J157" s="113">
        <v>-8.8999999999999995E-4</v>
      </c>
      <c r="K157" s="113">
        <v>-0.64732000000000001</v>
      </c>
      <c r="L157" s="108">
        <f t="shared" si="2"/>
        <v>-0.25459999999999999</v>
      </c>
      <c r="M157" s="108">
        <v>6</v>
      </c>
      <c r="N157" s="13">
        <v>3.5</v>
      </c>
      <c r="P157" s="89"/>
      <c r="Q157" s="89"/>
    </row>
    <row r="158" spans="1:17" s="13" customFormat="1">
      <c r="A158" s="114" t="s">
        <v>99</v>
      </c>
      <c r="B158" s="113">
        <v>0</v>
      </c>
      <c r="C158" s="114" t="s">
        <v>18</v>
      </c>
      <c r="D158" s="114" t="s">
        <v>19</v>
      </c>
      <c r="E158" s="114" t="s">
        <v>20</v>
      </c>
      <c r="F158" s="113">
        <v>3.8800000000000001E-2</v>
      </c>
      <c r="G158" s="113">
        <v>-2.3963999999999999</v>
      </c>
      <c r="H158" s="113">
        <v>1.3410000000000001E-4</v>
      </c>
      <c r="I158" s="113">
        <v>1.3699999999999999E-3</v>
      </c>
      <c r="J158" s="113">
        <v>1.7000000000000001E-4</v>
      </c>
      <c r="K158" s="113">
        <v>-1.79772</v>
      </c>
      <c r="L158" s="108">
        <f t="shared" si="2"/>
        <v>-2.3963999999999999</v>
      </c>
      <c r="M158" s="108">
        <v>0</v>
      </c>
      <c r="N158" s="13">
        <v>4</v>
      </c>
      <c r="P158" s="89"/>
      <c r="Q158" s="89"/>
    </row>
    <row r="159" spans="1:17" s="13" customFormat="1">
      <c r="A159" s="114" t="s">
        <v>99</v>
      </c>
      <c r="B159" s="113">
        <v>0.5</v>
      </c>
      <c r="C159" s="114" t="s">
        <v>18</v>
      </c>
      <c r="D159" s="114" t="s">
        <v>19</v>
      </c>
      <c r="E159" s="114" t="s">
        <v>20</v>
      </c>
      <c r="F159" s="113">
        <v>3.8800000000000001E-2</v>
      </c>
      <c r="G159" s="113">
        <v>-1.7428999999999999</v>
      </c>
      <c r="H159" s="113">
        <v>1.3410000000000001E-4</v>
      </c>
      <c r="I159" s="113">
        <v>1.3699999999999999E-3</v>
      </c>
      <c r="J159" s="113">
        <v>1E-4</v>
      </c>
      <c r="K159" s="113">
        <v>-0.76290000000000002</v>
      </c>
      <c r="L159" s="108">
        <f t="shared" si="2"/>
        <v>-1.7428999999999999</v>
      </c>
      <c r="M159" s="108">
        <v>0.5</v>
      </c>
      <c r="N159" s="13">
        <v>0</v>
      </c>
      <c r="P159" s="89">
        <f>MIN(K159:K167)</f>
        <v>-2.71428</v>
      </c>
      <c r="Q159" s="89">
        <f>VLOOKUP(P159,$K$4:$N$197,2,FALSE)</f>
        <v>-2.8186</v>
      </c>
    </row>
    <row r="160" spans="1:17" s="13" customFormat="1">
      <c r="A160" s="114" t="s">
        <v>99</v>
      </c>
      <c r="B160" s="113">
        <v>1</v>
      </c>
      <c r="C160" s="114" t="s">
        <v>18</v>
      </c>
      <c r="D160" s="114" t="s">
        <v>19</v>
      </c>
      <c r="E160" s="114" t="s">
        <v>20</v>
      </c>
      <c r="F160" s="113">
        <v>3.8800000000000001E-2</v>
      </c>
      <c r="G160" s="113">
        <v>-1.0893999999999999</v>
      </c>
      <c r="H160" s="113">
        <v>1.3410000000000001E-4</v>
      </c>
      <c r="I160" s="113">
        <v>1.3699999999999999E-3</v>
      </c>
      <c r="J160" s="113">
        <v>3.8510000000000002E-5</v>
      </c>
      <c r="K160" s="113">
        <v>-5.4820000000000001E-2</v>
      </c>
      <c r="L160" s="108">
        <f t="shared" si="2"/>
        <v>-1.0893999999999999</v>
      </c>
      <c r="M160" s="108">
        <v>1</v>
      </c>
      <c r="N160" s="13">
        <v>0.5</v>
      </c>
      <c r="P160" s="89"/>
      <c r="Q160" s="89"/>
    </row>
    <row r="161" spans="1:17" s="13" customFormat="1">
      <c r="A161" s="114" t="s">
        <v>99</v>
      </c>
      <c r="B161" s="113">
        <v>1.5</v>
      </c>
      <c r="C161" s="114" t="s">
        <v>18</v>
      </c>
      <c r="D161" s="114" t="s">
        <v>19</v>
      </c>
      <c r="E161" s="114" t="s">
        <v>20</v>
      </c>
      <c r="F161" s="113">
        <v>3.8800000000000001E-2</v>
      </c>
      <c r="G161" s="113">
        <v>-0.43590000000000001</v>
      </c>
      <c r="H161" s="113">
        <v>1.3410000000000001E-4</v>
      </c>
      <c r="I161" s="113">
        <v>1.3699999999999999E-3</v>
      </c>
      <c r="J161" s="113">
        <v>-2.2079999999999999E-5</v>
      </c>
      <c r="K161" s="113">
        <v>0.32854</v>
      </c>
      <c r="L161" s="108">
        <f t="shared" si="2"/>
        <v>-0.43590000000000001</v>
      </c>
      <c r="M161" s="108">
        <v>1.5</v>
      </c>
      <c r="N161" s="13">
        <v>1</v>
      </c>
      <c r="P161" s="89"/>
      <c r="Q161" s="89"/>
    </row>
    <row r="162" spans="1:17" s="13" customFormat="1">
      <c r="A162" s="114" t="s">
        <v>99</v>
      </c>
      <c r="B162" s="113">
        <v>2</v>
      </c>
      <c r="C162" s="114" t="s">
        <v>18</v>
      </c>
      <c r="D162" s="114" t="s">
        <v>19</v>
      </c>
      <c r="E162" s="114" t="s">
        <v>20</v>
      </c>
      <c r="F162" s="113">
        <v>3.8800000000000001E-2</v>
      </c>
      <c r="G162" s="113">
        <v>0.21759999999999999</v>
      </c>
      <c r="H162" s="113">
        <v>1.3410000000000001E-4</v>
      </c>
      <c r="I162" s="113">
        <v>1.3699999999999999E-3</v>
      </c>
      <c r="J162" s="113">
        <v>-2.7860000000000001E-5</v>
      </c>
      <c r="K162" s="113">
        <v>0.4002</v>
      </c>
      <c r="L162" s="108">
        <f t="shared" si="2"/>
        <v>0.21759999999999999</v>
      </c>
      <c r="M162" s="108">
        <v>2</v>
      </c>
      <c r="N162" s="13">
        <v>1.5</v>
      </c>
      <c r="P162" s="89"/>
      <c r="Q162" s="89"/>
    </row>
    <row r="163" spans="1:17" s="13" customFormat="1">
      <c r="A163" s="114" t="s">
        <v>99</v>
      </c>
      <c r="B163" s="113">
        <v>2.5</v>
      </c>
      <c r="C163" s="114" t="s">
        <v>18</v>
      </c>
      <c r="D163" s="114" t="s">
        <v>19</v>
      </c>
      <c r="E163" s="114" t="s">
        <v>20</v>
      </c>
      <c r="F163" s="113">
        <v>3.8800000000000001E-2</v>
      </c>
      <c r="G163" s="113">
        <v>0.87109999999999999</v>
      </c>
      <c r="H163" s="113">
        <v>1.3410000000000001E-4</v>
      </c>
      <c r="I163" s="113">
        <v>1.3699999999999999E-3</v>
      </c>
      <c r="J163" s="113">
        <v>-2.5000000000000001E-5</v>
      </c>
      <c r="K163" s="113">
        <v>0.32180999999999998</v>
      </c>
      <c r="L163" s="108">
        <f t="shared" si="2"/>
        <v>0.87109999999999999</v>
      </c>
      <c r="M163" s="108">
        <v>2.5</v>
      </c>
      <c r="N163" s="13">
        <v>2</v>
      </c>
      <c r="P163" s="89"/>
      <c r="Q163" s="89"/>
    </row>
    <row r="164" spans="1:17" s="13" customFormat="1">
      <c r="A164" s="114" t="s">
        <v>99</v>
      </c>
      <c r="B164" s="113">
        <v>3</v>
      </c>
      <c r="C164" s="114" t="s">
        <v>18</v>
      </c>
      <c r="D164" s="114" t="s">
        <v>19</v>
      </c>
      <c r="E164" s="114" t="s">
        <v>20</v>
      </c>
      <c r="F164" s="113">
        <v>3.8800000000000001E-2</v>
      </c>
      <c r="G164" s="113">
        <v>1.5246</v>
      </c>
      <c r="H164" s="113">
        <v>1.3410000000000001E-4</v>
      </c>
      <c r="I164" s="113">
        <v>1.3699999999999999E-3</v>
      </c>
      <c r="J164" s="113">
        <v>3.1770000000000002E-5</v>
      </c>
      <c r="K164" s="113">
        <v>-6.7849999999999994E-2</v>
      </c>
      <c r="L164" s="108">
        <f t="shared" si="2"/>
        <v>1.5246</v>
      </c>
      <c r="M164" s="108">
        <v>3</v>
      </c>
      <c r="N164" s="13">
        <v>2.5</v>
      </c>
      <c r="P164" s="89"/>
      <c r="Q164" s="89"/>
    </row>
    <row r="165" spans="1:17" s="13" customFormat="1">
      <c r="A165" s="114" t="s">
        <v>99</v>
      </c>
      <c r="B165" s="113">
        <v>3.5</v>
      </c>
      <c r="C165" s="114" t="s">
        <v>18</v>
      </c>
      <c r="D165" s="114" t="s">
        <v>19</v>
      </c>
      <c r="E165" s="114" t="s">
        <v>20</v>
      </c>
      <c r="F165" s="113">
        <v>3.8800000000000001E-2</v>
      </c>
      <c r="G165" s="113">
        <v>2.1781000000000001</v>
      </c>
      <c r="H165" s="113">
        <v>1.3410000000000001E-4</v>
      </c>
      <c r="I165" s="113">
        <v>1.3699999999999999E-3</v>
      </c>
      <c r="J165" s="113">
        <v>9.2930000000000006E-5</v>
      </c>
      <c r="K165" s="113">
        <v>-0.78244000000000002</v>
      </c>
      <c r="L165" s="108">
        <f t="shared" si="2"/>
        <v>2.1781000000000001</v>
      </c>
      <c r="M165" s="108">
        <v>3.5</v>
      </c>
      <c r="N165" s="13">
        <v>3</v>
      </c>
      <c r="P165" s="89"/>
      <c r="Q165" s="89"/>
    </row>
    <row r="166" spans="1:17" s="13" customFormat="1">
      <c r="A166" s="114" t="s">
        <v>99</v>
      </c>
      <c r="B166" s="113">
        <v>4</v>
      </c>
      <c r="C166" s="114" t="s">
        <v>18</v>
      </c>
      <c r="D166" s="114" t="s">
        <v>19</v>
      </c>
      <c r="E166" s="114" t="s">
        <v>20</v>
      </c>
      <c r="F166" s="113">
        <v>3.8800000000000001E-2</v>
      </c>
      <c r="G166" s="113">
        <v>2.8315999999999999</v>
      </c>
      <c r="H166" s="113">
        <v>1.3410000000000001E-4</v>
      </c>
      <c r="I166" s="113">
        <v>1.3699999999999999E-3</v>
      </c>
      <c r="J166" s="113">
        <v>1.6000000000000001E-4</v>
      </c>
      <c r="K166" s="113">
        <v>-1.8237699999999999</v>
      </c>
      <c r="L166" s="108">
        <f t="shared" si="2"/>
        <v>2.8315999999999999</v>
      </c>
      <c r="M166" s="108">
        <v>4</v>
      </c>
      <c r="N166" s="13">
        <v>3.5</v>
      </c>
      <c r="P166" s="89"/>
      <c r="Q166" s="89"/>
    </row>
    <row r="167" spans="1:17" s="13" customFormat="1">
      <c r="A167" s="114" t="s">
        <v>99</v>
      </c>
      <c r="B167" s="113">
        <v>0</v>
      </c>
      <c r="C167" s="114" t="s">
        <v>18</v>
      </c>
      <c r="D167" s="114" t="s">
        <v>19</v>
      </c>
      <c r="E167" s="114" t="s">
        <v>21</v>
      </c>
      <c r="F167" s="113">
        <v>-0.1487</v>
      </c>
      <c r="G167" s="113">
        <v>-2.8186</v>
      </c>
      <c r="H167" s="113">
        <v>-1.2669999999999999E-4</v>
      </c>
      <c r="I167" s="113">
        <v>-6.7000000000000002E-4</v>
      </c>
      <c r="J167" s="113">
        <v>-3.5E-4</v>
      </c>
      <c r="K167" s="113">
        <v>-2.71428</v>
      </c>
      <c r="L167" s="108">
        <f t="shared" si="2"/>
        <v>-2.8186</v>
      </c>
      <c r="M167" s="108">
        <v>0</v>
      </c>
      <c r="N167" s="13">
        <v>4</v>
      </c>
      <c r="P167" s="89"/>
      <c r="Q167" s="89"/>
    </row>
    <row r="168" spans="1:17">
      <c r="A168" s="114" t="s">
        <v>99</v>
      </c>
      <c r="B168" s="113">
        <v>0.5</v>
      </c>
      <c r="C168" s="114" t="s">
        <v>18</v>
      </c>
      <c r="D168" s="114" t="s">
        <v>19</v>
      </c>
      <c r="E168" s="114" t="s">
        <v>21</v>
      </c>
      <c r="F168" s="113">
        <v>-0.1487</v>
      </c>
      <c r="G168" s="113">
        <v>-2.1650999999999998</v>
      </c>
      <c r="H168" s="113">
        <v>-1.2669999999999999E-4</v>
      </c>
      <c r="I168" s="113">
        <v>-6.7000000000000002E-4</v>
      </c>
      <c r="J168" s="113">
        <v>-2.9E-4</v>
      </c>
      <c r="K168" s="113">
        <v>-1.4791799999999999</v>
      </c>
      <c r="L168" s="108">
        <f t="shared" si="2"/>
        <v>-2.1650999999999998</v>
      </c>
      <c r="M168" s="108">
        <v>0.5</v>
      </c>
      <c r="N168">
        <v>0</v>
      </c>
      <c r="P168" s="89">
        <f>MAX(K168:K173)</f>
        <v>0.25278</v>
      </c>
      <c r="Q168" s="89">
        <f>VLOOKUP(P168,$K$4:$N$197,2,FALSE)</f>
        <v>-0.2046</v>
      </c>
    </row>
    <row r="169" spans="1:17">
      <c r="A169" s="114" t="s">
        <v>99</v>
      </c>
      <c r="B169" s="113">
        <v>1</v>
      </c>
      <c r="C169" s="114" t="s">
        <v>18</v>
      </c>
      <c r="D169" s="114" t="s">
        <v>19</v>
      </c>
      <c r="E169" s="114" t="s">
        <v>21</v>
      </c>
      <c r="F169" s="113">
        <v>-0.1487</v>
      </c>
      <c r="G169" s="113">
        <v>-1.5116000000000001</v>
      </c>
      <c r="H169" s="113">
        <v>-1.2669999999999999E-4</v>
      </c>
      <c r="I169" s="113">
        <v>-6.7000000000000002E-4</v>
      </c>
      <c r="J169" s="113">
        <v>-2.2000000000000001E-4</v>
      </c>
      <c r="K169" s="113">
        <v>-0.57082999999999995</v>
      </c>
      <c r="L169" s="108">
        <f t="shared" si="2"/>
        <v>-1.5116000000000001</v>
      </c>
      <c r="M169" s="108">
        <v>1</v>
      </c>
      <c r="N169">
        <v>0.5</v>
      </c>
      <c r="P169" s="89"/>
      <c r="Q169" s="89"/>
    </row>
    <row r="170" spans="1:17">
      <c r="A170" s="114" t="s">
        <v>99</v>
      </c>
      <c r="B170" s="113">
        <v>1.5</v>
      </c>
      <c r="C170" s="114" t="s">
        <v>18</v>
      </c>
      <c r="D170" s="114" t="s">
        <v>19</v>
      </c>
      <c r="E170" s="114" t="s">
        <v>21</v>
      </c>
      <c r="F170" s="113">
        <v>-0.1487</v>
      </c>
      <c r="G170" s="113">
        <v>-0.85809999999999997</v>
      </c>
      <c r="H170" s="113">
        <v>-1.2669999999999999E-4</v>
      </c>
      <c r="I170" s="113">
        <v>-6.7000000000000002E-4</v>
      </c>
      <c r="J170" s="113">
        <v>-1.7000000000000001E-4</v>
      </c>
      <c r="K170" s="113">
        <v>1.077E-2</v>
      </c>
      <c r="L170" s="108">
        <f t="shared" si="2"/>
        <v>-0.85809999999999997</v>
      </c>
      <c r="M170" s="108">
        <v>1.5</v>
      </c>
      <c r="N170">
        <v>1</v>
      </c>
      <c r="P170" s="89"/>
      <c r="Q170" s="89"/>
    </row>
    <row r="171" spans="1:17">
      <c r="A171" s="114" t="s">
        <v>99</v>
      </c>
      <c r="B171" s="113">
        <v>2</v>
      </c>
      <c r="C171" s="114" t="s">
        <v>18</v>
      </c>
      <c r="D171" s="114" t="s">
        <v>19</v>
      </c>
      <c r="E171" s="114" t="s">
        <v>21</v>
      </c>
      <c r="F171" s="113">
        <v>-0.1487</v>
      </c>
      <c r="G171" s="113">
        <v>-0.2046</v>
      </c>
      <c r="H171" s="113">
        <v>-1.2669999999999999E-4</v>
      </c>
      <c r="I171" s="113">
        <v>-6.7000000000000002E-4</v>
      </c>
      <c r="J171" s="113">
        <v>-1.8000000000000001E-4</v>
      </c>
      <c r="K171" s="113">
        <v>0.25278</v>
      </c>
      <c r="L171" s="108">
        <f t="shared" si="2"/>
        <v>-0.2046</v>
      </c>
      <c r="M171" s="108">
        <v>2</v>
      </c>
      <c r="N171">
        <v>0</v>
      </c>
      <c r="P171" s="89"/>
      <c r="Q171" s="89"/>
    </row>
    <row r="172" spans="1:17">
      <c r="A172" s="114" t="s">
        <v>99</v>
      </c>
      <c r="B172" s="113">
        <v>2.5</v>
      </c>
      <c r="C172" s="114" t="s">
        <v>18</v>
      </c>
      <c r="D172" s="114" t="s">
        <v>19</v>
      </c>
      <c r="E172" s="114" t="s">
        <v>21</v>
      </c>
      <c r="F172" s="113">
        <v>-0.1487</v>
      </c>
      <c r="G172" s="113">
        <v>0.44890000000000002</v>
      </c>
      <c r="H172" s="113">
        <v>-1.2669999999999999E-4</v>
      </c>
      <c r="I172" s="113">
        <v>-6.7000000000000002E-4</v>
      </c>
      <c r="J172" s="113">
        <v>-1.8000000000000001E-4</v>
      </c>
      <c r="K172" s="113">
        <v>3.7599999999999999E-3</v>
      </c>
      <c r="L172" s="108">
        <f t="shared" si="2"/>
        <v>0.44890000000000002</v>
      </c>
      <c r="M172" s="108">
        <v>2.5</v>
      </c>
      <c r="N172">
        <v>0.5</v>
      </c>
      <c r="P172" s="89"/>
      <c r="Q172" s="89"/>
    </row>
    <row r="173" spans="1:17">
      <c r="A173" s="114" t="s">
        <v>99</v>
      </c>
      <c r="B173" s="113">
        <v>3</v>
      </c>
      <c r="C173" s="114" t="s">
        <v>18</v>
      </c>
      <c r="D173" s="114" t="s">
        <v>19</v>
      </c>
      <c r="E173" s="114" t="s">
        <v>21</v>
      </c>
      <c r="F173" s="113">
        <v>-0.1487</v>
      </c>
      <c r="G173" s="113">
        <v>1.1024</v>
      </c>
      <c r="H173" s="113">
        <v>-1.2669999999999999E-4</v>
      </c>
      <c r="I173" s="113">
        <v>-6.7000000000000002E-4</v>
      </c>
      <c r="J173" s="113">
        <v>-2.3000000000000001E-4</v>
      </c>
      <c r="K173" s="113">
        <v>-0.58487</v>
      </c>
      <c r="L173" s="108">
        <f t="shared" si="2"/>
        <v>1.1024</v>
      </c>
      <c r="M173" s="108">
        <v>3</v>
      </c>
      <c r="N173">
        <v>1</v>
      </c>
      <c r="P173" s="89"/>
      <c r="Q173" s="89"/>
    </row>
    <row r="174" spans="1:17">
      <c r="A174" s="114" t="s">
        <v>99</v>
      </c>
      <c r="B174" s="113">
        <v>3.5</v>
      </c>
      <c r="C174" s="114" t="s">
        <v>18</v>
      </c>
      <c r="D174" s="114" t="s">
        <v>19</v>
      </c>
      <c r="E174" s="114" t="s">
        <v>21</v>
      </c>
      <c r="F174" s="113">
        <v>-0.1487</v>
      </c>
      <c r="G174" s="113">
        <v>1.7559</v>
      </c>
      <c r="H174" s="113">
        <v>-1.2669999999999999E-4</v>
      </c>
      <c r="I174" s="113">
        <v>-6.7000000000000002E-4</v>
      </c>
      <c r="J174" s="113">
        <v>-2.9999999999999997E-4</v>
      </c>
      <c r="K174" s="113">
        <v>-1.5002500000000001</v>
      </c>
      <c r="L174" s="108">
        <f t="shared" si="2"/>
        <v>1.7559</v>
      </c>
      <c r="M174" s="108">
        <v>3.5</v>
      </c>
      <c r="N174">
        <v>0</v>
      </c>
      <c r="P174" s="89">
        <f>MAX(K174:K179)</f>
        <v>0.6159</v>
      </c>
      <c r="Q174" s="89">
        <f>VLOOKUP(P174,$K$4:$N$197,2,FALSE)</f>
        <v>-0.1163</v>
      </c>
    </row>
    <row r="175" spans="1:17">
      <c r="A175" s="114" t="s">
        <v>99</v>
      </c>
      <c r="B175" s="113">
        <v>4</v>
      </c>
      <c r="C175" s="114" t="s">
        <v>18</v>
      </c>
      <c r="D175" s="114" t="s">
        <v>19</v>
      </c>
      <c r="E175" s="114" t="s">
        <v>21</v>
      </c>
      <c r="F175" s="113">
        <v>-0.1487</v>
      </c>
      <c r="G175" s="113">
        <v>2.4094000000000002</v>
      </c>
      <c r="H175" s="113">
        <v>-1.2669999999999999E-4</v>
      </c>
      <c r="I175" s="113">
        <v>-6.7000000000000002E-4</v>
      </c>
      <c r="J175" s="113">
        <v>-3.6999999999999999E-4</v>
      </c>
      <c r="K175" s="113">
        <v>-2.7423799999999998</v>
      </c>
      <c r="L175" s="108">
        <f t="shared" si="2"/>
        <v>2.4094000000000002</v>
      </c>
      <c r="M175" s="108">
        <v>4</v>
      </c>
      <c r="N175">
        <v>0.5</v>
      </c>
      <c r="P175" s="89"/>
      <c r="Q175" s="89"/>
    </row>
    <row r="176" spans="1:17">
      <c r="A176" s="114" t="s">
        <v>100</v>
      </c>
      <c r="B176" s="113">
        <v>0</v>
      </c>
      <c r="C176" s="114" t="s">
        <v>18</v>
      </c>
      <c r="D176" s="114" t="s">
        <v>19</v>
      </c>
      <c r="E176" s="114" t="s">
        <v>20</v>
      </c>
      <c r="F176" s="113">
        <v>0.20960000000000001</v>
      </c>
      <c r="G176" s="113">
        <v>-0.76980000000000004</v>
      </c>
      <c r="H176" s="113">
        <v>6.9220000000000002E-4</v>
      </c>
      <c r="I176" s="113">
        <v>-9.5600000000000008E-3</v>
      </c>
      <c r="J176" s="113">
        <v>1.0499999999999999E-3</v>
      </c>
      <c r="K176" s="113">
        <v>0.39435999999999999</v>
      </c>
      <c r="L176" s="108">
        <f t="shared" si="2"/>
        <v>-0.76980000000000004</v>
      </c>
      <c r="M176" s="108">
        <v>0</v>
      </c>
      <c r="N176">
        <v>1</v>
      </c>
      <c r="P176" s="89"/>
      <c r="Q176" s="89"/>
    </row>
    <row r="177" spans="1:17">
      <c r="A177" s="114" t="s">
        <v>100</v>
      </c>
      <c r="B177" s="113">
        <v>0.5</v>
      </c>
      <c r="C177" s="114" t="s">
        <v>18</v>
      </c>
      <c r="D177" s="114" t="s">
        <v>19</v>
      </c>
      <c r="E177" s="114" t="s">
        <v>20</v>
      </c>
      <c r="F177" s="113">
        <v>0.20960000000000001</v>
      </c>
      <c r="G177" s="113">
        <v>-0.1163</v>
      </c>
      <c r="H177" s="113">
        <v>6.9220000000000002E-4</v>
      </c>
      <c r="I177" s="113">
        <v>-9.5600000000000008E-3</v>
      </c>
      <c r="J177" s="113">
        <v>7.1000000000000002E-4</v>
      </c>
      <c r="K177" s="113">
        <v>0.6159</v>
      </c>
      <c r="L177" s="108">
        <f t="shared" si="2"/>
        <v>-0.1163</v>
      </c>
      <c r="M177" s="108">
        <v>0.5</v>
      </c>
      <c r="N177">
        <v>0</v>
      </c>
      <c r="P177" s="89"/>
      <c r="Q177" s="89"/>
    </row>
    <row r="178" spans="1:17">
      <c r="A178" s="114" t="s">
        <v>100</v>
      </c>
      <c r="B178" s="113">
        <v>1</v>
      </c>
      <c r="C178" s="114" t="s">
        <v>18</v>
      </c>
      <c r="D178" s="114" t="s">
        <v>19</v>
      </c>
      <c r="E178" s="114" t="s">
        <v>20</v>
      </c>
      <c r="F178" s="113">
        <v>0.20960000000000001</v>
      </c>
      <c r="G178" s="113">
        <v>0.53720000000000001</v>
      </c>
      <c r="H178" s="113">
        <v>6.9220000000000002E-4</v>
      </c>
      <c r="I178" s="113">
        <v>-9.5600000000000008E-3</v>
      </c>
      <c r="J178" s="113">
        <v>3.6999999999999999E-4</v>
      </c>
      <c r="K178" s="113">
        <v>0.51068999999999998</v>
      </c>
      <c r="L178" s="108">
        <f t="shared" si="2"/>
        <v>0.53720000000000001</v>
      </c>
      <c r="M178" s="108">
        <v>1</v>
      </c>
      <c r="N178">
        <v>0.5</v>
      </c>
      <c r="P178" s="89"/>
      <c r="Q178" s="89"/>
    </row>
    <row r="179" spans="1:17">
      <c r="A179" s="114" t="s">
        <v>100</v>
      </c>
      <c r="B179" s="113">
        <v>1.5</v>
      </c>
      <c r="C179" s="114" t="s">
        <v>18</v>
      </c>
      <c r="D179" s="114" t="s">
        <v>19</v>
      </c>
      <c r="E179" s="114" t="s">
        <v>20</v>
      </c>
      <c r="F179" s="113">
        <v>0.20960000000000001</v>
      </c>
      <c r="G179" s="113">
        <v>1.1907000000000001</v>
      </c>
      <c r="H179" s="113">
        <v>6.9220000000000002E-4</v>
      </c>
      <c r="I179" s="113">
        <v>-9.5600000000000008E-3</v>
      </c>
      <c r="J179" s="113">
        <v>5.9559999999999999E-5</v>
      </c>
      <c r="K179" s="113">
        <v>0.16989000000000001</v>
      </c>
      <c r="L179" s="108">
        <f t="shared" si="2"/>
        <v>1.1907000000000001</v>
      </c>
      <c r="M179" s="108">
        <v>1.5</v>
      </c>
      <c r="N179">
        <v>1</v>
      </c>
      <c r="P179" s="89"/>
      <c r="Q179" s="89"/>
    </row>
    <row r="180" spans="1:17" s="13" customFormat="1">
      <c r="A180" s="114" t="s">
        <v>100</v>
      </c>
      <c r="B180" s="113">
        <v>2</v>
      </c>
      <c r="C180" s="114" t="s">
        <v>18</v>
      </c>
      <c r="D180" s="114" t="s">
        <v>19</v>
      </c>
      <c r="E180" s="114" t="s">
        <v>20</v>
      </c>
      <c r="F180" s="113">
        <v>0.20960000000000001</v>
      </c>
      <c r="G180" s="113">
        <v>1.8442000000000001</v>
      </c>
      <c r="H180" s="113">
        <v>6.9220000000000002E-4</v>
      </c>
      <c r="I180" s="113">
        <v>-9.5600000000000008E-3</v>
      </c>
      <c r="J180" s="113">
        <v>1.7000000000000001E-4</v>
      </c>
      <c r="K180" s="113">
        <v>-0.13952999999999999</v>
      </c>
      <c r="L180" s="108">
        <f t="shared" si="2"/>
        <v>1.8442000000000001</v>
      </c>
      <c r="M180" s="108">
        <v>2</v>
      </c>
      <c r="N180" s="13">
        <v>0</v>
      </c>
      <c r="P180" s="89">
        <f>MAX(K180:K188)</f>
        <v>0.14548</v>
      </c>
      <c r="Q180" s="89">
        <f>VLOOKUP(P180,$K$4:$N$197,2,FALSE)</f>
        <v>-0.36320000000000002</v>
      </c>
    </row>
    <row r="181" spans="1:17" s="13" customFormat="1">
      <c r="A181" s="114" t="s">
        <v>100</v>
      </c>
      <c r="B181" s="113">
        <v>2.5</v>
      </c>
      <c r="C181" s="114" t="s">
        <v>18</v>
      </c>
      <c r="D181" s="114" t="s">
        <v>19</v>
      </c>
      <c r="E181" s="114" t="s">
        <v>20</v>
      </c>
      <c r="F181" s="113">
        <v>0.20960000000000001</v>
      </c>
      <c r="G181" s="113">
        <v>2.4977</v>
      </c>
      <c r="H181" s="113">
        <v>6.9220000000000002E-4</v>
      </c>
      <c r="I181" s="113">
        <v>-9.5600000000000008E-3</v>
      </c>
      <c r="J181" s="113">
        <v>2.7999999999999998E-4</v>
      </c>
      <c r="K181" s="113">
        <v>-0.77478000000000002</v>
      </c>
      <c r="L181" s="108">
        <f t="shared" si="2"/>
        <v>2.4977</v>
      </c>
      <c r="M181" s="108">
        <v>2.5</v>
      </c>
      <c r="N181" s="13">
        <v>0.5</v>
      </c>
      <c r="P181" s="89"/>
      <c r="Q181" s="89"/>
    </row>
    <row r="182" spans="1:17" s="13" customFormat="1">
      <c r="A182" s="114" t="s">
        <v>100</v>
      </c>
      <c r="B182" s="113">
        <v>3</v>
      </c>
      <c r="C182" s="114" t="s">
        <v>18</v>
      </c>
      <c r="D182" s="114" t="s">
        <v>19</v>
      </c>
      <c r="E182" s="114" t="s">
        <v>20</v>
      </c>
      <c r="F182" s="113">
        <v>0.20960000000000001</v>
      </c>
      <c r="G182" s="113">
        <v>3.1511999999999998</v>
      </c>
      <c r="H182" s="113">
        <v>6.9220000000000002E-4</v>
      </c>
      <c r="I182" s="113">
        <v>-9.5600000000000008E-3</v>
      </c>
      <c r="J182" s="113">
        <v>3.8000000000000002E-4</v>
      </c>
      <c r="K182" s="113">
        <v>-1.73678</v>
      </c>
      <c r="L182" s="108">
        <f t="shared" si="2"/>
        <v>3.1511999999999998</v>
      </c>
      <c r="M182" s="108">
        <v>3</v>
      </c>
      <c r="N182" s="13">
        <v>1</v>
      </c>
      <c r="P182" s="89"/>
      <c r="Q182" s="89"/>
    </row>
    <row r="183" spans="1:17" s="13" customFormat="1">
      <c r="A183" s="114" t="s">
        <v>100</v>
      </c>
      <c r="B183" s="113">
        <v>0</v>
      </c>
      <c r="C183" s="114" t="s">
        <v>18</v>
      </c>
      <c r="D183" s="114" t="s">
        <v>19</v>
      </c>
      <c r="E183" s="114" t="s">
        <v>21</v>
      </c>
      <c r="F183" s="113">
        <v>-0.38119999999999998</v>
      </c>
      <c r="G183" s="113">
        <v>-1.6701999999999999</v>
      </c>
      <c r="H183" s="113">
        <v>-3.3970000000000002E-4</v>
      </c>
      <c r="I183" s="113">
        <v>-9.2899999999999996E-2</v>
      </c>
      <c r="J183" s="113">
        <v>-6.4999999999999997E-4</v>
      </c>
      <c r="K183" s="113">
        <v>-0.86600999999999995</v>
      </c>
      <c r="L183" s="108">
        <f t="shared" si="2"/>
        <v>-1.6701999999999999</v>
      </c>
      <c r="M183" s="108">
        <v>0</v>
      </c>
      <c r="N183" s="13">
        <v>1.5</v>
      </c>
      <c r="P183" s="89"/>
      <c r="Q183" s="89"/>
    </row>
    <row r="184" spans="1:17" s="13" customFormat="1">
      <c r="A184" s="114" t="s">
        <v>100</v>
      </c>
      <c r="B184" s="113">
        <v>0.5</v>
      </c>
      <c r="C184" s="114" t="s">
        <v>18</v>
      </c>
      <c r="D184" s="114" t="s">
        <v>19</v>
      </c>
      <c r="E184" s="114" t="s">
        <v>21</v>
      </c>
      <c r="F184" s="113">
        <v>-0.38119999999999998</v>
      </c>
      <c r="G184" s="113">
        <v>-1.0166999999999999</v>
      </c>
      <c r="H184" s="113">
        <v>-3.3970000000000002E-4</v>
      </c>
      <c r="I184" s="113">
        <v>-9.2899999999999996E-2</v>
      </c>
      <c r="J184" s="113">
        <v>-4.8000000000000001E-4</v>
      </c>
      <c r="K184" s="113">
        <v>-0.19427</v>
      </c>
      <c r="L184" s="108">
        <f t="shared" si="2"/>
        <v>-1.0166999999999999</v>
      </c>
      <c r="M184" s="108">
        <v>0.5</v>
      </c>
      <c r="N184" s="13">
        <v>2</v>
      </c>
      <c r="P184" s="89"/>
      <c r="Q184" s="89"/>
    </row>
    <row r="185" spans="1:17" s="13" customFormat="1">
      <c r="A185" s="114" t="s">
        <v>100</v>
      </c>
      <c r="B185" s="113">
        <v>1</v>
      </c>
      <c r="C185" s="114" t="s">
        <v>18</v>
      </c>
      <c r="D185" s="114" t="s">
        <v>19</v>
      </c>
      <c r="E185" s="114" t="s">
        <v>21</v>
      </c>
      <c r="F185" s="113">
        <v>-0.38119999999999998</v>
      </c>
      <c r="G185" s="113">
        <v>-0.36320000000000002</v>
      </c>
      <c r="H185" s="113">
        <v>-3.3970000000000002E-4</v>
      </c>
      <c r="I185" s="113">
        <v>-9.2899999999999996E-2</v>
      </c>
      <c r="J185" s="113">
        <v>-4.0999999999999999E-4</v>
      </c>
      <c r="K185" s="113">
        <v>0.14548</v>
      </c>
      <c r="L185" s="108">
        <f t="shared" si="2"/>
        <v>-0.36320000000000002</v>
      </c>
      <c r="M185" s="108">
        <v>1</v>
      </c>
      <c r="N185" s="13">
        <v>2.5</v>
      </c>
      <c r="P185" s="89"/>
      <c r="Q185" s="89"/>
    </row>
    <row r="186" spans="1:17" s="13" customFormat="1">
      <c r="A186" s="114" t="s">
        <v>100</v>
      </c>
      <c r="B186" s="113">
        <v>1.5</v>
      </c>
      <c r="C186" s="114" t="s">
        <v>18</v>
      </c>
      <c r="D186" s="114" t="s">
        <v>19</v>
      </c>
      <c r="E186" s="114" t="s">
        <v>21</v>
      </c>
      <c r="F186" s="113">
        <v>-0.38119999999999998</v>
      </c>
      <c r="G186" s="113">
        <v>0.2903</v>
      </c>
      <c r="H186" s="113">
        <v>-3.3970000000000002E-4</v>
      </c>
      <c r="I186" s="113">
        <v>-9.2899999999999996E-2</v>
      </c>
      <c r="J186" s="113">
        <v>-3.6999999999999999E-4</v>
      </c>
      <c r="K186" s="113">
        <v>5.4460000000000001E-2</v>
      </c>
      <c r="L186" s="108">
        <f t="shared" si="2"/>
        <v>0.2903</v>
      </c>
      <c r="M186" s="108">
        <v>1.5</v>
      </c>
      <c r="N186" s="13">
        <v>3</v>
      </c>
      <c r="P186" s="89"/>
      <c r="Q186" s="89"/>
    </row>
    <row r="187" spans="1:17" s="13" customFormat="1">
      <c r="A187" s="114" t="s">
        <v>100</v>
      </c>
      <c r="B187" s="113">
        <v>2</v>
      </c>
      <c r="C187" s="114" t="s">
        <v>18</v>
      </c>
      <c r="D187" s="114" t="s">
        <v>19</v>
      </c>
      <c r="E187" s="114" t="s">
        <v>21</v>
      </c>
      <c r="F187" s="113">
        <v>-0.38119999999999998</v>
      </c>
      <c r="G187" s="113">
        <v>0.94379999999999997</v>
      </c>
      <c r="H187" s="113">
        <v>-3.3970000000000002E-4</v>
      </c>
      <c r="I187" s="113">
        <v>-9.2899999999999996E-2</v>
      </c>
      <c r="J187" s="113">
        <v>-3.4000000000000002E-4</v>
      </c>
      <c r="K187" s="113">
        <v>-0.67996999999999996</v>
      </c>
      <c r="L187" s="108">
        <f t="shared" si="2"/>
        <v>0.94379999999999997</v>
      </c>
      <c r="M187" s="108">
        <v>2</v>
      </c>
      <c r="N187" s="13">
        <v>3.5</v>
      </c>
      <c r="P187" s="89"/>
      <c r="Q187" s="89"/>
    </row>
    <row r="188" spans="1:17" s="13" customFormat="1">
      <c r="A188" s="114" t="s">
        <v>100</v>
      </c>
      <c r="B188" s="113">
        <v>2.5</v>
      </c>
      <c r="C188" s="114" t="s">
        <v>18</v>
      </c>
      <c r="D188" s="114" t="s">
        <v>19</v>
      </c>
      <c r="E188" s="114" t="s">
        <v>21</v>
      </c>
      <c r="F188" s="113">
        <v>-0.38119999999999998</v>
      </c>
      <c r="G188" s="113">
        <v>1.5972999999999999</v>
      </c>
      <c r="H188" s="113">
        <v>-3.3970000000000002E-4</v>
      </c>
      <c r="I188" s="113">
        <v>-9.2899999999999996E-2</v>
      </c>
      <c r="J188" s="113">
        <v>-6.8000000000000005E-4</v>
      </c>
      <c r="K188" s="113">
        <v>-1.7654300000000001</v>
      </c>
      <c r="L188" s="108">
        <f t="shared" si="2"/>
        <v>1.5972999999999999</v>
      </c>
      <c r="M188" s="108">
        <v>2.5</v>
      </c>
      <c r="N188" s="13">
        <v>4</v>
      </c>
      <c r="P188" s="89"/>
      <c r="Q188" s="89"/>
    </row>
    <row r="189" spans="1:17" s="13" customFormat="1">
      <c r="A189" s="114" t="s">
        <v>100</v>
      </c>
      <c r="B189" s="113">
        <v>3</v>
      </c>
      <c r="C189" s="114" t="s">
        <v>18</v>
      </c>
      <c r="D189" s="114" t="s">
        <v>19</v>
      </c>
      <c r="E189" s="114" t="s">
        <v>21</v>
      </c>
      <c r="F189" s="113">
        <v>-0.38119999999999998</v>
      </c>
      <c r="G189" s="113">
        <v>2.2507999999999999</v>
      </c>
      <c r="H189" s="113">
        <v>-3.3970000000000002E-4</v>
      </c>
      <c r="I189" s="113">
        <v>-9.2899999999999996E-2</v>
      </c>
      <c r="J189" s="113">
        <v>-1.0200000000000001E-3</v>
      </c>
      <c r="K189" s="113">
        <v>-3.1776399999999998</v>
      </c>
      <c r="L189" s="108">
        <f t="shared" si="2"/>
        <v>2.2507999999999999</v>
      </c>
      <c r="M189" s="108">
        <v>3</v>
      </c>
      <c r="N189" s="13">
        <v>0</v>
      </c>
      <c r="P189" s="89">
        <f>MIN(K189:K197)</f>
        <v>-3.1776399999999998</v>
      </c>
      <c r="Q189" s="89">
        <f>VLOOKUP(P189,$K$4:$N$197,2,FALSE)</f>
        <v>2.2507999999999999</v>
      </c>
    </row>
    <row r="190" spans="1:17" s="13" customFormat="1">
      <c r="A190" s="114" t="s">
        <v>101</v>
      </c>
      <c r="B190" s="113">
        <v>0</v>
      </c>
      <c r="C190" s="114" t="s">
        <v>18</v>
      </c>
      <c r="D190" s="114" t="s">
        <v>19</v>
      </c>
      <c r="E190" s="114" t="s">
        <v>20</v>
      </c>
      <c r="F190" s="113">
        <v>0.15429999999999999</v>
      </c>
      <c r="G190" s="113">
        <v>0.1956</v>
      </c>
      <c r="H190" s="113">
        <v>1.6370000000000001E-5</v>
      </c>
      <c r="I190" s="113">
        <v>-1.5879999999999998E-2</v>
      </c>
      <c r="J190" s="113">
        <v>1.4999999999999999E-4</v>
      </c>
      <c r="K190" s="113">
        <v>0.72921000000000002</v>
      </c>
      <c r="L190" s="108">
        <f t="shared" si="2"/>
        <v>0.1956</v>
      </c>
      <c r="M190" s="108">
        <v>0</v>
      </c>
      <c r="N190" s="13">
        <v>0.5</v>
      </c>
      <c r="P190" s="89"/>
      <c r="Q190" s="89"/>
    </row>
    <row r="191" spans="1:17" s="13" customFormat="1">
      <c r="A191" s="114" t="s">
        <v>101</v>
      </c>
      <c r="B191" s="113">
        <v>0.5</v>
      </c>
      <c r="C191" s="114" t="s">
        <v>18</v>
      </c>
      <c r="D191" s="114" t="s">
        <v>19</v>
      </c>
      <c r="E191" s="114" t="s">
        <v>20</v>
      </c>
      <c r="F191" s="113">
        <v>0.15429999999999999</v>
      </c>
      <c r="G191" s="113">
        <v>0.1956</v>
      </c>
      <c r="H191" s="113">
        <v>1.6370000000000001E-5</v>
      </c>
      <c r="I191" s="113">
        <v>-1.5879999999999998E-2</v>
      </c>
      <c r="J191" s="113">
        <v>1.3999999999999999E-4</v>
      </c>
      <c r="K191" s="113">
        <v>0.63139999999999996</v>
      </c>
      <c r="L191" s="108">
        <f t="shared" si="2"/>
        <v>0.1956</v>
      </c>
      <c r="M191" s="108">
        <v>0.5</v>
      </c>
      <c r="N191" s="13">
        <v>1</v>
      </c>
      <c r="P191" s="89"/>
      <c r="Q191" s="89"/>
    </row>
    <row r="192" spans="1:17" s="13" customFormat="1">
      <c r="A192" s="114" t="s">
        <v>101</v>
      </c>
      <c r="B192" s="113">
        <v>1</v>
      </c>
      <c r="C192" s="114" t="s">
        <v>18</v>
      </c>
      <c r="D192" s="114" t="s">
        <v>19</v>
      </c>
      <c r="E192" s="114" t="s">
        <v>20</v>
      </c>
      <c r="F192" s="113">
        <v>0.15429999999999999</v>
      </c>
      <c r="G192" s="113">
        <v>0.1956</v>
      </c>
      <c r="H192" s="113">
        <v>1.6370000000000001E-5</v>
      </c>
      <c r="I192" s="113">
        <v>-1.5879999999999998E-2</v>
      </c>
      <c r="J192" s="113">
        <v>1.3999999999999999E-4</v>
      </c>
      <c r="K192" s="113">
        <v>0.53359999999999996</v>
      </c>
      <c r="L192" s="108">
        <f t="shared" si="2"/>
        <v>0.1956</v>
      </c>
      <c r="M192" s="108">
        <v>1</v>
      </c>
      <c r="N192" s="13">
        <v>1.5</v>
      </c>
      <c r="P192" s="89"/>
      <c r="Q192" s="89"/>
    </row>
    <row r="193" spans="1:17" s="13" customFormat="1">
      <c r="A193" s="114" t="s">
        <v>101</v>
      </c>
      <c r="B193" s="113">
        <v>1.5</v>
      </c>
      <c r="C193" s="114" t="s">
        <v>18</v>
      </c>
      <c r="D193" s="114" t="s">
        <v>19</v>
      </c>
      <c r="E193" s="114" t="s">
        <v>20</v>
      </c>
      <c r="F193" s="113">
        <v>0.15429999999999999</v>
      </c>
      <c r="G193" s="113">
        <v>0.1956</v>
      </c>
      <c r="H193" s="113">
        <v>1.6370000000000001E-5</v>
      </c>
      <c r="I193" s="113">
        <v>-1.5879999999999998E-2</v>
      </c>
      <c r="J193" s="113">
        <v>1.2999999999999999E-4</v>
      </c>
      <c r="K193" s="113">
        <v>0.43579000000000001</v>
      </c>
      <c r="L193" s="108">
        <f t="shared" si="2"/>
        <v>0.1956</v>
      </c>
      <c r="M193" s="108">
        <v>1.5</v>
      </c>
      <c r="N193" s="13">
        <v>2</v>
      </c>
      <c r="P193" s="89"/>
      <c r="Q193" s="89"/>
    </row>
    <row r="194" spans="1:17" s="13" customFormat="1">
      <c r="A194" s="114" t="s">
        <v>101</v>
      </c>
      <c r="B194" s="113">
        <v>2</v>
      </c>
      <c r="C194" s="114" t="s">
        <v>18</v>
      </c>
      <c r="D194" s="114" t="s">
        <v>19</v>
      </c>
      <c r="E194" s="114" t="s">
        <v>20</v>
      </c>
      <c r="F194" s="113">
        <v>0.15429999999999999</v>
      </c>
      <c r="G194" s="113">
        <v>0.1956</v>
      </c>
      <c r="H194" s="113">
        <v>1.6370000000000001E-5</v>
      </c>
      <c r="I194" s="113">
        <v>-1.5879999999999998E-2</v>
      </c>
      <c r="J194" s="113">
        <v>1.2999999999999999E-4</v>
      </c>
      <c r="K194" s="113">
        <v>0.33798</v>
      </c>
      <c r="L194" s="108">
        <f t="shared" si="2"/>
        <v>0.1956</v>
      </c>
      <c r="M194" s="108">
        <v>2</v>
      </c>
      <c r="N194" s="13">
        <v>2.5</v>
      </c>
      <c r="P194" s="89"/>
      <c r="Q194" s="89"/>
    </row>
    <row r="195" spans="1:17" s="13" customFormat="1">
      <c r="A195" s="114" t="s">
        <v>101</v>
      </c>
      <c r="B195" s="113">
        <v>2.5</v>
      </c>
      <c r="C195" s="114" t="s">
        <v>18</v>
      </c>
      <c r="D195" s="114" t="s">
        <v>19</v>
      </c>
      <c r="E195" s="114" t="s">
        <v>20</v>
      </c>
      <c r="F195" s="113">
        <v>0.15429999999999999</v>
      </c>
      <c r="G195" s="113">
        <v>0.1956</v>
      </c>
      <c r="H195" s="113">
        <v>1.6370000000000001E-5</v>
      </c>
      <c r="I195" s="113">
        <v>-1.5879999999999998E-2</v>
      </c>
      <c r="J195" s="113">
        <v>1.2999999999999999E-4</v>
      </c>
      <c r="K195" s="113">
        <v>0.25153999999999999</v>
      </c>
      <c r="L195" s="108">
        <f t="shared" si="2"/>
        <v>0.1956</v>
      </c>
      <c r="M195" s="108">
        <v>2.5</v>
      </c>
      <c r="N195" s="13">
        <v>3</v>
      </c>
      <c r="P195" s="89"/>
      <c r="Q195" s="89"/>
    </row>
    <row r="196" spans="1:17" s="13" customFormat="1">
      <c r="A196" s="114" t="s">
        <v>101</v>
      </c>
      <c r="B196" s="113">
        <v>3</v>
      </c>
      <c r="C196" s="114" t="s">
        <v>18</v>
      </c>
      <c r="D196" s="114" t="s">
        <v>19</v>
      </c>
      <c r="E196" s="114" t="s">
        <v>20</v>
      </c>
      <c r="F196" s="113">
        <v>0.15429999999999999</v>
      </c>
      <c r="G196" s="113">
        <v>0.1956</v>
      </c>
      <c r="H196" s="113">
        <v>1.6370000000000001E-5</v>
      </c>
      <c r="I196" s="113">
        <v>-1.5879999999999998E-2</v>
      </c>
      <c r="J196" s="113">
        <v>1.3999999999999999E-4</v>
      </c>
      <c r="K196" s="113">
        <v>0.19255</v>
      </c>
      <c r="L196" s="108">
        <f t="shared" si="2"/>
        <v>0.1956</v>
      </c>
      <c r="M196" s="108">
        <v>3</v>
      </c>
      <c r="N196" s="13">
        <v>3.5</v>
      </c>
      <c r="P196" s="89"/>
      <c r="Q196" s="89"/>
    </row>
    <row r="197" spans="1:17" s="13" customFormat="1">
      <c r="A197" s="114" t="s">
        <v>101</v>
      </c>
      <c r="B197" s="113">
        <v>3.5</v>
      </c>
      <c r="C197" s="114" t="s">
        <v>18</v>
      </c>
      <c r="D197" s="114" t="s">
        <v>19</v>
      </c>
      <c r="E197" s="114" t="s">
        <v>20</v>
      </c>
      <c r="F197" s="113">
        <v>0.15429999999999999</v>
      </c>
      <c r="G197" s="113">
        <v>0.1956</v>
      </c>
      <c r="H197" s="113">
        <v>1.6370000000000001E-5</v>
      </c>
      <c r="I197" s="113">
        <v>-1.5879999999999998E-2</v>
      </c>
      <c r="J197" s="113">
        <v>1.3999999999999999E-4</v>
      </c>
      <c r="K197" s="113">
        <v>0.13402</v>
      </c>
      <c r="L197" s="108">
        <f t="shared" ref="L197:L260" si="3">G197</f>
        <v>0.1956</v>
      </c>
      <c r="M197" s="108">
        <v>3.5</v>
      </c>
      <c r="N197" s="13">
        <v>4</v>
      </c>
      <c r="P197" s="89"/>
      <c r="Q197" s="89"/>
    </row>
    <row r="198" spans="1:17">
      <c r="A198" s="114" t="s">
        <v>101</v>
      </c>
      <c r="B198" s="113">
        <v>4</v>
      </c>
      <c r="C198" s="114" t="s">
        <v>18</v>
      </c>
      <c r="D198" s="114" t="s">
        <v>19</v>
      </c>
      <c r="E198" s="114" t="s">
        <v>20</v>
      </c>
      <c r="F198" s="113">
        <v>0.15429999999999999</v>
      </c>
      <c r="G198" s="113">
        <v>0.1956</v>
      </c>
      <c r="H198" s="113">
        <v>1.6370000000000001E-5</v>
      </c>
      <c r="I198" s="113">
        <v>-1.5879999999999998E-2</v>
      </c>
      <c r="J198" s="113">
        <v>1.3999999999999999E-4</v>
      </c>
      <c r="K198" s="113">
        <v>0.20180999999999999</v>
      </c>
      <c r="L198" s="108">
        <f t="shared" si="3"/>
        <v>0.1956</v>
      </c>
      <c r="M198" s="108">
        <v>4</v>
      </c>
      <c r="P198" s="12"/>
      <c r="Q198" s="12"/>
    </row>
    <row r="199" spans="1:17">
      <c r="A199" s="114" t="s">
        <v>101</v>
      </c>
      <c r="B199" s="113">
        <v>4.5</v>
      </c>
      <c r="C199" s="114" t="s">
        <v>18</v>
      </c>
      <c r="D199" s="114" t="s">
        <v>19</v>
      </c>
      <c r="E199" s="114" t="s">
        <v>20</v>
      </c>
      <c r="F199" s="113">
        <v>0.15429999999999999</v>
      </c>
      <c r="G199" s="113">
        <v>0.1956</v>
      </c>
      <c r="H199" s="113">
        <v>1.6370000000000001E-5</v>
      </c>
      <c r="I199" s="113">
        <v>-1.5879999999999998E-2</v>
      </c>
      <c r="J199" s="113">
        <v>1.3999999999999999E-4</v>
      </c>
      <c r="K199" s="113">
        <v>0.28788999999999998</v>
      </c>
      <c r="L199" s="108">
        <f t="shared" si="3"/>
        <v>0.1956</v>
      </c>
      <c r="M199" s="108">
        <v>4.5</v>
      </c>
      <c r="P199" s="12"/>
      <c r="Q199" s="12"/>
    </row>
    <row r="200" spans="1:17">
      <c r="A200" s="114" t="s">
        <v>101</v>
      </c>
      <c r="B200" s="113">
        <v>5</v>
      </c>
      <c r="C200" s="114" t="s">
        <v>18</v>
      </c>
      <c r="D200" s="114" t="s">
        <v>19</v>
      </c>
      <c r="E200" s="114" t="s">
        <v>20</v>
      </c>
      <c r="F200" s="113">
        <v>0.15429999999999999</v>
      </c>
      <c r="G200" s="113">
        <v>0.1956</v>
      </c>
      <c r="H200" s="113">
        <v>1.6370000000000001E-5</v>
      </c>
      <c r="I200" s="113">
        <v>-1.5879999999999998E-2</v>
      </c>
      <c r="J200" s="113">
        <v>1.4999999999999999E-4</v>
      </c>
      <c r="K200" s="113">
        <v>0.37397000000000002</v>
      </c>
      <c r="L200" s="108">
        <f t="shared" si="3"/>
        <v>0.1956</v>
      </c>
      <c r="M200" s="108">
        <v>5</v>
      </c>
      <c r="P200" s="12"/>
      <c r="Q200" s="12"/>
    </row>
    <row r="201" spans="1:17">
      <c r="A201" s="114" t="s">
        <v>101</v>
      </c>
      <c r="B201" s="113">
        <v>5.5</v>
      </c>
      <c r="C201" s="114" t="s">
        <v>18</v>
      </c>
      <c r="D201" s="114" t="s">
        <v>19</v>
      </c>
      <c r="E201" s="114" t="s">
        <v>20</v>
      </c>
      <c r="F201" s="113">
        <v>0.15429999999999999</v>
      </c>
      <c r="G201" s="113">
        <v>0.1956</v>
      </c>
      <c r="H201" s="113">
        <v>1.6370000000000001E-5</v>
      </c>
      <c r="I201" s="113">
        <v>-1.5879999999999998E-2</v>
      </c>
      <c r="J201" s="113">
        <v>1.4999999999999999E-4</v>
      </c>
      <c r="K201" s="113">
        <v>0.46005000000000001</v>
      </c>
      <c r="L201" s="108">
        <f t="shared" si="3"/>
        <v>0.1956</v>
      </c>
      <c r="M201" s="108">
        <v>5.5</v>
      </c>
      <c r="P201" s="12"/>
      <c r="Q201" s="12"/>
    </row>
    <row r="202" spans="1:17">
      <c r="A202" s="114" t="s">
        <v>101</v>
      </c>
      <c r="B202" s="113">
        <v>6</v>
      </c>
      <c r="C202" s="114" t="s">
        <v>18</v>
      </c>
      <c r="D202" s="114" t="s">
        <v>19</v>
      </c>
      <c r="E202" s="114" t="s">
        <v>20</v>
      </c>
      <c r="F202" s="113">
        <v>0.15429999999999999</v>
      </c>
      <c r="G202" s="113">
        <v>0.1956</v>
      </c>
      <c r="H202" s="113">
        <v>1.6370000000000001E-5</v>
      </c>
      <c r="I202" s="113">
        <v>-1.5879999999999998E-2</v>
      </c>
      <c r="J202" s="113">
        <v>1.4999999999999999E-4</v>
      </c>
      <c r="K202" s="113">
        <v>0.54613</v>
      </c>
      <c r="L202" s="108">
        <f t="shared" si="3"/>
        <v>0.1956</v>
      </c>
      <c r="M202" s="108">
        <v>6</v>
      </c>
    </row>
    <row r="203" spans="1:17">
      <c r="A203" s="114" t="s">
        <v>101</v>
      </c>
      <c r="B203" s="113">
        <v>0</v>
      </c>
      <c r="C203" s="114" t="s">
        <v>18</v>
      </c>
      <c r="D203" s="114" t="s">
        <v>19</v>
      </c>
      <c r="E203" s="114" t="s">
        <v>21</v>
      </c>
      <c r="F203" s="113">
        <v>-0.17979999999999999</v>
      </c>
      <c r="G203" s="113">
        <v>-0.17219999999999999</v>
      </c>
      <c r="H203" s="113">
        <v>-3.1919999999999999E-5</v>
      </c>
      <c r="I203" s="113">
        <v>-1.7330000000000002E-2</v>
      </c>
      <c r="J203" s="113">
        <v>-2.7E-4</v>
      </c>
      <c r="K203" s="113">
        <v>-0.48682999999999998</v>
      </c>
      <c r="L203" s="108">
        <f t="shared" si="3"/>
        <v>-0.17219999999999999</v>
      </c>
      <c r="M203" s="108">
        <v>0</v>
      </c>
    </row>
    <row r="204" spans="1:17">
      <c r="A204" s="114" t="s">
        <v>101</v>
      </c>
      <c r="B204" s="113">
        <v>0.5</v>
      </c>
      <c r="C204" s="114" t="s">
        <v>18</v>
      </c>
      <c r="D204" s="114" t="s">
        <v>19</v>
      </c>
      <c r="E204" s="114" t="s">
        <v>21</v>
      </c>
      <c r="F204" s="113">
        <v>-0.17979999999999999</v>
      </c>
      <c r="G204" s="113">
        <v>-0.17219999999999999</v>
      </c>
      <c r="H204" s="113">
        <v>-3.1919999999999999E-5</v>
      </c>
      <c r="I204" s="113">
        <v>-1.7330000000000002E-2</v>
      </c>
      <c r="J204" s="113">
        <v>-2.5999999999999998E-4</v>
      </c>
      <c r="K204" s="113">
        <v>-0.40075</v>
      </c>
      <c r="L204" s="108">
        <f t="shared" si="3"/>
        <v>-0.17219999999999999</v>
      </c>
      <c r="M204" s="108">
        <v>0.5</v>
      </c>
    </row>
    <row r="205" spans="1:17">
      <c r="A205" s="114" t="s">
        <v>101</v>
      </c>
      <c r="B205" s="113">
        <v>1</v>
      </c>
      <c r="C205" s="114" t="s">
        <v>18</v>
      </c>
      <c r="D205" s="114" t="s">
        <v>19</v>
      </c>
      <c r="E205" s="114" t="s">
        <v>21</v>
      </c>
      <c r="F205" s="113">
        <v>-0.17979999999999999</v>
      </c>
      <c r="G205" s="113">
        <v>-0.17219999999999999</v>
      </c>
      <c r="H205" s="113">
        <v>-3.1919999999999999E-5</v>
      </c>
      <c r="I205" s="113">
        <v>-1.7330000000000002E-2</v>
      </c>
      <c r="J205" s="113">
        <v>-2.4000000000000001E-4</v>
      </c>
      <c r="K205" s="113">
        <v>-0.31467000000000001</v>
      </c>
      <c r="L205" s="108">
        <f t="shared" si="3"/>
        <v>-0.17219999999999999</v>
      </c>
      <c r="M205" s="108">
        <v>1</v>
      </c>
    </row>
    <row r="206" spans="1:17">
      <c r="A206" s="114" t="s">
        <v>101</v>
      </c>
      <c r="B206" s="113">
        <v>1.5</v>
      </c>
      <c r="C206" s="114" t="s">
        <v>18</v>
      </c>
      <c r="D206" s="114" t="s">
        <v>19</v>
      </c>
      <c r="E206" s="114" t="s">
        <v>21</v>
      </c>
      <c r="F206" s="113">
        <v>-0.17979999999999999</v>
      </c>
      <c r="G206" s="113">
        <v>-0.17219999999999999</v>
      </c>
      <c r="H206" s="113">
        <v>-3.1919999999999999E-5</v>
      </c>
      <c r="I206" s="113">
        <v>-1.7330000000000002E-2</v>
      </c>
      <c r="J206" s="113">
        <v>-2.3000000000000001E-4</v>
      </c>
      <c r="K206" s="113">
        <v>-0.22875999999999999</v>
      </c>
      <c r="L206" s="108">
        <f t="shared" si="3"/>
        <v>-0.17219999999999999</v>
      </c>
      <c r="M206" s="108">
        <v>1.5</v>
      </c>
    </row>
    <row r="207" spans="1:17">
      <c r="A207" s="114" t="s">
        <v>101</v>
      </c>
      <c r="B207" s="113">
        <v>2</v>
      </c>
      <c r="C207" s="114" t="s">
        <v>18</v>
      </c>
      <c r="D207" s="114" t="s">
        <v>19</v>
      </c>
      <c r="E207" s="114" t="s">
        <v>21</v>
      </c>
      <c r="F207" s="113">
        <v>-0.17979999999999999</v>
      </c>
      <c r="G207" s="113">
        <v>-0.17219999999999999</v>
      </c>
      <c r="H207" s="113">
        <v>-3.1919999999999999E-5</v>
      </c>
      <c r="I207" s="113">
        <v>-1.7330000000000002E-2</v>
      </c>
      <c r="J207" s="113">
        <v>-2.1000000000000001E-4</v>
      </c>
      <c r="K207" s="113">
        <v>-0.16538</v>
      </c>
      <c r="L207" s="108">
        <f t="shared" si="3"/>
        <v>-0.17219999999999999</v>
      </c>
      <c r="M207" s="108">
        <v>2</v>
      </c>
    </row>
    <row r="208" spans="1:17">
      <c r="A208" s="114" t="s">
        <v>101</v>
      </c>
      <c r="B208" s="113">
        <v>2.5</v>
      </c>
      <c r="C208" s="114" t="s">
        <v>18</v>
      </c>
      <c r="D208" s="114" t="s">
        <v>19</v>
      </c>
      <c r="E208" s="114" t="s">
        <v>21</v>
      </c>
      <c r="F208" s="113">
        <v>-0.17979999999999999</v>
      </c>
      <c r="G208" s="113">
        <v>-0.17219999999999999</v>
      </c>
      <c r="H208" s="113">
        <v>-3.1919999999999999E-5</v>
      </c>
      <c r="I208" s="113">
        <v>-1.7330000000000002E-2</v>
      </c>
      <c r="J208" s="113">
        <v>-2.0000000000000001E-4</v>
      </c>
      <c r="K208" s="113">
        <v>-0.10201</v>
      </c>
      <c r="L208" s="108">
        <f t="shared" si="3"/>
        <v>-0.17219999999999999</v>
      </c>
      <c r="M208" s="108">
        <v>2.5</v>
      </c>
    </row>
    <row r="209" spans="1:13">
      <c r="A209" s="114" t="s">
        <v>101</v>
      </c>
      <c r="B209" s="113">
        <v>3</v>
      </c>
      <c r="C209" s="114" t="s">
        <v>18</v>
      </c>
      <c r="D209" s="114" t="s">
        <v>19</v>
      </c>
      <c r="E209" s="114" t="s">
        <v>21</v>
      </c>
      <c r="F209" s="113">
        <v>-0.17979999999999999</v>
      </c>
      <c r="G209" s="113">
        <v>-0.17219999999999999</v>
      </c>
      <c r="H209" s="113">
        <v>-3.1919999999999999E-5</v>
      </c>
      <c r="I209" s="113">
        <v>-1.7330000000000002E-2</v>
      </c>
      <c r="J209" s="113">
        <v>-1.8000000000000001E-4</v>
      </c>
      <c r="K209" s="113">
        <v>-3.8629999999999998E-2</v>
      </c>
      <c r="L209" s="108">
        <f t="shared" si="3"/>
        <v>-0.17219999999999999</v>
      </c>
      <c r="M209" s="108">
        <v>3</v>
      </c>
    </row>
    <row r="210" spans="1:13">
      <c r="A210" s="114" t="s">
        <v>101</v>
      </c>
      <c r="B210" s="113">
        <v>3.5</v>
      </c>
      <c r="C210" s="114" t="s">
        <v>18</v>
      </c>
      <c r="D210" s="114" t="s">
        <v>19</v>
      </c>
      <c r="E210" s="114" t="s">
        <v>21</v>
      </c>
      <c r="F210" s="113">
        <v>-0.17979999999999999</v>
      </c>
      <c r="G210" s="113">
        <v>-0.17219999999999999</v>
      </c>
      <c r="H210" s="113">
        <v>-3.1919999999999999E-5</v>
      </c>
      <c r="I210" s="113">
        <v>-1.7330000000000002E-2</v>
      </c>
      <c r="J210" s="113">
        <v>-1.7000000000000001E-4</v>
      </c>
      <c r="K210" s="113">
        <v>2.4740000000000002E-2</v>
      </c>
      <c r="L210" s="108">
        <f t="shared" si="3"/>
        <v>-0.17219999999999999</v>
      </c>
      <c r="M210" s="108">
        <v>3.5</v>
      </c>
    </row>
    <row r="211" spans="1:13">
      <c r="A211" s="114" t="s">
        <v>101</v>
      </c>
      <c r="B211" s="113">
        <v>4</v>
      </c>
      <c r="C211" s="114" t="s">
        <v>18</v>
      </c>
      <c r="D211" s="114" t="s">
        <v>19</v>
      </c>
      <c r="E211" s="114" t="s">
        <v>21</v>
      </c>
      <c r="F211" s="113">
        <v>-0.17979999999999999</v>
      </c>
      <c r="G211" s="113">
        <v>-0.17219999999999999</v>
      </c>
      <c r="H211" s="113">
        <v>-3.1919999999999999E-5</v>
      </c>
      <c r="I211" s="113">
        <v>-1.7330000000000002E-2</v>
      </c>
      <c r="J211" s="113">
        <v>-1.7000000000000001E-4</v>
      </c>
      <c r="K211" s="113">
        <v>-5.3240000000000003E-2</v>
      </c>
      <c r="L211" s="108">
        <f t="shared" si="3"/>
        <v>-0.17219999999999999</v>
      </c>
      <c r="M211" s="108">
        <v>4</v>
      </c>
    </row>
    <row r="212" spans="1:13">
      <c r="A212" s="114" t="s">
        <v>101</v>
      </c>
      <c r="B212" s="113">
        <v>4.5</v>
      </c>
      <c r="C212" s="114" t="s">
        <v>18</v>
      </c>
      <c r="D212" s="114" t="s">
        <v>19</v>
      </c>
      <c r="E212" s="114" t="s">
        <v>21</v>
      </c>
      <c r="F212" s="113">
        <v>-0.17979999999999999</v>
      </c>
      <c r="G212" s="113">
        <v>-0.17219999999999999</v>
      </c>
      <c r="H212" s="113">
        <v>-3.1919999999999999E-5</v>
      </c>
      <c r="I212" s="113">
        <v>-1.7330000000000002E-2</v>
      </c>
      <c r="J212" s="113">
        <v>-1.8000000000000001E-4</v>
      </c>
      <c r="K212" s="113">
        <v>-0.15104999999999999</v>
      </c>
      <c r="L212" s="108">
        <f t="shared" si="3"/>
        <v>-0.17219999999999999</v>
      </c>
      <c r="M212" s="108">
        <v>4.5</v>
      </c>
    </row>
    <row r="213" spans="1:13">
      <c r="A213" s="114" t="s">
        <v>101</v>
      </c>
      <c r="B213" s="113">
        <v>5</v>
      </c>
      <c r="C213" s="114" t="s">
        <v>18</v>
      </c>
      <c r="D213" s="114" t="s">
        <v>19</v>
      </c>
      <c r="E213" s="114" t="s">
        <v>21</v>
      </c>
      <c r="F213" s="113">
        <v>-0.17979999999999999</v>
      </c>
      <c r="G213" s="113">
        <v>-0.17219999999999999</v>
      </c>
      <c r="H213" s="113">
        <v>-3.1919999999999999E-5</v>
      </c>
      <c r="I213" s="113">
        <v>-1.7330000000000002E-2</v>
      </c>
      <c r="J213" s="113">
        <v>-1.9000000000000001E-4</v>
      </c>
      <c r="K213" s="113">
        <v>-0.24884999999999999</v>
      </c>
      <c r="L213" s="108">
        <f t="shared" si="3"/>
        <v>-0.17219999999999999</v>
      </c>
      <c r="M213" s="108">
        <v>5</v>
      </c>
    </row>
    <row r="214" spans="1:13">
      <c r="A214" s="114" t="s">
        <v>101</v>
      </c>
      <c r="B214" s="113">
        <v>5.5</v>
      </c>
      <c r="C214" s="114" t="s">
        <v>18</v>
      </c>
      <c r="D214" s="114" t="s">
        <v>19</v>
      </c>
      <c r="E214" s="114" t="s">
        <v>21</v>
      </c>
      <c r="F214" s="113">
        <v>-0.17979999999999999</v>
      </c>
      <c r="G214" s="113">
        <v>-0.17219999999999999</v>
      </c>
      <c r="H214" s="113">
        <v>-3.1919999999999999E-5</v>
      </c>
      <c r="I214" s="113">
        <v>-1.7330000000000002E-2</v>
      </c>
      <c r="J214" s="113">
        <v>-1.9000000000000001E-4</v>
      </c>
      <c r="K214" s="113">
        <v>-0.34666000000000002</v>
      </c>
      <c r="L214" s="108">
        <f t="shared" si="3"/>
        <v>-0.17219999999999999</v>
      </c>
      <c r="M214" s="108">
        <v>5.5</v>
      </c>
    </row>
    <row r="215" spans="1:13">
      <c r="A215" s="114" t="s">
        <v>101</v>
      </c>
      <c r="B215" s="113">
        <v>6</v>
      </c>
      <c r="C215" s="114" t="s">
        <v>18</v>
      </c>
      <c r="D215" s="114" t="s">
        <v>19</v>
      </c>
      <c r="E215" s="114" t="s">
        <v>21</v>
      </c>
      <c r="F215" s="113">
        <v>-0.17979999999999999</v>
      </c>
      <c r="G215" s="113">
        <v>-0.17219999999999999</v>
      </c>
      <c r="H215" s="113">
        <v>-3.1919999999999999E-5</v>
      </c>
      <c r="I215" s="113">
        <v>-1.7330000000000002E-2</v>
      </c>
      <c r="J215" s="113">
        <v>-2.0000000000000001E-4</v>
      </c>
      <c r="K215" s="113">
        <v>-0.44446999999999998</v>
      </c>
      <c r="L215" s="108">
        <f t="shared" si="3"/>
        <v>-0.17219999999999999</v>
      </c>
      <c r="M215" s="108">
        <v>6</v>
      </c>
    </row>
    <row r="216" spans="1:13">
      <c r="A216" s="114" t="s">
        <v>102</v>
      </c>
      <c r="B216" s="113">
        <v>0</v>
      </c>
      <c r="C216" s="114" t="s">
        <v>18</v>
      </c>
      <c r="D216" s="114" t="s">
        <v>19</v>
      </c>
      <c r="E216" s="114" t="s">
        <v>20</v>
      </c>
      <c r="F216" s="113">
        <v>0.2072</v>
      </c>
      <c r="G216" s="113">
        <v>-0.77900000000000003</v>
      </c>
      <c r="H216" s="113">
        <v>3.7419999999999999E-4</v>
      </c>
      <c r="I216" s="113">
        <v>0.16037999999999999</v>
      </c>
      <c r="J216" s="113">
        <v>7.3999999999999999E-4</v>
      </c>
      <c r="K216" s="113">
        <v>0.38855000000000001</v>
      </c>
      <c r="L216" s="108">
        <f t="shared" si="3"/>
        <v>-0.77900000000000003</v>
      </c>
      <c r="M216" s="108">
        <v>0</v>
      </c>
    </row>
    <row r="217" spans="1:13">
      <c r="A217" s="114" t="s">
        <v>102</v>
      </c>
      <c r="B217" s="113">
        <v>0.5</v>
      </c>
      <c r="C217" s="114" t="s">
        <v>18</v>
      </c>
      <c r="D217" s="114" t="s">
        <v>19</v>
      </c>
      <c r="E217" s="114" t="s">
        <v>20</v>
      </c>
      <c r="F217" s="113">
        <v>0.2072</v>
      </c>
      <c r="G217" s="113">
        <v>-0.1255</v>
      </c>
      <c r="H217" s="113">
        <v>3.7419999999999999E-4</v>
      </c>
      <c r="I217" s="113">
        <v>0.16037999999999999</v>
      </c>
      <c r="J217" s="113">
        <v>5.5000000000000003E-4</v>
      </c>
      <c r="K217" s="113">
        <v>0.61468</v>
      </c>
      <c r="L217" s="108">
        <f t="shared" si="3"/>
        <v>-0.1255</v>
      </c>
      <c r="M217" s="108">
        <v>0.5</v>
      </c>
    </row>
    <row r="218" spans="1:13">
      <c r="A218" s="114" t="s">
        <v>102</v>
      </c>
      <c r="B218" s="113">
        <v>1</v>
      </c>
      <c r="C218" s="114" t="s">
        <v>18</v>
      </c>
      <c r="D218" s="114" t="s">
        <v>19</v>
      </c>
      <c r="E218" s="114" t="s">
        <v>20</v>
      </c>
      <c r="F218" s="113">
        <v>0.2072</v>
      </c>
      <c r="G218" s="113">
        <v>0.52800000000000002</v>
      </c>
      <c r="H218" s="113">
        <v>3.7419999999999999E-4</v>
      </c>
      <c r="I218" s="113">
        <v>0.16037999999999999</v>
      </c>
      <c r="J218" s="113">
        <v>4.4999999999999999E-4</v>
      </c>
      <c r="K218" s="113">
        <v>0.51405000000000001</v>
      </c>
      <c r="L218" s="108">
        <f t="shared" si="3"/>
        <v>0.52800000000000002</v>
      </c>
      <c r="M218" s="108">
        <v>1</v>
      </c>
    </row>
    <row r="219" spans="1:13">
      <c r="A219" s="114" t="s">
        <v>102</v>
      </c>
      <c r="B219" s="113">
        <v>1.5</v>
      </c>
      <c r="C219" s="114" t="s">
        <v>18</v>
      </c>
      <c r="D219" s="114" t="s">
        <v>19</v>
      </c>
      <c r="E219" s="114" t="s">
        <v>20</v>
      </c>
      <c r="F219" s="113">
        <v>0.2072</v>
      </c>
      <c r="G219" s="113">
        <v>1.1815</v>
      </c>
      <c r="H219" s="113">
        <v>3.7419999999999999E-4</v>
      </c>
      <c r="I219" s="113">
        <v>0.16037999999999999</v>
      </c>
      <c r="J219" s="113">
        <v>3.8000000000000002E-4</v>
      </c>
      <c r="K219" s="113">
        <v>0.17630999999999999</v>
      </c>
      <c r="L219" s="108">
        <f t="shared" si="3"/>
        <v>1.1815</v>
      </c>
      <c r="M219" s="108">
        <v>1.5</v>
      </c>
    </row>
    <row r="220" spans="1:13">
      <c r="A220" s="114" t="s">
        <v>102</v>
      </c>
      <c r="B220" s="113">
        <v>2</v>
      </c>
      <c r="C220" s="114" t="s">
        <v>18</v>
      </c>
      <c r="D220" s="114" t="s">
        <v>19</v>
      </c>
      <c r="E220" s="114" t="s">
        <v>20</v>
      </c>
      <c r="F220" s="113">
        <v>0.2072</v>
      </c>
      <c r="G220" s="113">
        <v>1.835</v>
      </c>
      <c r="H220" s="113">
        <v>3.7419999999999999E-4</v>
      </c>
      <c r="I220" s="113">
        <v>0.16037999999999999</v>
      </c>
      <c r="J220" s="113">
        <v>3.2000000000000003E-4</v>
      </c>
      <c r="K220" s="113">
        <v>-0.11622</v>
      </c>
      <c r="L220" s="108">
        <f t="shared" si="3"/>
        <v>1.835</v>
      </c>
      <c r="M220" s="108">
        <v>2</v>
      </c>
    </row>
    <row r="221" spans="1:13">
      <c r="A221" s="114" t="s">
        <v>102</v>
      </c>
      <c r="B221" s="113">
        <v>2.5</v>
      </c>
      <c r="C221" s="114" t="s">
        <v>18</v>
      </c>
      <c r="D221" s="114" t="s">
        <v>19</v>
      </c>
      <c r="E221" s="114" t="s">
        <v>20</v>
      </c>
      <c r="F221" s="113">
        <v>0.2072</v>
      </c>
      <c r="G221" s="113">
        <v>2.4885000000000002</v>
      </c>
      <c r="H221" s="113">
        <v>3.7419999999999999E-4</v>
      </c>
      <c r="I221" s="113">
        <v>0.16037999999999999</v>
      </c>
      <c r="J221" s="113">
        <v>6.3000000000000003E-4</v>
      </c>
      <c r="K221" s="113">
        <v>-0.73473999999999995</v>
      </c>
      <c r="L221" s="108">
        <f t="shared" si="3"/>
        <v>2.4885000000000002</v>
      </c>
      <c r="M221" s="108">
        <v>2.5</v>
      </c>
    </row>
    <row r="222" spans="1:13">
      <c r="A222" s="114" t="s">
        <v>102</v>
      </c>
      <c r="B222" s="113">
        <v>3</v>
      </c>
      <c r="C222" s="114" t="s">
        <v>18</v>
      </c>
      <c r="D222" s="114" t="s">
        <v>19</v>
      </c>
      <c r="E222" s="114" t="s">
        <v>20</v>
      </c>
      <c r="F222" s="113">
        <v>0.2072</v>
      </c>
      <c r="G222" s="113">
        <v>3.1419999999999999</v>
      </c>
      <c r="H222" s="113">
        <v>3.7419999999999999E-4</v>
      </c>
      <c r="I222" s="113">
        <v>0.16037999999999999</v>
      </c>
      <c r="J222" s="113">
        <v>9.7000000000000005E-4</v>
      </c>
      <c r="K222" s="113">
        <v>-1.68001</v>
      </c>
      <c r="L222" s="108">
        <f t="shared" si="3"/>
        <v>3.1419999999999999</v>
      </c>
      <c r="M222" s="108">
        <v>3</v>
      </c>
    </row>
    <row r="223" spans="1:13">
      <c r="A223" s="114" t="s">
        <v>102</v>
      </c>
      <c r="B223" s="113">
        <v>0</v>
      </c>
      <c r="C223" s="114" t="s">
        <v>18</v>
      </c>
      <c r="D223" s="114" t="s">
        <v>19</v>
      </c>
      <c r="E223" s="114" t="s">
        <v>21</v>
      </c>
      <c r="F223" s="113">
        <v>-0.38450000000000001</v>
      </c>
      <c r="G223" s="113">
        <v>-1.7037</v>
      </c>
      <c r="H223" s="113">
        <v>-6.6279999999999996E-4</v>
      </c>
      <c r="I223" s="113">
        <v>7.7030000000000001E-2</v>
      </c>
      <c r="J223" s="113">
        <v>-1.0200000000000001E-3</v>
      </c>
      <c r="K223" s="113">
        <v>-0.90964</v>
      </c>
      <c r="L223" s="108">
        <f t="shared" si="3"/>
        <v>-1.7037</v>
      </c>
      <c r="M223" s="108">
        <v>0</v>
      </c>
    </row>
    <row r="224" spans="1:13">
      <c r="A224" s="114" t="s">
        <v>102</v>
      </c>
      <c r="B224" s="113">
        <v>0.5</v>
      </c>
      <c r="C224" s="114" t="s">
        <v>18</v>
      </c>
      <c r="D224" s="114" t="s">
        <v>19</v>
      </c>
      <c r="E224" s="114" t="s">
        <v>21</v>
      </c>
      <c r="F224" s="113">
        <v>-0.38450000000000001</v>
      </c>
      <c r="G224" s="113">
        <v>-1.0502</v>
      </c>
      <c r="H224" s="113">
        <v>-6.6279999999999996E-4</v>
      </c>
      <c r="I224" s="113">
        <v>7.7030000000000001E-2</v>
      </c>
      <c r="J224" s="113">
        <v>-6.8999999999999997E-4</v>
      </c>
      <c r="K224" s="113">
        <v>-0.22116</v>
      </c>
      <c r="L224" s="108">
        <f t="shared" si="3"/>
        <v>-1.0502</v>
      </c>
      <c r="M224" s="108">
        <v>0.5</v>
      </c>
    </row>
    <row r="225" spans="1:13">
      <c r="A225" s="114" t="s">
        <v>102</v>
      </c>
      <c r="B225" s="113">
        <v>1</v>
      </c>
      <c r="C225" s="114" t="s">
        <v>18</v>
      </c>
      <c r="D225" s="114" t="s">
        <v>19</v>
      </c>
      <c r="E225" s="114" t="s">
        <v>21</v>
      </c>
      <c r="F225" s="113">
        <v>-0.38450000000000001</v>
      </c>
      <c r="G225" s="113">
        <v>-0.3967</v>
      </c>
      <c r="H225" s="113">
        <v>-6.6279999999999996E-4</v>
      </c>
      <c r="I225" s="113">
        <v>7.7030000000000001E-2</v>
      </c>
      <c r="J225" s="113">
        <v>-3.6000000000000002E-4</v>
      </c>
      <c r="K225" s="113">
        <v>0.13586999999999999</v>
      </c>
      <c r="L225" s="108">
        <f t="shared" si="3"/>
        <v>-0.3967</v>
      </c>
      <c r="M225" s="108">
        <v>1</v>
      </c>
    </row>
    <row r="226" spans="1:13">
      <c r="A226" s="114" t="s">
        <v>102</v>
      </c>
      <c r="B226" s="113">
        <v>1.5</v>
      </c>
      <c r="C226" s="114" t="s">
        <v>18</v>
      </c>
      <c r="D226" s="114" t="s">
        <v>19</v>
      </c>
      <c r="E226" s="114" t="s">
        <v>21</v>
      </c>
      <c r="F226" s="113">
        <v>-0.38450000000000001</v>
      </c>
      <c r="G226" s="113">
        <v>0.25679999999999997</v>
      </c>
      <c r="H226" s="113">
        <v>-6.6279999999999996E-4</v>
      </c>
      <c r="I226" s="113">
        <v>7.7030000000000001E-2</v>
      </c>
      <c r="J226" s="113">
        <v>-6.4350000000000006E-5</v>
      </c>
      <c r="K226" s="113">
        <v>6.0260000000000001E-2</v>
      </c>
      <c r="L226" s="108">
        <f t="shared" si="3"/>
        <v>0.25679999999999997</v>
      </c>
      <c r="M226" s="108">
        <v>1.5</v>
      </c>
    </row>
    <row r="227" spans="1:13">
      <c r="A227" s="114" t="s">
        <v>102</v>
      </c>
      <c r="B227" s="113">
        <v>2</v>
      </c>
      <c r="C227" s="114" t="s">
        <v>18</v>
      </c>
      <c r="D227" s="114" t="s">
        <v>19</v>
      </c>
      <c r="E227" s="114" t="s">
        <v>21</v>
      </c>
      <c r="F227" s="113">
        <v>-0.38450000000000001</v>
      </c>
      <c r="G227" s="113">
        <v>0.9103</v>
      </c>
      <c r="H227" s="113">
        <v>-6.6279999999999996E-4</v>
      </c>
      <c r="I227" s="113">
        <v>7.7030000000000001E-2</v>
      </c>
      <c r="J227" s="113">
        <v>-1.9000000000000001E-4</v>
      </c>
      <c r="K227" s="113">
        <v>-0.66746000000000005</v>
      </c>
      <c r="L227" s="108">
        <f t="shared" si="3"/>
        <v>0.9103</v>
      </c>
      <c r="M227" s="108">
        <v>2</v>
      </c>
    </row>
    <row r="228" spans="1:13">
      <c r="A228" s="114" t="s">
        <v>102</v>
      </c>
      <c r="B228" s="113">
        <v>2.5</v>
      </c>
      <c r="C228" s="114" t="s">
        <v>18</v>
      </c>
      <c r="D228" s="114" t="s">
        <v>19</v>
      </c>
      <c r="E228" s="114" t="s">
        <v>21</v>
      </c>
      <c r="F228" s="113">
        <v>-0.38450000000000001</v>
      </c>
      <c r="G228" s="113">
        <v>1.5638000000000001</v>
      </c>
      <c r="H228" s="113">
        <v>-6.6279999999999996E-4</v>
      </c>
      <c r="I228" s="113">
        <v>7.7030000000000001E-2</v>
      </c>
      <c r="J228" s="113">
        <v>-3.1E-4</v>
      </c>
      <c r="K228" s="113">
        <v>-1.74834</v>
      </c>
      <c r="L228" s="108">
        <f t="shared" si="3"/>
        <v>1.5638000000000001</v>
      </c>
      <c r="M228" s="108">
        <v>2.5</v>
      </c>
    </row>
    <row r="229" spans="1:13">
      <c r="A229" s="114" t="s">
        <v>102</v>
      </c>
      <c r="B229" s="113">
        <v>3</v>
      </c>
      <c r="C229" s="114" t="s">
        <v>18</v>
      </c>
      <c r="D229" s="114" t="s">
        <v>19</v>
      </c>
      <c r="E229" s="114" t="s">
        <v>21</v>
      </c>
      <c r="F229" s="113">
        <v>-0.38450000000000001</v>
      </c>
      <c r="G229" s="113">
        <v>2.2172999999999998</v>
      </c>
      <c r="H229" s="113">
        <v>-6.6279999999999996E-4</v>
      </c>
      <c r="I229" s="113">
        <v>7.7030000000000001E-2</v>
      </c>
      <c r="J229" s="113">
        <v>-4.4000000000000002E-4</v>
      </c>
      <c r="K229" s="113">
        <v>-3.1559699999999999</v>
      </c>
      <c r="L229" s="108">
        <f t="shared" si="3"/>
        <v>2.2172999999999998</v>
      </c>
      <c r="M229" s="108">
        <v>3</v>
      </c>
    </row>
    <row r="230" spans="1:13">
      <c r="A230" s="114" t="s">
        <v>103</v>
      </c>
      <c r="B230" s="113">
        <v>0</v>
      </c>
      <c r="C230" s="114" t="s">
        <v>18</v>
      </c>
      <c r="D230" s="114" t="s">
        <v>19</v>
      </c>
      <c r="E230" s="114" t="s">
        <v>20</v>
      </c>
      <c r="F230" s="113">
        <v>0.15049999999999999</v>
      </c>
      <c r="G230" s="113">
        <v>0.16389999999999999</v>
      </c>
      <c r="H230" s="113">
        <v>3.6369999999999999E-5</v>
      </c>
      <c r="I230" s="113">
        <v>1.9619999999999999E-2</v>
      </c>
      <c r="J230" s="113">
        <v>1.6000000000000001E-4</v>
      </c>
      <c r="K230" s="113">
        <v>0.52890999999999999</v>
      </c>
      <c r="L230" s="108">
        <f t="shared" si="3"/>
        <v>0.16389999999999999</v>
      </c>
      <c r="M230" s="108">
        <v>0</v>
      </c>
    </row>
    <row r="231" spans="1:13">
      <c r="A231" s="114" t="s">
        <v>103</v>
      </c>
      <c r="B231" s="113">
        <v>0.5</v>
      </c>
      <c r="C231" s="114" t="s">
        <v>18</v>
      </c>
      <c r="D231" s="114" t="s">
        <v>19</v>
      </c>
      <c r="E231" s="114" t="s">
        <v>20</v>
      </c>
      <c r="F231" s="113">
        <v>0.15049999999999999</v>
      </c>
      <c r="G231" s="113">
        <v>0.16389999999999999</v>
      </c>
      <c r="H231" s="113">
        <v>3.6369999999999999E-5</v>
      </c>
      <c r="I231" s="113">
        <v>1.9619999999999999E-2</v>
      </c>
      <c r="J231" s="113">
        <v>1.4999999999999999E-4</v>
      </c>
      <c r="K231" s="113">
        <v>0.44695000000000001</v>
      </c>
      <c r="L231" s="108">
        <f t="shared" si="3"/>
        <v>0.16389999999999999</v>
      </c>
      <c r="M231" s="108">
        <v>0.5</v>
      </c>
    </row>
    <row r="232" spans="1:13">
      <c r="A232" s="114" t="s">
        <v>103</v>
      </c>
      <c r="B232" s="113">
        <v>1</v>
      </c>
      <c r="C232" s="114" t="s">
        <v>18</v>
      </c>
      <c r="D232" s="114" t="s">
        <v>19</v>
      </c>
      <c r="E232" s="114" t="s">
        <v>20</v>
      </c>
      <c r="F232" s="113">
        <v>0.15049999999999999</v>
      </c>
      <c r="G232" s="113">
        <v>0.16389999999999999</v>
      </c>
      <c r="H232" s="113">
        <v>3.6369999999999999E-5</v>
      </c>
      <c r="I232" s="113">
        <v>1.9619999999999999E-2</v>
      </c>
      <c r="J232" s="113">
        <v>1.4999999999999999E-4</v>
      </c>
      <c r="K232" s="113">
        <v>0.36498999999999998</v>
      </c>
      <c r="L232" s="108">
        <f t="shared" si="3"/>
        <v>0.16389999999999999</v>
      </c>
      <c r="M232" s="108">
        <v>1</v>
      </c>
    </row>
    <row r="233" spans="1:13">
      <c r="A233" s="114" t="s">
        <v>103</v>
      </c>
      <c r="B233" s="113">
        <v>1.5</v>
      </c>
      <c r="C233" s="114" t="s">
        <v>18</v>
      </c>
      <c r="D233" s="114" t="s">
        <v>19</v>
      </c>
      <c r="E233" s="114" t="s">
        <v>20</v>
      </c>
      <c r="F233" s="113">
        <v>0.15049999999999999</v>
      </c>
      <c r="G233" s="113">
        <v>0.16389999999999999</v>
      </c>
      <c r="H233" s="113">
        <v>3.6369999999999999E-5</v>
      </c>
      <c r="I233" s="113">
        <v>1.9619999999999999E-2</v>
      </c>
      <c r="J233" s="113">
        <v>1.3999999999999999E-4</v>
      </c>
      <c r="K233" s="113">
        <v>0.28303</v>
      </c>
      <c r="L233" s="108">
        <f t="shared" si="3"/>
        <v>0.16389999999999999</v>
      </c>
      <c r="M233" s="108">
        <v>1.5</v>
      </c>
    </row>
    <row r="234" spans="1:13">
      <c r="A234" s="114" t="s">
        <v>103</v>
      </c>
      <c r="B234" s="113">
        <v>2</v>
      </c>
      <c r="C234" s="114" t="s">
        <v>18</v>
      </c>
      <c r="D234" s="114" t="s">
        <v>19</v>
      </c>
      <c r="E234" s="114" t="s">
        <v>20</v>
      </c>
      <c r="F234" s="113">
        <v>0.15049999999999999</v>
      </c>
      <c r="G234" s="113">
        <v>0.16389999999999999</v>
      </c>
      <c r="H234" s="113">
        <v>3.6369999999999999E-5</v>
      </c>
      <c r="I234" s="113">
        <v>1.9619999999999999E-2</v>
      </c>
      <c r="J234" s="113">
        <v>1.3999999999999999E-4</v>
      </c>
      <c r="K234" s="113">
        <v>0.20107</v>
      </c>
      <c r="L234" s="108">
        <f t="shared" si="3"/>
        <v>0.16389999999999999</v>
      </c>
      <c r="M234" s="108">
        <v>2</v>
      </c>
    </row>
    <row r="235" spans="1:13">
      <c r="A235" s="114" t="s">
        <v>103</v>
      </c>
      <c r="B235" s="113">
        <v>2.5</v>
      </c>
      <c r="C235" s="114" t="s">
        <v>18</v>
      </c>
      <c r="D235" s="114" t="s">
        <v>19</v>
      </c>
      <c r="E235" s="114" t="s">
        <v>20</v>
      </c>
      <c r="F235" s="113">
        <v>0.15049999999999999</v>
      </c>
      <c r="G235" s="113">
        <v>0.16389999999999999</v>
      </c>
      <c r="H235" s="113">
        <v>3.6369999999999999E-5</v>
      </c>
      <c r="I235" s="113">
        <v>1.9619999999999999E-2</v>
      </c>
      <c r="J235" s="113">
        <v>1.3999999999999999E-4</v>
      </c>
      <c r="K235" s="113">
        <v>0.13613</v>
      </c>
      <c r="L235" s="108">
        <f t="shared" si="3"/>
        <v>0.16389999999999999</v>
      </c>
      <c r="M235" s="108">
        <v>2.5</v>
      </c>
    </row>
    <row r="236" spans="1:13">
      <c r="A236" s="114" t="s">
        <v>103</v>
      </c>
      <c r="B236" s="113">
        <v>3</v>
      </c>
      <c r="C236" s="114" t="s">
        <v>18</v>
      </c>
      <c r="D236" s="114" t="s">
        <v>19</v>
      </c>
      <c r="E236" s="114" t="s">
        <v>20</v>
      </c>
      <c r="F236" s="113">
        <v>0.15049999999999999</v>
      </c>
      <c r="G236" s="113">
        <v>0.16389999999999999</v>
      </c>
      <c r="H236" s="113">
        <v>3.6369999999999999E-5</v>
      </c>
      <c r="I236" s="113">
        <v>1.9619999999999999E-2</v>
      </c>
      <c r="J236" s="113">
        <v>1.3999999999999999E-4</v>
      </c>
      <c r="K236" s="113">
        <v>0.19918</v>
      </c>
      <c r="L236" s="108">
        <f t="shared" si="3"/>
        <v>0.16389999999999999</v>
      </c>
      <c r="M236" s="108">
        <v>3</v>
      </c>
    </row>
    <row r="237" spans="1:13">
      <c r="A237" s="114" t="s">
        <v>103</v>
      </c>
      <c r="B237" s="113">
        <v>3.5</v>
      </c>
      <c r="C237" s="114" t="s">
        <v>18</v>
      </c>
      <c r="D237" s="114" t="s">
        <v>19</v>
      </c>
      <c r="E237" s="114" t="s">
        <v>20</v>
      </c>
      <c r="F237" s="113">
        <v>0.15049999999999999</v>
      </c>
      <c r="G237" s="113">
        <v>0.16389999999999999</v>
      </c>
      <c r="H237" s="113">
        <v>3.6369999999999999E-5</v>
      </c>
      <c r="I237" s="113">
        <v>1.9619999999999999E-2</v>
      </c>
      <c r="J237" s="113">
        <v>1.3999999999999999E-4</v>
      </c>
      <c r="K237" s="113">
        <v>0.26223999999999997</v>
      </c>
      <c r="L237" s="108">
        <f t="shared" si="3"/>
        <v>0.16389999999999999</v>
      </c>
      <c r="M237" s="108">
        <v>3.5</v>
      </c>
    </row>
    <row r="238" spans="1:13">
      <c r="A238" s="114" t="s">
        <v>103</v>
      </c>
      <c r="B238" s="113">
        <v>4</v>
      </c>
      <c r="C238" s="114" t="s">
        <v>18</v>
      </c>
      <c r="D238" s="114" t="s">
        <v>19</v>
      </c>
      <c r="E238" s="114" t="s">
        <v>20</v>
      </c>
      <c r="F238" s="113">
        <v>0.15049999999999999</v>
      </c>
      <c r="G238" s="113">
        <v>0.16389999999999999</v>
      </c>
      <c r="H238" s="113">
        <v>3.6369999999999999E-5</v>
      </c>
      <c r="I238" s="113">
        <v>1.9619999999999999E-2</v>
      </c>
      <c r="J238" s="113">
        <v>1.2999999999999999E-4</v>
      </c>
      <c r="K238" s="113">
        <v>0.34354000000000001</v>
      </c>
      <c r="L238" s="108">
        <f t="shared" si="3"/>
        <v>0.16389999999999999</v>
      </c>
      <c r="M238" s="108">
        <v>4</v>
      </c>
    </row>
    <row r="239" spans="1:13">
      <c r="A239" s="114" t="s">
        <v>103</v>
      </c>
      <c r="B239" s="113">
        <v>4.5</v>
      </c>
      <c r="C239" s="114" t="s">
        <v>18</v>
      </c>
      <c r="D239" s="114" t="s">
        <v>19</v>
      </c>
      <c r="E239" s="114" t="s">
        <v>20</v>
      </c>
      <c r="F239" s="113">
        <v>0.15049999999999999</v>
      </c>
      <c r="G239" s="113">
        <v>0.16389999999999999</v>
      </c>
      <c r="H239" s="113">
        <v>3.6369999999999999E-5</v>
      </c>
      <c r="I239" s="113">
        <v>1.9619999999999999E-2</v>
      </c>
      <c r="J239" s="113">
        <v>1.2999999999999999E-4</v>
      </c>
      <c r="K239" s="113">
        <v>0.43939</v>
      </c>
      <c r="L239" s="108">
        <f t="shared" si="3"/>
        <v>0.16389999999999999</v>
      </c>
      <c r="M239" s="108">
        <v>4.5</v>
      </c>
    </row>
    <row r="240" spans="1:13">
      <c r="A240" s="114" t="s">
        <v>103</v>
      </c>
      <c r="B240" s="113">
        <v>5</v>
      </c>
      <c r="C240" s="114" t="s">
        <v>18</v>
      </c>
      <c r="D240" s="114" t="s">
        <v>19</v>
      </c>
      <c r="E240" s="114" t="s">
        <v>20</v>
      </c>
      <c r="F240" s="113">
        <v>0.15049999999999999</v>
      </c>
      <c r="G240" s="113">
        <v>0.16389999999999999</v>
      </c>
      <c r="H240" s="113">
        <v>3.6369999999999999E-5</v>
      </c>
      <c r="I240" s="113">
        <v>1.9619999999999999E-2</v>
      </c>
      <c r="J240" s="113">
        <v>1.3999999999999999E-4</v>
      </c>
      <c r="K240" s="113">
        <v>0.53525</v>
      </c>
      <c r="L240" s="108">
        <f t="shared" si="3"/>
        <v>0.16389999999999999</v>
      </c>
      <c r="M240" s="108">
        <v>5</v>
      </c>
    </row>
    <row r="241" spans="1:13">
      <c r="A241" s="114" t="s">
        <v>103</v>
      </c>
      <c r="B241" s="113">
        <v>5.5</v>
      </c>
      <c r="C241" s="114" t="s">
        <v>18</v>
      </c>
      <c r="D241" s="114" t="s">
        <v>19</v>
      </c>
      <c r="E241" s="114" t="s">
        <v>20</v>
      </c>
      <c r="F241" s="113">
        <v>0.15049999999999999</v>
      </c>
      <c r="G241" s="113">
        <v>0.16389999999999999</v>
      </c>
      <c r="H241" s="113">
        <v>3.6369999999999999E-5</v>
      </c>
      <c r="I241" s="113">
        <v>1.9619999999999999E-2</v>
      </c>
      <c r="J241" s="113">
        <v>1.3999999999999999E-4</v>
      </c>
      <c r="K241" s="113">
        <v>0.63109999999999999</v>
      </c>
      <c r="L241" s="108">
        <f t="shared" si="3"/>
        <v>0.16389999999999999</v>
      </c>
      <c r="M241" s="108">
        <v>5.5</v>
      </c>
    </row>
    <row r="242" spans="1:13">
      <c r="A242" s="114" t="s">
        <v>103</v>
      </c>
      <c r="B242" s="113">
        <v>6</v>
      </c>
      <c r="C242" s="114" t="s">
        <v>18</v>
      </c>
      <c r="D242" s="114" t="s">
        <v>19</v>
      </c>
      <c r="E242" s="114" t="s">
        <v>20</v>
      </c>
      <c r="F242" s="113">
        <v>0.15049999999999999</v>
      </c>
      <c r="G242" s="113">
        <v>0.16389999999999999</v>
      </c>
      <c r="H242" s="113">
        <v>3.6369999999999999E-5</v>
      </c>
      <c r="I242" s="113">
        <v>1.9619999999999999E-2</v>
      </c>
      <c r="J242" s="113">
        <v>1.4999999999999999E-4</v>
      </c>
      <c r="K242" s="113">
        <v>0.72694999999999999</v>
      </c>
      <c r="L242" s="108">
        <f t="shared" si="3"/>
        <v>0.16389999999999999</v>
      </c>
      <c r="M242" s="108">
        <v>6</v>
      </c>
    </row>
    <row r="243" spans="1:13">
      <c r="A243" s="114" t="s">
        <v>103</v>
      </c>
      <c r="B243" s="113">
        <v>0</v>
      </c>
      <c r="C243" s="114" t="s">
        <v>18</v>
      </c>
      <c r="D243" s="114" t="s">
        <v>19</v>
      </c>
      <c r="E243" s="114" t="s">
        <v>21</v>
      </c>
      <c r="F243" s="113">
        <v>-0.1797</v>
      </c>
      <c r="G243" s="113">
        <v>-0.19170000000000001</v>
      </c>
      <c r="H243" s="113">
        <v>-1.6629999999999998E-5</v>
      </c>
      <c r="I243" s="113">
        <v>1.7299999999999999E-2</v>
      </c>
      <c r="J243" s="113">
        <v>-2.1000000000000001E-4</v>
      </c>
      <c r="K243" s="113">
        <v>-0.42326999999999998</v>
      </c>
      <c r="L243" s="108">
        <f t="shared" si="3"/>
        <v>-0.19170000000000001</v>
      </c>
      <c r="M243" s="108">
        <v>0</v>
      </c>
    </row>
    <row r="244" spans="1:13">
      <c r="A244" s="114" t="s">
        <v>103</v>
      </c>
      <c r="B244" s="113">
        <v>0.5</v>
      </c>
      <c r="C244" s="114" t="s">
        <v>18</v>
      </c>
      <c r="D244" s="114" t="s">
        <v>19</v>
      </c>
      <c r="E244" s="114" t="s">
        <v>21</v>
      </c>
      <c r="F244" s="113">
        <v>-0.1797</v>
      </c>
      <c r="G244" s="113">
        <v>-0.19170000000000001</v>
      </c>
      <c r="H244" s="113">
        <v>-1.6629999999999998E-5</v>
      </c>
      <c r="I244" s="113">
        <v>1.7299999999999999E-2</v>
      </c>
      <c r="J244" s="113">
        <v>-2.0000000000000001E-4</v>
      </c>
      <c r="K244" s="113">
        <v>-0.32741999999999999</v>
      </c>
      <c r="L244" s="108">
        <f t="shared" si="3"/>
        <v>-0.19170000000000001</v>
      </c>
      <c r="M244" s="108">
        <v>0.5</v>
      </c>
    </row>
    <row r="245" spans="1:13">
      <c r="A245" s="114" t="s">
        <v>103</v>
      </c>
      <c r="B245" s="113">
        <v>1</v>
      </c>
      <c r="C245" s="114" t="s">
        <v>18</v>
      </c>
      <c r="D245" s="114" t="s">
        <v>19</v>
      </c>
      <c r="E245" s="114" t="s">
        <v>21</v>
      </c>
      <c r="F245" s="113">
        <v>-0.1797</v>
      </c>
      <c r="G245" s="113">
        <v>-0.19170000000000001</v>
      </c>
      <c r="H245" s="113">
        <v>-1.6629999999999998E-5</v>
      </c>
      <c r="I245" s="113">
        <v>1.7299999999999999E-2</v>
      </c>
      <c r="J245" s="113">
        <v>-1.9000000000000001E-4</v>
      </c>
      <c r="K245" s="113">
        <v>-0.23157</v>
      </c>
      <c r="L245" s="108">
        <f t="shared" si="3"/>
        <v>-0.19170000000000001</v>
      </c>
      <c r="M245" s="108">
        <v>1</v>
      </c>
    </row>
    <row r="246" spans="1:13">
      <c r="A246" s="114" t="s">
        <v>103</v>
      </c>
      <c r="B246" s="113">
        <v>1.5</v>
      </c>
      <c r="C246" s="114" t="s">
        <v>18</v>
      </c>
      <c r="D246" s="114" t="s">
        <v>19</v>
      </c>
      <c r="E246" s="114" t="s">
        <v>21</v>
      </c>
      <c r="F246" s="113">
        <v>-0.1797</v>
      </c>
      <c r="G246" s="113">
        <v>-0.19170000000000001</v>
      </c>
      <c r="H246" s="113">
        <v>-1.6629999999999998E-5</v>
      </c>
      <c r="I246" s="113">
        <v>1.7299999999999999E-2</v>
      </c>
      <c r="J246" s="113">
        <v>-1.9000000000000001E-4</v>
      </c>
      <c r="K246" s="113">
        <v>-0.13572000000000001</v>
      </c>
      <c r="L246" s="108">
        <f t="shared" si="3"/>
        <v>-0.19170000000000001</v>
      </c>
      <c r="M246" s="108">
        <v>1.5</v>
      </c>
    </row>
    <row r="247" spans="1:13">
      <c r="A247" s="114" t="s">
        <v>103</v>
      </c>
      <c r="B247" s="113">
        <v>2</v>
      </c>
      <c r="C247" s="114" t="s">
        <v>18</v>
      </c>
      <c r="D247" s="114" t="s">
        <v>19</v>
      </c>
      <c r="E247" s="114" t="s">
        <v>21</v>
      </c>
      <c r="F247" s="113">
        <v>-0.1797</v>
      </c>
      <c r="G247" s="113">
        <v>-0.19170000000000001</v>
      </c>
      <c r="H247" s="113">
        <v>-1.6629999999999998E-5</v>
      </c>
      <c r="I247" s="113">
        <v>1.7299999999999999E-2</v>
      </c>
      <c r="J247" s="113">
        <v>-1.8000000000000001E-4</v>
      </c>
      <c r="K247" s="113">
        <v>-3.986E-2</v>
      </c>
      <c r="L247" s="108">
        <f t="shared" si="3"/>
        <v>-0.19170000000000001</v>
      </c>
      <c r="M247" s="108">
        <v>2</v>
      </c>
    </row>
    <row r="248" spans="1:13">
      <c r="A248" s="114" t="s">
        <v>103</v>
      </c>
      <c r="B248" s="113">
        <v>2.5</v>
      </c>
      <c r="C248" s="114" t="s">
        <v>18</v>
      </c>
      <c r="D248" s="114" t="s">
        <v>19</v>
      </c>
      <c r="E248" s="114" t="s">
        <v>21</v>
      </c>
      <c r="F248" s="113">
        <v>-0.1797</v>
      </c>
      <c r="G248" s="113">
        <v>-0.19170000000000001</v>
      </c>
      <c r="H248" s="113">
        <v>-1.6629999999999998E-5</v>
      </c>
      <c r="I248" s="113">
        <v>1.7299999999999999E-2</v>
      </c>
      <c r="J248" s="113">
        <v>-1.7000000000000001E-4</v>
      </c>
      <c r="K248" s="113">
        <v>3.7080000000000002E-2</v>
      </c>
      <c r="L248" s="108">
        <f t="shared" si="3"/>
        <v>-0.19170000000000001</v>
      </c>
      <c r="M248" s="108">
        <v>2.5</v>
      </c>
    </row>
    <row r="249" spans="1:13">
      <c r="A249" s="114" t="s">
        <v>103</v>
      </c>
      <c r="B249" s="113">
        <v>3</v>
      </c>
      <c r="C249" s="114" t="s">
        <v>18</v>
      </c>
      <c r="D249" s="114" t="s">
        <v>19</v>
      </c>
      <c r="E249" s="114" t="s">
        <v>21</v>
      </c>
      <c r="F249" s="113">
        <v>-0.1797</v>
      </c>
      <c r="G249" s="113">
        <v>-0.19170000000000001</v>
      </c>
      <c r="H249" s="113">
        <v>-1.6629999999999998E-5</v>
      </c>
      <c r="I249" s="113">
        <v>1.7299999999999999E-2</v>
      </c>
      <c r="J249" s="113">
        <v>-1.9000000000000001E-4</v>
      </c>
      <c r="K249" s="113">
        <v>-2.8199999999999999E-2</v>
      </c>
      <c r="L249" s="108">
        <f t="shared" si="3"/>
        <v>-0.19170000000000001</v>
      </c>
      <c r="M249" s="108">
        <v>3</v>
      </c>
    </row>
    <row r="250" spans="1:13">
      <c r="A250" s="114" t="s">
        <v>103</v>
      </c>
      <c r="B250" s="113">
        <v>3.5</v>
      </c>
      <c r="C250" s="114" t="s">
        <v>18</v>
      </c>
      <c r="D250" s="114" t="s">
        <v>19</v>
      </c>
      <c r="E250" s="114" t="s">
        <v>21</v>
      </c>
      <c r="F250" s="113">
        <v>-0.1797</v>
      </c>
      <c r="G250" s="113">
        <v>-0.19170000000000001</v>
      </c>
      <c r="H250" s="113">
        <v>-1.6629999999999998E-5</v>
      </c>
      <c r="I250" s="113">
        <v>1.7299999999999999E-2</v>
      </c>
      <c r="J250" s="113">
        <v>-2.0000000000000001E-4</v>
      </c>
      <c r="K250" s="113">
        <v>-9.3469999999999998E-2</v>
      </c>
      <c r="L250" s="108">
        <f t="shared" si="3"/>
        <v>-0.19170000000000001</v>
      </c>
      <c r="M250" s="108">
        <v>3.5</v>
      </c>
    </row>
    <row r="251" spans="1:13">
      <c r="A251" s="114" t="s">
        <v>103</v>
      </c>
      <c r="B251" s="113">
        <v>4</v>
      </c>
      <c r="C251" s="114" t="s">
        <v>18</v>
      </c>
      <c r="D251" s="114" t="s">
        <v>19</v>
      </c>
      <c r="E251" s="114" t="s">
        <v>21</v>
      </c>
      <c r="F251" s="113">
        <v>-0.1797</v>
      </c>
      <c r="G251" s="113">
        <v>-0.19170000000000001</v>
      </c>
      <c r="H251" s="113">
        <v>-1.6629999999999998E-5</v>
      </c>
      <c r="I251" s="113">
        <v>1.7299999999999999E-2</v>
      </c>
      <c r="J251" s="113">
        <v>-2.2000000000000001E-4</v>
      </c>
      <c r="K251" s="113">
        <v>-0.15873999999999999</v>
      </c>
      <c r="L251" s="108">
        <f t="shared" si="3"/>
        <v>-0.19170000000000001</v>
      </c>
      <c r="M251" s="108">
        <v>4</v>
      </c>
    </row>
    <row r="252" spans="1:13">
      <c r="A252" s="114" t="s">
        <v>103</v>
      </c>
      <c r="B252" s="113">
        <v>4.5</v>
      </c>
      <c r="C252" s="114" t="s">
        <v>18</v>
      </c>
      <c r="D252" s="114" t="s">
        <v>19</v>
      </c>
      <c r="E252" s="114" t="s">
        <v>21</v>
      </c>
      <c r="F252" s="113">
        <v>-0.1797</v>
      </c>
      <c r="G252" s="113">
        <v>-0.19170000000000001</v>
      </c>
      <c r="H252" s="113">
        <v>-1.6629999999999998E-5</v>
      </c>
      <c r="I252" s="113">
        <v>1.7299999999999999E-2</v>
      </c>
      <c r="J252" s="113">
        <v>-2.3000000000000001E-4</v>
      </c>
      <c r="K252" s="113">
        <v>-0.22400999999999999</v>
      </c>
      <c r="L252" s="108">
        <f t="shared" si="3"/>
        <v>-0.19170000000000001</v>
      </c>
      <c r="M252" s="108">
        <v>4.5</v>
      </c>
    </row>
    <row r="253" spans="1:13">
      <c r="A253" s="114" t="s">
        <v>103</v>
      </c>
      <c r="B253" s="113">
        <v>5</v>
      </c>
      <c r="C253" s="114" t="s">
        <v>18</v>
      </c>
      <c r="D253" s="114" t="s">
        <v>19</v>
      </c>
      <c r="E253" s="114" t="s">
        <v>21</v>
      </c>
      <c r="F253" s="113">
        <v>-0.1797</v>
      </c>
      <c r="G253" s="113">
        <v>-0.19170000000000001</v>
      </c>
      <c r="H253" s="113">
        <v>-1.6629999999999998E-5</v>
      </c>
      <c r="I253" s="113">
        <v>1.7299999999999999E-2</v>
      </c>
      <c r="J253" s="113">
        <v>-2.5000000000000001E-4</v>
      </c>
      <c r="K253" s="113">
        <v>-0.29069</v>
      </c>
      <c r="L253" s="108">
        <f t="shared" si="3"/>
        <v>-0.19170000000000001</v>
      </c>
      <c r="M253" s="108">
        <v>5</v>
      </c>
    </row>
    <row r="254" spans="1:13">
      <c r="A254" s="114" t="s">
        <v>103</v>
      </c>
      <c r="B254" s="113">
        <v>5.5</v>
      </c>
      <c r="C254" s="114" t="s">
        <v>18</v>
      </c>
      <c r="D254" s="114" t="s">
        <v>19</v>
      </c>
      <c r="E254" s="114" t="s">
        <v>21</v>
      </c>
      <c r="F254" s="113">
        <v>-0.1797</v>
      </c>
      <c r="G254" s="113">
        <v>-0.19170000000000001</v>
      </c>
      <c r="H254" s="113">
        <v>-1.6629999999999998E-5</v>
      </c>
      <c r="I254" s="113">
        <v>1.7299999999999999E-2</v>
      </c>
      <c r="J254" s="113">
        <v>-2.5999999999999998E-4</v>
      </c>
      <c r="K254" s="113">
        <v>-0.37264000000000003</v>
      </c>
      <c r="L254" s="108">
        <f t="shared" si="3"/>
        <v>-0.19170000000000001</v>
      </c>
      <c r="M254" s="108">
        <v>5.5</v>
      </c>
    </row>
    <row r="255" spans="1:13">
      <c r="A255" s="114" t="s">
        <v>103</v>
      </c>
      <c r="B255" s="113">
        <v>6</v>
      </c>
      <c r="C255" s="114" t="s">
        <v>18</v>
      </c>
      <c r="D255" s="114" t="s">
        <v>19</v>
      </c>
      <c r="E255" s="114" t="s">
        <v>21</v>
      </c>
      <c r="F255" s="113">
        <v>-0.1797</v>
      </c>
      <c r="G255" s="113">
        <v>-0.19170000000000001</v>
      </c>
      <c r="H255" s="113">
        <v>-1.6629999999999998E-5</v>
      </c>
      <c r="I255" s="113">
        <v>1.7299999999999999E-2</v>
      </c>
      <c r="J255" s="113">
        <v>-2.7999999999999998E-4</v>
      </c>
      <c r="K255" s="113">
        <v>-0.4546</v>
      </c>
      <c r="L255" s="108">
        <f t="shared" si="3"/>
        <v>-0.19170000000000001</v>
      </c>
      <c r="M255" s="108">
        <v>6</v>
      </c>
    </row>
    <row r="256" spans="1:13">
      <c r="A256" s="114" t="s">
        <v>104</v>
      </c>
      <c r="B256" s="113">
        <v>0</v>
      </c>
      <c r="C256" s="114" t="s">
        <v>18</v>
      </c>
      <c r="D256" s="114" t="s">
        <v>19</v>
      </c>
      <c r="E256" s="114" t="s">
        <v>20</v>
      </c>
      <c r="F256" s="113">
        <v>0.1009</v>
      </c>
      <c r="G256" s="113">
        <v>-0.54490000000000005</v>
      </c>
      <c r="H256" s="113">
        <v>2.3E-3</v>
      </c>
      <c r="I256" s="113">
        <v>1.9599999999999999E-3</v>
      </c>
      <c r="J256" s="113">
        <v>4.9500000000000004E-3</v>
      </c>
      <c r="K256" s="113">
        <v>2.2770600000000001</v>
      </c>
      <c r="L256" s="108">
        <f t="shared" si="3"/>
        <v>-0.54490000000000005</v>
      </c>
      <c r="M256" s="108">
        <v>0</v>
      </c>
    </row>
    <row r="257" spans="1:13">
      <c r="A257" s="114" t="s">
        <v>104</v>
      </c>
      <c r="B257" s="113">
        <v>0.5</v>
      </c>
      <c r="C257" s="114" t="s">
        <v>18</v>
      </c>
      <c r="D257" s="114" t="s">
        <v>19</v>
      </c>
      <c r="E257" s="114" t="s">
        <v>20</v>
      </c>
      <c r="F257" s="113">
        <v>0.1009</v>
      </c>
      <c r="G257" s="113">
        <v>0.1086</v>
      </c>
      <c r="H257" s="113">
        <v>2.3E-3</v>
      </c>
      <c r="I257" s="113">
        <v>1.9599999999999999E-3</v>
      </c>
      <c r="J257" s="113">
        <v>3.8E-3</v>
      </c>
      <c r="K257" s="113">
        <v>2.4093300000000002</v>
      </c>
      <c r="L257" s="108">
        <f t="shared" si="3"/>
        <v>0.1086</v>
      </c>
      <c r="M257" s="108">
        <v>0.5</v>
      </c>
    </row>
    <row r="258" spans="1:13">
      <c r="A258" s="114" t="s">
        <v>104</v>
      </c>
      <c r="B258" s="113">
        <v>1</v>
      </c>
      <c r="C258" s="114" t="s">
        <v>18</v>
      </c>
      <c r="D258" s="114" t="s">
        <v>19</v>
      </c>
      <c r="E258" s="114" t="s">
        <v>20</v>
      </c>
      <c r="F258" s="113">
        <v>0.1009</v>
      </c>
      <c r="G258" s="113">
        <v>0.7621</v>
      </c>
      <c r="H258" s="113">
        <v>2.3E-3</v>
      </c>
      <c r="I258" s="113">
        <v>1.9599999999999999E-3</v>
      </c>
      <c r="J258" s="113">
        <v>2.65E-3</v>
      </c>
      <c r="K258" s="113">
        <v>2.24884</v>
      </c>
      <c r="L258" s="108">
        <f t="shared" si="3"/>
        <v>0.7621</v>
      </c>
      <c r="M258" s="108">
        <v>1</v>
      </c>
    </row>
    <row r="259" spans="1:13">
      <c r="A259" s="114" t="s">
        <v>104</v>
      </c>
      <c r="B259" s="113">
        <v>1.5</v>
      </c>
      <c r="C259" s="114" t="s">
        <v>18</v>
      </c>
      <c r="D259" s="114" t="s">
        <v>19</v>
      </c>
      <c r="E259" s="114" t="s">
        <v>20</v>
      </c>
      <c r="F259" s="113">
        <v>0.1009</v>
      </c>
      <c r="G259" s="113">
        <v>1.4156</v>
      </c>
      <c r="H259" s="113">
        <v>2.3E-3</v>
      </c>
      <c r="I259" s="113">
        <v>1.9599999999999999E-3</v>
      </c>
      <c r="J259" s="113">
        <v>1.5E-3</v>
      </c>
      <c r="K259" s="113">
        <v>1.8426400000000001</v>
      </c>
      <c r="L259" s="108">
        <f t="shared" si="3"/>
        <v>1.4156</v>
      </c>
      <c r="M259" s="108">
        <v>1.5</v>
      </c>
    </row>
    <row r="260" spans="1:13">
      <c r="A260" s="114" t="s">
        <v>104</v>
      </c>
      <c r="B260" s="113">
        <v>2</v>
      </c>
      <c r="C260" s="114" t="s">
        <v>18</v>
      </c>
      <c r="D260" s="114" t="s">
        <v>19</v>
      </c>
      <c r="E260" s="114" t="s">
        <v>20</v>
      </c>
      <c r="F260" s="113">
        <v>0.1009</v>
      </c>
      <c r="G260" s="113">
        <v>2.0691000000000002</v>
      </c>
      <c r="H260" s="113">
        <v>2.3E-3</v>
      </c>
      <c r="I260" s="113">
        <v>1.9599999999999999E-3</v>
      </c>
      <c r="J260" s="113">
        <v>3.8000000000000002E-4</v>
      </c>
      <c r="K260" s="113">
        <v>1.1295599999999999</v>
      </c>
      <c r="L260" s="108">
        <f t="shared" si="3"/>
        <v>2.0691000000000002</v>
      </c>
      <c r="M260" s="108">
        <v>2</v>
      </c>
    </row>
    <row r="261" spans="1:13">
      <c r="A261" s="114" t="s">
        <v>104</v>
      </c>
      <c r="B261" s="113">
        <v>2.5</v>
      </c>
      <c r="C261" s="114" t="s">
        <v>18</v>
      </c>
      <c r="D261" s="114" t="s">
        <v>19</v>
      </c>
      <c r="E261" s="114" t="s">
        <v>20</v>
      </c>
      <c r="F261" s="113">
        <v>0.1009</v>
      </c>
      <c r="G261" s="113">
        <v>2.7225999999999999</v>
      </c>
      <c r="H261" s="113">
        <v>2.3E-3</v>
      </c>
      <c r="I261" s="113">
        <v>1.9599999999999999E-3</v>
      </c>
      <c r="J261" s="113">
        <v>6.8999999999999997E-4</v>
      </c>
      <c r="K261" s="113">
        <v>0.2077</v>
      </c>
      <c r="L261" s="108">
        <f t="shared" ref="L261:L324" si="4">G261</f>
        <v>2.7225999999999999</v>
      </c>
      <c r="M261" s="108">
        <v>2.5</v>
      </c>
    </row>
    <row r="262" spans="1:13">
      <c r="A262" s="114" t="s">
        <v>104</v>
      </c>
      <c r="B262" s="113">
        <v>3</v>
      </c>
      <c r="C262" s="114" t="s">
        <v>18</v>
      </c>
      <c r="D262" s="114" t="s">
        <v>19</v>
      </c>
      <c r="E262" s="114" t="s">
        <v>20</v>
      </c>
      <c r="F262" s="113">
        <v>0.1009</v>
      </c>
      <c r="G262" s="113">
        <v>3.3761000000000001</v>
      </c>
      <c r="H262" s="113">
        <v>2.3E-3</v>
      </c>
      <c r="I262" s="113">
        <v>1.9599999999999999E-3</v>
      </c>
      <c r="J262" s="113">
        <v>1.5200000000000001E-3</v>
      </c>
      <c r="K262" s="113">
        <v>-1.04091</v>
      </c>
      <c r="L262" s="108">
        <f t="shared" si="4"/>
        <v>3.3761000000000001</v>
      </c>
      <c r="M262" s="108">
        <v>3</v>
      </c>
    </row>
    <row r="263" spans="1:13">
      <c r="A263" s="114" t="s">
        <v>104</v>
      </c>
      <c r="B263" s="113">
        <v>3.5</v>
      </c>
      <c r="C263" s="114" t="s">
        <v>18</v>
      </c>
      <c r="D263" s="114" t="s">
        <v>19</v>
      </c>
      <c r="E263" s="114" t="s">
        <v>20</v>
      </c>
      <c r="F263" s="113">
        <v>0.1009</v>
      </c>
      <c r="G263" s="113">
        <v>4.0296000000000003</v>
      </c>
      <c r="H263" s="113">
        <v>2.3E-3</v>
      </c>
      <c r="I263" s="113">
        <v>1.9599999999999999E-3</v>
      </c>
      <c r="J263" s="113">
        <v>2.3600000000000001E-3</v>
      </c>
      <c r="K263" s="113">
        <v>-2.6162700000000001</v>
      </c>
      <c r="L263" s="108">
        <f t="shared" si="4"/>
        <v>4.0296000000000003</v>
      </c>
      <c r="M263" s="108">
        <v>3.5</v>
      </c>
    </row>
    <row r="264" spans="1:13">
      <c r="A264" s="114" t="s">
        <v>104</v>
      </c>
      <c r="B264" s="113">
        <v>0</v>
      </c>
      <c r="C264" s="114" t="s">
        <v>18</v>
      </c>
      <c r="D264" s="114" t="s">
        <v>19</v>
      </c>
      <c r="E264" s="114" t="s">
        <v>21</v>
      </c>
      <c r="F264" s="113">
        <v>-0.30790000000000001</v>
      </c>
      <c r="G264" s="113">
        <v>-1.097</v>
      </c>
      <c r="H264" s="113">
        <v>-1.6999999999999999E-3</v>
      </c>
      <c r="I264" s="113">
        <v>-0.23535</v>
      </c>
      <c r="J264" s="113">
        <v>-3.49E-3</v>
      </c>
      <c r="K264" s="113">
        <v>1.54949</v>
      </c>
      <c r="L264" s="108">
        <f t="shared" si="4"/>
        <v>-1.097</v>
      </c>
      <c r="M264" s="108">
        <v>0</v>
      </c>
    </row>
    <row r="265" spans="1:13">
      <c r="A265" s="114" t="s">
        <v>104</v>
      </c>
      <c r="B265" s="113">
        <v>0.5</v>
      </c>
      <c r="C265" s="114" t="s">
        <v>18</v>
      </c>
      <c r="D265" s="114" t="s">
        <v>19</v>
      </c>
      <c r="E265" s="114" t="s">
        <v>21</v>
      </c>
      <c r="F265" s="113">
        <v>-0.30790000000000001</v>
      </c>
      <c r="G265" s="113">
        <v>-0.44350000000000001</v>
      </c>
      <c r="H265" s="113">
        <v>-1.6999999999999999E-3</v>
      </c>
      <c r="I265" s="113">
        <v>-0.23535</v>
      </c>
      <c r="J265" s="113">
        <v>-2.65E-3</v>
      </c>
      <c r="K265" s="113">
        <v>1.9346300000000001</v>
      </c>
      <c r="L265" s="108">
        <f t="shared" si="4"/>
        <v>-0.44350000000000001</v>
      </c>
      <c r="M265" s="108">
        <v>0.5</v>
      </c>
    </row>
    <row r="266" spans="1:13">
      <c r="A266" s="114" t="s">
        <v>104</v>
      </c>
      <c r="B266" s="113">
        <v>1</v>
      </c>
      <c r="C266" s="114" t="s">
        <v>18</v>
      </c>
      <c r="D266" s="114" t="s">
        <v>19</v>
      </c>
      <c r="E266" s="114" t="s">
        <v>21</v>
      </c>
      <c r="F266" s="113">
        <v>-0.30790000000000001</v>
      </c>
      <c r="G266" s="113">
        <v>0.21</v>
      </c>
      <c r="H266" s="113">
        <v>-1.6999999999999999E-3</v>
      </c>
      <c r="I266" s="113">
        <v>-0.23535</v>
      </c>
      <c r="J266" s="113">
        <v>-1.82E-3</v>
      </c>
      <c r="K266" s="113">
        <v>1.9705299999999999</v>
      </c>
      <c r="L266" s="108">
        <f t="shared" si="4"/>
        <v>0.21</v>
      </c>
      <c r="M266" s="108">
        <v>1</v>
      </c>
    </row>
    <row r="267" spans="1:13">
      <c r="A267" s="114" t="s">
        <v>104</v>
      </c>
      <c r="B267" s="113">
        <v>1.5</v>
      </c>
      <c r="C267" s="114" t="s">
        <v>18</v>
      </c>
      <c r="D267" s="114" t="s">
        <v>19</v>
      </c>
      <c r="E267" s="114" t="s">
        <v>21</v>
      </c>
      <c r="F267" s="113">
        <v>-0.30790000000000001</v>
      </c>
      <c r="G267" s="113">
        <v>0.86350000000000005</v>
      </c>
      <c r="H267" s="113">
        <v>-1.6999999999999999E-3</v>
      </c>
      <c r="I267" s="113">
        <v>-0.23535</v>
      </c>
      <c r="J267" s="113">
        <v>-9.7999999999999997E-4</v>
      </c>
      <c r="K267" s="113">
        <v>1.5576099999999999</v>
      </c>
      <c r="L267" s="108">
        <f t="shared" si="4"/>
        <v>0.86350000000000005</v>
      </c>
      <c r="M267" s="108">
        <v>1.5</v>
      </c>
    </row>
    <row r="268" spans="1:13">
      <c r="A268" s="114" t="s">
        <v>104</v>
      </c>
      <c r="B268" s="113">
        <v>2</v>
      </c>
      <c r="C268" s="114" t="s">
        <v>18</v>
      </c>
      <c r="D268" s="114" t="s">
        <v>19</v>
      </c>
      <c r="E268" s="114" t="s">
        <v>21</v>
      </c>
      <c r="F268" s="113">
        <v>-0.30790000000000001</v>
      </c>
      <c r="G268" s="113">
        <v>1.5169999999999999</v>
      </c>
      <c r="H268" s="113">
        <v>-1.6999999999999999E-3</v>
      </c>
      <c r="I268" s="113">
        <v>-0.23535</v>
      </c>
      <c r="J268" s="113">
        <v>-1.4999999999999999E-4</v>
      </c>
      <c r="K268" s="113">
        <v>0.73429999999999995</v>
      </c>
      <c r="L268" s="108">
        <f t="shared" si="4"/>
        <v>1.5169999999999999</v>
      </c>
      <c r="M268" s="108">
        <v>2</v>
      </c>
    </row>
    <row r="269" spans="1:13">
      <c r="A269" s="114" t="s">
        <v>104</v>
      </c>
      <c r="B269" s="113">
        <v>2.5</v>
      </c>
      <c r="C269" s="114" t="s">
        <v>18</v>
      </c>
      <c r="D269" s="114" t="s">
        <v>19</v>
      </c>
      <c r="E269" s="114" t="s">
        <v>21</v>
      </c>
      <c r="F269" s="113">
        <v>-0.30790000000000001</v>
      </c>
      <c r="G269" s="113">
        <v>2.1705000000000001</v>
      </c>
      <c r="H269" s="113">
        <v>-1.6999999999999999E-3</v>
      </c>
      <c r="I269" s="113">
        <v>-0.23535</v>
      </c>
      <c r="J269" s="113">
        <v>-8.0000000000000004E-4</v>
      </c>
      <c r="K269" s="113">
        <v>-0.46365000000000001</v>
      </c>
      <c r="L269" s="108">
        <f t="shared" si="4"/>
        <v>2.1705000000000001</v>
      </c>
      <c r="M269" s="108">
        <v>2.5</v>
      </c>
    </row>
    <row r="270" spans="1:13">
      <c r="A270" s="114" t="s">
        <v>104</v>
      </c>
      <c r="B270" s="113">
        <v>3</v>
      </c>
      <c r="C270" s="114" t="s">
        <v>18</v>
      </c>
      <c r="D270" s="114" t="s">
        <v>19</v>
      </c>
      <c r="E270" s="114" t="s">
        <v>21</v>
      </c>
      <c r="F270" s="113">
        <v>-0.30790000000000001</v>
      </c>
      <c r="G270" s="113">
        <v>2.8239999999999998</v>
      </c>
      <c r="H270" s="113">
        <v>-1.6999999999999999E-3</v>
      </c>
      <c r="I270" s="113">
        <v>-0.23535</v>
      </c>
      <c r="J270" s="113">
        <v>-1.9499999999999999E-3</v>
      </c>
      <c r="K270" s="113">
        <v>-1.98834</v>
      </c>
      <c r="L270" s="108">
        <f t="shared" si="4"/>
        <v>2.8239999999999998</v>
      </c>
      <c r="M270" s="108">
        <v>3</v>
      </c>
    </row>
    <row r="271" spans="1:13">
      <c r="A271" s="114" t="s">
        <v>104</v>
      </c>
      <c r="B271" s="113">
        <v>3.5</v>
      </c>
      <c r="C271" s="114" t="s">
        <v>18</v>
      </c>
      <c r="D271" s="114" t="s">
        <v>19</v>
      </c>
      <c r="E271" s="114" t="s">
        <v>21</v>
      </c>
      <c r="F271" s="113">
        <v>-0.30790000000000001</v>
      </c>
      <c r="G271" s="113">
        <v>3.4775</v>
      </c>
      <c r="H271" s="113">
        <v>-1.6999999999999999E-3</v>
      </c>
      <c r="I271" s="113">
        <v>-0.23535</v>
      </c>
      <c r="J271" s="113">
        <v>-3.0899999999999999E-3</v>
      </c>
      <c r="K271" s="113">
        <v>-3.8397899999999998</v>
      </c>
      <c r="L271" s="108">
        <f t="shared" si="4"/>
        <v>3.4775</v>
      </c>
      <c r="M271" s="108">
        <v>3.5</v>
      </c>
    </row>
    <row r="272" spans="1:13">
      <c r="A272" s="114" t="s">
        <v>105</v>
      </c>
      <c r="B272" s="113">
        <v>0</v>
      </c>
      <c r="C272" s="114" t="s">
        <v>18</v>
      </c>
      <c r="D272" s="114" t="s">
        <v>19</v>
      </c>
      <c r="E272" s="114" t="s">
        <v>20</v>
      </c>
      <c r="F272" s="113">
        <v>0.1017</v>
      </c>
      <c r="G272" s="113">
        <v>-3.4910000000000001</v>
      </c>
      <c r="H272" s="113">
        <v>1.6000000000000001E-3</v>
      </c>
      <c r="I272" s="113">
        <v>0.18375</v>
      </c>
      <c r="J272" s="113">
        <v>2.2499999999999998E-3</v>
      </c>
      <c r="K272" s="113">
        <v>-2.66065</v>
      </c>
      <c r="L272" s="108">
        <f t="shared" si="4"/>
        <v>-3.4910000000000001</v>
      </c>
      <c r="M272" s="108">
        <v>0</v>
      </c>
    </row>
    <row r="273" spans="1:13">
      <c r="A273" s="114" t="s">
        <v>105</v>
      </c>
      <c r="B273" s="113">
        <v>0.5</v>
      </c>
      <c r="C273" s="114" t="s">
        <v>18</v>
      </c>
      <c r="D273" s="114" t="s">
        <v>19</v>
      </c>
      <c r="E273" s="114" t="s">
        <v>20</v>
      </c>
      <c r="F273" s="113">
        <v>0.1017</v>
      </c>
      <c r="G273" s="113">
        <v>-2.8374999999999999</v>
      </c>
      <c r="H273" s="113">
        <v>1.6000000000000001E-3</v>
      </c>
      <c r="I273" s="113">
        <v>0.18375</v>
      </c>
      <c r="J273" s="113">
        <v>1.4400000000000001E-3</v>
      </c>
      <c r="K273" s="113">
        <v>-1.0785199999999999</v>
      </c>
      <c r="L273" s="108">
        <f t="shared" si="4"/>
        <v>-2.8374999999999999</v>
      </c>
      <c r="M273" s="108">
        <v>0.5</v>
      </c>
    </row>
    <row r="274" spans="1:13">
      <c r="A274" s="114" t="s">
        <v>105</v>
      </c>
      <c r="B274" s="113">
        <v>1</v>
      </c>
      <c r="C274" s="114" t="s">
        <v>18</v>
      </c>
      <c r="D274" s="114" t="s">
        <v>19</v>
      </c>
      <c r="E274" s="114" t="s">
        <v>20</v>
      </c>
      <c r="F274" s="113">
        <v>0.1017</v>
      </c>
      <c r="G274" s="113">
        <v>-2.1840000000000002</v>
      </c>
      <c r="H274" s="113">
        <v>1.6000000000000001E-3</v>
      </c>
      <c r="I274" s="113">
        <v>0.18375</v>
      </c>
      <c r="J274" s="113">
        <v>6.4000000000000005E-4</v>
      </c>
      <c r="K274" s="113">
        <v>0.17687</v>
      </c>
      <c r="L274" s="108">
        <f t="shared" si="4"/>
        <v>-2.1840000000000002</v>
      </c>
      <c r="M274" s="108">
        <v>1</v>
      </c>
    </row>
    <row r="275" spans="1:13">
      <c r="A275" s="114" t="s">
        <v>105</v>
      </c>
      <c r="B275" s="113">
        <v>1.5</v>
      </c>
      <c r="C275" s="114" t="s">
        <v>18</v>
      </c>
      <c r="D275" s="114" t="s">
        <v>19</v>
      </c>
      <c r="E275" s="114" t="s">
        <v>20</v>
      </c>
      <c r="F275" s="113">
        <v>0.1017</v>
      </c>
      <c r="G275" s="113">
        <v>-1.5305</v>
      </c>
      <c r="H275" s="113">
        <v>1.6000000000000001E-3</v>
      </c>
      <c r="I275" s="113">
        <v>0.18375</v>
      </c>
      <c r="J275" s="113">
        <v>3.8000000000000002E-4</v>
      </c>
      <c r="K275" s="113">
        <v>1.10728</v>
      </c>
      <c r="L275" s="108">
        <f t="shared" si="4"/>
        <v>-1.5305</v>
      </c>
      <c r="M275" s="108">
        <v>1.5</v>
      </c>
    </row>
    <row r="276" spans="1:13">
      <c r="A276" s="114" t="s">
        <v>105</v>
      </c>
      <c r="B276" s="113">
        <v>2</v>
      </c>
      <c r="C276" s="114" t="s">
        <v>18</v>
      </c>
      <c r="D276" s="114" t="s">
        <v>19</v>
      </c>
      <c r="E276" s="114" t="s">
        <v>20</v>
      </c>
      <c r="F276" s="113">
        <v>0.1017</v>
      </c>
      <c r="G276" s="113">
        <v>-0.877</v>
      </c>
      <c r="H276" s="113">
        <v>1.6000000000000001E-3</v>
      </c>
      <c r="I276" s="113">
        <v>0.18375</v>
      </c>
      <c r="J276" s="113">
        <v>1.5E-3</v>
      </c>
      <c r="K276" s="113">
        <v>1.8271200000000001</v>
      </c>
      <c r="L276" s="108">
        <f t="shared" si="4"/>
        <v>-0.877</v>
      </c>
      <c r="M276" s="108">
        <v>2</v>
      </c>
    </row>
    <row r="277" spans="1:13">
      <c r="A277" s="114" t="s">
        <v>105</v>
      </c>
      <c r="B277" s="113">
        <v>2.5</v>
      </c>
      <c r="C277" s="114" t="s">
        <v>18</v>
      </c>
      <c r="D277" s="114" t="s">
        <v>19</v>
      </c>
      <c r="E277" s="114" t="s">
        <v>20</v>
      </c>
      <c r="F277" s="113">
        <v>0.1017</v>
      </c>
      <c r="G277" s="113">
        <v>-0.2235</v>
      </c>
      <c r="H277" s="113">
        <v>1.6000000000000001E-3</v>
      </c>
      <c r="I277" s="113">
        <v>0.18375</v>
      </c>
      <c r="J277" s="113">
        <v>2.66E-3</v>
      </c>
      <c r="K277" s="113">
        <v>2.2392799999999999</v>
      </c>
      <c r="L277" s="108">
        <f t="shared" si="4"/>
        <v>-0.2235</v>
      </c>
      <c r="M277" s="108">
        <v>2.5</v>
      </c>
    </row>
    <row r="278" spans="1:13">
      <c r="A278" s="114" t="s">
        <v>105</v>
      </c>
      <c r="B278" s="113">
        <v>3</v>
      </c>
      <c r="C278" s="114" t="s">
        <v>18</v>
      </c>
      <c r="D278" s="114" t="s">
        <v>19</v>
      </c>
      <c r="E278" s="114" t="s">
        <v>20</v>
      </c>
      <c r="F278" s="113">
        <v>0.1017</v>
      </c>
      <c r="G278" s="113">
        <v>0.43</v>
      </c>
      <c r="H278" s="113">
        <v>1.6000000000000001E-3</v>
      </c>
      <c r="I278" s="113">
        <v>0.18375</v>
      </c>
      <c r="J278" s="113">
        <v>3.82E-3</v>
      </c>
      <c r="K278" s="113">
        <v>2.4058700000000002</v>
      </c>
      <c r="L278" s="108">
        <f t="shared" si="4"/>
        <v>0.43</v>
      </c>
      <c r="M278" s="108">
        <v>3</v>
      </c>
    </row>
    <row r="279" spans="1:13">
      <c r="A279" s="114" t="s">
        <v>105</v>
      </c>
      <c r="B279" s="113">
        <v>3.5</v>
      </c>
      <c r="C279" s="114" t="s">
        <v>18</v>
      </c>
      <c r="D279" s="114" t="s">
        <v>19</v>
      </c>
      <c r="E279" s="114" t="s">
        <v>20</v>
      </c>
      <c r="F279" s="113">
        <v>0.1017</v>
      </c>
      <c r="G279" s="113">
        <v>1.0834999999999999</v>
      </c>
      <c r="H279" s="113">
        <v>1.6000000000000001E-3</v>
      </c>
      <c r="I279" s="113">
        <v>0.18375</v>
      </c>
      <c r="J279" s="113">
        <v>4.9800000000000001E-3</v>
      </c>
      <c r="K279" s="113">
        <v>2.2797200000000002</v>
      </c>
      <c r="L279" s="108">
        <f t="shared" si="4"/>
        <v>1.0834999999999999</v>
      </c>
      <c r="M279" s="108">
        <v>3.5</v>
      </c>
    </row>
    <row r="280" spans="1:13">
      <c r="A280" s="114" t="s">
        <v>105</v>
      </c>
      <c r="B280" s="113">
        <v>0</v>
      </c>
      <c r="C280" s="114" t="s">
        <v>18</v>
      </c>
      <c r="D280" s="114" t="s">
        <v>19</v>
      </c>
      <c r="E280" s="114" t="s">
        <v>21</v>
      </c>
      <c r="F280" s="113">
        <v>-0.30499999999999999</v>
      </c>
      <c r="G280" s="113">
        <v>-4.0293999999999999</v>
      </c>
      <c r="H280" s="113">
        <v>-2.3E-3</v>
      </c>
      <c r="I280" s="113">
        <v>-5.3460000000000001E-2</v>
      </c>
      <c r="J280" s="113">
        <v>-3.14E-3</v>
      </c>
      <c r="K280" s="113">
        <v>-3.8377500000000002</v>
      </c>
      <c r="L280" s="108">
        <f t="shared" si="4"/>
        <v>-4.0293999999999999</v>
      </c>
      <c r="M280" s="108">
        <v>0</v>
      </c>
    </row>
    <row r="281" spans="1:13">
      <c r="A281" s="114" t="s">
        <v>105</v>
      </c>
      <c r="B281" s="113">
        <v>0.5</v>
      </c>
      <c r="C281" s="114" t="s">
        <v>18</v>
      </c>
      <c r="D281" s="114" t="s">
        <v>19</v>
      </c>
      <c r="E281" s="114" t="s">
        <v>21</v>
      </c>
      <c r="F281" s="113">
        <v>-0.30499999999999999</v>
      </c>
      <c r="G281" s="113">
        <v>-3.3759000000000001</v>
      </c>
      <c r="H281" s="113">
        <v>-2.3E-3</v>
      </c>
      <c r="I281" s="113">
        <v>-5.3460000000000001E-2</v>
      </c>
      <c r="J281" s="113">
        <v>-1.98E-3</v>
      </c>
      <c r="K281" s="113">
        <v>-1.9864200000000001</v>
      </c>
      <c r="L281" s="108">
        <f t="shared" si="4"/>
        <v>-3.3759000000000001</v>
      </c>
      <c r="M281" s="108">
        <v>0.5</v>
      </c>
    </row>
    <row r="282" spans="1:13">
      <c r="A282" s="114" t="s">
        <v>105</v>
      </c>
      <c r="B282" s="113">
        <v>1</v>
      </c>
      <c r="C282" s="114" t="s">
        <v>18</v>
      </c>
      <c r="D282" s="114" t="s">
        <v>19</v>
      </c>
      <c r="E282" s="114" t="s">
        <v>21</v>
      </c>
      <c r="F282" s="113">
        <v>-0.30499999999999999</v>
      </c>
      <c r="G282" s="113">
        <v>-2.7223999999999999</v>
      </c>
      <c r="H282" s="113">
        <v>-2.3E-3</v>
      </c>
      <c r="I282" s="113">
        <v>-5.3460000000000001E-2</v>
      </c>
      <c r="J282" s="113">
        <v>-8.1999999999999998E-4</v>
      </c>
      <c r="K282" s="113">
        <v>-0.46184999999999998</v>
      </c>
      <c r="L282" s="108">
        <f t="shared" si="4"/>
        <v>-2.7223999999999999</v>
      </c>
      <c r="M282" s="108">
        <v>1</v>
      </c>
    </row>
    <row r="283" spans="1:13">
      <c r="A283" s="114" t="s">
        <v>105</v>
      </c>
      <c r="B283" s="113">
        <v>1.5</v>
      </c>
      <c r="C283" s="114" t="s">
        <v>18</v>
      </c>
      <c r="D283" s="114" t="s">
        <v>19</v>
      </c>
      <c r="E283" s="114" t="s">
        <v>21</v>
      </c>
      <c r="F283" s="113">
        <v>-0.30499999999999999</v>
      </c>
      <c r="G283" s="113">
        <v>-2.0689000000000002</v>
      </c>
      <c r="H283" s="113">
        <v>-2.3E-3</v>
      </c>
      <c r="I283" s="113">
        <v>-5.3460000000000001E-2</v>
      </c>
      <c r="J283" s="113">
        <v>-1.6000000000000001E-4</v>
      </c>
      <c r="K283" s="113">
        <v>0.73597999999999997</v>
      </c>
      <c r="L283" s="108">
        <f t="shared" si="4"/>
        <v>-2.0689000000000002</v>
      </c>
      <c r="M283" s="108">
        <v>1.5</v>
      </c>
    </row>
    <row r="284" spans="1:13">
      <c r="A284" s="114" t="s">
        <v>105</v>
      </c>
      <c r="B284" s="113">
        <v>2</v>
      </c>
      <c r="C284" s="114" t="s">
        <v>18</v>
      </c>
      <c r="D284" s="114" t="s">
        <v>19</v>
      </c>
      <c r="E284" s="114" t="s">
        <v>21</v>
      </c>
      <c r="F284" s="113">
        <v>-0.30499999999999999</v>
      </c>
      <c r="G284" s="113">
        <v>-1.4154</v>
      </c>
      <c r="H284" s="113">
        <v>-2.3E-3</v>
      </c>
      <c r="I284" s="113">
        <v>-5.3460000000000001E-2</v>
      </c>
      <c r="J284" s="113">
        <v>-9.6000000000000002E-4</v>
      </c>
      <c r="K284" s="113">
        <v>1.54087</v>
      </c>
      <c r="L284" s="108">
        <f t="shared" si="4"/>
        <v>-1.4154</v>
      </c>
      <c r="M284" s="108">
        <v>2</v>
      </c>
    </row>
    <row r="285" spans="1:13">
      <c r="A285" s="114" t="s">
        <v>105</v>
      </c>
      <c r="B285" s="113">
        <v>2.5</v>
      </c>
      <c r="C285" s="114" t="s">
        <v>18</v>
      </c>
      <c r="D285" s="114" t="s">
        <v>19</v>
      </c>
      <c r="E285" s="114" t="s">
        <v>21</v>
      </c>
      <c r="F285" s="113">
        <v>-0.30499999999999999</v>
      </c>
      <c r="G285" s="113">
        <v>-0.76190000000000002</v>
      </c>
      <c r="H285" s="113">
        <v>-2.3E-3</v>
      </c>
      <c r="I285" s="113">
        <v>-5.3460000000000001E-2</v>
      </c>
      <c r="J285" s="113">
        <v>-1.7700000000000001E-3</v>
      </c>
      <c r="K285" s="113">
        <v>1.9603200000000001</v>
      </c>
      <c r="L285" s="108">
        <f t="shared" si="4"/>
        <v>-0.76190000000000002</v>
      </c>
      <c r="M285" s="108">
        <v>2.5</v>
      </c>
    </row>
    <row r="286" spans="1:13">
      <c r="A286" s="114" t="s">
        <v>105</v>
      </c>
      <c r="B286" s="113">
        <v>3</v>
      </c>
      <c r="C286" s="114" t="s">
        <v>18</v>
      </c>
      <c r="D286" s="114" t="s">
        <v>19</v>
      </c>
      <c r="E286" s="114" t="s">
        <v>21</v>
      </c>
      <c r="F286" s="113">
        <v>-0.30499999999999999</v>
      </c>
      <c r="G286" s="113">
        <v>-0.1084</v>
      </c>
      <c r="H286" s="113">
        <v>-2.3E-3</v>
      </c>
      <c r="I286" s="113">
        <v>-5.3460000000000001E-2</v>
      </c>
      <c r="J286" s="113">
        <v>-2.5699999999999998E-3</v>
      </c>
      <c r="K286" s="113">
        <v>1.93089</v>
      </c>
      <c r="L286" s="108">
        <f t="shared" si="4"/>
        <v>-0.1084</v>
      </c>
      <c r="M286" s="108">
        <v>3</v>
      </c>
    </row>
    <row r="287" spans="1:13">
      <c r="A287" s="114" t="s">
        <v>105</v>
      </c>
      <c r="B287" s="113">
        <v>3.5</v>
      </c>
      <c r="C287" s="114" t="s">
        <v>18</v>
      </c>
      <c r="D287" s="114" t="s">
        <v>19</v>
      </c>
      <c r="E287" s="114" t="s">
        <v>21</v>
      </c>
      <c r="F287" s="113">
        <v>-0.30499999999999999</v>
      </c>
      <c r="G287" s="113">
        <v>0.54510000000000003</v>
      </c>
      <c r="H287" s="113">
        <v>-2.3E-3</v>
      </c>
      <c r="I287" s="113">
        <v>-5.3460000000000001E-2</v>
      </c>
      <c r="J287" s="113">
        <v>-3.3700000000000002E-3</v>
      </c>
      <c r="K287" s="113">
        <v>1.5525199999999999</v>
      </c>
      <c r="L287" s="108">
        <f t="shared" si="4"/>
        <v>0.54510000000000003</v>
      </c>
      <c r="M287" s="108">
        <v>3.5</v>
      </c>
    </row>
    <row r="288" spans="1:13">
      <c r="A288" s="114" t="s">
        <v>106</v>
      </c>
      <c r="B288" s="113">
        <v>0</v>
      </c>
      <c r="C288" s="114" t="s">
        <v>18</v>
      </c>
      <c r="D288" s="114" t="s">
        <v>19</v>
      </c>
      <c r="E288" s="114" t="s">
        <v>20</v>
      </c>
      <c r="F288" s="113">
        <v>0.66710000000000003</v>
      </c>
      <c r="G288" s="113">
        <v>0.37530000000000002</v>
      </c>
      <c r="H288" s="113">
        <v>7.6E-3</v>
      </c>
      <c r="I288" s="113">
        <v>3.8379999999999997E-2</v>
      </c>
      <c r="J288" s="113">
        <v>1.115E-2</v>
      </c>
      <c r="K288" s="113">
        <v>0.58653</v>
      </c>
      <c r="L288" s="108">
        <f t="shared" si="4"/>
        <v>0.37530000000000002</v>
      </c>
      <c r="M288" s="108">
        <v>0</v>
      </c>
    </row>
    <row r="289" spans="1:13">
      <c r="A289" s="114" t="s">
        <v>106</v>
      </c>
      <c r="B289" s="113">
        <v>0.5</v>
      </c>
      <c r="C289" s="114" t="s">
        <v>18</v>
      </c>
      <c r="D289" s="114" t="s">
        <v>19</v>
      </c>
      <c r="E289" s="114" t="s">
        <v>20</v>
      </c>
      <c r="F289" s="113">
        <v>0.66710000000000003</v>
      </c>
      <c r="G289" s="113">
        <v>0.37530000000000002</v>
      </c>
      <c r="H289" s="113">
        <v>7.6E-3</v>
      </c>
      <c r="I289" s="113">
        <v>3.8379999999999997E-2</v>
      </c>
      <c r="J289" s="113">
        <v>7.3299999999999997E-3</v>
      </c>
      <c r="K289" s="113">
        <v>0.39887</v>
      </c>
      <c r="L289" s="108">
        <f t="shared" si="4"/>
        <v>0.37530000000000002</v>
      </c>
      <c r="M289" s="108">
        <v>0.5</v>
      </c>
    </row>
    <row r="290" spans="1:13">
      <c r="A290" s="114" t="s">
        <v>106</v>
      </c>
      <c r="B290" s="113">
        <v>1</v>
      </c>
      <c r="C290" s="114" t="s">
        <v>18</v>
      </c>
      <c r="D290" s="114" t="s">
        <v>19</v>
      </c>
      <c r="E290" s="114" t="s">
        <v>20</v>
      </c>
      <c r="F290" s="113">
        <v>0.66710000000000003</v>
      </c>
      <c r="G290" s="113">
        <v>0.37530000000000002</v>
      </c>
      <c r="H290" s="113">
        <v>7.6E-3</v>
      </c>
      <c r="I290" s="113">
        <v>3.8379999999999997E-2</v>
      </c>
      <c r="J290" s="113">
        <v>4.1700000000000001E-3</v>
      </c>
      <c r="K290" s="113">
        <v>0.21121000000000001</v>
      </c>
      <c r="L290" s="108">
        <f t="shared" si="4"/>
        <v>0.37530000000000002</v>
      </c>
      <c r="M290" s="108">
        <v>1</v>
      </c>
    </row>
    <row r="291" spans="1:13">
      <c r="A291" s="114" t="s">
        <v>106</v>
      </c>
      <c r="B291" s="113">
        <v>1.5</v>
      </c>
      <c r="C291" s="114" t="s">
        <v>18</v>
      </c>
      <c r="D291" s="114" t="s">
        <v>19</v>
      </c>
      <c r="E291" s="114" t="s">
        <v>20</v>
      </c>
      <c r="F291" s="113">
        <v>0.66710000000000003</v>
      </c>
      <c r="G291" s="113">
        <v>0.37530000000000002</v>
      </c>
      <c r="H291" s="113">
        <v>7.6E-3</v>
      </c>
      <c r="I291" s="113">
        <v>3.8379999999999997E-2</v>
      </c>
      <c r="J291" s="113">
        <v>1.2800000000000001E-3</v>
      </c>
      <c r="K291" s="113">
        <v>5.3469999999999997E-2</v>
      </c>
      <c r="L291" s="108">
        <f t="shared" si="4"/>
        <v>0.37530000000000002</v>
      </c>
      <c r="M291" s="108">
        <v>1.5</v>
      </c>
    </row>
    <row r="292" spans="1:13">
      <c r="A292" s="114" t="s">
        <v>106</v>
      </c>
      <c r="B292" s="113">
        <v>2</v>
      </c>
      <c r="C292" s="114" t="s">
        <v>18</v>
      </c>
      <c r="D292" s="114" t="s">
        <v>19</v>
      </c>
      <c r="E292" s="114" t="s">
        <v>20</v>
      </c>
      <c r="F292" s="113">
        <v>0.66710000000000003</v>
      </c>
      <c r="G292" s="113">
        <v>0.37530000000000002</v>
      </c>
      <c r="H292" s="113">
        <v>7.6E-3</v>
      </c>
      <c r="I292" s="113">
        <v>3.8379999999999997E-2</v>
      </c>
      <c r="J292" s="113">
        <v>8.6E-3</v>
      </c>
      <c r="K292" s="113">
        <v>7.0949999999999999E-2</v>
      </c>
      <c r="L292" s="108">
        <f t="shared" si="4"/>
        <v>0.37530000000000002</v>
      </c>
      <c r="M292" s="108">
        <v>2</v>
      </c>
    </row>
    <row r="293" spans="1:13">
      <c r="A293" s="114" t="s">
        <v>106</v>
      </c>
      <c r="B293" s="113">
        <v>2.5</v>
      </c>
      <c r="C293" s="114" t="s">
        <v>18</v>
      </c>
      <c r="D293" s="114" t="s">
        <v>19</v>
      </c>
      <c r="E293" s="114" t="s">
        <v>20</v>
      </c>
      <c r="F293" s="113">
        <v>0.66710000000000003</v>
      </c>
      <c r="G293" s="113">
        <v>0.37530000000000002</v>
      </c>
      <c r="H293" s="113">
        <v>7.6E-3</v>
      </c>
      <c r="I293" s="113">
        <v>3.8379999999999997E-2</v>
      </c>
      <c r="J293" s="113">
        <v>4.2470000000000001E-2</v>
      </c>
      <c r="K293" s="113">
        <v>0.11326</v>
      </c>
      <c r="L293" s="108">
        <f t="shared" si="4"/>
        <v>0.37530000000000002</v>
      </c>
      <c r="M293" s="108">
        <v>2.5</v>
      </c>
    </row>
    <row r="294" spans="1:13">
      <c r="A294" s="114" t="s">
        <v>106</v>
      </c>
      <c r="B294" s="113">
        <v>3</v>
      </c>
      <c r="C294" s="114" t="s">
        <v>18</v>
      </c>
      <c r="D294" s="114" t="s">
        <v>19</v>
      </c>
      <c r="E294" s="114" t="s">
        <v>20</v>
      </c>
      <c r="F294" s="113">
        <v>0.66710000000000003</v>
      </c>
      <c r="G294" s="113">
        <v>0.37530000000000002</v>
      </c>
      <c r="H294" s="113">
        <v>7.6E-3</v>
      </c>
      <c r="I294" s="113">
        <v>3.8379999999999997E-2</v>
      </c>
      <c r="J294" s="113">
        <v>7.8490000000000004E-2</v>
      </c>
      <c r="K294" s="113">
        <v>0.15557000000000001</v>
      </c>
      <c r="L294" s="108">
        <f t="shared" si="4"/>
        <v>0.37530000000000002</v>
      </c>
      <c r="M294" s="108">
        <v>3</v>
      </c>
    </row>
    <row r="295" spans="1:13">
      <c r="A295" s="114" t="s">
        <v>106</v>
      </c>
      <c r="B295" s="113">
        <v>0</v>
      </c>
      <c r="C295" s="114" t="s">
        <v>18</v>
      </c>
      <c r="D295" s="114" t="s">
        <v>19</v>
      </c>
      <c r="E295" s="114" t="s">
        <v>21</v>
      </c>
      <c r="F295" s="113">
        <v>-0.30909999999999999</v>
      </c>
      <c r="G295" s="113">
        <v>-8.4599999999999995E-2</v>
      </c>
      <c r="H295" s="113">
        <v>-7.1999999999999995E-2</v>
      </c>
      <c r="I295" s="113">
        <v>9.2300000000000004E-3</v>
      </c>
      <c r="J295" s="113">
        <v>-0.13761999999999999</v>
      </c>
      <c r="K295" s="113">
        <v>-9.8299999999999998E-2</v>
      </c>
      <c r="L295" s="108">
        <f t="shared" si="4"/>
        <v>-8.4599999999999995E-2</v>
      </c>
      <c r="M295" s="108">
        <v>0</v>
      </c>
    </row>
    <row r="296" spans="1:13">
      <c r="A296" s="114" t="s">
        <v>106</v>
      </c>
      <c r="B296" s="113">
        <v>0.5</v>
      </c>
      <c r="C296" s="114" t="s">
        <v>18</v>
      </c>
      <c r="D296" s="114" t="s">
        <v>19</v>
      </c>
      <c r="E296" s="114" t="s">
        <v>21</v>
      </c>
      <c r="F296" s="113">
        <v>-0.30909999999999999</v>
      </c>
      <c r="G296" s="113">
        <v>-8.4599999999999995E-2</v>
      </c>
      <c r="H296" s="113">
        <v>-7.1999999999999995E-2</v>
      </c>
      <c r="I296" s="113">
        <v>9.2300000000000004E-3</v>
      </c>
      <c r="J296" s="113">
        <v>-0.1016</v>
      </c>
      <c r="K296" s="113">
        <v>-5.5989999999999998E-2</v>
      </c>
      <c r="L296" s="108">
        <f t="shared" si="4"/>
        <v>-8.4599999999999995E-2</v>
      </c>
      <c r="M296" s="108">
        <v>0.5</v>
      </c>
    </row>
    <row r="297" spans="1:13">
      <c r="A297" s="114" t="s">
        <v>106</v>
      </c>
      <c r="B297" s="113">
        <v>1</v>
      </c>
      <c r="C297" s="114" t="s">
        <v>18</v>
      </c>
      <c r="D297" s="114" t="s">
        <v>19</v>
      </c>
      <c r="E297" s="114" t="s">
        <v>21</v>
      </c>
      <c r="F297" s="113">
        <v>-0.30909999999999999</v>
      </c>
      <c r="G297" s="113">
        <v>-8.4599999999999995E-2</v>
      </c>
      <c r="H297" s="113">
        <v>-7.1999999999999995E-2</v>
      </c>
      <c r="I297" s="113">
        <v>9.2300000000000004E-3</v>
      </c>
      <c r="J297" s="113">
        <v>-6.5579999999999999E-2</v>
      </c>
      <c r="K297" s="113">
        <v>-1.448E-2</v>
      </c>
      <c r="L297" s="108">
        <f t="shared" si="4"/>
        <v>-8.4599999999999995E-2</v>
      </c>
      <c r="M297" s="108">
        <v>1</v>
      </c>
    </row>
    <row r="298" spans="1:13">
      <c r="A298" s="114" t="s">
        <v>106</v>
      </c>
      <c r="B298" s="113">
        <v>1.5</v>
      </c>
      <c r="C298" s="114" t="s">
        <v>18</v>
      </c>
      <c r="D298" s="114" t="s">
        <v>19</v>
      </c>
      <c r="E298" s="114" t="s">
        <v>21</v>
      </c>
      <c r="F298" s="113">
        <v>-0.30909999999999999</v>
      </c>
      <c r="G298" s="113">
        <v>-8.4599999999999995E-2</v>
      </c>
      <c r="H298" s="113">
        <v>-7.1999999999999995E-2</v>
      </c>
      <c r="I298" s="113">
        <v>9.2300000000000004E-3</v>
      </c>
      <c r="J298" s="113">
        <v>-2.9569999999999999E-2</v>
      </c>
      <c r="K298" s="113">
        <v>-8.3999999999999995E-3</v>
      </c>
      <c r="L298" s="108">
        <f t="shared" si="4"/>
        <v>-8.4599999999999995E-2</v>
      </c>
      <c r="M298" s="108">
        <v>1.5</v>
      </c>
    </row>
    <row r="299" spans="1:13">
      <c r="A299" s="114" t="s">
        <v>106</v>
      </c>
      <c r="B299" s="113">
        <v>2</v>
      </c>
      <c r="C299" s="114" t="s">
        <v>18</v>
      </c>
      <c r="D299" s="114" t="s">
        <v>19</v>
      </c>
      <c r="E299" s="114" t="s">
        <v>21</v>
      </c>
      <c r="F299" s="113">
        <v>-0.30909999999999999</v>
      </c>
      <c r="G299" s="113">
        <v>-8.4599999999999995E-2</v>
      </c>
      <c r="H299" s="113">
        <v>-7.1999999999999995E-2</v>
      </c>
      <c r="I299" s="113">
        <v>9.2300000000000004E-3</v>
      </c>
      <c r="J299" s="113">
        <v>-5.4200000000000003E-3</v>
      </c>
      <c r="K299" s="113">
        <v>-0.16411000000000001</v>
      </c>
      <c r="L299" s="108">
        <f t="shared" si="4"/>
        <v>-8.4599999999999995E-2</v>
      </c>
      <c r="M299" s="108">
        <v>2</v>
      </c>
    </row>
    <row r="300" spans="1:13">
      <c r="A300" s="114" t="s">
        <v>106</v>
      </c>
      <c r="B300" s="113">
        <v>2.5</v>
      </c>
      <c r="C300" s="114" t="s">
        <v>18</v>
      </c>
      <c r="D300" s="114" t="s">
        <v>19</v>
      </c>
      <c r="E300" s="114" t="s">
        <v>21</v>
      </c>
      <c r="F300" s="113">
        <v>-0.30909999999999999</v>
      </c>
      <c r="G300" s="113">
        <v>-8.4599999999999995E-2</v>
      </c>
      <c r="H300" s="113">
        <v>-7.1999999999999995E-2</v>
      </c>
      <c r="I300" s="113">
        <v>9.2300000000000004E-3</v>
      </c>
      <c r="J300" s="113">
        <v>-7.92E-3</v>
      </c>
      <c r="K300" s="113">
        <v>-0.35177000000000003</v>
      </c>
      <c r="L300" s="108">
        <f t="shared" si="4"/>
        <v>-8.4599999999999995E-2</v>
      </c>
      <c r="M300" s="108">
        <v>2.5</v>
      </c>
    </row>
    <row r="301" spans="1:13">
      <c r="A301" s="114" t="s">
        <v>106</v>
      </c>
      <c r="B301" s="113">
        <v>3</v>
      </c>
      <c r="C301" s="114" t="s">
        <v>18</v>
      </c>
      <c r="D301" s="114" t="s">
        <v>19</v>
      </c>
      <c r="E301" s="114" t="s">
        <v>21</v>
      </c>
      <c r="F301" s="113">
        <v>-0.30909999999999999</v>
      </c>
      <c r="G301" s="113">
        <v>-8.4599999999999995E-2</v>
      </c>
      <c r="H301" s="113">
        <v>-7.1999999999999995E-2</v>
      </c>
      <c r="I301" s="113">
        <v>9.2300000000000004E-3</v>
      </c>
      <c r="J301" s="113">
        <v>-1.1730000000000001E-2</v>
      </c>
      <c r="K301" s="113">
        <v>-0.53942999999999997</v>
      </c>
      <c r="L301" s="108">
        <f t="shared" si="4"/>
        <v>-8.4599999999999995E-2</v>
      </c>
      <c r="M301" s="108">
        <v>3</v>
      </c>
    </row>
    <row r="302" spans="1:13">
      <c r="A302" s="114" t="s">
        <v>107</v>
      </c>
      <c r="B302" s="113">
        <v>0</v>
      </c>
      <c r="C302" s="114" t="s">
        <v>18</v>
      </c>
      <c r="D302" s="114" t="s">
        <v>19</v>
      </c>
      <c r="E302" s="114" t="s">
        <v>20</v>
      </c>
      <c r="F302" s="113">
        <v>0.47610000000000002</v>
      </c>
      <c r="G302" s="113">
        <v>3.73E-2</v>
      </c>
      <c r="H302" s="113">
        <v>1.06E-2</v>
      </c>
      <c r="I302" s="113">
        <v>7.9799999999999992E-3</v>
      </c>
      <c r="J302" s="113">
        <v>2.5409999999999999E-2</v>
      </c>
      <c r="K302" s="113">
        <v>6.7549999999999999E-2</v>
      </c>
      <c r="L302" s="108">
        <f t="shared" si="4"/>
        <v>3.73E-2</v>
      </c>
      <c r="M302" s="108">
        <v>0</v>
      </c>
    </row>
    <row r="303" spans="1:13">
      <c r="A303" s="114" t="s">
        <v>107</v>
      </c>
      <c r="B303" s="113">
        <v>0.5</v>
      </c>
      <c r="C303" s="114" t="s">
        <v>18</v>
      </c>
      <c r="D303" s="114" t="s">
        <v>19</v>
      </c>
      <c r="E303" s="114" t="s">
        <v>20</v>
      </c>
      <c r="F303" s="113">
        <v>0.47610000000000002</v>
      </c>
      <c r="G303" s="113">
        <v>3.73E-2</v>
      </c>
      <c r="H303" s="113">
        <v>1.06E-2</v>
      </c>
      <c r="I303" s="113">
        <v>7.9799999999999992E-3</v>
      </c>
      <c r="J303" s="113">
        <v>2.0119999999999999E-2</v>
      </c>
      <c r="K303" s="113">
        <v>4.8910000000000002E-2</v>
      </c>
      <c r="L303" s="108">
        <f t="shared" si="4"/>
        <v>3.73E-2</v>
      </c>
      <c r="M303" s="108">
        <v>0.5</v>
      </c>
    </row>
    <row r="304" spans="1:13">
      <c r="A304" s="114" t="s">
        <v>107</v>
      </c>
      <c r="B304" s="113">
        <v>1</v>
      </c>
      <c r="C304" s="114" t="s">
        <v>18</v>
      </c>
      <c r="D304" s="114" t="s">
        <v>19</v>
      </c>
      <c r="E304" s="114" t="s">
        <v>20</v>
      </c>
      <c r="F304" s="113">
        <v>0.47610000000000002</v>
      </c>
      <c r="G304" s="113">
        <v>3.73E-2</v>
      </c>
      <c r="H304" s="113">
        <v>1.06E-2</v>
      </c>
      <c r="I304" s="113">
        <v>7.9799999999999992E-3</v>
      </c>
      <c r="J304" s="113">
        <v>1.4829999999999999E-2</v>
      </c>
      <c r="K304" s="113">
        <v>3.0269999999999998E-2</v>
      </c>
      <c r="L304" s="108">
        <f t="shared" si="4"/>
        <v>3.73E-2</v>
      </c>
      <c r="M304" s="108">
        <v>1</v>
      </c>
    </row>
    <row r="305" spans="1:13">
      <c r="A305" s="114" t="s">
        <v>107</v>
      </c>
      <c r="B305" s="113">
        <v>1.5</v>
      </c>
      <c r="C305" s="114" t="s">
        <v>18</v>
      </c>
      <c r="D305" s="114" t="s">
        <v>19</v>
      </c>
      <c r="E305" s="114" t="s">
        <v>20</v>
      </c>
      <c r="F305" s="113">
        <v>0.47610000000000002</v>
      </c>
      <c r="G305" s="113">
        <v>3.73E-2</v>
      </c>
      <c r="H305" s="113">
        <v>1.06E-2</v>
      </c>
      <c r="I305" s="113">
        <v>7.9799999999999992E-3</v>
      </c>
      <c r="J305" s="113">
        <v>9.5399999999999999E-3</v>
      </c>
      <c r="K305" s="113">
        <v>1.163E-2</v>
      </c>
      <c r="L305" s="108">
        <f t="shared" si="4"/>
        <v>3.73E-2</v>
      </c>
      <c r="M305" s="108">
        <v>1.5</v>
      </c>
    </row>
    <row r="306" spans="1:13">
      <c r="A306" s="114" t="s">
        <v>107</v>
      </c>
      <c r="B306" s="113">
        <v>2</v>
      </c>
      <c r="C306" s="114" t="s">
        <v>18</v>
      </c>
      <c r="D306" s="114" t="s">
        <v>19</v>
      </c>
      <c r="E306" s="114" t="s">
        <v>20</v>
      </c>
      <c r="F306" s="113">
        <v>0.47610000000000002</v>
      </c>
      <c r="G306" s="113">
        <v>3.73E-2</v>
      </c>
      <c r="H306" s="113">
        <v>1.06E-2</v>
      </c>
      <c r="I306" s="113">
        <v>7.9799999999999992E-3</v>
      </c>
      <c r="J306" s="113">
        <v>4.2399999999999998E-3</v>
      </c>
      <c r="K306" s="113">
        <v>-7.0000000000000001E-3</v>
      </c>
      <c r="L306" s="108">
        <f t="shared" si="4"/>
        <v>3.73E-2</v>
      </c>
      <c r="M306" s="108">
        <v>2</v>
      </c>
    </row>
    <row r="307" spans="1:13">
      <c r="A307" s="114" t="s">
        <v>107</v>
      </c>
      <c r="B307" s="113">
        <v>2.5</v>
      </c>
      <c r="C307" s="114" t="s">
        <v>18</v>
      </c>
      <c r="D307" s="114" t="s">
        <v>19</v>
      </c>
      <c r="E307" s="114" t="s">
        <v>20</v>
      </c>
      <c r="F307" s="113">
        <v>0.47610000000000002</v>
      </c>
      <c r="G307" s="113">
        <v>3.73E-2</v>
      </c>
      <c r="H307" s="113">
        <v>1.06E-2</v>
      </c>
      <c r="I307" s="113">
        <v>7.9799999999999992E-3</v>
      </c>
      <c r="J307" s="113">
        <v>1.2899999999999999E-3</v>
      </c>
      <c r="K307" s="113">
        <v>-2.564E-2</v>
      </c>
      <c r="L307" s="108">
        <f t="shared" si="4"/>
        <v>3.73E-2</v>
      </c>
      <c r="M307" s="108">
        <v>2.5</v>
      </c>
    </row>
    <row r="308" spans="1:13">
      <c r="A308" s="114" t="s">
        <v>107</v>
      </c>
      <c r="B308" s="113">
        <v>3</v>
      </c>
      <c r="C308" s="114" t="s">
        <v>18</v>
      </c>
      <c r="D308" s="114" t="s">
        <v>19</v>
      </c>
      <c r="E308" s="114" t="s">
        <v>20</v>
      </c>
      <c r="F308" s="113">
        <v>0.47610000000000002</v>
      </c>
      <c r="G308" s="113">
        <v>3.73E-2</v>
      </c>
      <c r="H308" s="113">
        <v>1.06E-2</v>
      </c>
      <c r="I308" s="113">
        <v>7.9799999999999992E-3</v>
      </c>
      <c r="J308" s="113">
        <v>4.9899999999999996E-3</v>
      </c>
      <c r="K308" s="113">
        <v>-1.043E-2</v>
      </c>
      <c r="L308" s="108">
        <f t="shared" si="4"/>
        <v>3.73E-2</v>
      </c>
      <c r="M308" s="108">
        <v>3</v>
      </c>
    </row>
    <row r="309" spans="1:13">
      <c r="A309" s="114" t="s">
        <v>107</v>
      </c>
      <c r="B309" s="113">
        <v>3.5</v>
      </c>
      <c r="C309" s="114" t="s">
        <v>18</v>
      </c>
      <c r="D309" s="114" t="s">
        <v>19</v>
      </c>
      <c r="E309" s="114" t="s">
        <v>20</v>
      </c>
      <c r="F309" s="113">
        <v>0.47610000000000002</v>
      </c>
      <c r="G309" s="113">
        <v>3.73E-2</v>
      </c>
      <c r="H309" s="113">
        <v>1.06E-2</v>
      </c>
      <c r="I309" s="113">
        <v>7.9799999999999992E-3</v>
      </c>
      <c r="J309" s="113">
        <v>8.9300000000000004E-3</v>
      </c>
      <c r="K309" s="113">
        <v>2.206E-2</v>
      </c>
      <c r="L309" s="108">
        <f t="shared" si="4"/>
        <v>3.73E-2</v>
      </c>
      <c r="M309" s="108">
        <v>3.5</v>
      </c>
    </row>
    <row r="310" spans="1:13">
      <c r="A310" s="114" t="s">
        <v>107</v>
      </c>
      <c r="B310" s="113">
        <v>4</v>
      </c>
      <c r="C310" s="114" t="s">
        <v>18</v>
      </c>
      <c r="D310" s="114" t="s">
        <v>19</v>
      </c>
      <c r="E310" s="114" t="s">
        <v>20</v>
      </c>
      <c r="F310" s="113">
        <v>0.47610000000000002</v>
      </c>
      <c r="G310" s="113">
        <v>3.73E-2</v>
      </c>
      <c r="H310" s="113">
        <v>1.06E-2</v>
      </c>
      <c r="I310" s="113">
        <v>7.9799999999999992E-3</v>
      </c>
      <c r="J310" s="113">
        <v>1.2880000000000001E-2</v>
      </c>
      <c r="K310" s="113">
        <v>5.4539999999999998E-2</v>
      </c>
      <c r="L310" s="108">
        <f t="shared" si="4"/>
        <v>3.73E-2</v>
      </c>
      <c r="M310" s="108">
        <v>4</v>
      </c>
    </row>
    <row r="311" spans="1:13">
      <c r="A311" s="114" t="s">
        <v>107</v>
      </c>
      <c r="B311" s="113">
        <v>4.5</v>
      </c>
      <c r="C311" s="114" t="s">
        <v>18</v>
      </c>
      <c r="D311" s="114" t="s">
        <v>19</v>
      </c>
      <c r="E311" s="114" t="s">
        <v>20</v>
      </c>
      <c r="F311" s="113">
        <v>0.47610000000000002</v>
      </c>
      <c r="G311" s="113">
        <v>3.73E-2</v>
      </c>
      <c r="H311" s="113">
        <v>1.06E-2</v>
      </c>
      <c r="I311" s="113">
        <v>7.9799999999999992E-3</v>
      </c>
      <c r="J311" s="113">
        <v>1.6820000000000002E-2</v>
      </c>
      <c r="K311" s="113">
        <v>9.8619999999999999E-2</v>
      </c>
      <c r="L311" s="108">
        <f t="shared" si="4"/>
        <v>3.73E-2</v>
      </c>
      <c r="M311" s="108">
        <v>4.5</v>
      </c>
    </row>
    <row r="312" spans="1:13">
      <c r="A312" s="114" t="s">
        <v>107</v>
      </c>
      <c r="B312" s="113">
        <v>5</v>
      </c>
      <c r="C312" s="114" t="s">
        <v>18</v>
      </c>
      <c r="D312" s="114" t="s">
        <v>19</v>
      </c>
      <c r="E312" s="114" t="s">
        <v>20</v>
      </c>
      <c r="F312" s="113">
        <v>0.47610000000000002</v>
      </c>
      <c r="G312" s="113">
        <v>3.73E-2</v>
      </c>
      <c r="H312" s="113">
        <v>1.06E-2</v>
      </c>
      <c r="I312" s="113">
        <v>7.9799999999999992E-3</v>
      </c>
      <c r="J312" s="113">
        <v>2.077E-2</v>
      </c>
      <c r="K312" s="113">
        <v>0.15862000000000001</v>
      </c>
      <c r="L312" s="108">
        <f t="shared" si="4"/>
        <v>3.73E-2</v>
      </c>
      <c r="M312" s="108">
        <v>5</v>
      </c>
    </row>
    <row r="313" spans="1:13">
      <c r="A313" s="114" t="s">
        <v>107</v>
      </c>
      <c r="B313" s="113">
        <v>5.5</v>
      </c>
      <c r="C313" s="114" t="s">
        <v>18</v>
      </c>
      <c r="D313" s="114" t="s">
        <v>19</v>
      </c>
      <c r="E313" s="114" t="s">
        <v>20</v>
      </c>
      <c r="F313" s="113">
        <v>0.47610000000000002</v>
      </c>
      <c r="G313" s="113">
        <v>3.73E-2</v>
      </c>
      <c r="H313" s="113">
        <v>1.06E-2</v>
      </c>
      <c r="I313" s="113">
        <v>7.9799999999999992E-3</v>
      </c>
      <c r="J313" s="113">
        <v>2.4709999999999999E-2</v>
      </c>
      <c r="K313" s="113">
        <v>0.21862000000000001</v>
      </c>
      <c r="L313" s="108">
        <f t="shared" si="4"/>
        <v>3.73E-2</v>
      </c>
      <c r="M313" s="108">
        <v>5.5</v>
      </c>
    </row>
    <row r="314" spans="1:13">
      <c r="A314" s="114" t="s">
        <v>107</v>
      </c>
      <c r="B314" s="113">
        <v>0</v>
      </c>
      <c r="C314" s="114" t="s">
        <v>18</v>
      </c>
      <c r="D314" s="114" t="s">
        <v>19</v>
      </c>
      <c r="E314" s="114" t="s">
        <v>21</v>
      </c>
      <c r="F314" s="113">
        <v>-0.22059999999999999</v>
      </c>
      <c r="G314" s="113">
        <v>-0.12</v>
      </c>
      <c r="H314" s="113">
        <v>-7.9000000000000008E-3</v>
      </c>
      <c r="I314" s="113">
        <v>-1.1E-4</v>
      </c>
      <c r="J314" s="113">
        <v>-1.8679999999999999E-2</v>
      </c>
      <c r="K314" s="113">
        <v>-0.44134000000000001</v>
      </c>
      <c r="L314" s="108">
        <f t="shared" si="4"/>
        <v>-0.12</v>
      </c>
      <c r="M314" s="108">
        <v>0</v>
      </c>
    </row>
    <row r="315" spans="1:13">
      <c r="A315" s="114" t="s">
        <v>107</v>
      </c>
      <c r="B315" s="113">
        <v>0.5</v>
      </c>
      <c r="C315" s="114" t="s">
        <v>18</v>
      </c>
      <c r="D315" s="114" t="s">
        <v>19</v>
      </c>
      <c r="E315" s="114" t="s">
        <v>21</v>
      </c>
      <c r="F315" s="113">
        <v>-0.22059999999999999</v>
      </c>
      <c r="G315" s="113">
        <v>-0.12</v>
      </c>
      <c r="H315" s="113">
        <v>-7.9000000000000008E-3</v>
      </c>
      <c r="I315" s="113">
        <v>-1.1E-4</v>
      </c>
      <c r="J315" s="113">
        <v>-1.473E-2</v>
      </c>
      <c r="K315" s="113">
        <v>-0.38134000000000001</v>
      </c>
      <c r="L315" s="108">
        <f t="shared" si="4"/>
        <v>-0.12</v>
      </c>
      <c r="M315" s="108">
        <v>0.5</v>
      </c>
    </row>
    <row r="316" spans="1:13">
      <c r="A316" s="114" t="s">
        <v>107</v>
      </c>
      <c r="B316" s="113">
        <v>1</v>
      </c>
      <c r="C316" s="114" t="s">
        <v>18</v>
      </c>
      <c r="D316" s="114" t="s">
        <v>19</v>
      </c>
      <c r="E316" s="114" t="s">
        <v>21</v>
      </c>
      <c r="F316" s="113">
        <v>-0.22059999999999999</v>
      </c>
      <c r="G316" s="113">
        <v>-0.12</v>
      </c>
      <c r="H316" s="113">
        <v>-7.9000000000000008E-3</v>
      </c>
      <c r="I316" s="113">
        <v>-1.1E-4</v>
      </c>
      <c r="J316" s="113">
        <v>-1.0789999999999999E-2</v>
      </c>
      <c r="K316" s="113">
        <v>-0.32135000000000002</v>
      </c>
      <c r="L316" s="108">
        <f t="shared" si="4"/>
        <v>-0.12</v>
      </c>
      <c r="M316" s="108">
        <v>1</v>
      </c>
    </row>
    <row r="317" spans="1:13">
      <c r="A317" s="114" t="s">
        <v>107</v>
      </c>
      <c r="B317" s="113">
        <v>1.5</v>
      </c>
      <c r="C317" s="114" t="s">
        <v>18</v>
      </c>
      <c r="D317" s="114" t="s">
        <v>19</v>
      </c>
      <c r="E317" s="114" t="s">
        <v>21</v>
      </c>
      <c r="F317" s="113">
        <v>-0.22059999999999999</v>
      </c>
      <c r="G317" s="113">
        <v>-0.12</v>
      </c>
      <c r="H317" s="113">
        <v>-7.9000000000000008E-3</v>
      </c>
      <c r="I317" s="113">
        <v>-1.1E-4</v>
      </c>
      <c r="J317" s="113">
        <v>-6.8399999999999997E-3</v>
      </c>
      <c r="K317" s="113">
        <v>-0.26135000000000003</v>
      </c>
      <c r="L317" s="108">
        <f t="shared" si="4"/>
        <v>-0.12</v>
      </c>
      <c r="M317" s="108">
        <v>1.5</v>
      </c>
    </row>
    <row r="318" spans="1:13">
      <c r="A318" s="114" t="s">
        <v>107</v>
      </c>
      <c r="B318" s="113">
        <v>2</v>
      </c>
      <c r="C318" s="114" t="s">
        <v>18</v>
      </c>
      <c r="D318" s="114" t="s">
        <v>19</v>
      </c>
      <c r="E318" s="114" t="s">
        <v>21</v>
      </c>
      <c r="F318" s="113">
        <v>-0.22059999999999999</v>
      </c>
      <c r="G318" s="113">
        <v>-0.12</v>
      </c>
      <c r="H318" s="113">
        <v>-7.9000000000000008E-3</v>
      </c>
      <c r="I318" s="113">
        <v>-1.1E-4</v>
      </c>
      <c r="J318" s="113">
        <v>-2.8999999999999998E-3</v>
      </c>
      <c r="K318" s="113">
        <v>-0.20136000000000001</v>
      </c>
      <c r="L318" s="108">
        <f t="shared" si="4"/>
        <v>-0.12</v>
      </c>
      <c r="M318" s="108">
        <v>2</v>
      </c>
    </row>
    <row r="319" spans="1:13">
      <c r="A319" s="114" t="s">
        <v>107</v>
      </c>
      <c r="B319" s="113">
        <v>2.5</v>
      </c>
      <c r="C319" s="114" t="s">
        <v>18</v>
      </c>
      <c r="D319" s="114" t="s">
        <v>19</v>
      </c>
      <c r="E319" s="114" t="s">
        <v>21</v>
      </c>
      <c r="F319" s="113">
        <v>-0.22059999999999999</v>
      </c>
      <c r="G319" s="113">
        <v>-0.12</v>
      </c>
      <c r="H319" s="113">
        <v>-7.9000000000000008E-3</v>
      </c>
      <c r="I319" s="113">
        <v>-1.1E-4</v>
      </c>
      <c r="J319" s="113">
        <v>-1.31E-3</v>
      </c>
      <c r="K319" s="113">
        <v>-0.14424000000000001</v>
      </c>
      <c r="L319" s="108">
        <f t="shared" si="4"/>
        <v>-0.12</v>
      </c>
      <c r="M319" s="108">
        <v>2.5</v>
      </c>
    </row>
    <row r="320" spans="1:13">
      <c r="A320" s="114" t="s">
        <v>107</v>
      </c>
      <c r="B320" s="113">
        <v>3</v>
      </c>
      <c r="C320" s="114" t="s">
        <v>18</v>
      </c>
      <c r="D320" s="114" t="s">
        <v>19</v>
      </c>
      <c r="E320" s="114" t="s">
        <v>21</v>
      </c>
      <c r="F320" s="113">
        <v>-0.22059999999999999</v>
      </c>
      <c r="G320" s="113">
        <v>-0.12</v>
      </c>
      <c r="H320" s="113">
        <v>-7.9000000000000008E-3</v>
      </c>
      <c r="I320" s="113">
        <v>-1.1E-4</v>
      </c>
      <c r="J320" s="113">
        <v>-6.3400000000000001E-3</v>
      </c>
      <c r="K320" s="113">
        <v>-0.11183</v>
      </c>
      <c r="L320" s="108">
        <f t="shared" si="4"/>
        <v>-0.12</v>
      </c>
      <c r="M320" s="108">
        <v>3</v>
      </c>
    </row>
    <row r="321" spans="1:13">
      <c r="A321" s="114" t="s">
        <v>107</v>
      </c>
      <c r="B321" s="113">
        <v>3.5</v>
      </c>
      <c r="C321" s="114" t="s">
        <v>18</v>
      </c>
      <c r="D321" s="114" t="s">
        <v>19</v>
      </c>
      <c r="E321" s="114" t="s">
        <v>21</v>
      </c>
      <c r="F321" s="113">
        <v>-0.22059999999999999</v>
      </c>
      <c r="G321" s="113">
        <v>-0.12</v>
      </c>
      <c r="H321" s="113">
        <v>-7.9000000000000008E-3</v>
      </c>
      <c r="I321" s="113">
        <v>-1.1E-4</v>
      </c>
      <c r="J321" s="113">
        <v>-1.163E-2</v>
      </c>
      <c r="K321" s="113">
        <v>-9.7839999999999996E-2</v>
      </c>
      <c r="L321" s="108">
        <f t="shared" si="4"/>
        <v>-0.12</v>
      </c>
      <c r="M321" s="108">
        <v>3.5</v>
      </c>
    </row>
    <row r="322" spans="1:13">
      <c r="A322" s="114" t="s">
        <v>107</v>
      </c>
      <c r="B322" s="113">
        <v>4</v>
      </c>
      <c r="C322" s="114" t="s">
        <v>18</v>
      </c>
      <c r="D322" s="114" t="s">
        <v>19</v>
      </c>
      <c r="E322" s="114" t="s">
        <v>21</v>
      </c>
      <c r="F322" s="113">
        <v>-0.22059999999999999</v>
      </c>
      <c r="G322" s="113">
        <v>-0.12</v>
      </c>
      <c r="H322" s="113">
        <v>-7.9000000000000008E-3</v>
      </c>
      <c r="I322" s="113">
        <v>-1.1E-4</v>
      </c>
      <c r="J322" s="113">
        <v>-1.6930000000000001E-2</v>
      </c>
      <c r="K322" s="113">
        <v>-8.3860000000000004E-2</v>
      </c>
      <c r="L322" s="108">
        <f t="shared" si="4"/>
        <v>-0.12</v>
      </c>
      <c r="M322" s="108">
        <v>4</v>
      </c>
    </row>
    <row r="323" spans="1:13">
      <c r="A323" s="114" t="s">
        <v>107</v>
      </c>
      <c r="B323" s="113">
        <v>4.5</v>
      </c>
      <c r="C323" s="114" t="s">
        <v>18</v>
      </c>
      <c r="D323" s="114" t="s">
        <v>19</v>
      </c>
      <c r="E323" s="114" t="s">
        <v>21</v>
      </c>
      <c r="F323" s="113">
        <v>-0.22059999999999999</v>
      </c>
      <c r="G323" s="113">
        <v>-0.12</v>
      </c>
      <c r="H323" s="113">
        <v>-7.9000000000000008E-3</v>
      </c>
      <c r="I323" s="113">
        <v>-1.1E-4</v>
      </c>
      <c r="J323" s="113">
        <v>-2.222E-2</v>
      </c>
      <c r="K323" s="113">
        <v>-0.10019</v>
      </c>
      <c r="L323" s="108">
        <f t="shared" si="4"/>
        <v>-0.12</v>
      </c>
      <c r="M323" s="108">
        <v>4.5</v>
      </c>
    </row>
    <row r="324" spans="1:13">
      <c r="A324" s="114" t="s">
        <v>107</v>
      </c>
      <c r="B324" s="113">
        <v>5</v>
      </c>
      <c r="C324" s="114" t="s">
        <v>18</v>
      </c>
      <c r="D324" s="114" t="s">
        <v>19</v>
      </c>
      <c r="E324" s="114" t="s">
        <v>21</v>
      </c>
      <c r="F324" s="113">
        <v>-0.22059999999999999</v>
      </c>
      <c r="G324" s="113">
        <v>-0.12</v>
      </c>
      <c r="H324" s="113">
        <v>-7.9000000000000008E-3</v>
      </c>
      <c r="I324" s="113">
        <v>-1.1E-4</v>
      </c>
      <c r="J324" s="113">
        <v>-2.751E-2</v>
      </c>
      <c r="K324" s="113">
        <v>-0.11883000000000001</v>
      </c>
      <c r="L324" s="108">
        <f t="shared" si="4"/>
        <v>-0.12</v>
      </c>
      <c r="M324" s="108">
        <v>5</v>
      </c>
    </row>
    <row r="325" spans="1:13">
      <c r="A325" s="114" t="s">
        <v>107</v>
      </c>
      <c r="B325" s="113">
        <v>5.5</v>
      </c>
      <c r="C325" s="114" t="s">
        <v>18</v>
      </c>
      <c r="D325" s="114" t="s">
        <v>19</v>
      </c>
      <c r="E325" s="114" t="s">
        <v>21</v>
      </c>
      <c r="F325" s="113">
        <v>-0.22059999999999999</v>
      </c>
      <c r="G325" s="113">
        <v>-0.12</v>
      </c>
      <c r="H325" s="113">
        <v>-7.9000000000000008E-3</v>
      </c>
      <c r="I325" s="113">
        <v>-1.1E-4</v>
      </c>
      <c r="J325" s="113">
        <v>-3.2800000000000003E-2</v>
      </c>
      <c r="K325" s="113">
        <v>-0.13746</v>
      </c>
      <c r="L325" s="108">
        <f t="shared" ref="L325:L388" si="5">G325</f>
        <v>-0.12</v>
      </c>
      <c r="M325" s="108">
        <v>5.5</v>
      </c>
    </row>
    <row r="326" spans="1:13">
      <c r="A326" s="114" t="s">
        <v>108</v>
      </c>
      <c r="B326" s="113">
        <v>0</v>
      </c>
      <c r="C326" s="114" t="s">
        <v>18</v>
      </c>
      <c r="D326" s="114" t="s">
        <v>19</v>
      </c>
      <c r="E326" s="114" t="s">
        <v>20</v>
      </c>
      <c r="F326" s="113">
        <v>0.52229999999999999</v>
      </c>
      <c r="G326" s="113">
        <v>6.7699999999999996E-2</v>
      </c>
      <c r="H326" s="113">
        <v>8.3000000000000001E-3</v>
      </c>
      <c r="I326" s="113">
        <v>1.83E-3</v>
      </c>
      <c r="J326" s="113">
        <v>2.239E-2</v>
      </c>
      <c r="K326" s="113">
        <v>0.24793000000000001</v>
      </c>
      <c r="L326" s="108">
        <f t="shared" si="5"/>
        <v>6.7699999999999996E-2</v>
      </c>
      <c r="M326" s="108">
        <v>0</v>
      </c>
    </row>
    <row r="327" spans="1:13">
      <c r="A327" s="114" t="s">
        <v>108</v>
      </c>
      <c r="B327" s="113">
        <v>0.5</v>
      </c>
      <c r="C327" s="114" t="s">
        <v>18</v>
      </c>
      <c r="D327" s="114" t="s">
        <v>19</v>
      </c>
      <c r="E327" s="114" t="s">
        <v>20</v>
      </c>
      <c r="F327" s="113">
        <v>0.52229999999999999</v>
      </c>
      <c r="G327" s="113">
        <v>6.7699999999999996E-2</v>
      </c>
      <c r="H327" s="113">
        <v>8.3000000000000001E-3</v>
      </c>
      <c r="I327" s="113">
        <v>1.83E-3</v>
      </c>
      <c r="J327" s="113">
        <v>1.9099999999999999E-2</v>
      </c>
      <c r="K327" s="113">
        <v>0.215</v>
      </c>
      <c r="L327" s="108">
        <f t="shared" si="5"/>
        <v>6.7699999999999996E-2</v>
      </c>
      <c r="M327" s="108">
        <v>0.5</v>
      </c>
    </row>
    <row r="328" spans="1:13">
      <c r="A328" s="114" t="s">
        <v>108</v>
      </c>
      <c r="B328" s="113">
        <v>1</v>
      </c>
      <c r="C328" s="114" t="s">
        <v>18</v>
      </c>
      <c r="D328" s="114" t="s">
        <v>19</v>
      </c>
      <c r="E328" s="114" t="s">
        <v>20</v>
      </c>
      <c r="F328" s="113">
        <v>0.52229999999999999</v>
      </c>
      <c r="G328" s="113">
        <v>6.7699999999999996E-2</v>
      </c>
      <c r="H328" s="113">
        <v>8.3000000000000001E-3</v>
      </c>
      <c r="I328" s="113">
        <v>1.83E-3</v>
      </c>
      <c r="J328" s="113">
        <v>1.6070000000000001E-2</v>
      </c>
      <c r="K328" s="113">
        <v>0.18206</v>
      </c>
      <c r="L328" s="108">
        <f t="shared" si="5"/>
        <v>6.7699999999999996E-2</v>
      </c>
      <c r="M328" s="108">
        <v>1</v>
      </c>
    </row>
    <row r="329" spans="1:13">
      <c r="A329" s="114" t="s">
        <v>108</v>
      </c>
      <c r="B329" s="113">
        <v>1.5</v>
      </c>
      <c r="C329" s="114" t="s">
        <v>18</v>
      </c>
      <c r="D329" s="114" t="s">
        <v>19</v>
      </c>
      <c r="E329" s="114" t="s">
        <v>20</v>
      </c>
      <c r="F329" s="113">
        <v>0.52229999999999999</v>
      </c>
      <c r="G329" s="113">
        <v>6.7699999999999996E-2</v>
      </c>
      <c r="H329" s="113">
        <v>8.3000000000000001E-3</v>
      </c>
      <c r="I329" s="113">
        <v>1.83E-3</v>
      </c>
      <c r="J329" s="113">
        <v>1.304E-2</v>
      </c>
      <c r="K329" s="113">
        <v>0.14912</v>
      </c>
      <c r="L329" s="108">
        <f t="shared" si="5"/>
        <v>6.7699999999999996E-2</v>
      </c>
      <c r="M329" s="108">
        <v>1.5</v>
      </c>
    </row>
    <row r="330" spans="1:13">
      <c r="A330" s="114" t="s">
        <v>108</v>
      </c>
      <c r="B330" s="113">
        <v>2</v>
      </c>
      <c r="C330" s="114" t="s">
        <v>18</v>
      </c>
      <c r="D330" s="114" t="s">
        <v>19</v>
      </c>
      <c r="E330" s="114" t="s">
        <v>20</v>
      </c>
      <c r="F330" s="113">
        <v>0.52229999999999999</v>
      </c>
      <c r="G330" s="113">
        <v>6.7699999999999996E-2</v>
      </c>
      <c r="H330" s="113">
        <v>8.3000000000000001E-3</v>
      </c>
      <c r="I330" s="113">
        <v>1.83E-3</v>
      </c>
      <c r="J330" s="113">
        <v>1.0019999999999999E-2</v>
      </c>
      <c r="K330" s="113">
        <v>0.12564</v>
      </c>
      <c r="L330" s="108">
        <f t="shared" si="5"/>
        <v>6.7699999999999996E-2</v>
      </c>
      <c r="M330" s="108">
        <v>2</v>
      </c>
    </row>
    <row r="331" spans="1:13">
      <c r="A331" s="114" t="s">
        <v>108</v>
      </c>
      <c r="B331" s="113">
        <v>2.5</v>
      </c>
      <c r="C331" s="114" t="s">
        <v>18</v>
      </c>
      <c r="D331" s="114" t="s">
        <v>19</v>
      </c>
      <c r="E331" s="114" t="s">
        <v>20</v>
      </c>
      <c r="F331" s="113">
        <v>0.52229999999999999</v>
      </c>
      <c r="G331" s="113">
        <v>6.7699999999999996E-2</v>
      </c>
      <c r="H331" s="113">
        <v>8.3000000000000001E-3</v>
      </c>
      <c r="I331" s="113">
        <v>1.83E-3</v>
      </c>
      <c r="J331" s="113">
        <v>6.9899999999999997E-3</v>
      </c>
      <c r="K331" s="113">
        <v>0.13902</v>
      </c>
      <c r="L331" s="108">
        <f t="shared" si="5"/>
        <v>6.7699999999999996E-2</v>
      </c>
      <c r="M331" s="108">
        <v>2.5</v>
      </c>
    </row>
    <row r="332" spans="1:13">
      <c r="A332" s="114" t="s">
        <v>108</v>
      </c>
      <c r="B332" s="113">
        <v>3</v>
      </c>
      <c r="C332" s="114" t="s">
        <v>18</v>
      </c>
      <c r="D332" s="114" t="s">
        <v>19</v>
      </c>
      <c r="E332" s="114" t="s">
        <v>20</v>
      </c>
      <c r="F332" s="113">
        <v>0.52229999999999999</v>
      </c>
      <c r="G332" s="113">
        <v>6.7699999999999996E-2</v>
      </c>
      <c r="H332" s="113">
        <v>8.3000000000000001E-3</v>
      </c>
      <c r="I332" s="113">
        <v>1.83E-3</v>
      </c>
      <c r="J332" s="113">
        <v>6.1799999999999997E-3</v>
      </c>
      <c r="K332" s="113">
        <v>0.16153999999999999</v>
      </c>
      <c r="L332" s="108">
        <f t="shared" si="5"/>
        <v>6.7699999999999996E-2</v>
      </c>
      <c r="M332" s="108">
        <v>3</v>
      </c>
    </row>
    <row r="333" spans="1:13">
      <c r="A333" s="114" t="s">
        <v>108</v>
      </c>
      <c r="B333" s="113">
        <v>3.5</v>
      </c>
      <c r="C333" s="114" t="s">
        <v>18</v>
      </c>
      <c r="D333" s="114" t="s">
        <v>19</v>
      </c>
      <c r="E333" s="114" t="s">
        <v>20</v>
      </c>
      <c r="F333" s="113">
        <v>0.52229999999999999</v>
      </c>
      <c r="G333" s="113">
        <v>6.7699999999999996E-2</v>
      </c>
      <c r="H333" s="113">
        <v>8.3000000000000001E-3</v>
      </c>
      <c r="I333" s="113">
        <v>1.83E-3</v>
      </c>
      <c r="J333" s="113">
        <v>5.7400000000000003E-3</v>
      </c>
      <c r="K333" s="113">
        <v>0.18407000000000001</v>
      </c>
      <c r="L333" s="108">
        <f t="shared" si="5"/>
        <v>6.7699999999999996E-2</v>
      </c>
      <c r="M333" s="108">
        <v>3.5</v>
      </c>
    </row>
    <row r="334" spans="1:13">
      <c r="A334" s="114" t="s">
        <v>108</v>
      </c>
      <c r="B334" s="113">
        <v>4</v>
      </c>
      <c r="C334" s="114" t="s">
        <v>18</v>
      </c>
      <c r="D334" s="114" t="s">
        <v>19</v>
      </c>
      <c r="E334" s="114" t="s">
        <v>20</v>
      </c>
      <c r="F334" s="113">
        <v>0.52229999999999999</v>
      </c>
      <c r="G334" s="113">
        <v>6.7699999999999996E-2</v>
      </c>
      <c r="H334" s="113">
        <v>8.3000000000000001E-3</v>
      </c>
      <c r="I334" s="113">
        <v>1.83E-3</v>
      </c>
      <c r="J334" s="113">
        <v>5.7200000000000003E-3</v>
      </c>
      <c r="K334" s="113">
        <v>0.20659</v>
      </c>
      <c r="L334" s="108">
        <f t="shared" si="5"/>
        <v>6.7699999999999996E-2</v>
      </c>
      <c r="M334" s="108">
        <v>4</v>
      </c>
    </row>
    <row r="335" spans="1:13">
      <c r="A335" s="114" t="s">
        <v>108</v>
      </c>
      <c r="B335" s="113">
        <v>0</v>
      </c>
      <c r="C335" s="114" t="s">
        <v>18</v>
      </c>
      <c r="D335" s="114" t="s">
        <v>19</v>
      </c>
      <c r="E335" s="114" t="s">
        <v>21</v>
      </c>
      <c r="F335" s="113">
        <v>7.3000000000000001E-3</v>
      </c>
      <c r="G335" s="113">
        <v>-5.5500000000000001E-2</v>
      </c>
      <c r="H335" s="113">
        <v>-1.6000000000000001E-3</v>
      </c>
      <c r="I335" s="113">
        <v>-2.1299999999999999E-3</v>
      </c>
      <c r="J335" s="113">
        <v>-8.4000000000000003E-4</v>
      </c>
      <c r="K335" s="113">
        <v>-5.6739999999999999E-2</v>
      </c>
      <c r="L335" s="108">
        <f t="shared" si="5"/>
        <v>-5.5500000000000001E-2</v>
      </c>
      <c r="M335" s="108">
        <v>0</v>
      </c>
    </row>
    <row r="336" spans="1:13">
      <c r="A336" s="114" t="s">
        <v>108</v>
      </c>
      <c r="B336" s="113">
        <v>0.5</v>
      </c>
      <c r="C336" s="114" t="s">
        <v>18</v>
      </c>
      <c r="D336" s="114" t="s">
        <v>19</v>
      </c>
      <c r="E336" s="114" t="s">
        <v>21</v>
      </c>
      <c r="F336" s="113">
        <v>7.3000000000000001E-3</v>
      </c>
      <c r="G336" s="113">
        <v>-5.5500000000000001E-2</v>
      </c>
      <c r="H336" s="113">
        <v>-1.6000000000000001E-3</v>
      </c>
      <c r="I336" s="113">
        <v>-2.1299999999999999E-3</v>
      </c>
      <c r="J336" s="113">
        <v>-1.6990000000000002E-5</v>
      </c>
      <c r="K336" s="113">
        <v>-2.8989999999999998E-2</v>
      </c>
      <c r="L336" s="108">
        <f t="shared" si="5"/>
        <v>-5.5500000000000001E-2</v>
      </c>
      <c r="M336" s="108">
        <v>0.5</v>
      </c>
    </row>
    <row r="337" spans="1:13">
      <c r="A337" s="114" t="s">
        <v>108</v>
      </c>
      <c r="B337" s="113">
        <v>1</v>
      </c>
      <c r="C337" s="114" t="s">
        <v>18</v>
      </c>
      <c r="D337" s="114" t="s">
        <v>19</v>
      </c>
      <c r="E337" s="114" t="s">
        <v>21</v>
      </c>
      <c r="F337" s="113">
        <v>7.3000000000000001E-3</v>
      </c>
      <c r="G337" s="113">
        <v>-5.5500000000000001E-2</v>
      </c>
      <c r="H337" s="113">
        <v>-1.6000000000000001E-3</v>
      </c>
      <c r="I337" s="113">
        <v>-2.1299999999999999E-3</v>
      </c>
      <c r="J337" s="113">
        <v>8.0000000000000004E-4</v>
      </c>
      <c r="K337" s="113">
        <v>-1.23E-3</v>
      </c>
      <c r="L337" s="108">
        <f t="shared" si="5"/>
        <v>-5.5500000000000001E-2</v>
      </c>
      <c r="M337" s="108">
        <v>1</v>
      </c>
    </row>
    <row r="338" spans="1:13">
      <c r="A338" s="114" t="s">
        <v>108</v>
      </c>
      <c r="B338" s="113">
        <v>1.5</v>
      </c>
      <c r="C338" s="114" t="s">
        <v>18</v>
      </c>
      <c r="D338" s="114" t="s">
        <v>19</v>
      </c>
      <c r="E338" s="114" t="s">
        <v>21</v>
      </c>
      <c r="F338" s="113">
        <v>7.3000000000000001E-3</v>
      </c>
      <c r="G338" s="113">
        <v>-5.5500000000000001E-2</v>
      </c>
      <c r="H338" s="113">
        <v>-1.6000000000000001E-3</v>
      </c>
      <c r="I338" s="113">
        <v>-2.1299999999999999E-3</v>
      </c>
      <c r="J338" s="113">
        <v>1.6199999999999999E-3</v>
      </c>
      <c r="K338" s="113">
        <v>2.6530000000000001E-2</v>
      </c>
      <c r="L338" s="108">
        <f t="shared" si="5"/>
        <v>-5.5500000000000001E-2</v>
      </c>
      <c r="M338" s="108">
        <v>1.5</v>
      </c>
    </row>
    <row r="339" spans="1:13">
      <c r="A339" s="114" t="s">
        <v>108</v>
      </c>
      <c r="B339" s="113">
        <v>2</v>
      </c>
      <c r="C339" s="114" t="s">
        <v>18</v>
      </c>
      <c r="D339" s="114" t="s">
        <v>19</v>
      </c>
      <c r="E339" s="114" t="s">
        <v>21</v>
      </c>
      <c r="F339" s="113">
        <v>7.3000000000000001E-3</v>
      </c>
      <c r="G339" s="113">
        <v>-5.5500000000000001E-2</v>
      </c>
      <c r="H339" s="113">
        <v>-1.6000000000000001E-3</v>
      </c>
      <c r="I339" s="113">
        <v>-2.1299999999999999E-3</v>
      </c>
      <c r="J339" s="113">
        <v>2.3400000000000001E-3</v>
      </c>
      <c r="K339" s="113">
        <v>4.6379999999999998E-2</v>
      </c>
      <c r="L339" s="108">
        <f t="shared" si="5"/>
        <v>-5.5500000000000001E-2</v>
      </c>
      <c r="M339" s="108">
        <v>2</v>
      </c>
    </row>
    <row r="340" spans="1:13">
      <c r="A340" s="114" t="s">
        <v>108</v>
      </c>
      <c r="B340" s="113">
        <v>2.5</v>
      </c>
      <c r="C340" s="114" t="s">
        <v>18</v>
      </c>
      <c r="D340" s="114" t="s">
        <v>19</v>
      </c>
      <c r="E340" s="114" t="s">
        <v>21</v>
      </c>
      <c r="F340" s="113">
        <v>7.3000000000000001E-3</v>
      </c>
      <c r="G340" s="113">
        <v>-5.5500000000000001E-2</v>
      </c>
      <c r="H340" s="113">
        <v>-1.6000000000000001E-3</v>
      </c>
      <c r="I340" s="113">
        <v>-2.1299999999999999E-3</v>
      </c>
      <c r="J340" s="113">
        <v>1.9000000000000001E-4</v>
      </c>
      <c r="K340" s="113">
        <v>2.0070000000000001E-2</v>
      </c>
      <c r="L340" s="108">
        <f t="shared" si="5"/>
        <v>-5.5500000000000001E-2</v>
      </c>
      <c r="M340" s="108">
        <v>2.5</v>
      </c>
    </row>
    <row r="341" spans="1:13">
      <c r="A341" s="114" t="s">
        <v>108</v>
      </c>
      <c r="B341" s="113">
        <v>3</v>
      </c>
      <c r="C341" s="114" t="s">
        <v>18</v>
      </c>
      <c r="D341" s="114" t="s">
        <v>19</v>
      </c>
      <c r="E341" s="114" t="s">
        <v>21</v>
      </c>
      <c r="F341" s="113">
        <v>7.3000000000000001E-3</v>
      </c>
      <c r="G341" s="113">
        <v>-5.5500000000000001E-2</v>
      </c>
      <c r="H341" s="113">
        <v>-1.6000000000000001E-3</v>
      </c>
      <c r="I341" s="113">
        <v>-2.1299999999999999E-3</v>
      </c>
      <c r="J341" s="113">
        <v>-2.4499999999999999E-3</v>
      </c>
      <c r="K341" s="113">
        <v>-1.379E-2</v>
      </c>
      <c r="L341" s="108">
        <f t="shared" si="5"/>
        <v>-5.5500000000000001E-2</v>
      </c>
      <c r="M341" s="108">
        <v>3</v>
      </c>
    </row>
    <row r="342" spans="1:13">
      <c r="A342" s="114" t="s">
        <v>108</v>
      </c>
      <c r="B342" s="113">
        <v>3.5</v>
      </c>
      <c r="C342" s="114" t="s">
        <v>18</v>
      </c>
      <c r="D342" s="114" t="s">
        <v>19</v>
      </c>
      <c r="E342" s="114" t="s">
        <v>21</v>
      </c>
      <c r="F342" s="113">
        <v>7.3000000000000001E-3</v>
      </c>
      <c r="G342" s="113">
        <v>-5.5500000000000001E-2</v>
      </c>
      <c r="H342" s="113">
        <v>-1.6000000000000001E-3</v>
      </c>
      <c r="I342" s="113">
        <v>-2.1299999999999999E-3</v>
      </c>
      <c r="J342" s="113">
        <v>-6.6E-3</v>
      </c>
      <c r="K342" s="113">
        <v>-4.7660000000000001E-2</v>
      </c>
      <c r="L342" s="108">
        <f t="shared" si="5"/>
        <v>-5.5500000000000001E-2</v>
      </c>
      <c r="M342" s="108">
        <v>3.5</v>
      </c>
    </row>
    <row r="343" spans="1:13">
      <c r="A343" s="114" t="s">
        <v>108</v>
      </c>
      <c r="B343" s="113">
        <v>4</v>
      </c>
      <c r="C343" s="114" t="s">
        <v>18</v>
      </c>
      <c r="D343" s="114" t="s">
        <v>19</v>
      </c>
      <c r="E343" s="114" t="s">
        <v>21</v>
      </c>
      <c r="F343" s="113">
        <v>7.3000000000000001E-3</v>
      </c>
      <c r="G343" s="113">
        <v>-5.5500000000000001E-2</v>
      </c>
      <c r="H343" s="113">
        <v>-1.6000000000000001E-3</v>
      </c>
      <c r="I343" s="113">
        <v>-2.1299999999999999E-3</v>
      </c>
      <c r="J343" s="113">
        <v>-1.074E-2</v>
      </c>
      <c r="K343" s="113">
        <v>-8.1519999999999995E-2</v>
      </c>
      <c r="L343" s="108">
        <f t="shared" si="5"/>
        <v>-5.5500000000000001E-2</v>
      </c>
      <c r="M343" s="108">
        <v>4</v>
      </c>
    </row>
    <row r="344" spans="1:13">
      <c r="A344" s="114" t="s">
        <v>109</v>
      </c>
      <c r="B344" s="113">
        <v>0</v>
      </c>
      <c r="C344" s="114" t="s">
        <v>18</v>
      </c>
      <c r="D344" s="114" t="s">
        <v>19</v>
      </c>
      <c r="E344" s="114" t="s">
        <v>20</v>
      </c>
      <c r="F344" s="113">
        <v>0.51329999999999998</v>
      </c>
      <c r="G344" s="113">
        <v>0.11799999999999999</v>
      </c>
      <c r="H344" s="113">
        <v>7.4000000000000003E-3</v>
      </c>
      <c r="I344" s="113">
        <v>1.5399999999999999E-3</v>
      </c>
      <c r="J344" s="113">
        <v>2.4219999999999998E-2</v>
      </c>
      <c r="K344" s="113">
        <v>0.21345</v>
      </c>
      <c r="L344" s="108">
        <f t="shared" si="5"/>
        <v>0.11799999999999999</v>
      </c>
      <c r="M344" s="108">
        <v>0</v>
      </c>
    </row>
    <row r="345" spans="1:13">
      <c r="A345" s="114" t="s">
        <v>109</v>
      </c>
      <c r="B345" s="113">
        <v>0.5</v>
      </c>
      <c r="C345" s="114" t="s">
        <v>18</v>
      </c>
      <c r="D345" s="114" t="s">
        <v>19</v>
      </c>
      <c r="E345" s="114" t="s">
        <v>20</v>
      </c>
      <c r="F345" s="113">
        <v>0.51329999999999998</v>
      </c>
      <c r="G345" s="113">
        <v>0.11799999999999999</v>
      </c>
      <c r="H345" s="113">
        <v>7.4000000000000003E-3</v>
      </c>
      <c r="I345" s="113">
        <v>1.5399999999999999E-3</v>
      </c>
      <c r="J345" s="113">
        <v>2.0500000000000001E-2</v>
      </c>
      <c r="K345" s="113">
        <v>0.15443999999999999</v>
      </c>
      <c r="L345" s="108">
        <f t="shared" si="5"/>
        <v>0.11799999999999999</v>
      </c>
      <c r="M345" s="108">
        <v>0.5</v>
      </c>
    </row>
    <row r="346" spans="1:13">
      <c r="A346" s="114" t="s">
        <v>109</v>
      </c>
      <c r="B346" s="113">
        <v>1</v>
      </c>
      <c r="C346" s="114" t="s">
        <v>18</v>
      </c>
      <c r="D346" s="114" t="s">
        <v>19</v>
      </c>
      <c r="E346" s="114" t="s">
        <v>20</v>
      </c>
      <c r="F346" s="113">
        <v>0.51329999999999998</v>
      </c>
      <c r="G346" s="113">
        <v>0.11799999999999999</v>
      </c>
      <c r="H346" s="113">
        <v>7.4000000000000003E-3</v>
      </c>
      <c r="I346" s="113">
        <v>1.5399999999999999E-3</v>
      </c>
      <c r="J346" s="113">
        <v>1.678E-2</v>
      </c>
      <c r="K346" s="113">
        <v>9.5420000000000005E-2</v>
      </c>
      <c r="L346" s="108">
        <f t="shared" si="5"/>
        <v>0.11799999999999999</v>
      </c>
      <c r="M346" s="108">
        <v>1</v>
      </c>
    </row>
    <row r="347" spans="1:13">
      <c r="A347" s="114" t="s">
        <v>109</v>
      </c>
      <c r="B347" s="113">
        <v>1.5</v>
      </c>
      <c r="C347" s="114" t="s">
        <v>18</v>
      </c>
      <c r="D347" s="114" t="s">
        <v>19</v>
      </c>
      <c r="E347" s="114" t="s">
        <v>20</v>
      </c>
      <c r="F347" s="113">
        <v>0.51329999999999998</v>
      </c>
      <c r="G347" s="113">
        <v>0.11799999999999999</v>
      </c>
      <c r="H347" s="113">
        <v>7.4000000000000003E-3</v>
      </c>
      <c r="I347" s="113">
        <v>1.5399999999999999E-3</v>
      </c>
      <c r="J347" s="113">
        <v>1.3050000000000001E-2</v>
      </c>
      <c r="K347" s="113">
        <v>4.5740000000000003E-2</v>
      </c>
      <c r="L347" s="108">
        <f t="shared" si="5"/>
        <v>0.11799999999999999</v>
      </c>
      <c r="M347" s="108">
        <v>1.5</v>
      </c>
    </row>
    <row r="348" spans="1:13">
      <c r="A348" s="114" t="s">
        <v>109</v>
      </c>
      <c r="B348" s="113">
        <v>2</v>
      </c>
      <c r="C348" s="114" t="s">
        <v>18</v>
      </c>
      <c r="D348" s="114" t="s">
        <v>19</v>
      </c>
      <c r="E348" s="114" t="s">
        <v>20</v>
      </c>
      <c r="F348" s="113">
        <v>0.51329999999999998</v>
      </c>
      <c r="G348" s="113">
        <v>0.11799999999999999</v>
      </c>
      <c r="H348" s="113">
        <v>7.4000000000000003E-3</v>
      </c>
      <c r="I348" s="113">
        <v>1.5399999999999999E-3</v>
      </c>
      <c r="J348" s="113">
        <v>9.3299999999999998E-3</v>
      </c>
      <c r="K348" s="113">
        <v>2.0619999999999999E-2</v>
      </c>
      <c r="L348" s="108">
        <f t="shared" si="5"/>
        <v>0.11799999999999999</v>
      </c>
      <c r="M348" s="108">
        <v>2</v>
      </c>
    </row>
    <row r="349" spans="1:13">
      <c r="A349" s="114" t="s">
        <v>109</v>
      </c>
      <c r="B349" s="113">
        <v>2.5</v>
      </c>
      <c r="C349" s="114" t="s">
        <v>18</v>
      </c>
      <c r="D349" s="114" t="s">
        <v>19</v>
      </c>
      <c r="E349" s="114" t="s">
        <v>20</v>
      </c>
      <c r="F349" s="113">
        <v>0.51329999999999998</v>
      </c>
      <c r="G349" s="113">
        <v>0.11799999999999999</v>
      </c>
      <c r="H349" s="113">
        <v>7.4000000000000003E-3</v>
      </c>
      <c r="I349" s="113">
        <v>1.5399999999999999E-3</v>
      </c>
      <c r="J349" s="113">
        <v>5.6100000000000004E-3</v>
      </c>
      <c r="K349" s="113">
        <v>-4.4999999999999997E-3</v>
      </c>
      <c r="L349" s="108">
        <f t="shared" si="5"/>
        <v>0.11799999999999999</v>
      </c>
      <c r="M349" s="108">
        <v>2.5</v>
      </c>
    </row>
    <row r="350" spans="1:13">
      <c r="A350" s="114" t="s">
        <v>109</v>
      </c>
      <c r="B350" s="113">
        <v>3</v>
      </c>
      <c r="C350" s="114" t="s">
        <v>18</v>
      </c>
      <c r="D350" s="114" t="s">
        <v>19</v>
      </c>
      <c r="E350" s="114" t="s">
        <v>20</v>
      </c>
      <c r="F350" s="113">
        <v>0.51329999999999998</v>
      </c>
      <c r="G350" s="113">
        <v>0.11799999999999999</v>
      </c>
      <c r="H350" s="113">
        <v>7.4000000000000003E-3</v>
      </c>
      <c r="I350" s="113">
        <v>1.5399999999999999E-3</v>
      </c>
      <c r="J350" s="113">
        <v>1.89E-3</v>
      </c>
      <c r="K350" s="113">
        <v>-1.2749999999999999E-2</v>
      </c>
      <c r="L350" s="108">
        <f t="shared" si="5"/>
        <v>0.11799999999999999</v>
      </c>
      <c r="M350" s="108">
        <v>3</v>
      </c>
    </row>
    <row r="351" spans="1:13">
      <c r="A351" s="114" t="s">
        <v>109</v>
      </c>
      <c r="B351" s="113">
        <v>3.5</v>
      </c>
      <c r="C351" s="114" t="s">
        <v>18</v>
      </c>
      <c r="D351" s="114" t="s">
        <v>19</v>
      </c>
      <c r="E351" s="114" t="s">
        <v>20</v>
      </c>
      <c r="F351" s="113">
        <v>0.51329999999999998</v>
      </c>
      <c r="G351" s="113">
        <v>0.11799999999999999</v>
      </c>
      <c r="H351" s="113">
        <v>7.4000000000000003E-3</v>
      </c>
      <c r="I351" s="113">
        <v>1.5399999999999999E-3</v>
      </c>
      <c r="J351" s="113">
        <v>2.2200000000000002E-3</v>
      </c>
      <c r="K351" s="113">
        <v>1.1209999999999999E-2</v>
      </c>
      <c r="L351" s="108">
        <f t="shared" si="5"/>
        <v>0.11799999999999999</v>
      </c>
      <c r="M351" s="108">
        <v>3.5</v>
      </c>
    </row>
    <row r="352" spans="1:13">
      <c r="A352" s="114" t="s">
        <v>109</v>
      </c>
      <c r="B352" s="113">
        <v>4</v>
      </c>
      <c r="C352" s="114" t="s">
        <v>18</v>
      </c>
      <c r="D352" s="114" t="s">
        <v>19</v>
      </c>
      <c r="E352" s="114" t="s">
        <v>20</v>
      </c>
      <c r="F352" s="113">
        <v>0.51329999999999998</v>
      </c>
      <c r="G352" s="113">
        <v>0.11799999999999999</v>
      </c>
      <c r="H352" s="113">
        <v>7.4000000000000003E-3</v>
      </c>
      <c r="I352" s="113">
        <v>1.5399999999999999E-3</v>
      </c>
      <c r="J352" s="113">
        <v>5.1700000000000001E-3</v>
      </c>
      <c r="K352" s="113">
        <v>3.6679999999999997E-2</v>
      </c>
      <c r="L352" s="108">
        <f t="shared" si="5"/>
        <v>0.11799999999999999</v>
      </c>
      <c r="M352" s="108">
        <v>4</v>
      </c>
    </row>
    <row r="353" spans="1:13">
      <c r="A353" s="114" t="s">
        <v>109</v>
      </c>
      <c r="B353" s="113">
        <v>4.5</v>
      </c>
      <c r="C353" s="114" t="s">
        <v>18</v>
      </c>
      <c r="D353" s="114" t="s">
        <v>19</v>
      </c>
      <c r="E353" s="114" t="s">
        <v>20</v>
      </c>
      <c r="F353" s="113">
        <v>0.51329999999999998</v>
      </c>
      <c r="G353" s="113">
        <v>0.11799999999999999</v>
      </c>
      <c r="H353" s="113">
        <v>7.4000000000000003E-3</v>
      </c>
      <c r="I353" s="113">
        <v>1.5399999999999999E-3</v>
      </c>
      <c r="J353" s="113">
        <v>8.1300000000000001E-3</v>
      </c>
      <c r="K353" s="113">
        <v>6.2149999999999997E-2</v>
      </c>
      <c r="L353" s="108">
        <f t="shared" si="5"/>
        <v>0.11799999999999999</v>
      </c>
      <c r="M353" s="108">
        <v>4.5</v>
      </c>
    </row>
    <row r="354" spans="1:13">
      <c r="A354" s="114" t="s">
        <v>109</v>
      </c>
      <c r="B354" s="113">
        <v>5</v>
      </c>
      <c r="C354" s="114" t="s">
        <v>18</v>
      </c>
      <c r="D354" s="114" t="s">
        <v>19</v>
      </c>
      <c r="E354" s="114" t="s">
        <v>20</v>
      </c>
      <c r="F354" s="113">
        <v>0.51329999999999998</v>
      </c>
      <c r="G354" s="113">
        <v>0.11799999999999999</v>
      </c>
      <c r="H354" s="113">
        <v>7.4000000000000003E-3</v>
      </c>
      <c r="I354" s="113">
        <v>1.5399999999999999E-3</v>
      </c>
      <c r="J354" s="113">
        <v>1.1089999999999999E-2</v>
      </c>
      <c r="K354" s="113">
        <v>8.7620000000000003E-2</v>
      </c>
      <c r="L354" s="108">
        <f t="shared" si="5"/>
        <v>0.11799999999999999</v>
      </c>
      <c r="M354" s="108">
        <v>5</v>
      </c>
    </row>
    <row r="355" spans="1:13">
      <c r="A355" s="114" t="s">
        <v>109</v>
      </c>
      <c r="B355" s="113">
        <v>5.5</v>
      </c>
      <c r="C355" s="114" t="s">
        <v>18</v>
      </c>
      <c r="D355" s="114" t="s">
        <v>19</v>
      </c>
      <c r="E355" s="114" t="s">
        <v>20</v>
      </c>
      <c r="F355" s="113">
        <v>0.51329999999999998</v>
      </c>
      <c r="G355" s="113">
        <v>0.11799999999999999</v>
      </c>
      <c r="H355" s="113">
        <v>7.4000000000000003E-3</v>
      </c>
      <c r="I355" s="113">
        <v>1.5399999999999999E-3</v>
      </c>
      <c r="J355" s="113">
        <v>1.404E-2</v>
      </c>
      <c r="K355" s="113">
        <v>0.11309</v>
      </c>
      <c r="L355" s="108">
        <f t="shared" si="5"/>
        <v>0.11799999999999999</v>
      </c>
      <c r="M355" s="108">
        <v>5.5</v>
      </c>
    </row>
    <row r="356" spans="1:13">
      <c r="A356" s="114" t="s">
        <v>109</v>
      </c>
      <c r="B356" s="113">
        <v>0</v>
      </c>
      <c r="C356" s="114" t="s">
        <v>18</v>
      </c>
      <c r="D356" s="114" t="s">
        <v>19</v>
      </c>
      <c r="E356" s="114" t="s">
        <v>21</v>
      </c>
      <c r="F356" s="113">
        <v>-0.21629999999999999</v>
      </c>
      <c r="G356" s="113">
        <v>-5.0900000000000001E-2</v>
      </c>
      <c r="H356" s="113">
        <v>-5.8999999999999999E-3</v>
      </c>
      <c r="I356" s="113">
        <v>-6.6299999999999996E-3</v>
      </c>
      <c r="J356" s="113">
        <v>-1.9040000000000001E-2</v>
      </c>
      <c r="K356" s="113">
        <v>-0.16707</v>
      </c>
      <c r="L356" s="108">
        <f t="shared" si="5"/>
        <v>-5.0900000000000001E-2</v>
      </c>
      <c r="M356" s="108">
        <v>0</v>
      </c>
    </row>
    <row r="357" spans="1:13">
      <c r="A357" s="114" t="s">
        <v>109</v>
      </c>
      <c r="B357" s="113">
        <v>0.5</v>
      </c>
      <c r="C357" s="114" t="s">
        <v>18</v>
      </c>
      <c r="D357" s="114" t="s">
        <v>19</v>
      </c>
      <c r="E357" s="114" t="s">
        <v>21</v>
      </c>
      <c r="F357" s="113">
        <v>-0.21629999999999999</v>
      </c>
      <c r="G357" s="113">
        <v>-5.0900000000000001E-2</v>
      </c>
      <c r="H357" s="113">
        <v>-5.8999999999999999E-3</v>
      </c>
      <c r="I357" s="113">
        <v>-6.6299999999999996E-3</v>
      </c>
      <c r="J357" s="113">
        <v>-1.627E-2</v>
      </c>
      <c r="K357" s="113">
        <v>-0.1416</v>
      </c>
      <c r="L357" s="108">
        <f t="shared" si="5"/>
        <v>-5.0900000000000001E-2</v>
      </c>
      <c r="M357" s="108">
        <v>0.5</v>
      </c>
    </row>
    <row r="358" spans="1:13">
      <c r="A358" s="114" t="s">
        <v>109</v>
      </c>
      <c r="B358" s="113">
        <v>1</v>
      </c>
      <c r="C358" s="114" t="s">
        <v>18</v>
      </c>
      <c r="D358" s="114" t="s">
        <v>19</v>
      </c>
      <c r="E358" s="114" t="s">
        <v>21</v>
      </c>
      <c r="F358" s="113">
        <v>-0.21629999999999999</v>
      </c>
      <c r="G358" s="113">
        <v>-5.0900000000000001E-2</v>
      </c>
      <c r="H358" s="113">
        <v>-5.8999999999999999E-3</v>
      </c>
      <c r="I358" s="113">
        <v>-6.6299999999999996E-3</v>
      </c>
      <c r="J358" s="113">
        <v>-1.35E-2</v>
      </c>
      <c r="K358" s="113">
        <v>-0.11613</v>
      </c>
      <c r="L358" s="108">
        <f t="shared" si="5"/>
        <v>-5.0900000000000001E-2</v>
      </c>
      <c r="M358" s="108">
        <v>1</v>
      </c>
    </row>
    <row r="359" spans="1:13">
      <c r="A359" s="114" t="s">
        <v>109</v>
      </c>
      <c r="B359" s="113">
        <v>1.5</v>
      </c>
      <c r="C359" s="114" t="s">
        <v>18</v>
      </c>
      <c r="D359" s="114" t="s">
        <v>19</v>
      </c>
      <c r="E359" s="114" t="s">
        <v>21</v>
      </c>
      <c r="F359" s="113">
        <v>-0.21629999999999999</v>
      </c>
      <c r="G359" s="113">
        <v>-5.0900000000000001E-2</v>
      </c>
      <c r="H359" s="113">
        <v>-5.8999999999999999E-3</v>
      </c>
      <c r="I359" s="113">
        <v>-6.6299999999999996E-3</v>
      </c>
      <c r="J359" s="113">
        <v>-1.072E-2</v>
      </c>
      <c r="K359" s="113">
        <v>-9.0660000000000004E-2</v>
      </c>
      <c r="L359" s="108">
        <f t="shared" si="5"/>
        <v>-5.0900000000000001E-2</v>
      </c>
      <c r="M359" s="108">
        <v>1.5</v>
      </c>
    </row>
    <row r="360" spans="1:13">
      <c r="A360" s="114" t="s">
        <v>109</v>
      </c>
      <c r="B360" s="113">
        <v>2</v>
      </c>
      <c r="C360" s="114" t="s">
        <v>18</v>
      </c>
      <c r="D360" s="114" t="s">
        <v>19</v>
      </c>
      <c r="E360" s="114" t="s">
        <v>21</v>
      </c>
      <c r="F360" s="113">
        <v>-0.21629999999999999</v>
      </c>
      <c r="G360" s="113">
        <v>-5.0900000000000001E-2</v>
      </c>
      <c r="H360" s="113">
        <v>-5.8999999999999999E-3</v>
      </c>
      <c r="I360" s="113">
        <v>-6.6299999999999996E-3</v>
      </c>
      <c r="J360" s="113">
        <v>-7.9500000000000005E-3</v>
      </c>
      <c r="K360" s="113">
        <v>-9.9839999999999998E-2</v>
      </c>
      <c r="L360" s="108">
        <f t="shared" si="5"/>
        <v>-5.0900000000000001E-2</v>
      </c>
      <c r="M360" s="108">
        <v>2</v>
      </c>
    </row>
    <row r="361" spans="1:13">
      <c r="A361" s="114" t="s">
        <v>109</v>
      </c>
      <c r="B361" s="113">
        <v>2.5</v>
      </c>
      <c r="C361" s="114" t="s">
        <v>18</v>
      </c>
      <c r="D361" s="114" t="s">
        <v>19</v>
      </c>
      <c r="E361" s="114" t="s">
        <v>21</v>
      </c>
      <c r="F361" s="113">
        <v>-0.21629999999999999</v>
      </c>
      <c r="G361" s="113">
        <v>-5.0900000000000001E-2</v>
      </c>
      <c r="H361" s="113">
        <v>-5.8999999999999999E-3</v>
      </c>
      <c r="I361" s="113">
        <v>-6.6299999999999996E-3</v>
      </c>
      <c r="J361" s="113">
        <v>-5.1799999999999997E-3</v>
      </c>
      <c r="K361" s="113">
        <v>-0.11332</v>
      </c>
      <c r="L361" s="108">
        <f t="shared" si="5"/>
        <v>-5.0900000000000001E-2</v>
      </c>
      <c r="M361" s="108">
        <v>2.5</v>
      </c>
    </row>
    <row r="362" spans="1:13">
      <c r="A362" s="114" t="s">
        <v>109</v>
      </c>
      <c r="B362" s="113">
        <v>3</v>
      </c>
      <c r="C362" s="114" t="s">
        <v>18</v>
      </c>
      <c r="D362" s="114" t="s">
        <v>19</v>
      </c>
      <c r="E362" s="114" t="s">
        <v>21</v>
      </c>
      <c r="F362" s="113">
        <v>-0.21629999999999999</v>
      </c>
      <c r="G362" s="113">
        <v>-5.0900000000000001E-2</v>
      </c>
      <c r="H362" s="113">
        <v>-5.8999999999999999E-3</v>
      </c>
      <c r="I362" s="113">
        <v>-6.6299999999999996E-3</v>
      </c>
      <c r="J362" s="113">
        <v>-2.5200000000000001E-3</v>
      </c>
      <c r="K362" s="113">
        <v>-0.14543</v>
      </c>
      <c r="L362" s="108">
        <f t="shared" si="5"/>
        <v>-5.0900000000000001E-2</v>
      </c>
      <c r="M362" s="108">
        <v>3</v>
      </c>
    </row>
    <row r="363" spans="1:13">
      <c r="A363" s="114" t="s">
        <v>109</v>
      </c>
      <c r="B363" s="113">
        <v>3.5</v>
      </c>
      <c r="C363" s="114" t="s">
        <v>18</v>
      </c>
      <c r="D363" s="114" t="s">
        <v>19</v>
      </c>
      <c r="E363" s="114" t="s">
        <v>21</v>
      </c>
      <c r="F363" s="113">
        <v>-0.21629999999999999</v>
      </c>
      <c r="G363" s="113">
        <v>-5.0900000000000001E-2</v>
      </c>
      <c r="H363" s="113">
        <v>-5.8999999999999999E-3</v>
      </c>
      <c r="I363" s="113">
        <v>-6.6299999999999996E-3</v>
      </c>
      <c r="J363" s="113">
        <v>-2.3400000000000001E-3</v>
      </c>
      <c r="K363" s="113">
        <v>-0.19964999999999999</v>
      </c>
      <c r="L363" s="108">
        <f t="shared" si="5"/>
        <v>-5.0900000000000001E-2</v>
      </c>
      <c r="M363" s="108">
        <v>3.5</v>
      </c>
    </row>
    <row r="364" spans="1:13">
      <c r="A364" s="114" t="s">
        <v>109</v>
      </c>
      <c r="B364" s="113">
        <v>4</v>
      </c>
      <c r="C364" s="114" t="s">
        <v>18</v>
      </c>
      <c r="D364" s="114" t="s">
        <v>19</v>
      </c>
      <c r="E364" s="114" t="s">
        <v>21</v>
      </c>
      <c r="F364" s="113">
        <v>-0.21629999999999999</v>
      </c>
      <c r="G364" s="113">
        <v>-5.0900000000000001E-2</v>
      </c>
      <c r="H364" s="113">
        <v>-5.8999999999999999E-3</v>
      </c>
      <c r="I364" s="113">
        <v>-6.6299999999999996E-3</v>
      </c>
      <c r="J364" s="113">
        <v>-5.5500000000000002E-3</v>
      </c>
      <c r="K364" s="113">
        <v>-0.25866</v>
      </c>
      <c r="L364" s="108">
        <f t="shared" si="5"/>
        <v>-5.0900000000000001E-2</v>
      </c>
      <c r="M364" s="108">
        <v>4</v>
      </c>
    </row>
    <row r="365" spans="1:13">
      <c r="A365" s="114" t="s">
        <v>109</v>
      </c>
      <c r="B365" s="113">
        <v>4.5</v>
      </c>
      <c r="C365" s="114" t="s">
        <v>18</v>
      </c>
      <c r="D365" s="114" t="s">
        <v>19</v>
      </c>
      <c r="E365" s="114" t="s">
        <v>21</v>
      </c>
      <c r="F365" s="113">
        <v>-0.21629999999999999</v>
      </c>
      <c r="G365" s="113">
        <v>-5.0900000000000001E-2</v>
      </c>
      <c r="H365" s="113">
        <v>-5.8999999999999999E-3</v>
      </c>
      <c r="I365" s="113">
        <v>-6.6299999999999996E-3</v>
      </c>
      <c r="J365" s="113">
        <v>-9.2800000000000001E-3</v>
      </c>
      <c r="K365" s="113">
        <v>-0.31768000000000002</v>
      </c>
      <c r="L365" s="108">
        <f t="shared" si="5"/>
        <v>-5.0900000000000001E-2</v>
      </c>
      <c r="M365" s="108">
        <v>4.5</v>
      </c>
    </row>
    <row r="366" spans="1:13">
      <c r="A366" s="114" t="s">
        <v>109</v>
      </c>
      <c r="B366" s="113">
        <v>5</v>
      </c>
      <c r="C366" s="114" t="s">
        <v>18</v>
      </c>
      <c r="D366" s="114" t="s">
        <v>19</v>
      </c>
      <c r="E366" s="114" t="s">
        <v>21</v>
      </c>
      <c r="F366" s="113">
        <v>-0.21629999999999999</v>
      </c>
      <c r="G366" s="113">
        <v>-5.0900000000000001E-2</v>
      </c>
      <c r="H366" s="113">
        <v>-5.8999999999999999E-3</v>
      </c>
      <c r="I366" s="113">
        <v>-6.6299999999999996E-3</v>
      </c>
      <c r="J366" s="113">
        <v>-1.2999999999999999E-2</v>
      </c>
      <c r="K366" s="113">
        <v>-0.37669000000000002</v>
      </c>
      <c r="L366" s="108">
        <f t="shared" si="5"/>
        <v>-5.0900000000000001E-2</v>
      </c>
      <c r="M366" s="108">
        <v>5</v>
      </c>
    </row>
    <row r="367" spans="1:13">
      <c r="A367" s="114" t="s">
        <v>109</v>
      </c>
      <c r="B367" s="113">
        <v>5.5</v>
      </c>
      <c r="C367" s="114" t="s">
        <v>18</v>
      </c>
      <c r="D367" s="114" t="s">
        <v>19</v>
      </c>
      <c r="E367" s="114" t="s">
        <v>21</v>
      </c>
      <c r="F367" s="113">
        <v>-0.21629999999999999</v>
      </c>
      <c r="G367" s="113">
        <v>-5.0900000000000001E-2</v>
      </c>
      <c r="H367" s="113">
        <v>-5.8999999999999999E-3</v>
      </c>
      <c r="I367" s="113">
        <v>-6.6299999999999996E-3</v>
      </c>
      <c r="J367" s="113">
        <v>-1.6719999999999999E-2</v>
      </c>
      <c r="K367" s="113">
        <v>-0.43569999999999998</v>
      </c>
      <c r="L367" s="108">
        <f t="shared" si="5"/>
        <v>-5.0900000000000001E-2</v>
      </c>
      <c r="M367" s="108">
        <v>5.5</v>
      </c>
    </row>
    <row r="368" spans="1:13">
      <c r="A368" s="114" t="s">
        <v>110</v>
      </c>
      <c r="B368" s="113">
        <v>0</v>
      </c>
      <c r="C368" s="114" t="s">
        <v>18</v>
      </c>
      <c r="D368" s="114" t="s">
        <v>19</v>
      </c>
      <c r="E368" s="114" t="s">
        <v>20</v>
      </c>
      <c r="F368" s="113">
        <v>0.74539999999999995</v>
      </c>
      <c r="G368" s="113">
        <v>0.1381</v>
      </c>
      <c r="H368" s="113">
        <v>9.2700000000000005E-2</v>
      </c>
      <c r="I368" s="113">
        <v>-1.2030000000000001E-2</v>
      </c>
      <c r="J368" s="113">
        <v>0.10721</v>
      </c>
      <c r="K368" s="113">
        <v>0.22309000000000001</v>
      </c>
      <c r="L368" s="108">
        <f t="shared" si="5"/>
        <v>0.1381</v>
      </c>
      <c r="M368" s="108">
        <v>0</v>
      </c>
    </row>
    <row r="369" spans="1:13">
      <c r="A369" s="114" t="s">
        <v>110</v>
      </c>
      <c r="B369" s="113">
        <v>0.5</v>
      </c>
      <c r="C369" s="114" t="s">
        <v>18</v>
      </c>
      <c r="D369" s="114" t="s">
        <v>19</v>
      </c>
      <c r="E369" s="114" t="s">
        <v>20</v>
      </c>
      <c r="F369" s="113">
        <v>0.74539999999999995</v>
      </c>
      <c r="G369" s="113">
        <v>0.1381</v>
      </c>
      <c r="H369" s="113">
        <v>9.2700000000000005E-2</v>
      </c>
      <c r="I369" s="113">
        <v>-1.2030000000000001E-2</v>
      </c>
      <c r="J369" s="113">
        <v>6.0850000000000001E-2</v>
      </c>
      <c r="K369" s="113">
        <v>0.15404000000000001</v>
      </c>
      <c r="L369" s="108">
        <f t="shared" si="5"/>
        <v>0.1381</v>
      </c>
      <c r="M369" s="108">
        <v>0.5</v>
      </c>
    </row>
    <row r="370" spans="1:13">
      <c r="A370" s="114" t="s">
        <v>110</v>
      </c>
      <c r="B370" s="113">
        <v>1</v>
      </c>
      <c r="C370" s="114" t="s">
        <v>18</v>
      </c>
      <c r="D370" s="114" t="s">
        <v>19</v>
      </c>
      <c r="E370" s="114" t="s">
        <v>20</v>
      </c>
      <c r="F370" s="113">
        <v>0.74539999999999995</v>
      </c>
      <c r="G370" s="113">
        <v>0.1381</v>
      </c>
      <c r="H370" s="113">
        <v>9.2700000000000005E-2</v>
      </c>
      <c r="I370" s="113">
        <v>-1.2030000000000001E-2</v>
      </c>
      <c r="J370" s="113">
        <v>1.4489999999999999E-2</v>
      </c>
      <c r="K370" s="113">
        <v>8.498E-2</v>
      </c>
      <c r="L370" s="108">
        <f t="shared" si="5"/>
        <v>0.1381</v>
      </c>
      <c r="M370" s="108">
        <v>1</v>
      </c>
    </row>
    <row r="371" spans="1:13">
      <c r="A371" s="114" t="s">
        <v>110</v>
      </c>
      <c r="B371" s="113">
        <v>1.5</v>
      </c>
      <c r="C371" s="114" t="s">
        <v>18</v>
      </c>
      <c r="D371" s="114" t="s">
        <v>19</v>
      </c>
      <c r="E371" s="114" t="s">
        <v>20</v>
      </c>
      <c r="F371" s="113">
        <v>0.74539999999999995</v>
      </c>
      <c r="G371" s="113">
        <v>0.1381</v>
      </c>
      <c r="H371" s="113">
        <v>9.2700000000000005E-2</v>
      </c>
      <c r="I371" s="113">
        <v>-1.2030000000000001E-2</v>
      </c>
      <c r="J371" s="113">
        <v>2.8E-3</v>
      </c>
      <c r="K371" s="113">
        <v>2.5360000000000001E-2</v>
      </c>
      <c r="L371" s="108">
        <f t="shared" si="5"/>
        <v>0.1381</v>
      </c>
      <c r="M371" s="108">
        <v>1.5</v>
      </c>
    </row>
    <row r="372" spans="1:13">
      <c r="A372" s="114" t="s">
        <v>110</v>
      </c>
      <c r="B372" s="113">
        <v>2</v>
      </c>
      <c r="C372" s="114" t="s">
        <v>18</v>
      </c>
      <c r="D372" s="114" t="s">
        <v>19</v>
      </c>
      <c r="E372" s="114" t="s">
        <v>20</v>
      </c>
      <c r="F372" s="113">
        <v>0.74539999999999995</v>
      </c>
      <c r="G372" s="113">
        <v>0.1381</v>
      </c>
      <c r="H372" s="113">
        <v>9.2700000000000005E-2</v>
      </c>
      <c r="I372" s="113">
        <v>-1.2030000000000001E-2</v>
      </c>
      <c r="J372" s="113">
        <v>6.1399999999999996E-3</v>
      </c>
      <c r="K372" s="113">
        <v>0.17138999999999999</v>
      </c>
      <c r="L372" s="108">
        <f t="shared" si="5"/>
        <v>0.1381</v>
      </c>
      <c r="M372" s="108">
        <v>2</v>
      </c>
    </row>
    <row r="373" spans="1:13">
      <c r="A373" s="114" t="s">
        <v>110</v>
      </c>
      <c r="B373" s="113">
        <v>2.5</v>
      </c>
      <c r="C373" s="114" t="s">
        <v>18</v>
      </c>
      <c r="D373" s="114" t="s">
        <v>19</v>
      </c>
      <c r="E373" s="114" t="s">
        <v>20</v>
      </c>
      <c r="F373" s="113">
        <v>0.74539999999999995</v>
      </c>
      <c r="G373" s="113">
        <v>0.1381</v>
      </c>
      <c r="H373" s="113">
        <v>9.2700000000000005E-2</v>
      </c>
      <c r="I373" s="113">
        <v>-1.2030000000000001E-2</v>
      </c>
      <c r="J373" s="113">
        <v>9.4800000000000006E-3</v>
      </c>
      <c r="K373" s="113">
        <v>0.33964</v>
      </c>
      <c r="L373" s="108">
        <f t="shared" si="5"/>
        <v>0.1381</v>
      </c>
      <c r="M373" s="108">
        <v>2.5</v>
      </c>
    </row>
    <row r="374" spans="1:13">
      <c r="A374" s="114" t="s">
        <v>110</v>
      </c>
      <c r="B374" s="113">
        <v>3</v>
      </c>
      <c r="C374" s="114" t="s">
        <v>18</v>
      </c>
      <c r="D374" s="114" t="s">
        <v>19</v>
      </c>
      <c r="E374" s="114" t="s">
        <v>20</v>
      </c>
      <c r="F374" s="113">
        <v>0.74539999999999995</v>
      </c>
      <c r="G374" s="113">
        <v>0.1381</v>
      </c>
      <c r="H374" s="113">
        <v>9.2700000000000005E-2</v>
      </c>
      <c r="I374" s="113">
        <v>-1.2030000000000001E-2</v>
      </c>
      <c r="J374" s="113">
        <v>1.2829999999999999E-2</v>
      </c>
      <c r="K374" s="113">
        <v>0.50788999999999995</v>
      </c>
      <c r="L374" s="108">
        <f t="shared" si="5"/>
        <v>0.1381</v>
      </c>
      <c r="M374" s="108">
        <v>3</v>
      </c>
    </row>
    <row r="375" spans="1:13">
      <c r="A375" s="114" t="s">
        <v>110</v>
      </c>
      <c r="B375" s="113">
        <v>0</v>
      </c>
      <c r="C375" s="114" t="s">
        <v>18</v>
      </c>
      <c r="D375" s="114" t="s">
        <v>19</v>
      </c>
      <c r="E375" s="114" t="s">
        <v>21</v>
      </c>
      <c r="F375" s="113">
        <v>-0.29970000000000002</v>
      </c>
      <c r="G375" s="113">
        <v>-0.33650000000000002</v>
      </c>
      <c r="H375" s="113">
        <v>-6.7000000000000002E-3</v>
      </c>
      <c r="I375" s="113">
        <v>-3.4009999999999999E-2</v>
      </c>
      <c r="J375" s="113">
        <v>-7.2399999999999999E-3</v>
      </c>
      <c r="K375" s="113">
        <v>-0.50161</v>
      </c>
      <c r="L375" s="108">
        <f t="shared" si="5"/>
        <v>-0.33650000000000002</v>
      </c>
      <c r="M375" s="108">
        <v>0</v>
      </c>
    </row>
    <row r="376" spans="1:13">
      <c r="A376" s="114" t="s">
        <v>110</v>
      </c>
      <c r="B376" s="113">
        <v>0.5</v>
      </c>
      <c r="C376" s="114" t="s">
        <v>18</v>
      </c>
      <c r="D376" s="114" t="s">
        <v>19</v>
      </c>
      <c r="E376" s="114" t="s">
        <v>21</v>
      </c>
      <c r="F376" s="113">
        <v>-0.29970000000000002</v>
      </c>
      <c r="G376" s="113">
        <v>-0.33650000000000002</v>
      </c>
      <c r="H376" s="113">
        <v>-6.7000000000000002E-3</v>
      </c>
      <c r="I376" s="113">
        <v>-3.4009999999999999E-2</v>
      </c>
      <c r="J376" s="113">
        <v>-3.8899999999999998E-3</v>
      </c>
      <c r="K376" s="113">
        <v>-0.33335999999999999</v>
      </c>
      <c r="L376" s="108">
        <f t="shared" si="5"/>
        <v>-0.33650000000000002</v>
      </c>
      <c r="M376" s="108">
        <v>0.5</v>
      </c>
    </row>
    <row r="377" spans="1:13">
      <c r="A377" s="114" t="s">
        <v>110</v>
      </c>
      <c r="B377" s="113">
        <v>1</v>
      </c>
      <c r="C377" s="114" t="s">
        <v>18</v>
      </c>
      <c r="D377" s="114" t="s">
        <v>19</v>
      </c>
      <c r="E377" s="114" t="s">
        <v>21</v>
      </c>
      <c r="F377" s="113">
        <v>-0.29970000000000002</v>
      </c>
      <c r="G377" s="113">
        <v>-0.33650000000000002</v>
      </c>
      <c r="H377" s="113">
        <v>-6.7000000000000002E-3</v>
      </c>
      <c r="I377" s="113">
        <v>-3.4009999999999999E-2</v>
      </c>
      <c r="J377" s="113">
        <v>-2.4299999999999999E-3</v>
      </c>
      <c r="K377" s="113">
        <v>-0.16511000000000001</v>
      </c>
      <c r="L377" s="108">
        <f t="shared" si="5"/>
        <v>-0.33650000000000002</v>
      </c>
      <c r="M377" s="108">
        <v>1</v>
      </c>
    </row>
    <row r="378" spans="1:13">
      <c r="A378" s="114" t="s">
        <v>110</v>
      </c>
      <c r="B378" s="113">
        <v>1.5</v>
      </c>
      <c r="C378" s="114" t="s">
        <v>18</v>
      </c>
      <c r="D378" s="114" t="s">
        <v>19</v>
      </c>
      <c r="E378" s="114" t="s">
        <v>21</v>
      </c>
      <c r="F378" s="113">
        <v>-0.29970000000000002</v>
      </c>
      <c r="G378" s="113">
        <v>-0.33650000000000002</v>
      </c>
      <c r="H378" s="113">
        <v>-6.7000000000000002E-3</v>
      </c>
      <c r="I378" s="113">
        <v>-3.4009999999999999E-2</v>
      </c>
      <c r="J378" s="113">
        <v>-3.1870000000000002E-2</v>
      </c>
      <c r="K378" s="113">
        <v>-8.7600000000000004E-3</v>
      </c>
      <c r="L378" s="108">
        <f t="shared" si="5"/>
        <v>-0.33650000000000002</v>
      </c>
      <c r="M378" s="108">
        <v>1.5</v>
      </c>
    </row>
    <row r="379" spans="1:13">
      <c r="A379" s="114" t="s">
        <v>110</v>
      </c>
      <c r="B379" s="113">
        <v>2</v>
      </c>
      <c r="C379" s="114" t="s">
        <v>18</v>
      </c>
      <c r="D379" s="114" t="s">
        <v>19</v>
      </c>
      <c r="E379" s="114" t="s">
        <v>21</v>
      </c>
      <c r="F379" s="113">
        <v>-0.29970000000000002</v>
      </c>
      <c r="G379" s="113">
        <v>-0.33650000000000002</v>
      </c>
      <c r="H379" s="113">
        <v>-6.7000000000000002E-3</v>
      </c>
      <c r="I379" s="113">
        <v>-3.4009999999999999E-2</v>
      </c>
      <c r="J379" s="113">
        <v>-7.8229999999999994E-2</v>
      </c>
      <c r="K379" s="113">
        <v>-5.3129999999999997E-2</v>
      </c>
      <c r="L379" s="108">
        <f t="shared" si="5"/>
        <v>-0.33650000000000002</v>
      </c>
      <c r="M379" s="108">
        <v>2</v>
      </c>
    </row>
    <row r="380" spans="1:13">
      <c r="A380" s="114" t="s">
        <v>110</v>
      </c>
      <c r="B380" s="113">
        <v>2.5</v>
      </c>
      <c r="C380" s="114" t="s">
        <v>18</v>
      </c>
      <c r="D380" s="114" t="s">
        <v>19</v>
      </c>
      <c r="E380" s="114" t="s">
        <v>21</v>
      </c>
      <c r="F380" s="113">
        <v>-0.29970000000000002</v>
      </c>
      <c r="G380" s="113">
        <v>-0.33650000000000002</v>
      </c>
      <c r="H380" s="113">
        <v>-6.7000000000000002E-3</v>
      </c>
      <c r="I380" s="113">
        <v>-3.4009999999999999E-2</v>
      </c>
      <c r="J380" s="113">
        <v>-0.12459000000000001</v>
      </c>
      <c r="K380" s="113">
        <v>-0.12218</v>
      </c>
      <c r="L380" s="108">
        <f t="shared" si="5"/>
        <v>-0.33650000000000002</v>
      </c>
      <c r="M380" s="108">
        <v>2.5</v>
      </c>
    </row>
    <row r="381" spans="1:13">
      <c r="A381" s="114" t="s">
        <v>110</v>
      </c>
      <c r="B381" s="113">
        <v>3</v>
      </c>
      <c r="C381" s="114" t="s">
        <v>18</v>
      </c>
      <c r="D381" s="114" t="s">
        <v>19</v>
      </c>
      <c r="E381" s="114" t="s">
        <v>21</v>
      </c>
      <c r="F381" s="113">
        <v>-0.29970000000000002</v>
      </c>
      <c r="G381" s="113">
        <v>-0.33650000000000002</v>
      </c>
      <c r="H381" s="113">
        <v>-6.7000000000000002E-3</v>
      </c>
      <c r="I381" s="113">
        <v>-3.4009999999999999E-2</v>
      </c>
      <c r="J381" s="113">
        <v>-0.17094999999999999</v>
      </c>
      <c r="K381" s="113">
        <v>-0.19123999999999999</v>
      </c>
      <c r="L381" s="108">
        <f t="shared" si="5"/>
        <v>-0.33650000000000002</v>
      </c>
      <c r="M381" s="108">
        <v>3</v>
      </c>
    </row>
    <row r="382" spans="1:13">
      <c r="A382" s="114" t="s">
        <v>111</v>
      </c>
      <c r="B382" s="113">
        <v>0</v>
      </c>
      <c r="C382" s="114" t="s">
        <v>18</v>
      </c>
      <c r="D382" s="114" t="s">
        <v>19</v>
      </c>
      <c r="E382" s="114" t="s">
        <v>20</v>
      </c>
      <c r="F382" s="113">
        <v>5.3472</v>
      </c>
      <c r="G382" s="113">
        <v>6.2399999999999997E-2</v>
      </c>
      <c r="H382" s="113">
        <v>1.6999999999999999E-3</v>
      </c>
      <c r="I382" s="113">
        <v>6.6600000000000001E-3</v>
      </c>
      <c r="J382" s="113">
        <v>2.7980000000000001E-2</v>
      </c>
      <c r="K382" s="113">
        <v>0.32761000000000001</v>
      </c>
      <c r="L382" s="108">
        <f t="shared" si="5"/>
        <v>6.2399999999999997E-2</v>
      </c>
      <c r="M382" s="108">
        <v>0</v>
      </c>
    </row>
    <row r="383" spans="1:13">
      <c r="A383" s="114" t="s">
        <v>111</v>
      </c>
      <c r="B383" s="113">
        <v>0.5</v>
      </c>
      <c r="C383" s="114" t="s">
        <v>18</v>
      </c>
      <c r="D383" s="114" t="s">
        <v>19</v>
      </c>
      <c r="E383" s="114" t="s">
        <v>20</v>
      </c>
      <c r="F383" s="113">
        <v>5.3472</v>
      </c>
      <c r="G383" s="113">
        <v>6.2399999999999997E-2</v>
      </c>
      <c r="H383" s="113">
        <v>1.6999999999999999E-3</v>
      </c>
      <c r="I383" s="113">
        <v>6.6600000000000001E-3</v>
      </c>
      <c r="J383" s="113">
        <v>2.7119999999999998E-2</v>
      </c>
      <c r="K383" s="113">
        <v>0.29649999999999999</v>
      </c>
      <c r="L383" s="108">
        <f t="shared" si="5"/>
        <v>6.2399999999999997E-2</v>
      </c>
      <c r="M383" s="108">
        <v>0.5</v>
      </c>
    </row>
    <row r="384" spans="1:13">
      <c r="A384" s="114" t="s">
        <v>111</v>
      </c>
      <c r="B384" s="113">
        <v>1</v>
      </c>
      <c r="C384" s="114" t="s">
        <v>18</v>
      </c>
      <c r="D384" s="114" t="s">
        <v>19</v>
      </c>
      <c r="E384" s="114" t="s">
        <v>20</v>
      </c>
      <c r="F384" s="113">
        <v>5.3472</v>
      </c>
      <c r="G384" s="113">
        <v>6.2399999999999997E-2</v>
      </c>
      <c r="H384" s="113">
        <v>1.6999999999999999E-3</v>
      </c>
      <c r="I384" s="113">
        <v>6.6600000000000001E-3</v>
      </c>
      <c r="J384" s="113">
        <v>2.6249999999999999E-2</v>
      </c>
      <c r="K384" s="113">
        <v>0.26538</v>
      </c>
      <c r="L384" s="108">
        <f t="shared" si="5"/>
        <v>6.2399999999999997E-2</v>
      </c>
      <c r="M384" s="108">
        <v>1</v>
      </c>
    </row>
    <row r="385" spans="1:13">
      <c r="A385" s="114" t="s">
        <v>111</v>
      </c>
      <c r="B385" s="113">
        <v>1.5</v>
      </c>
      <c r="C385" s="114" t="s">
        <v>18</v>
      </c>
      <c r="D385" s="114" t="s">
        <v>19</v>
      </c>
      <c r="E385" s="114" t="s">
        <v>20</v>
      </c>
      <c r="F385" s="113">
        <v>5.3472</v>
      </c>
      <c r="G385" s="113">
        <v>6.2399999999999997E-2</v>
      </c>
      <c r="H385" s="113">
        <v>1.6999999999999999E-3</v>
      </c>
      <c r="I385" s="113">
        <v>6.6600000000000001E-3</v>
      </c>
      <c r="J385" s="113">
        <v>2.5389999999999999E-2</v>
      </c>
      <c r="K385" s="113">
        <v>0.23427000000000001</v>
      </c>
      <c r="L385" s="108">
        <f t="shared" si="5"/>
        <v>6.2399999999999997E-2</v>
      </c>
      <c r="M385" s="108">
        <v>1.5</v>
      </c>
    </row>
    <row r="386" spans="1:13">
      <c r="A386" s="114" t="s">
        <v>111</v>
      </c>
      <c r="B386" s="113">
        <v>2</v>
      </c>
      <c r="C386" s="114" t="s">
        <v>18</v>
      </c>
      <c r="D386" s="114" t="s">
        <v>19</v>
      </c>
      <c r="E386" s="114" t="s">
        <v>20</v>
      </c>
      <c r="F386" s="113">
        <v>5.3472</v>
      </c>
      <c r="G386" s="113">
        <v>6.2399999999999997E-2</v>
      </c>
      <c r="H386" s="113">
        <v>1.6999999999999999E-3</v>
      </c>
      <c r="I386" s="113">
        <v>6.6600000000000001E-3</v>
      </c>
      <c r="J386" s="113">
        <v>2.452E-2</v>
      </c>
      <c r="K386" s="113">
        <v>0.20315</v>
      </c>
      <c r="L386" s="108">
        <f t="shared" si="5"/>
        <v>6.2399999999999997E-2</v>
      </c>
      <c r="M386" s="108">
        <v>2</v>
      </c>
    </row>
    <row r="387" spans="1:13">
      <c r="A387" s="114" t="s">
        <v>111</v>
      </c>
      <c r="B387" s="113">
        <v>2.5</v>
      </c>
      <c r="C387" s="114" t="s">
        <v>18</v>
      </c>
      <c r="D387" s="114" t="s">
        <v>19</v>
      </c>
      <c r="E387" s="114" t="s">
        <v>20</v>
      </c>
      <c r="F387" s="113">
        <v>5.3472</v>
      </c>
      <c r="G387" s="113">
        <v>6.2399999999999997E-2</v>
      </c>
      <c r="H387" s="113">
        <v>1.6999999999999999E-3</v>
      </c>
      <c r="I387" s="113">
        <v>6.6600000000000001E-3</v>
      </c>
      <c r="J387" s="113">
        <v>2.3800000000000002E-2</v>
      </c>
      <c r="K387" s="113">
        <v>0.17204</v>
      </c>
      <c r="L387" s="108">
        <f t="shared" si="5"/>
        <v>6.2399999999999997E-2</v>
      </c>
      <c r="M387" s="108">
        <v>2.5</v>
      </c>
    </row>
    <row r="388" spans="1:13">
      <c r="A388" s="114" t="s">
        <v>111</v>
      </c>
      <c r="B388" s="113">
        <v>3</v>
      </c>
      <c r="C388" s="114" t="s">
        <v>18</v>
      </c>
      <c r="D388" s="114" t="s">
        <v>19</v>
      </c>
      <c r="E388" s="114" t="s">
        <v>20</v>
      </c>
      <c r="F388" s="113">
        <v>5.3472</v>
      </c>
      <c r="G388" s="113">
        <v>6.2399999999999997E-2</v>
      </c>
      <c r="H388" s="113">
        <v>1.6999999999999999E-3</v>
      </c>
      <c r="I388" s="113">
        <v>6.6600000000000001E-3</v>
      </c>
      <c r="J388" s="113">
        <v>2.333E-2</v>
      </c>
      <c r="K388" s="113">
        <v>0.14093</v>
      </c>
      <c r="L388" s="108">
        <f t="shared" si="5"/>
        <v>6.2399999999999997E-2</v>
      </c>
      <c r="M388" s="108">
        <v>3</v>
      </c>
    </row>
    <row r="389" spans="1:13">
      <c r="A389" s="114" t="s">
        <v>111</v>
      </c>
      <c r="B389" s="113">
        <v>3.5</v>
      </c>
      <c r="C389" s="114" t="s">
        <v>18</v>
      </c>
      <c r="D389" s="114" t="s">
        <v>19</v>
      </c>
      <c r="E389" s="114" t="s">
        <v>20</v>
      </c>
      <c r="F389" s="113">
        <v>5.3472</v>
      </c>
      <c r="G389" s="113">
        <v>6.2399999999999997E-2</v>
      </c>
      <c r="H389" s="113">
        <v>1.6999999999999999E-3</v>
      </c>
      <c r="I389" s="113">
        <v>6.6600000000000001E-3</v>
      </c>
      <c r="J389" s="113">
        <v>2.2870000000000001E-2</v>
      </c>
      <c r="K389" s="113">
        <v>0.10981</v>
      </c>
      <c r="L389" s="108">
        <f t="shared" ref="L389:L433" si="6">G389</f>
        <v>6.2399999999999997E-2</v>
      </c>
      <c r="M389" s="108">
        <v>3.5</v>
      </c>
    </row>
    <row r="390" spans="1:13">
      <c r="A390" s="114" t="s">
        <v>111</v>
      </c>
      <c r="B390" s="113">
        <v>4</v>
      </c>
      <c r="C390" s="114" t="s">
        <v>18</v>
      </c>
      <c r="D390" s="114" t="s">
        <v>19</v>
      </c>
      <c r="E390" s="114" t="s">
        <v>20</v>
      </c>
      <c r="F390" s="113">
        <v>5.3472</v>
      </c>
      <c r="G390" s="113">
        <v>6.2399999999999997E-2</v>
      </c>
      <c r="H390" s="113">
        <v>1.6999999999999999E-3</v>
      </c>
      <c r="I390" s="113">
        <v>6.6600000000000001E-3</v>
      </c>
      <c r="J390" s="113">
        <v>2.24E-2</v>
      </c>
      <c r="K390" s="113">
        <v>7.8700000000000006E-2</v>
      </c>
      <c r="L390" s="108">
        <f t="shared" si="6"/>
        <v>6.2399999999999997E-2</v>
      </c>
      <c r="M390" s="108">
        <v>4</v>
      </c>
    </row>
    <row r="391" spans="1:13">
      <c r="A391" s="114" t="s">
        <v>111</v>
      </c>
      <c r="B391" s="113">
        <v>4.5</v>
      </c>
      <c r="C391" s="114" t="s">
        <v>18</v>
      </c>
      <c r="D391" s="114" t="s">
        <v>19</v>
      </c>
      <c r="E391" s="114" t="s">
        <v>20</v>
      </c>
      <c r="F391" s="113">
        <v>5.3472</v>
      </c>
      <c r="G391" s="113">
        <v>6.2399999999999997E-2</v>
      </c>
      <c r="H391" s="113">
        <v>1.6999999999999999E-3</v>
      </c>
      <c r="I391" s="113">
        <v>6.6600000000000001E-3</v>
      </c>
      <c r="J391" s="113">
        <v>2.1940000000000001E-2</v>
      </c>
      <c r="K391" s="113">
        <v>5.0459999999999998E-2</v>
      </c>
      <c r="L391" s="108">
        <f t="shared" si="6"/>
        <v>6.2399999999999997E-2</v>
      </c>
      <c r="M391" s="108">
        <v>4.5</v>
      </c>
    </row>
    <row r="392" spans="1:13">
      <c r="A392" s="114" t="s">
        <v>111</v>
      </c>
      <c r="B392" s="113">
        <v>5</v>
      </c>
      <c r="C392" s="114" t="s">
        <v>18</v>
      </c>
      <c r="D392" s="114" t="s">
        <v>19</v>
      </c>
      <c r="E392" s="114" t="s">
        <v>20</v>
      </c>
      <c r="F392" s="113">
        <v>5.3472</v>
      </c>
      <c r="G392" s="113">
        <v>6.2399999999999997E-2</v>
      </c>
      <c r="H392" s="113">
        <v>1.6999999999999999E-3</v>
      </c>
      <c r="I392" s="113">
        <v>6.6600000000000001E-3</v>
      </c>
      <c r="J392" s="113">
        <v>2.147E-2</v>
      </c>
      <c r="K392" s="113">
        <v>2.35E-2</v>
      </c>
      <c r="L392" s="108">
        <f t="shared" si="6"/>
        <v>6.2399999999999997E-2</v>
      </c>
      <c r="M392" s="108">
        <v>5</v>
      </c>
    </row>
    <row r="393" spans="1:13">
      <c r="A393" s="114" t="s">
        <v>111</v>
      </c>
      <c r="B393" s="113">
        <v>5.5</v>
      </c>
      <c r="C393" s="114" t="s">
        <v>18</v>
      </c>
      <c r="D393" s="114" t="s">
        <v>19</v>
      </c>
      <c r="E393" s="114" t="s">
        <v>20</v>
      </c>
      <c r="F393" s="113">
        <v>5.3472</v>
      </c>
      <c r="G393" s="113">
        <v>6.2399999999999997E-2</v>
      </c>
      <c r="H393" s="113">
        <v>1.6999999999999999E-3</v>
      </c>
      <c r="I393" s="113">
        <v>6.6600000000000001E-3</v>
      </c>
      <c r="J393" s="113">
        <v>2.1299999999999999E-2</v>
      </c>
      <c r="K393" s="113">
        <v>-2.31E-3</v>
      </c>
      <c r="L393" s="108">
        <f t="shared" si="6"/>
        <v>6.2399999999999997E-2</v>
      </c>
      <c r="M393" s="108">
        <v>5.5</v>
      </c>
    </row>
    <row r="394" spans="1:13">
      <c r="A394" s="114" t="s">
        <v>111</v>
      </c>
      <c r="B394" s="113">
        <v>6</v>
      </c>
      <c r="C394" s="114" t="s">
        <v>18</v>
      </c>
      <c r="D394" s="114" t="s">
        <v>19</v>
      </c>
      <c r="E394" s="114" t="s">
        <v>20</v>
      </c>
      <c r="F394" s="113">
        <v>5.3472</v>
      </c>
      <c r="G394" s="113">
        <v>6.2399999999999997E-2</v>
      </c>
      <c r="H394" s="113">
        <v>1.6999999999999999E-3</v>
      </c>
      <c r="I394" s="113">
        <v>6.6600000000000001E-3</v>
      </c>
      <c r="J394" s="113">
        <v>2.1590000000000002E-2</v>
      </c>
      <c r="K394" s="113">
        <v>-3.8500000000000001E-3</v>
      </c>
      <c r="L394" s="108">
        <f t="shared" si="6"/>
        <v>6.2399999999999997E-2</v>
      </c>
      <c r="M394" s="108">
        <v>6</v>
      </c>
    </row>
    <row r="395" spans="1:13">
      <c r="A395" s="114" t="s">
        <v>111</v>
      </c>
      <c r="B395" s="113">
        <v>0</v>
      </c>
      <c r="C395" s="114" t="s">
        <v>18</v>
      </c>
      <c r="D395" s="114" t="s">
        <v>19</v>
      </c>
      <c r="E395" s="114" t="s">
        <v>21</v>
      </c>
      <c r="F395" s="113">
        <v>-0.55189999999999995</v>
      </c>
      <c r="G395" s="113">
        <v>3.0999999999999999E-3</v>
      </c>
      <c r="H395" s="113">
        <v>-2E-3</v>
      </c>
      <c r="I395" s="113">
        <v>-2.3800000000000002E-3</v>
      </c>
      <c r="J395" s="113">
        <v>-2.8400000000000001E-3</v>
      </c>
      <c r="K395" s="113">
        <v>1.47E-2</v>
      </c>
      <c r="L395" s="108">
        <f t="shared" si="6"/>
        <v>3.0999999999999999E-3</v>
      </c>
      <c r="M395" s="108">
        <v>0</v>
      </c>
    </row>
    <row r="396" spans="1:13">
      <c r="A396" s="114" t="s">
        <v>111</v>
      </c>
      <c r="B396" s="113">
        <v>0.5</v>
      </c>
      <c r="C396" s="114" t="s">
        <v>18</v>
      </c>
      <c r="D396" s="114" t="s">
        <v>19</v>
      </c>
      <c r="E396" s="114" t="s">
        <v>21</v>
      </c>
      <c r="F396" s="113">
        <v>-0.55189999999999995</v>
      </c>
      <c r="G396" s="113">
        <v>3.0999999999999999E-3</v>
      </c>
      <c r="H396" s="113">
        <v>-2E-3</v>
      </c>
      <c r="I396" s="113">
        <v>-2.3800000000000002E-3</v>
      </c>
      <c r="J396" s="113">
        <v>-2.0200000000000001E-3</v>
      </c>
      <c r="K396" s="113">
        <v>9.9299999999999996E-3</v>
      </c>
      <c r="L396" s="108">
        <f t="shared" si="6"/>
        <v>3.0999999999999999E-3</v>
      </c>
      <c r="M396" s="108">
        <v>0.5</v>
      </c>
    </row>
    <row r="397" spans="1:13">
      <c r="A397" s="114" t="s">
        <v>111</v>
      </c>
      <c r="B397" s="113">
        <v>1</v>
      </c>
      <c r="C397" s="114" t="s">
        <v>18</v>
      </c>
      <c r="D397" s="114" t="s">
        <v>19</v>
      </c>
      <c r="E397" s="114" t="s">
        <v>21</v>
      </c>
      <c r="F397" s="113">
        <v>-0.55189999999999995</v>
      </c>
      <c r="G397" s="113">
        <v>3.0999999999999999E-3</v>
      </c>
      <c r="H397" s="113">
        <v>-2E-3</v>
      </c>
      <c r="I397" s="113">
        <v>-2.3800000000000002E-3</v>
      </c>
      <c r="J397" s="113">
        <v>-1.23E-3</v>
      </c>
      <c r="K397" s="113">
        <v>3.65E-3</v>
      </c>
      <c r="L397" s="108">
        <f t="shared" si="6"/>
        <v>3.0999999999999999E-3</v>
      </c>
      <c r="M397" s="108">
        <v>1</v>
      </c>
    </row>
    <row r="398" spans="1:13">
      <c r="A398" s="114" t="s">
        <v>111</v>
      </c>
      <c r="B398" s="113">
        <v>1.5</v>
      </c>
      <c r="C398" s="114" t="s">
        <v>18</v>
      </c>
      <c r="D398" s="114" t="s">
        <v>19</v>
      </c>
      <c r="E398" s="114" t="s">
        <v>21</v>
      </c>
      <c r="F398" s="113">
        <v>-0.55189999999999995</v>
      </c>
      <c r="G398" s="113">
        <v>3.0999999999999999E-3</v>
      </c>
      <c r="H398" s="113">
        <v>-2E-3</v>
      </c>
      <c r="I398" s="113">
        <v>-2.3800000000000002E-3</v>
      </c>
      <c r="J398" s="113">
        <v>-4.4999999999999999E-4</v>
      </c>
      <c r="K398" s="113">
        <v>-2.63E-3</v>
      </c>
      <c r="L398" s="108">
        <f t="shared" si="6"/>
        <v>3.0999999999999999E-3</v>
      </c>
      <c r="M398" s="108">
        <v>1.5</v>
      </c>
    </row>
    <row r="399" spans="1:13">
      <c r="A399" s="114" t="s">
        <v>111</v>
      </c>
      <c r="B399" s="113">
        <v>2</v>
      </c>
      <c r="C399" s="114" t="s">
        <v>18</v>
      </c>
      <c r="D399" s="114" t="s">
        <v>19</v>
      </c>
      <c r="E399" s="114" t="s">
        <v>21</v>
      </c>
      <c r="F399" s="113">
        <v>-0.55189999999999995</v>
      </c>
      <c r="G399" s="113">
        <v>3.0999999999999999E-3</v>
      </c>
      <c r="H399" s="113">
        <v>-2E-3</v>
      </c>
      <c r="I399" s="113">
        <v>-2.3800000000000002E-3</v>
      </c>
      <c r="J399" s="113">
        <v>3.4000000000000002E-4</v>
      </c>
      <c r="K399" s="113">
        <v>-8.9099999999999995E-3</v>
      </c>
      <c r="L399" s="108">
        <f t="shared" si="6"/>
        <v>3.0999999999999999E-3</v>
      </c>
      <c r="M399" s="108">
        <v>2</v>
      </c>
    </row>
    <row r="400" spans="1:13">
      <c r="A400" s="114" t="s">
        <v>111</v>
      </c>
      <c r="B400" s="113">
        <v>2.5</v>
      </c>
      <c r="C400" s="114" t="s">
        <v>18</v>
      </c>
      <c r="D400" s="114" t="s">
        <v>19</v>
      </c>
      <c r="E400" s="114" t="s">
        <v>21</v>
      </c>
      <c r="F400" s="113">
        <v>-0.55189999999999995</v>
      </c>
      <c r="G400" s="113">
        <v>3.0999999999999999E-3</v>
      </c>
      <c r="H400" s="113">
        <v>-2E-3</v>
      </c>
      <c r="I400" s="113">
        <v>-2.3800000000000002E-3</v>
      </c>
      <c r="J400" s="113">
        <v>1.1199999999999999E-3</v>
      </c>
      <c r="K400" s="113">
        <v>-1.519E-2</v>
      </c>
      <c r="L400" s="108">
        <f t="shared" si="6"/>
        <v>3.0999999999999999E-3</v>
      </c>
      <c r="M400" s="108">
        <v>2.5</v>
      </c>
    </row>
    <row r="401" spans="1:13">
      <c r="A401" s="114" t="s">
        <v>111</v>
      </c>
      <c r="B401" s="113">
        <v>3</v>
      </c>
      <c r="C401" s="114" t="s">
        <v>18</v>
      </c>
      <c r="D401" s="114" t="s">
        <v>19</v>
      </c>
      <c r="E401" s="114" t="s">
        <v>21</v>
      </c>
      <c r="F401" s="113">
        <v>-0.55189999999999995</v>
      </c>
      <c r="G401" s="113">
        <v>3.0999999999999999E-3</v>
      </c>
      <c r="H401" s="113">
        <v>-2E-3</v>
      </c>
      <c r="I401" s="113">
        <v>-2.3800000000000002E-3</v>
      </c>
      <c r="J401" s="113">
        <v>1.91E-3</v>
      </c>
      <c r="K401" s="113">
        <v>-2.147E-2</v>
      </c>
      <c r="L401" s="108">
        <f t="shared" si="6"/>
        <v>3.0999999999999999E-3</v>
      </c>
      <c r="M401" s="108">
        <v>3</v>
      </c>
    </row>
    <row r="402" spans="1:13">
      <c r="A402" s="114" t="s">
        <v>111</v>
      </c>
      <c r="B402" s="113">
        <v>3.5</v>
      </c>
      <c r="C402" s="114" t="s">
        <v>18</v>
      </c>
      <c r="D402" s="114" t="s">
        <v>19</v>
      </c>
      <c r="E402" s="114" t="s">
        <v>21</v>
      </c>
      <c r="F402" s="113">
        <v>-0.55189999999999995</v>
      </c>
      <c r="G402" s="113">
        <v>3.0999999999999999E-3</v>
      </c>
      <c r="H402" s="113">
        <v>-2E-3</v>
      </c>
      <c r="I402" s="113">
        <v>-2.3800000000000002E-3</v>
      </c>
      <c r="J402" s="113">
        <v>2.6900000000000001E-3</v>
      </c>
      <c r="K402" s="113">
        <v>-2.775E-2</v>
      </c>
      <c r="L402" s="108">
        <f t="shared" si="6"/>
        <v>3.0999999999999999E-3</v>
      </c>
      <c r="M402" s="108">
        <v>3.5</v>
      </c>
    </row>
    <row r="403" spans="1:13">
      <c r="A403" s="114" t="s">
        <v>111</v>
      </c>
      <c r="B403" s="113">
        <v>4</v>
      </c>
      <c r="C403" s="114" t="s">
        <v>18</v>
      </c>
      <c r="D403" s="114" t="s">
        <v>19</v>
      </c>
      <c r="E403" s="114" t="s">
        <v>21</v>
      </c>
      <c r="F403" s="113">
        <v>-0.55189999999999995</v>
      </c>
      <c r="G403" s="113">
        <v>3.0999999999999999E-3</v>
      </c>
      <c r="H403" s="113">
        <v>-2E-3</v>
      </c>
      <c r="I403" s="113">
        <v>-2.3800000000000002E-3</v>
      </c>
      <c r="J403" s="113">
        <v>3.48E-3</v>
      </c>
      <c r="K403" s="113">
        <v>-3.4029999999999998E-2</v>
      </c>
      <c r="L403" s="108">
        <f t="shared" si="6"/>
        <v>3.0999999999999999E-3</v>
      </c>
      <c r="M403" s="108">
        <v>4</v>
      </c>
    </row>
    <row r="404" spans="1:13">
      <c r="A404" s="114" t="s">
        <v>111</v>
      </c>
      <c r="B404" s="113">
        <v>4.5</v>
      </c>
      <c r="C404" s="114" t="s">
        <v>18</v>
      </c>
      <c r="D404" s="114" t="s">
        <v>19</v>
      </c>
      <c r="E404" s="114" t="s">
        <v>21</v>
      </c>
      <c r="F404" s="113">
        <v>-0.55189999999999995</v>
      </c>
      <c r="G404" s="113">
        <v>3.0999999999999999E-3</v>
      </c>
      <c r="H404" s="113">
        <v>-2E-3</v>
      </c>
      <c r="I404" s="113">
        <v>-2.3800000000000002E-3</v>
      </c>
      <c r="J404" s="113">
        <v>3.6700000000000001E-3</v>
      </c>
      <c r="K404" s="113">
        <v>-4.0309999999999999E-2</v>
      </c>
      <c r="L404" s="108">
        <f t="shared" si="6"/>
        <v>3.0999999999999999E-3</v>
      </c>
      <c r="M404" s="108">
        <v>4.5</v>
      </c>
    </row>
    <row r="405" spans="1:13">
      <c r="A405" s="114" t="s">
        <v>111</v>
      </c>
      <c r="B405" s="113">
        <v>5</v>
      </c>
      <c r="C405" s="114" t="s">
        <v>18</v>
      </c>
      <c r="D405" s="114" t="s">
        <v>19</v>
      </c>
      <c r="E405" s="114" t="s">
        <v>21</v>
      </c>
      <c r="F405" s="113">
        <v>-0.55189999999999995</v>
      </c>
      <c r="G405" s="113">
        <v>3.0999999999999999E-3</v>
      </c>
      <c r="H405" s="113">
        <v>-2E-3</v>
      </c>
      <c r="I405" s="113">
        <v>-2.3800000000000002E-3</v>
      </c>
      <c r="J405" s="113">
        <v>3.5699999999999998E-3</v>
      </c>
      <c r="K405" s="113">
        <v>-4.6589999999999999E-2</v>
      </c>
      <c r="L405" s="108">
        <f t="shared" si="6"/>
        <v>3.0999999999999999E-3</v>
      </c>
      <c r="M405" s="108">
        <v>5</v>
      </c>
    </row>
    <row r="406" spans="1:13">
      <c r="A406" s="114" t="s">
        <v>111</v>
      </c>
      <c r="B406" s="113">
        <v>5.5</v>
      </c>
      <c r="C406" s="114" t="s">
        <v>18</v>
      </c>
      <c r="D406" s="114" t="s">
        <v>19</v>
      </c>
      <c r="E406" s="114" t="s">
        <v>21</v>
      </c>
      <c r="F406" s="113">
        <v>-0.55189999999999995</v>
      </c>
      <c r="G406" s="113">
        <v>3.0999999999999999E-3</v>
      </c>
      <c r="H406" s="113">
        <v>-2E-3</v>
      </c>
      <c r="I406" s="113">
        <v>-2.3800000000000002E-3</v>
      </c>
      <c r="J406" s="113">
        <v>3.47E-3</v>
      </c>
      <c r="K406" s="113">
        <v>-5.287E-2</v>
      </c>
      <c r="L406" s="108">
        <f t="shared" si="6"/>
        <v>3.0999999999999999E-3</v>
      </c>
      <c r="M406" s="108">
        <v>5.5</v>
      </c>
    </row>
    <row r="407" spans="1:13">
      <c r="A407" s="114" t="s">
        <v>111</v>
      </c>
      <c r="B407" s="113">
        <v>6</v>
      </c>
      <c r="C407" s="114" t="s">
        <v>18</v>
      </c>
      <c r="D407" s="114" t="s">
        <v>19</v>
      </c>
      <c r="E407" s="114" t="s">
        <v>21</v>
      </c>
      <c r="F407" s="113">
        <v>-0.55189999999999995</v>
      </c>
      <c r="G407" s="113">
        <v>3.0999999999999999E-3</v>
      </c>
      <c r="H407" s="113">
        <v>-2E-3</v>
      </c>
      <c r="I407" s="113">
        <v>-2.3800000000000002E-3</v>
      </c>
      <c r="J407" s="113">
        <v>3.15E-3</v>
      </c>
      <c r="K407" s="113">
        <v>-8.0170000000000005E-2</v>
      </c>
      <c r="L407" s="108">
        <f t="shared" si="6"/>
        <v>3.0999999999999999E-3</v>
      </c>
      <c r="M407" s="108">
        <v>6</v>
      </c>
    </row>
    <row r="408" spans="1:13">
      <c r="A408" s="114" t="s">
        <v>112</v>
      </c>
      <c r="B408" s="113">
        <v>0</v>
      </c>
      <c r="C408" s="114" t="s">
        <v>18</v>
      </c>
      <c r="D408" s="114" t="s">
        <v>19</v>
      </c>
      <c r="E408" s="114" t="s">
        <v>20</v>
      </c>
      <c r="F408" s="113">
        <v>3.2858000000000001</v>
      </c>
      <c r="G408" s="113">
        <v>-3.5000000000000001E-3</v>
      </c>
      <c r="H408" s="113">
        <v>9.1000000000000004E-3</v>
      </c>
      <c r="I408" s="113">
        <v>2.4299999999999999E-3</v>
      </c>
      <c r="J408" s="113">
        <v>4.197E-2</v>
      </c>
      <c r="K408" s="113">
        <v>-1.0919999999999999E-2</v>
      </c>
      <c r="L408" s="108">
        <f t="shared" si="6"/>
        <v>-3.5000000000000001E-3</v>
      </c>
      <c r="M408" s="108">
        <v>0</v>
      </c>
    </row>
    <row r="409" spans="1:13">
      <c r="A409" s="114" t="s">
        <v>112</v>
      </c>
      <c r="B409" s="113">
        <v>0.5</v>
      </c>
      <c r="C409" s="114" t="s">
        <v>18</v>
      </c>
      <c r="D409" s="114" t="s">
        <v>19</v>
      </c>
      <c r="E409" s="114" t="s">
        <v>20</v>
      </c>
      <c r="F409" s="113">
        <v>3.2858000000000001</v>
      </c>
      <c r="G409" s="113">
        <v>-3.5000000000000001E-3</v>
      </c>
      <c r="H409" s="113">
        <v>9.1000000000000004E-3</v>
      </c>
      <c r="I409" s="113">
        <v>2.4299999999999999E-3</v>
      </c>
      <c r="J409" s="113">
        <v>3.7470000000000003E-2</v>
      </c>
      <c r="K409" s="113">
        <v>-9.1699999999999993E-3</v>
      </c>
      <c r="L409" s="108">
        <f t="shared" si="6"/>
        <v>-3.5000000000000001E-3</v>
      </c>
      <c r="M409" s="108">
        <v>0.5</v>
      </c>
    </row>
    <row r="410" spans="1:13">
      <c r="A410" s="114" t="s">
        <v>112</v>
      </c>
      <c r="B410" s="113">
        <v>1</v>
      </c>
      <c r="C410" s="114" t="s">
        <v>18</v>
      </c>
      <c r="D410" s="114" t="s">
        <v>19</v>
      </c>
      <c r="E410" s="114" t="s">
        <v>20</v>
      </c>
      <c r="F410" s="113">
        <v>3.2858000000000001</v>
      </c>
      <c r="G410" s="113">
        <v>-3.5000000000000001E-3</v>
      </c>
      <c r="H410" s="113">
        <v>9.1000000000000004E-3</v>
      </c>
      <c r="I410" s="113">
        <v>2.4299999999999999E-3</v>
      </c>
      <c r="J410" s="113">
        <v>3.2969999999999999E-2</v>
      </c>
      <c r="K410" s="113">
        <v>-7.43E-3</v>
      </c>
      <c r="L410" s="108">
        <f t="shared" si="6"/>
        <v>-3.5000000000000001E-3</v>
      </c>
      <c r="M410" s="108">
        <v>1</v>
      </c>
    </row>
    <row r="411" spans="1:13">
      <c r="A411" s="114" t="s">
        <v>112</v>
      </c>
      <c r="B411" s="113">
        <v>1.5</v>
      </c>
      <c r="C411" s="114" t="s">
        <v>18</v>
      </c>
      <c r="D411" s="114" t="s">
        <v>19</v>
      </c>
      <c r="E411" s="114" t="s">
        <v>20</v>
      </c>
      <c r="F411" s="113">
        <v>3.2858000000000001</v>
      </c>
      <c r="G411" s="113">
        <v>-3.5000000000000001E-3</v>
      </c>
      <c r="H411" s="113">
        <v>9.1000000000000004E-3</v>
      </c>
      <c r="I411" s="113">
        <v>2.4299999999999999E-3</v>
      </c>
      <c r="J411" s="113">
        <v>2.8469999999999999E-2</v>
      </c>
      <c r="K411" s="113">
        <v>3.4199999999999999E-3</v>
      </c>
      <c r="L411" s="108">
        <f t="shared" si="6"/>
        <v>-3.5000000000000001E-3</v>
      </c>
      <c r="M411" s="108">
        <v>1.5</v>
      </c>
    </row>
    <row r="412" spans="1:13">
      <c r="A412" s="114" t="s">
        <v>112</v>
      </c>
      <c r="B412" s="113">
        <v>2</v>
      </c>
      <c r="C412" s="114" t="s">
        <v>18</v>
      </c>
      <c r="D412" s="114" t="s">
        <v>19</v>
      </c>
      <c r="E412" s="114" t="s">
        <v>20</v>
      </c>
      <c r="F412" s="113">
        <v>3.2858000000000001</v>
      </c>
      <c r="G412" s="113">
        <v>-3.5000000000000001E-3</v>
      </c>
      <c r="H412" s="113">
        <v>9.1000000000000004E-3</v>
      </c>
      <c r="I412" s="113">
        <v>2.4299999999999999E-3</v>
      </c>
      <c r="J412" s="113">
        <v>2.3970000000000002E-2</v>
      </c>
      <c r="K412" s="113">
        <v>3.2120000000000003E-2</v>
      </c>
      <c r="L412" s="108">
        <f t="shared" si="6"/>
        <v>-3.5000000000000001E-3</v>
      </c>
      <c r="M412" s="108">
        <v>2</v>
      </c>
    </row>
    <row r="413" spans="1:13">
      <c r="A413" s="114" t="s">
        <v>112</v>
      </c>
      <c r="B413" s="113">
        <v>2.5</v>
      </c>
      <c r="C413" s="114" t="s">
        <v>18</v>
      </c>
      <c r="D413" s="114" t="s">
        <v>19</v>
      </c>
      <c r="E413" s="114" t="s">
        <v>20</v>
      </c>
      <c r="F413" s="113">
        <v>3.2858000000000001</v>
      </c>
      <c r="G413" s="113">
        <v>-3.5000000000000001E-3</v>
      </c>
      <c r="H413" s="113">
        <v>9.1000000000000004E-3</v>
      </c>
      <c r="I413" s="113">
        <v>2.4299999999999999E-3</v>
      </c>
      <c r="J413" s="113">
        <v>1.9470000000000001E-2</v>
      </c>
      <c r="K413" s="113">
        <v>6.6229999999999997E-2</v>
      </c>
      <c r="L413" s="108">
        <f t="shared" si="6"/>
        <v>-3.5000000000000001E-3</v>
      </c>
      <c r="M413" s="108">
        <v>2.5</v>
      </c>
    </row>
    <row r="414" spans="1:13">
      <c r="A414" s="114" t="s">
        <v>112</v>
      </c>
      <c r="B414" s="113">
        <v>3</v>
      </c>
      <c r="C414" s="114" t="s">
        <v>18</v>
      </c>
      <c r="D414" s="114" t="s">
        <v>19</v>
      </c>
      <c r="E414" s="114" t="s">
        <v>20</v>
      </c>
      <c r="F414" s="113">
        <v>3.2858000000000001</v>
      </c>
      <c r="G414" s="113">
        <v>-3.5000000000000001E-3</v>
      </c>
      <c r="H414" s="113">
        <v>9.1000000000000004E-3</v>
      </c>
      <c r="I414" s="113">
        <v>2.4299999999999999E-3</v>
      </c>
      <c r="J414" s="113">
        <v>1.4970000000000001E-2</v>
      </c>
      <c r="K414" s="113">
        <v>0.10122</v>
      </c>
      <c r="L414" s="108">
        <f t="shared" si="6"/>
        <v>-3.5000000000000001E-3</v>
      </c>
      <c r="M414" s="108">
        <v>3</v>
      </c>
    </row>
    <row r="415" spans="1:13">
      <c r="A415" s="114" t="s">
        <v>112</v>
      </c>
      <c r="B415" s="113">
        <v>3.5</v>
      </c>
      <c r="C415" s="114" t="s">
        <v>18</v>
      </c>
      <c r="D415" s="114" t="s">
        <v>19</v>
      </c>
      <c r="E415" s="114" t="s">
        <v>20</v>
      </c>
      <c r="F415" s="113">
        <v>3.2858000000000001</v>
      </c>
      <c r="G415" s="113">
        <v>-3.5000000000000001E-3</v>
      </c>
      <c r="H415" s="113">
        <v>9.1000000000000004E-3</v>
      </c>
      <c r="I415" s="113">
        <v>2.4299999999999999E-3</v>
      </c>
      <c r="J415" s="113">
        <v>1.1169999999999999E-2</v>
      </c>
      <c r="K415" s="113">
        <v>0.13621</v>
      </c>
      <c r="L415" s="108">
        <f t="shared" si="6"/>
        <v>-3.5000000000000001E-3</v>
      </c>
      <c r="M415" s="108">
        <v>3.5</v>
      </c>
    </row>
    <row r="416" spans="1:13">
      <c r="A416" s="114" t="s">
        <v>112</v>
      </c>
      <c r="B416" s="113">
        <v>4</v>
      </c>
      <c r="C416" s="114" t="s">
        <v>18</v>
      </c>
      <c r="D416" s="114" t="s">
        <v>19</v>
      </c>
      <c r="E416" s="114" t="s">
        <v>20</v>
      </c>
      <c r="F416" s="113">
        <v>3.2858000000000001</v>
      </c>
      <c r="G416" s="113">
        <v>-3.5000000000000001E-3</v>
      </c>
      <c r="H416" s="113">
        <v>9.1000000000000004E-3</v>
      </c>
      <c r="I416" s="113">
        <v>2.4299999999999999E-3</v>
      </c>
      <c r="J416" s="113">
        <v>7.43E-3</v>
      </c>
      <c r="K416" s="113">
        <v>0.17119999999999999</v>
      </c>
      <c r="L416" s="108">
        <f t="shared" si="6"/>
        <v>-3.5000000000000001E-3</v>
      </c>
      <c r="M416" s="108">
        <v>4</v>
      </c>
    </row>
    <row r="417" spans="1:13">
      <c r="A417" s="114" t="s">
        <v>112</v>
      </c>
      <c r="B417" s="113">
        <v>4.5</v>
      </c>
      <c r="C417" s="114" t="s">
        <v>18</v>
      </c>
      <c r="D417" s="114" t="s">
        <v>19</v>
      </c>
      <c r="E417" s="114" t="s">
        <v>20</v>
      </c>
      <c r="F417" s="113">
        <v>3.2858000000000001</v>
      </c>
      <c r="G417" s="113">
        <v>-3.5000000000000001E-3</v>
      </c>
      <c r="H417" s="113">
        <v>9.1000000000000004E-3</v>
      </c>
      <c r="I417" s="113">
        <v>2.4299999999999999E-3</v>
      </c>
      <c r="J417" s="113">
        <v>5.5300000000000002E-3</v>
      </c>
      <c r="K417" s="113">
        <v>0.20619000000000001</v>
      </c>
      <c r="L417" s="108">
        <f t="shared" si="6"/>
        <v>-3.5000000000000001E-3</v>
      </c>
      <c r="M417" s="108">
        <v>4.5</v>
      </c>
    </row>
    <row r="418" spans="1:13">
      <c r="A418" s="114" t="s">
        <v>112</v>
      </c>
      <c r="B418" s="113">
        <v>5</v>
      </c>
      <c r="C418" s="114" t="s">
        <v>18</v>
      </c>
      <c r="D418" s="114" t="s">
        <v>19</v>
      </c>
      <c r="E418" s="114" t="s">
        <v>20</v>
      </c>
      <c r="F418" s="113">
        <v>3.2858000000000001</v>
      </c>
      <c r="G418" s="113">
        <v>-3.5000000000000001E-3</v>
      </c>
      <c r="H418" s="113">
        <v>9.1000000000000004E-3</v>
      </c>
      <c r="I418" s="113">
        <v>2.4299999999999999E-3</v>
      </c>
      <c r="J418" s="113">
        <v>5.8999999999999999E-3</v>
      </c>
      <c r="K418" s="113">
        <v>0.24118000000000001</v>
      </c>
      <c r="L418" s="108">
        <f t="shared" si="6"/>
        <v>-3.5000000000000001E-3</v>
      </c>
      <c r="M418" s="108">
        <v>5</v>
      </c>
    </row>
    <row r="419" spans="1:13">
      <c r="A419" s="114" t="s">
        <v>112</v>
      </c>
      <c r="B419" s="113">
        <v>5.5</v>
      </c>
      <c r="C419" s="114" t="s">
        <v>18</v>
      </c>
      <c r="D419" s="114" t="s">
        <v>19</v>
      </c>
      <c r="E419" s="114" t="s">
        <v>20</v>
      </c>
      <c r="F419" s="113">
        <v>3.2858000000000001</v>
      </c>
      <c r="G419" s="113">
        <v>-3.5000000000000001E-3</v>
      </c>
      <c r="H419" s="113">
        <v>9.1000000000000004E-3</v>
      </c>
      <c r="I419" s="113">
        <v>2.4299999999999999E-3</v>
      </c>
      <c r="J419" s="113">
        <v>6.28E-3</v>
      </c>
      <c r="K419" s="113">
        <v>0.27617000000000003</v>
      </c>
      <c r="L419" s="108">
        <f t="shared" si="6"/>
        <v>-3.5000000000000001E-3</v>
      </c>
      <c r="M419" s="108">
        <v>5.5</v>
      </c>
    </row>
    <row r="420" spans="1:13">
      <c r="A420" s="114" t="s">
        <v>112</v>
      </c>
      <c r="B420" s="113">
        <v>6</v>
      </c>
      <c r="C420" s="114" t="s">
        <v>18</v>
      </c>
      <c r="D420" s="114" t="s">
        <v>19</v>
      </c>
      <c r="E420" s="114" t="s">
        <v>20</v>
      </c>
      <c r="F420" s="113">
        <v>3.2858000000000001</v>
      </c>
      <c r="G420" s="113">
        <v>-3.5000000000000001E-3</v>
      </c>
      <c r="H420" s="113">
        <v>9.1000000000000004E-3</v>
      </c>
      <c r="I420" s="113">
        <v>2.4299999999999999E-3</v>
      </c>
      <c r="J420" s="113">
        <v>6.6600000000000001E-3</v>
      </c>
      <c r="K420" s="113">
        <v>0.31115999999999999</v>
      </c>
      <c r="L420" s="108">
        <f t="shared" si="6"/>
        <v>-3.5000000000000001E-3</v>
      </c>
      <c r="M420" s="108">
        <v>6</v>
      </c>
    </row>
    <row r="421" spans="1:13">
      <c r="A421" s="114" t="s">
        <v>112</v>
      </c>
      <c r="B421" s="113">
        <v>0</v>
      </c>
      <c r="C421" s="114" t="s">
        <v>18</v>
      </c>
      <c r="D421" s="114" t="s">
        <v>19</v>
      </c>
      <c r="E421" s="114" t="s">
        <v>21</v>
      </c>
      <c r="F421" s="113">
        <v>-1.4839</v>
      </c>
      <c r="G421" s="113">
        <v>-7.0000000000000007E-2</v>
      </c>
      <c r="H421" s="113">
        <v>-7.5389999999999995E-4</v>
      </c>
      <c r="I421" s="113">
        <v>-1.6150000000000001E-2</v>
      </c>
      <c r="J421" s="113">
        <v>2.1299999999999999E-3</v>
      </c>
      <c r="K421" s="113">
        <v>-0.12942999999999999</v>
      </c>
      <c r="L421" s="108">
        <f t="shared" si="6"/>
        <v>-7.0000000000000007E-2</v>
      </c>
      <c r="M421" s="108">
        <v>0</v>
      </c>
    </row>
    <row r="422" spans="1:13">
      <c r="A422" s="114" t="s">
        <v>112</v>
      </c>
      <c r="B422" s="113">
        <v>0.5</v>
      </c>
      <c r="C422" s="114" t="s">
        <v>18</v>
      </c>
      <c r="D422" s="114" t="s">
        <v>19</v>
      </c>
      <c r="E422" s="114" t="s">
        <v>21</v>
      </c>
      <c r="F422" s="113">
        <v>-1.4839</v>
      </c>
      <c r="G422" s="113">
        <v>-7.0000000000000007E-2</v>
      </c>
      <c r="H422" s="113">
        <v>-7.5389999999999995E-4</v>
      </c>
      <c r="I422" s="113">
        <v>-1.6150000000000001E-2</v>
      </c>
      <c r="J422" s="113">
        <v>2.5100000000000001E-3</v>
      </c>
      <c r="K422" s="113">
        <v>-9.5329999999999998E-2</v>
      </c>
      <c r="L422" s="108">
        <f t="shared" si="6"/>
        <v>-7.0000000000000007E-2</v>
      </c>
      <c r="M422" s="108">
        <v>0.5</v>
      </c>
    </row>
    <row r="423" spans="1:13">
      <c r="A423" s="114" t="s">
        <v>112</v>
      </c>
      <c r="B423" s="113">
        <v>1</v>
      </c>
      <c r="C423" s="114" t="s">
        <v>18</v>
      </c>
      <c r="D423" s="114" t="s">
        <v>19</v>
      </c>
      <c r="E423" s="114" t="s">
        <v>21</v>
      </c>
      <c r="F423" s="113">
        <v>-1.4839</v>
      </c>
      <c r="G423" s="113">
        <v>-7.0000000000000007E-2</v>
      </c>
      <c r="H423" s="113">
        <v>-7.5389999999999995E-4</v>
      </c>
      <c r="I423" s="113">
        <v>-1.6150000000000001E-2</v>
      </c>
      <c r="J423" s="113">
        <v>2.8900000000000002E-3</v>
      </c>
      <c r="K423" s="113">
        <v>-6.123E-2</v>
      </c>
      <c r="L423" s="108">
        <f t="shared" si="6"/>
        <v>-7.0000000000000007E-2</v>
      </c>
      <c r="M423" s="108">
        <v>1</v>
      </c>
    </row>
    <row r="424" spans="1:13">
      <c r="A424" s="114" t="s">
        <v>112</v>
      </c>
      <c r="B424" s="113">
        <v>1.5</v>
      </c>
      <c r="C424" s="114" t="s">
        <v>18</v>
      </c>
      <c r="D424" s="114" t="s">
        <v>19</v>
      </c>
      <c r="E424" s="114" t="s">
        <v>21</v>
      </c>
      <c r="F424" s="113">
        <v>-1.4839</v>
      </c>
      <c r="G424" s="113">
        <v>-7.0000000000000007E-2</v>
      </c>
      <c r="H424" s="113">
        <v>-7.5389999999999995E-4</v>
      </c>
      <c r="I424" s="113">
        <v>-1.6150000000000001E-2</v>
      </c>
      <c r="J424" s="113">
        <v>2.8E-3</v>
      </c>
      <c r="K424" s="113">
        <v>-3.8199999999999998E-2</v>
      </c>
      <c r="L424" s="108">
        <f t="shared" si="6"/>
        <v>-7.0000000000000007E-2</v>
      </c>
      <c r="M424" s="108">
        <v>1.5</v>
      </c>
    </row>
    <row r="425" spans="1:13">
      <c r="A425" s="114" t="s">
        <v>112</v>
      </c>
      <c r="B425" s="113">
        <v>2</v>
      </c>
      <c r="C425" s="114" t="s">
        <v>18</v>
      </c>
      <c r="D425" s="114" t="s">
        <v>19</v>
      </c>
      <c r="E425" s="114" t="s">
        <v>21</v>
      </c>
      <c r="F425" s="113">
        <v>-1.4839</v>
      </c>
      <c r="G425" s="113">
        <v>-7.0000000000000007E-2</v>
      </c>
      <c r="H425" s="113">
        <v>-7.5389999999999995E-4</v>
      </c>
      <c r="I425" s="113">
        <v>-1.6150000000000001E-2</v>
      </c>
      <c r="J425" s="113">
        <v>2.3800000000000002E-3</v>
      </c>
      <c r="K425" s="113">
        <v>-3.1489999999999997E-2</v>
      </c>
      <c r="L425" s="108">
        <f t="shared" si="6"/>
        <v>-7.0000000000000007E-2</v>
      </c>
      <c r="M425" s="108">
        <v>2</v>
      </c>
    </row>
    <row r="426" spans="1:13">
      <c r="A426" s="114" t="s">
        <v>112</v>
      </c>
      <c r="B426" s="113">
        <v>2.5</v>
      </c>
      <c r="C426" s="114" t="s">
        <v>18</v>
      </c>
      <c r="D426" s="114" t="s">
        <v>19</v>
      </c>
      <c r="E426" s="114" t="s">
        <v>21</v>
      </c>
      <c r="F426" s="113">
        <v>-1.4839</v>
      </c>
      <c r="G426" s="113">
        <v>-7.0000000000000007E-2</v>
      </c>
      <c r="H426" s="113">
        <v>-7.5389999999999995E-4</v>
      </c>
      <c r="I426" s="113">
        <v>-1.6150000000000001E-2</v>
      </c>
      <c r="J426" s="113">
        <v>1.9599999999999999E-3</v>
      </c>
      <c r="K426" s="113">
        <v>-2.478E-2</v>
      </c>
      <c r="L426" s="108">
        <f t="shared" si="6"/>
        <v>-7.0000000000000007E-2</v>
      </c>
      <c r="M426" s="108">
        <v>2.5</v>
      </c>
    </row>
    <row r="427" spans="1:13">
      <c r="A427" s="114" t="s">
        <v>112</v>
      </c>
      <c r="B427" s="113">
        <v>3</v>
      </c>
      <c r="C427" s="114" t="s">
        <v>18</v>
      </c>
      <c r="D427" s="114" t="s">
        <v>19</v>
      </c>
      <c r="E427" s="114" t="s">
        <v>21</v>
      </c>
      <c r="F427" s="113">
        <v>-1.4839</v>
      </c>
      <c r="G427" s="113">
        <v>-7.0000000000000007E-2</v>
      </c>
      <c r="H427" s="113">
        <v>-7.5389999999999995E-4</v>
      </c>
      <c r="I427" s="113">
        <v>-1.6150000000000001E-2</v>
      </c>
      <c r="J427" s="113">
        <v>1.5399999999999999E-3</v>
      </c>
      <c r="K427" s="113">
        <v>-1.8069999999999999E-2</v>
      </c>
      <c r="L427" s="108">
        <f t="shared" si="6"/>
        <v>-7.0000000000000007E-2</v>
      </c>
      <c r="M427" s="108">
        <v>3</v>
      </c>
    </row>
    <row r="428" spans="1:13">
      <c r="A428" s="114" t="s">
        <v>112</v>
      </c>
      <c r="B428" s="113">
        <v>3.5</v>
      </c>
      <c r="C428" s="114" t="s">
        <v>18</v>
      </c>
      <c r="D428" s="114" t="s">
        <v>19</v>
      </c>
      <c r="E428" s="114" t="s">
        <v>21</v>
      </c>
      <c r="F428" s="113">
        <v>-1.4839</v>
      </c>
      <c r="G428" s="113">
        <v>-7.0000000000000007E-2</v>
      </c>
      <c r="H428" s="113">
        <v>-7.5389999999999995E-4</v>
      </c>
      <c r="I428" s="113">
        <v>-1.6150000000000001E-2</v>
      </c>
      <c r="J428" s="113">
        <v>1.1199999999999999E-3</v>
      </c>
      <c r="K428" s="113">
        <v>-1.137E-2</v>
      </c>
      <c r="L428" s="108">
        <f t="shared" si="6"/>
        <v>-7.0000000000000007E-2</v>
      </c>
      <c r="M428" s="108">
        <v>3.5</v>
      </c>
    </row>
    <row r="429" spans="1:13">
      <c r="A429" s="114" t="s">
        <v>112</v>
      </c>
      <c r="B429" s="113">
        <v>4</v>
      </c>
      <c r="C429" s="114" t="s">
        <v>18</v>
      </c>
      <c r="D429" s="114" t="s">
        <v>19</v>
      </c>
      <c r="E429" s="114" t="s">
        <v>21</v>
      </c>
      <c r="F429" s="113">
        <v>-1.4839</v>
      </c>
      <c r="G429" s="113">
        <v>-7.0000000000000007E-2</v>
      </c>
      <c r="H429" s="113">
        <v>-7.5389999999999995E-4</v>
      </c>
      <c r="I429" s="113">
        <v>-1.6150000000000001E-2</v>
      </c>
      <c r="J429" s="113">
        <v>6.2E-4</v>
      </c>
      <c r="K429" s="113">
        <v>-4.6600000000000001E-3</v>
      </c>
      <c r="L429" s="108">
        <f t="shared" si="6"/>
        <v>-7.0000000000000007E-2</v>
      </c>
      <c r="M429" s="108">
        <v>4</v>
      </c>
    </row>
    <row r="430" spans="1:13">
      <c r="A430" s="114" t="s">
        <v>112</v>
      </c>
      <c r="B430" s="113">
        <v>4.5</v>
      </c>
      <c r="C430" s="114" t="s">
        <v>18</v>
      </c>
      <c r="D430" s="114" t="s">
        <v>19</v>
      </c>
      <c r="E430" s="114" t="s">
        <v>21</v>
      </c>
      <c r="F430" s="113">
        <v>-1.4839</v>
      </c>
      <c r="G430" s="113">
        <v>-7.0000000000000007E-2</v>
      </c>
      <c r="H430" s="113">
        <v>-7.5389999999999995E-4</v>
      </c>
      <c r="I430" s="113">
        <v>-1.6150000000000001E-2</v>
      </c>
      <c r="J430" s="113">
        <v>-1.1299999999999999E-3</v>
      </c>
      <c r="K430" s="113">
        <v>2.0500000000000002E-3</v>
      </c>
      <c r="L430" s="108">
        <f t="shared" si="6"/>
        <v>-7.0000000000000007E-2</v>
      </c>
      <c r="M430" s="108">
        <v>4.5</v>
      </c>
    </row>
    <row r="431" spans="1:13">
      <c r="A431" s="114" t="s">
        <v>112</v>
      </c>
      <c r="B431" s="113">
        <v>5</v>
      </c>
      <c r="C431" s="114" t="s">
        <v>18</v>
      </c>
      <c r="D431" s="114" t="s">
        <v>19</v>
      </c>
      <c r="E431" s="114" t="s">
        <v>21</v>
      </c>
      <c r="F431" s="113">
        <v>-1.4839</v>
      </c>
      <c r="G431" s="113">
        <v>-7.0000000000000007E-2</v>
      </c>
      <c r="H431" s="113">
        <v>-7.5389999999999995E-4</v>
      </c>
      <c r="I431" s="113">
        <v>-1.6150000000000001E-2</v>
      </c>
      <c r="J431" s="113">
        <v>-5.4299999999999999E-3</v>
      </c>
      <c r="K431" s="113">
        <v>6.5500000000000003E-3</v>
      </c>
      <c r="L431" s="108">
        <f t="shared" si="6"/>
        <v>-7.0000000000000007E-2</v>
      </c>
      <c r="M431" s="108">
        <v>5</v>
      </c>
    </row>
    <row r="432" spans="1:13">
      <c r="A432" s="114" t="s">
        <v>112</v>
      </c>
      <c r="B432" s="113">
        <v>5.5</v>
      </c>
      <c r="C432" s="114" t="s">
        <v>18</v>
      </c>
      <c r="D432" s="114" t="s">
        <v>19</v>
      </c>
      <c r="E432" s="114" t="s">
        <v>21</v>
      </c>
      <c r="F432" s="113">
        <v>-1.4839</v>
      </c>
      <c r="G432" s="113">
        <v>-7.0000000000000007E-2</v>
      </c>
      <c r="H432" s="113">
        <v>-7.5389999999999995E-4</v>
      </c>
      <c r="I432" s="113">
        <v>-1.6150000000000001E-2</v>
      </c>
      <c r="J432" s="113">
        <v>-9.9299999999999996E-3</v>
      </c>
      <c r="K432" s="113">
        <v>8.3000000000000001E-3</v>
      </c>
      <c r="L432" s="108">
        <f t="shared" si="6"/>
        <v>-7.0000000000000007E-2</v>
      </c>
      <c r="M432" s="108">
        <v>5.5</v>
      </c>
    </row>
    <row r="433" spans="1:13">
      <c r="A433" s="114" t="s">
        <v>112</v>
      </c>
      <c r="B433" s="113">
        <v>6</v>
      </c>
      <c r="C433" s="114" t="s">
        <v>18</v>
      </c>
      <c r="D433" s="114" t="s">
        <v>19</v>
      </c>
      <c r="E433" s="114" t="s">
        <v>21</v>
      </c>
      <c r="F433" s="113">
        <v>-1.4839</v>
      </c>
      <c r="G433" s="113">
        <v>-7.0000000000000007E-2</v>
      </c>
      <c r="H433" s="113">
        <v>-7.5389999999999995E-4</v>
      </c>
      <c r="I433" s="113">
        <v>-1.6150000000000001E-2</v>
      </c>
      <c r="J433" s="113">
        <v>-1.4460000000000001E-2</v>
      </c>
      <c r="K433" s="113">
        <v>1.005E-2</v>
      </c>
      <c r="L433" s="108">
        <f t="shared" si="6"/>
        <v>-7.0000000000000007E-2</v>
      </c>
      <c r="M433" s="108">
        <v>6</v>
      </c>
    </row>
  </sheetData>
  <mergeCells count="50">
    <mergeCell ref="P31:P39"/>
    <mergeCell ref="Q31:Q39"/>
    <mergeCell ref="P4:P12"/>
    <mergeCell ref="P13:P21"/>
    <mergeCell ref="P22:P30"/>
    <mergeCell ref="Q4:Q12"/>
    <mergeCell ref="Q13:Q21"/>
    <mergeCell ref="Q22:Q30"/>
    <mergeCell ref="P189:P197"/>
    <mergeCell ref="Q168:Q173"/>
    <mergeCell ref="Q174:Q179"/>
    <mergeCell ref="P132:P140"/>
    <mergeCell ref="P141:P149"/>
    <mergeCell ref="P180:P188"/>
    <mergeCell ref="P168:P173"/>
    <mergeCell ref="P174:P179"/>
    <mergeCell ref="P50:P58"/>
    <mergeCell ref="P59:P67"/>
    <mergeCell ref="P68:P76"/>
    <mergeCell ref="P77:P85"/>
    <mergeCell ref="P114:P122"/>
    <mergeCell ref="P123:P131"/>
    <mergeCell ref="P86:P94"/>
    <mergeCell ref="P95:P103"/>
    <mergeCell ref="P109:P113"/>
    <mergeCell ref="Q104:Q108"/>
    <mergeCell ref="Q109:Q113"/>
    <mergeCell ref="P150:P158"/>
    <mergeCell ref="P159:P167"/>
    <mergeCell ref="P40:P44"/>
    <mergeCell ref="P45:P49"/>
    <mergeCell ref="Q40:Q44"/>
    <mergeCell ref="Q45:Q49"/>
    <mergeCell ref="P104:P108"/>
    <mergeCell ref="Q180:Q188"/>
    <mergeCell ref="Q189:Q197"/>
    <mergeCell ref="R4:R12"/>
    <mergeCell ref="Q114:Q122"/>
    <mergeCell ref="Q123:Q131"/>
    <mergeCell ref="Q132:Q140"/>
    <mergeCell ref="Q141:Q149"/>
    <mergeCell ref="Q150:Q158"/>
    <mergeCell ref="Q159:Q167"/>
    <mergeCell ref="Q50:Q58"/>
    <mergeCell ref="Q59:Q67"/>
    <mergeCell ref="Q68:Q76"/>
    <mergeCell ref="Q77:Q85"/>
    <mergeCell ref="Q86:Q94"/>
    <mergeCell ref="Q95:Q103"/>
    <mergeCell ref="R40:R4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032F-C095-43FE-837F-2CA69662C6FD}">
  <dimension ref="A1:N433"/>
  <sheetViews>
    <sheetView topLeftCell="C387" workbookViewId="0">
      <selection activeCell="L4" sqref="L4:L433"/>
    </sheetView>
  </sheetViews>
  <sheetFormatPr defaultRowHeight="14.25"/>
  <cols>
    <col min="1" max="1" width="9" style="3" customWidth="1"/>
    <col min="2" max="2" width="9" customWidth="1"/>
    <col min="3" max="3" width="10.33203125" style="3" bestFit="1" customWidth="1"/>
    <col min="4" max="4" width="10.796875" style="3" bestFit="1" customWidth="1"/>
    <col min="5" max="5" width="9" style="3" customWidth="1"/>
    <col min="6" max="7" width="9" customWidth="1"/>
    <col min="8" max="8" width="11.33203125" customWidth="1"/>
    <col min="9" max="9" width="9" customWidth="1"/>
    <col min="10" max="10" width="12.33203125" customWidth="1"/>
    <col min="11" max="13" width="9" customWidth="1"/>
    <col min="14" max="14" width="10.53125" customWidth="1"/>
  </cols>
  <sheetData>
    <row r="1" spans="1:14">
      <c r="A1" s="2" t="s">
        <v>0</v>
      </c>
      <c r="B1" s="1"/>
      <c r="C1" s="4"/>
      <c r="D1" s="4"/>
      <c r="E1" s="4"/>
      <c r="F1" s="1"/>
      <c r="G1" s="1"/>
      <c r="H1" s="1"/>
      <c r="I1" s="1"/>
      <c r="J1" s="1"/>
      <c r="K1" s="1"/>
      <c r="L1" s="1"/>
      <c r="M1" s="1"/>
      <c r="N1" s="1"/>
    </row>
    <row r="2" spans="1:14">
      <c r="A2" s="7" t="s">
        <v>1</v>
      </c>
      <c r="B2" s="9" t="s">
        <v>2</v>
      </c>
      <c r="C2" s="7" t="s">
        <v>3</v>
      </c>
      <c r="D2" s="7" t="s">
        <v>4</v>
      </c>
      <c r="E2" s="7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7</v>
      </c>
      <c r="M2" s="9" t="s">
        <v>11</v>
      </c>
      <c r="N2" s="14"/>
    </row>
    <row r="3" spans="1:14">
      <c r="A3" s="8" t="s">
        <v>14</v>
      </c>
      <c r="B3" s="10" t="s">
        <v>15</v>
      </c>
      <c r="C3" s="8" t="s">
        <v>14</v>
      </c>
      <c r="D3" s="8" t="s">
        <v>14</v>
      </c>
      <c r="E3" s="8" t="s">
        <v>14</v>
      </c>
      <c r="F3" s="10" t="s">
        <v>16</v>
      </c>
      <c r="G3" s="10" t="s">
        <v>16</v>
      </c>
      <c r="H3" s="10" t="s">
        <v>16</v>
      </c>
      <c r="I3" s="10" t="s">
        <v>17</v>
      </c>
      <c r="J3" s="10" t="s">
        <v>17</v>
      </c>
      <c r="K3" s="10" t="s">
        <v>17</v>
      </c>
      <c r="L3" s="10" t="s">
        <v>16</v>
      </c>
      <c r="M3" s="10" t="s">
        <v>17</v>
      </c>
      <c r="N3" s="15"/>
    </row>
    <row r="4" spans="1:14">
      <c r="A4" s="110" t="s">
        <v>92</v>
      </c>
      <c r="B4" s="108">
        <v>0</v>
      </c>
      <c r="C4" s="110" t="s">
        <v>18</v>
      </c>
      <c r="D4" s="110" t="s">
        <v>19</v>
      </c>
      <c r="E4" s="110" t="s">
        <v>20</v>
      </c>
      <c r="F4">
        <f>ABS(Solieusap!F4)</f>
        <v>0.59860000000000002</v>
      </c>
      <c r="G4">
        <f>ABS(Solieusap!G4)</f>
        <v>3.2603</v>
      </c>
      <c r="H4">
        <f>ABS(Solieusap!H4)</f>
        <v>5.1999999999999998E-3</v>
      </c>
      <c r="I4">
        <f>ABS(Solieusap!I4)</f>
        <v>0.14399999999999999</v>
      </c>
      <c r="J4">
        <f>ABS(Solieusap!J4)</f>
        <v>1.609E-2</v>
      </c>
      <c r="K4">
        <f>(Solieusap!K4)</f>
        <v>-2.33996</v>
      </c>
      <c r="L4">
        <f>G4</f>
        <v>3.2603</v>
      </c>
      <c r="M4">
        <f>K4</f>
        <v>-2.33996</v>
      </c>
    </row>
    <row r="5" spans="1:14">
      <c r="A5" s="110" t="s">
        <v>92</v>
      </c>
      <c r="B5" s="108">
        <v>0.45</v>
      </c>
      <c r="C5" s="110" t="s">
        <v>18</v>
      </c>
      <c r="D5" s="110" t="s">
        <v>19</v>
      </c>
      <c r="E5" s="110" t="s">
        <v>20</v>
      </c>
      <c r="F5">
        <f>ABS(Solieusap!F5)</f>
        <v>0.59860000000000002</v>
      </c>
      <c r="G5">
        <f>ABS(Solieusap!G5)</f>
        <v>2.6720999999999999</v>
      </c>
      <c r="H5">
        <f>ABS(Solieusap!H5)</f>
        <v>5.1999999999999998E-3</v>
      </c>
      <c r="I5">
        <f>ABS(Solieusap!I5)</f>
        <v>0.14399999999999999</v>
      </c>
      <c r="J5">
        <f>ABS(Solieusap!J5)</f>
        <v>1.374E-2</v>
      </c>
      <c r="K5">
        <f>(Solieusap!K5)</f>
        <v>-1.00518</v>
      </c>
      <c r="L5" s="108">
        <f t="shared" ref="L5:L68" si="0">G5</f>
        <v>2.6720999999999999</v>
      </c>
      <c r="M5">
        <f t="shared" ref="M5:M68" si="1">K5</f>
        <v>-1.00518</v>
      </c>
    </row>
    <row r="6" spans="1:14">
      <c r="A6" s="110" t="s">
        <v>92</v>
      </c>
      <c r="B6" s="108">
        <v>0.9</v>
      </c>
      <c r="C6" s="110" t="s">
        <v>18</v>
      </c>
      <c r="D6" s="110" t="s">
        <v>19</v>
      </c>
      <c r="E6" s="110" t="s">
        <v>20</v>
      </c>
      <c r="F6">
        <f>ABS(Solieusap!F6)</f>
        <v>0.59860000000000002</v>
      </c>
      <c r="G6">
        <f>ABS(Solieusap!G6)</f>
        <v>2.0840000000000001</v>
      </c>
      <c r="H6">
        <f>ABS(Solieusap!H6)</f>
        <v>5.1999999999999998E-3</v>
      </c>
      <c r="I6">
        <f>ABS(Solieusap!I6)</f>
        <v>0.14399999999999999</v>
      </c>
      <c r="J6">
        <f>ABS(Solieusap!J6)</f>
        <v>1.1390000000000001E-2</v>
      </c>
      <c r="K6">
        <f>(Solieusap!K6)</f>
        <v>6.4939999999999998E-2</v>
      </c>
      <c r="L6" s="108">
        <f t="shared" si="0"/>
        <v>2.0840000000000001</v>
      </c>
      <c r="M6">
        <f t="shared" si="1"/>
        <v>6.4939999999999998E-2</v>
      </c>
    </row>
    <row r="7" spans="1:14">
      <c r="A7" s="110" t="s">
        <v>92</v>
      </c>
      <c r="B7" s="108">
        <v>1.35</v>
      </c>
      <c r="C7" s="110" t="s">
        <v>18</v>
      </c>
      <c r="D7" s="110" t="s">
        <v>19</v>
      </c>
      <c r="E7" s="110" t="s">
        <v>20</v>
      </c>
      <c r="F7">
        <f>ABS(Solieusap!F7)</f>
        <v>0.59860000000000002</v>
      </c>
      <c r="G7">
        <f>ABS(Solieusap!G7)</f>
        <v>1.4958</v>
      </c>
      <c r="H7">
        <f>ABS(Solieusap!H7)</f>
        <v>5.1999999999999998E-3</v>
      </c>
      <c r="I7">
        <f>ABS(Solieusap!I7)</f>
        <v>0.14399999999999999</v>
      </c>
      <c r="J7">
        <f>ABS(Solieusap!J7)</f>
        <v>9.0399999999999994E-3</v>
      </c>
      <c r="K7">
        <f>(Solieusap!K7)</f>
        <v>0.93418000000000001</v>
      </c>
      <c r="L7" s="108">
        <f t="shared" si="0"/>
        <v>1.4958</v>
      </c>
      <c r="M7">
        <f t="shared" si="1"/>
        <v>0.93418000000000001</v>
      </c>
    </row>
    <row r="8" spans="1:14">
      <c r="A8" s="110" t="s">
        <v>92</v>
      </c>
      <c r="B8" s="108">
        <v>1.8</v>
      </c>
      <c r="C8" s="110" t="s">
        <v>18</v>
      </c>
      <c r="D8" s="110" t="s">
        <v>19</v>
      </c>
      <c r="E8" s="110" t="s">
        <v>20</v>
      </c>
      <c r="F8">
        <f>ABS(Solieusap!F8)</f>
        <v>0.59860000000000002</v>
      </c>
      <c r="G8">
        <f>ABS(Solieusap!G8)</f>
        <v>0.90769999999999995</v>
      </c>
      <c r="H8">
        <f>ABS(Solieusap!H8)</f>
        <v>5.1999999999999998E-3</v>
      </c>
      <c r="I8">
        <f>ABS(Solieusap!I8)</f>
        <v>0.14399999999999999</v>
      </c>
      <c r="J8">
        <f>ABS(Solieusap!J8)</f>
        <v>6.6899999999999998E-3</v>
      </c>
      <c r="K8">
        <f>(Solieusap!K8)</f>
        <v>1.5982499999999999</v>
      </c>
      <c r="L8" s="108">
        <f t="shared" si="0"/>
        <v>0.90769999999999995</v>
      </c>
      <c r="M8">
        <f t="shared" si="1"/>
        <v>1.5982499999999999</v>
      </c>
    </row>
    <row r="9" spans="1:14">
      <c r="A9" s="110" t="s">
        <v>92</v>
      </c>
      <c r="B9" s="108">
        <v>2.25</v>
      </c>
      <c r="C9" s="110" t="s">
        <v>18</v>
      </c>
      <c r="D9" s="110" t="s">
        <v>19</v>
      </c>
      <c r="E9" s="110" t="s">
        <v>20</v>
      </c>
      <c r="F9">
        <f>ABS(Solieusap!F9)</f>
        <v>0.59860000000000002</v>
      </c>
      <c r="G9">
        <f>ABS(Solieusap!G9)</f>
        <v>0.31950000000000001</v>
      </c>
      <c r="H9">
        <f>ABS(Solieusap!H9)</f>
        <v>5.1999999999999998E-3</v>
      </c>
      <c r="I9">
        <f>ABS(Solieusap!I9)</f>
        <v>0.14399999999999999</v>
      </c>
      <c r="J9">
        <f>ABS(Solieusap!J9)</f>
        <v>4.3400000000000001E-3</v>
      </c>
      <c r="K9">
        <f>(Solieusap!K9)</f>
        <v>1.9999400000000001</v>
      </c>
      <c r="L9" s="108">
        <f t="shared" si="0"/>
        <v>0.31950000000000001</v>
      </c>
      <c r="M9">
        <f t="shared" si="1"/>
        <v>1.9999400000000001</v>
      </c>
    </row>
    <row r="10" spans="1:14">
      <c r="A10" s="110" t="s">
        <v>92</v>
      </c>
      <c r="B10" s="108">
        <v>2.7</v>
      </c>
      <c r="C10" s="110" t="s">
        <v>18</v>
      </c>
      <c r="D10" s="110" t="s">
        <v>19</v>
      </c>
      <c r="E10" s="110" t="s">
        <v>20</v>
      </c>
      <c r="F10">
        <f>ABS(Solieusap!F10)</f>
        <v>0.59860000000000002</v>
      </c>
      <c r="G10">
        <f>ABS(Solieusap!G10)</f>
        <v>0.26860000000000001</v>
      </c>
      <c r="H10">
        <f>ABS(Solieusap!H10)</f>
        <v>5.1999999999999998E-3</v>
      </c>
      <c r="I10">
        <f>ABS(Solieusap!I10)</f>
        <v>0.14399999999999999</v>
      </c>
      <c r="J10">
        <f>ABS(Solieusap!J10)</f>
        <v>1.99E-3</v>
      </c>
      <c r="K10">
        <f>(Solieusap!K10)</f>
        <v>2.1369600000000002</v>
      </c>
      <c r="L10" s="108">
        <f t="shared" si="0"/>
        <v>0.26860000000000001</v>
      </c>
      <c r="M10">
        <f t="shared" si="1"/>
        <v>2.1369600000000002</v>
      </c>
    </row>
    <row r="11" spans="1:14">
      <c r="A11" s="110" t="s">
        <v>92</v>
      </c>
      <c r="B11" s="108">
        <v>2.7</v>
      </c>
      <c r="C11" s="110" t="s">
        <v>18</v>
      </c>
      <c r="D11" s="110" t="s">
        <v>19</v>
      </c>
      <c r="E11" s="110" t="s">
        <v>20</v>
      </c>
      <c r="F11">
        <f>ABS(Solieusap!F11)</f>
        <v>1.2878000000000001</v>
      </c>
      <c r="G11">
        <f>ABS(Solieusap!G11)</f>
        <v>0.53220000000000001</v>
      </c>
      <c r="H11">
        <f>ABS(Solieusap!H11)</f>
        <v>7.2800000000000004E-2</v>
      </c>
      <c r="I11">
        <f>ABS(Solieusap!I11)</f>
        <v>0.35726000000000002</v>
      </c>
      <c r="J11">
        <f>ABS(Solieusap!J11)</f>
        <v>0.11769</v>
      </c>
      <c r="K11">
        <f>(Solieusap!K11)</f>
        <v>2.7142200000000001</v>
      </c>
      <c r="L11" s="108">
        <f t="shared" si="0"/>
        <v>0.53220000000000001</v>
      </c>
      <c r="M11">
        <f t="shared" si="1"/>
        <v>2.7142200000000001</v>
      </c>
    </row>
    <row r="12" spans="1:14">
      <c r="A12" s="110" t="s">
        <v>92</v>
      </c>
      <c r="B12" s="108">
        <v>3.1666699999999999</v>
      </c>
      <c r="C12" s="110" t="s">
        <v>18</v>
      </c>
      <c r="D12" s="110" t="s">
        <v>19</v>
      </c>
      <c r="E12" s="110" t="s">
        <v>20</v>
      </c>
      <c r="F12">
        <f>ABS(Solieusap!F12)</f>
        <v>1.2878000000000001</v>
      </c>
      <c r="G12">
        <f>ABS(Solieusap!G12)</f>
        <v>1.1420999999999999</v>
      </c>
      <c r="H12">
        <f>ABS(Solieusap!H12)</f>
        <v>7.2800000000000004E-2</v>
      </c>
      <c r="I12">
        <f>ABS(Solieusap!I12)</f>
        <v>0.35726000000000002</v>
      </c>
      <c r="J12">
        <f>ABS(Solieusap!J12)</f>
        <v>8.3710000000000007E-2</v>
      </c>
      <c r="K12">
        <f>(Solieusap!K12)</f>
        <v>2.3352599999999999</v>
      </c>
      <c r="L12" s="108">
        <f t="shared" si="0"/>
        <v>1.1420999999999999</v>
      </c>
      <c r="M12">
        <f t="shared" si="1"/>
        <v>2.3352599999999999</v>
      </c>
    </row>
    <row r="13" spans="1:14">
      <c r="A13" s="110" t="s">
        <v>92</v>
      </c>
      <c r="B13" s="108">
        <v>3.6333299999999999</v>
      </c>
      <c r="C13" s="110" t="s">
        <v>18</v>
      </c>
      <c r="D13" s="110" t="s">
        <v>19</v>
      </c>
      <c r="E13" s="110" t="s">
        <v>20</v>
      </c>
      <c r="F13">
        <f>ABS(Solieusap!F13)</f>
        <v>1.2878000000000001</v>
      </c>
      <c r="G13">
        <f>ABS(Solieusap!G13)</f>
        <v>1.7521</v>
      </c>
      <c r="H13">
        <f>ABS(Solieusap!H13)</f>
        <v>7.2800000000000004E-2</v>
      </c>
      <c r="I13">
        <f>ABS(Solieusap!I13)</f>
        <v>0.35726000000000002</v>
      </c>
      <c r="J13">
        <f>ABS(Solieusap!J13)</f>
        <v>4.972E-2</v>
      </c>
      <c r="K13">
        <f>(Solieusap!K13)</f>
        <v>1.75186</v>
      </c>
      <c r="L13" s="108">
        <f t="shared" si="0"/>
        <v>1.7521</v>
      </c>
      <c r="M13">
        <f t="shared" si="1"/>
        <v>1.75186</v>
      </c>
    </row>
    <row r="14" spans="1:14">
      <c r="A14" s="110" t="s">
        <v>92</v>
      </c>
      <c r="B14" s="108">
        <v>4.0999999999999996</v>
      </c>
      <c r="C14" s="110" t="s">
        <v>18</v>
      </c>
      <c r="D14" s="110" t="s">
        <v>19</v>
      </c>
      <c r="E14" s="110" t="s">
        <v>20</v>
      </c>
      <c r="F14">
        <f>ABS(Solieusap!F14)</f>
        <v>1.2878000000000001</v>
      </c>
      <c r="G14">
        <f>ABS(Solieusap!G14)</f>
        <v>2.3620000000000001</v>
      </c>
      <c r="H14">
        <f>ABS(Solieusap!H14)</f>
        <v>7.2800000000000004E-2</v>
      </c>
      <c r="I14">
        <f>ABS(Solieusap!I14)</f>
        <v>0.35726000000000002</v>
      </c>
      <c r="J14">
        <f>ABS(Solieusap!J14)</f>
        <v>1.5740000000000001E-2</v>
      </c>
      <c r="K14">
        <f>(Solieusap!K14)</f>
        <v>1.0523199999999999</v>
      </c>
      <c r="L14" s="108">
        <f t="shared" si="0"/>
        <v>2.3620000000000001</v>
      </c>
      <c r="M14">
        <f t="shared" si="1"/>
        <v>1.0523199999999999</v>
      </c>
    </row>
    <row r="15" spans="1:14">
      <c r="A15" s="110" t="s">
        <v>92</v>
      </c>
      <c r="B15" s="108">
        <v>4.5666700000000002</v>
      </c>
      <c r="C15" s="110" t="s">
        <v>18</v>
      </c>
      <c r="D15" s="110" t="s">
        <v>19</v>
      </c>
      <c r="E15" s="110" t="s">
        <v>20</v>
      </c>
      <c r="F15">
        <f>ABS(Solieusap!F15)</f>
        <v>1.2878000000000001</v>
      </c>
      <c r="G15">
        <f>ABS(Solieusap!G15)</f>
        <v>2.9719000000000002</v>
      </c>
      <c r="H15">
        <f>ABS(Solieusap!H15)</f>
        <v>7.2800000000000004E-2</v>
      </c>
      <c r="I15">
        <f>ABS(Solieusap!I15)</f>
        <v>0.35726000000000002</v>
      </c>
      <c r="J15">
        <f>ABS(Solieusap!J15)</f>
        <v>1.434E-2</v>
      </c>
      <c r="K15">
        <f>(Solieusap!K15)</f>
        <v>0.18983</v>
      </c>
      <c r="L15" s="108">
        <f t="shared" si="0"/>
        <v>2.9719000000000002</v>
      </c>
      <c r="M15">
        <f t="shared" si="1"/>
        <v>0.18983</v>
      </c>
    </row>
    <row r="16" spans="1:14">
      <c r="A16" s="110" t="s">
        <v>92</v>
      </c>
      <c r="B16" s="108">
        <v>5.0333300000000003</v>
      </c>
      <c r="C16" s="110" t="s">
        <v>18</v>
      </c>
      <c r="D16" s="110" t="s">
        <v>19</v>
      </c>
      <c r="E16" s="110" t="s">
        <v>20</v>
      </c>
      <c r="F16">
        <f>ABS(Solieusap!F16)</f>
        <v>1.2878000000000001</v>
      </c>
      <c r="G16">
        <f>ABS(Solieusap!G16)</f>
        <v>3.5819000000000001</v>
      </c>
      <c r="H16">
        <f>ABS(Solieusap!H16)</f>
        <v>7.2800000000000004E-2</v>
      </c>
      <c r="I16">
        <f>ABS(Solieusap!I16)</f>
        <v>0.35726000000000002</v>
      </c>
      <c r="J16">
        <f>ABS(Solieusap!J16)</f>
        <v>4.2729999999999997E-2</v>
      </c>
      <c r="K16">
        <f>(Solieusap!K16)</f>
        <v>-0.88646999999999998</v>
      </c>
      <c r="L16" s="108">
        <f t="shared" si="0"/>
        <v>3.5819000000000001</v>
      </c>
      <c r="M16">
        <f t="shared" si="1"/>
        <v>-0.88646999999999998</v>
      </c>
    </row>
    <row r="17" spans="1:13">
      <c r="A17" s="110" t="s">
        <v>92</v>
      </c>
      <c r="B17" s="108">
        <v>5.5</v>
      </c>
      <c r="C17" s="110" t="s">
        <v>18</v>
      </c>
      <c r="D17" s="110" t="s">
        <v>19</v>
      </c>
      <c r="E17" s="110" t="s">
        <v>20</v>
      </c>
      <c r="F17">
        <f>ABS(Solieusap!F17)</f>
        <v>1.2878000000000001</v>
      </c>
      <c r="G17">
        <f>ABS(Solieusap!G17)</f>
        <v>4.1917999999999997</v>
      </c>
      <c r="H17">
        <f>ABS(Solieusap!H17)</f>
        <v>7.2800000000000004E-2</v>
      </c>
      <c r="I17">
        <f>ABS(Solieusap!I17)</f>
        <v>0.35726000000000002</v>
      </c>
      <c r="J17">
        <f>ABS(Solieusap!J17)</f>
        <v>7.1129999999999999E-2</v>
      </c>
      <c r="K17">
        <f>(Solieusap!K17)</f>
        <v>-2.2474099999999999</v>
      </c>
      <c r="L17" s="108">
        <f t="shared" si="0"/>
        <v>4.1917999999999997</v>
      </c>
      <c r="M17">
        <f t="shared" si="1"/>
        <v>-2.2474099999999999</v>
      </c>
    </row>
    <row r="18" spans="1:13">
      <c r="A18" s="110" t="s">
        <v>92</v>
      </c>
      <c r="B18" s="108">
        <v>0</v>
      </c>
      <c r="C18" s="110" t="s">
        <v>18</v>
      </c>
      <c r="D18" s="110" t="s">
        <v>19</v>
      </c>
      <c r="E18" s="110" t="s">
        <v>21</v>
      </c>
      <c r="F18">
        <f>ABS(Solieusap!F18)</f>
        <v>0.62780000000000002</v>
      </c>
      <c r="G18">
        <f>ABS(Solieusap!G18)</f>
        <v>3.67</v>
      </c>
      <c r="H18">
        <f>ABS(Solieusap!H18)</f>
        <v>5.4000000000000003E-3</v>
      </c>
      <c r="I18">
        <f>ABS(Solieusap!I18)</f>
        <v>0.19889000000000001</v>
      </c>
      <c r="J18">
        <f>ABS(Solieusap!J18)</f>
        <v>2.069E-2</v>
      </c>
      <c r="K18">
        <f>(Solieusap!K18)</f>
        <v>-3.29169</v>
      </c>
      <c r="L18" s="108">
        <f t="shared" si="0"/>
        <v>3.67</v>
      </c>
      <c r="M18">
        <f t="shared" si="1"/>
        <v>-3.29169</v>
      </c>
    </row>
    <row r="19" spans="1:13">
      <c r="A19" s="110" t="s">
        <v>92</v>
      </c>
      <c r="B19" s="108">
        <v>0.45</v>
      </c>
      <c r="C19" s="110" t="s">
        <v>18</v>
      </c>
      <c r="D19" s="110" t="s">
        <v>19</v>
      </c>
      <c r="E19" s="110" t="s">
        <v>21</v>
      </c>
      <c r="F19">
        <f>ABS(Solieusap!F19)</f>
        <v>0.62780000000000002</v>
      </c>
      <c r="G19">
        <f>ABS(Solieusap!G19)</f>
        <v>3.0819000000000001</v>
      </c>
      <c r="H19">
        <f>ABS(Solieusap!H19)</f>
        <v>5.4000000000000003E-3</v>
      </c>
      <c r="I19">
        <f>ABS(Solieusap!I19)</f>
        <v>0.19889000000000001</v>
      </c>
      <c r="J19">
        <f>ABS(Solieusap!J19)</f>
        <v>1.831E-2</v>
      </c>
      <c r="K19">
        <f>(Solieusap!K19)</f>
        <v>-1.77251</v>
      </c>
      <c r="L19" s="108">
        <f t="shared" si="0"/>
        <v>3.0819000000000001</v>
      </c>
      <c r="M19">
        <f t="shared" si="1"/>
        <v>-1.77251</v>
      </c>
    </row>
    <row r="20" spans="1:13">
      <c r="A20" s="110" t="s">
        <v>92</v>
      </c>
      <c r="B20" s="108">
        <v>0.9</v>
      </c>
      <c r="C20" s="110" t="s">
        <v>18</v>
      </c>
      <c r="D20" s="110" t="s">
        <v>19</v>
      </c>
      <c r="E20" s="110" t="s">
        <v>21</v>
      </c>
      <c r="F20">
        <f>ABS(Solieusap!F20)</f>
        <v>0.62780000000000002</v>
      </c>
      <c r="G20">
        <f>ABS(Solieusap!G20)</f>
        <v>2.4937</v>
      </c>
      <c r="H20">
        <f>ABS(Solieusap!H20)</f>
        <v>5.4000000000000003E-3</v>
      </c>
      <c r="I20">
        <f>ABS(Solieusap!I20)</f>
        <v>0.19889000000000001</v>
      </c>
      <c r="J20">
        <f>ABS(Solieusap!J20)</f>
        <v>1.593E-2</v>
      </c>
      <c r="K20">
        <f>(Solieusap!K20)</f>
        <v>-0.51800999999999997</v>
      </c>
      <c r="L20" s="108">
        <f t="shared" si="0"/>
        <v>2.4937</v>
      </c>
      <c r="M20">
        <f t="shared" si="1"/>
        <v>-0.51800999999999997</v>
      </c>
    </row>
    <row r="21" spans="1:13">
      <c r="A21" s="110" t="s">
        <v>92</v>
      </c>
      <c r="B21" s="108">
        <v>1.35</v>
      </c>
      <c r="C21" s="110" t="s">
        <v>18</v>
      </c>
      <c r="D21" s="110" t="s">
        <v>19</v>
      </c>
      <c r="E21" s="110" t="s">
        <v>21</v>
      </c>
      <c r="F21">
        <f>ABS(Solieusap!F21)</f>
        <v>0.62780000000000002</v>
      </c>
      <c r="G21">
        <f>ABS(Solieusap!G21)</f>
        <v>1.9056</v>
      </c>
      <c r="H21">
        <f>ABS(Solieusap!H21)</f>
        <v>5.4000000000000003E-3</v>
      </c>
      <c r="I21">
        <f>ABS(Solieusap!I21)</f>
        <v>0.19889000000000001</v>
      </c>
      <c r="J21">
        <f>ABS(Solieusap!J21)</f>
        <v>1.355E-2</v>
      </c>
      <c r="K21">
        <f>(Solieusap!K21)</f>
        <v>0.35920000000000002</v>
      </c>
      <c r="L21" s="108">
        <f t="shared" si="0"/>
        <v>1.9056</v>
      </c>
      <c r="M21">
        <f t="shared" si="1"/>
        <v>0.35920000000000002</v>
      </c>
    </row>
    <row r="22" spans="1:13" s="13" customFormat="1">
      <c r="A22" s="110" t="s">
        <v>92</v>
      </c>
      <c r="B22" s="108">
        <v>1.8</v>
      </c>
      <c r="C22" s="110" t="s">
        <v>18</v>
      </c>
      <c r="D22" s="110" t="s">
        <v>19</v>
      </c>
      <c r="E22" s="110" t="s">
        <v>21</v>
      </c>
      <c r="F22">
        <f>ABS(Solieusap!F22)</f>
        <v>0.62780000000000002</v>
      </c>
      <c r="G22">
        <f>ABS(Solieusap!G22)</f>
        <v>1.3173999999999999</v>
      </c>
      <c r="H22">
        <f>ABS(Solieusap!H22)</f>
        <v>5.4000000000000003E-3</v>
      </c>
      <c r="I22">
        <f>ABS(Solieusap!I22)</f>
        <v>0.19889000000000001</v>
      </c>
      <c r="J22">
        <f>ABS(Solieusap!J22)</f>
        <v>1.1180000000000001E-2</v>
      </c>
      <c r="K22">
        <f>(Solieusap!K22)</f>
        <v>0.96533999999999998</v>
      </c>
      <c r="L22" s="108">
        <f t="shared" si="0"/>
        <v>1.3173999999999999</v>
      </c>
      <c r="M22">
        <f t="shared" si="1"/>
        <v>0.96533999999999998</v>
      </c>
    </row>
    <row r="23" spans="1:13" s="13" customFormat="1">
      <c r="A23" s="110" t="s">
        <v>92</v>
      </c>
      <c r="B23" s="108">
        <v>2.25</v>
      </c>
      <c r="C23" s="110" t="s">
        <v>18</v>
      </c>
      <c r="D23" s="110" t="s">
        <v>19</v>
      </c>
      <c r="E23" s="110" t="s">
        <v>21</v>
      </c>
      <c r="F23">
        <f>ABS(Solieusap!F23)</f>
        <v>0.62780000000000002</v>
      </c>
      <c r="G23">
        <f>ABS(Solieusap!G23)</f>
        <v>0.72929999999999995</v>
      </c>
      <c r="H23">
        <f>ABS(Solieusap!H23)</f>
        <v>5.4000000000000003E-3</v>
      </c>
      <c r="I23">
        <f>ABS(Solieusap!I23)</f>
        <v>0.19889000000000001</v>
      </c>
      <c r="J23">
        <f>ABS(Solieusap!J23)</f>
        <v>8.8100000000000001E-3</v>
      </c>
      <c r="K23">
        <f>(Solieusap!K23)</f>
        <v>1.3068</v>
      </c>
      <c r="L23" s="108">
        <f t="shared" si="0"/>
        <v>0.72929999999999995</v>
      </c>
      <c r="M23">
        <f t="shared" si="1"/>
        <v>1.3068</v>
      </c>
    </row>
    <row r="24" spans="1:13" s="13" customFormat="1">
      <c r="A24" s="110" t="s">
        <v>92</v>
      </c>
      <c r="B24" s="108">
        <v>2.7</v>
      </c>
      <c r="C24" s="110" t="s">
        <v>18</v>
      </c>
      <c r="D24" s="110" t="s">
        <v>19</v>
      </c>
      <c r="E24" s="110" t="s">
        <v>21</v>
      </c>
      <c r="F24">
        <f>ABS(Solieusap!F24)</f>
        <v>0.62780000000000002</v>
      </c>
      <c r="G24">
        <f>ABS(Solieusap!G24)</f>
        <v>0.1411</v>
      </c>
      <c r="H24">
        <f>ABS(Solieusap!H24)</f>
        <v>5.4000000000000003E-3</v>
      </c>
      <c r="I24">
        <f>ABS(Solieusap!I24)</f>
        <v>0.19889000000000001</v>
      </c>
      <c r="J24">
        <f>ABS(Solieusap!J24)</f>
        <v>6.4400000000000004E-3</v>
      </c>
      <c r="K24">
        <f>(Solieusap!K24)</f>
        <v>1.3835999999999999</v>
      </c>
      <c r="L24" s="108">
        <f t="shared" si="0"/>
        <v>0.1411</v>
      </c>
      <c r="M24">
        <f t="shared" si="1"/>
        <v>1.3835999999999999</v>
      </c>
    </row>
    <row r="25" spans="1:13" s="13" customFormat="1">
      <c r="A25" s="110" t="s">
        <v>92</v>
      </c>
      <c r="B25" s="108">
        <v>2.7</v>
      </c>
      <c r="C25" s="110" t="s">
        <v>18</v>
      </c>
      <c r="D25" s="110" t="s">
        <v>19</v>
      </c>
      <c r="E25" s="110" t="s">
        <v>21</v>
      </c>
      <c r="F25">
        <f>ABS(Solieusap!F25)</f>
        <v>1.427</v>
      </c>
      <c r="G25">
        <f>ABS(Solieusap!G25)</f>
        <v>0.43830000000000002</v>
      </c>
      <c r="H25">
        <f>ABS(Solieusap!H25)</f>
        <v>6.0900000000000003E-2</v>
      </c>
      <c r="I25">
        <f>ABS(Solieusap!I25)</f>
        <v>0.45663999999999999</v>
      </c>
      <c r="J25">
        <f>ABS(Solieusap!J25)</f>
        <v>9.9250000000000005E-2</v>
      </c>
      <c r="K25">
        <f>(Solieusap!K25)</f>
        <v>1.6486799999999999</v>
      </c>
      <c r="L25" s="108">
        <f t="shared" si="0"/>
        <v>0.43830000000000002</v>
      </c>
      <c r="M25">
        <f t="shared" si="1"/>
        <v>1.6486799999999999</v>
      </c>
    </row>
    <row r="26" spans="1:13" s="13" customFormat="1">
      <c r="A26" s="110" t="s">
        <v>92</v>
      </c>
      <c r="B26" s="108">
        <v>3.1666699999999999</v>
      </c>
      <c r="C26" s="110" t="s">
        <v>18</v>
      </c>
      <c r="D26" s="110" t="s">
        <v>19</v>
      </c>
      <c r="E26" s="110" t="s">
        <v>21</v>
      </c>
      <c r="F26">
        <f>ABS(Solieusap!F26)</f>
        <v>1.427</v>
      </c>
      <c r="G26">
        <f>ABS(Solieusap!G26)</f>
        <v>0.1716</v>
      </c>
      <c r="H26">
        <f>ABS(Solieusap!H26)</f>
        <v>6.0900000000000003E-2</v>
      </c>
      <c r="I26">
        <f>ABS(Solieusap!I26)</f>
        <v>0.45663999999999999</v>
      </c>
      <c r="J26">
        <f>ABS(Solieusap!J26)</f>
        <v>7.0860000000000006E-2</v>
      </c>
      <c r="K26">
        <f>(Solieusap!K26)</f>
        <v>1.71092</v>
      </c>
      <c r="L26" s="108">
        <f t="shared" si="0"/>
        <v>0.1716</v>
      </c>
      <c r="M26">
        <f t="shared" si="1"/>
        <v>1.71092</v>
      </c>
    </row>
    <row r="27" spans="1:13" s="13" customFormat="1">
      <c r="A27" s="110" t="s">
        <v>92</v>
      </c>
      <c r="B27" s="108">
        <v>3.6333299999999999</v>
      </c>
      <c r="C27" s="110" t="s">
        <v>18</v>
      </c>
      <c r="D27" s="110" t="s">
        <v>19</v>
      </c>
      <c r="E27" s="110" t="s">
        <v>21</v>
      </c>
      <c r="F27">
        <f>ABS(Solieusap!F27)</f>
        <v>1.427</v>
      </c>
      <c r="G27">
        <f>ABS(Solieusap!G27)</f>
        <v>0.78149999999999997</v>
      </c>
      <c r="H27">
        <f>ABS(Solieusap!H27)</f>
        <v>6.0900000000000003E-2</v>
      </c>
      <c r="I27">
        <f>ABS(Solieusap!I27)</f>
        <v>0.45663999999999999</v>
      </c>
      <c r="J27">
        <f>ABS(Solieusap!J27)</f>
        <v>4.2459999999999998E-2</v>
      </c>
      <c r="K27">
        <f>(Solieusap!K27)</f>
        <v>1.3930199999999999</v>
      </c>
      <c r="L27" s="108">
        <f t="shared" si="0"/>
        <v>0.78149999999999997</v>
      </c>
      <c r="M27">
        <f t="shared" si="1"/>
        <v>1.3930199999999999</v>
      </c>
    </row>
    <row r="28" spans="1:13" s="13" customFormat="1">
      <c r="A28" s="110" t="s">
        <v>92</v>
      </c>
      <c r="B28" s="108">
        <v>4.0999999999999996</v>
      </c>
      <c r="C28" s="110" t="s">
        <v>18</v>
      </c>
      <c r="D28" s="110" t="s">
        <v>19</v>
      </c>
      <c r="E28" s="110" t="s">
        <v>21</v>
      </c>
      <c r="F28">
        <f>ABS(Solieusap!F28)</f>
        <v>1.427</v>
      </c>
      <c r="G28">
        <f>ABS(Solieusap!G28)</f>
        <v>1.3915</v>
      </c>
      <c r="H28">
        <f>ABS(Solieusap!H28)</f>
        <v>6.0900000000000003E-2</v>
      </c>
      <c r="I28">
        <f>ABS(Solieusap!I28)</f>
        <v>0.45663999999999999</v>
      </c>
      <c r="J28">
        <f>ABS(Solieusap!J28)</f>
        <v>1.406E-2</v>
      </c>
      <c r="K28">
        <f>(Solieusap!K28)</f>
        <v>0.61607999999999996</v>
      </c>
      <c r="L28" s="108">
        <f t="shared" si="0"/>
        <v>1.3915</v>
      </c>
      <c r="M28">
        <f t="shared" si="1"/>
        <v>0.61607999999999996</v>
      </c>
    </row>
    <row r="29" spans="1:13" s="13" customFormat="1">
      <c r="A29" s="110" t="s">
        <v>92</v>
      </c>
      <c r="B29" s="108">
        <v>4.5666700000000002</v>
      </c>
      <c r="C29" s="110" t="s">
        <v>18</v>
      </c>
      <c r="D29" s="110" t="s">
        <v>19</v>
      </c>
      <c r="E29" s="110" t="s">
        <v>21</v>
      </c>
      <c r="F29">
        <f>ABS(Solieusap!F29)</f>
        <v>1.427</v>
      </c>
      <c r="G29">
        <f>ABS(Solieusap!G29)</f>
        <v>2.0013999999999998</v>
      </c>
      <c r="H29">
        <f>ABS(Solieusap!H29)</f>
        <v>6.0900000000000003E-2</v>
      </c>
      <c r="I29">
        <f>ABS(Solieusap!I29)</f>
        <v>0.45663999999999999</v>
      </c>
      <c r="J29">
        <f>ABS(Solieusap!J29)</f>
        <v>1.8239999999999999E-2</v>
      </c>
      <c r="K29">
        <f>(Solieusap!K29)</f>
        <v>-0.57928999999999997</v>
      </c>
      <c r="L29" s="108">
        <f t="shared" si="0"/>
        <v>2.0013999999999998</v>
      </c>
      <c r="M29">
        <f t="shared" si="1"/>
        <v>-0.57928999999999997</v>
      </c>
    </row>
    <row r="30" spans="1:13" s="13" customFormat="1">
      <c r="A30" s="110" t="s">
        <v>92</v>
      </c>
      <c r="B30" s="108">
        <v>5.0333300000000003</v>
      </c>
      <c r="C30" s="110" t="s">
        <v>18</v>
      </c>
      <c r="D30" s="110" t="s">
        <v>19</v>
      </c>
      <c r="E30" s="110" t="s">
        <v>21</v>
      </c>
      <c r="F30">
        <f>ABS(Solieusap!F30)</f>
        <v>1.427</v>
      </c>
      <c r="G30">
        <f>ABS(Solieusap!G30)</f>
        <v>2.6113</v>
      </c>
      <c r="H30">
        <f>ABS(Solieusap!H30)</f>
        <v>6.0900000000000003E-2</v>
      </c>
      <c r="I30">
        <f>ABS(Solieusap!I30)</f>
        <v>0.45663999999999999</v>
      </c>
      <c r="J30">
        <f>ABS(Solieusap!J30)</f>
        <v>5.2220000000000003E-2</v>
      </c>
      <c r="K30">
        <f>(Solieusap!K30)</f>
        <v>-2.1084999999999998</v>
      </c>
      <c r="L30" s="108">
        <f t="shared" si="0"/>
        <v>2.6113</v>
      </c>
      <c r="M30">
        <f t="shared" si="1"/>
        <v>-2.1084999999999998</v>
      </c>
    </row>
    <row r="31" spans="1:13" s="13" customFormat="1">
      <c r="A31" s="110" t="s">
        <v>92</v>
      </c>
      <c r="B31" s="108">
        <v>5.5</v>
      </c>
      <c r="C31" s="110" t="s">
        <v>18</v>
      </c>
      <c r="D31" s="110" t="s">
        <v>19</v>
      </c>
      <c r="E31" s="110" t="s">
        <v>21</v>
      </c>
      <c r="F31">
        <f>ABS(Solieusap!F31)</f>
        <v>1.427</v>
      </c>
      <c r="G31">
        <f>ABS(Solieusap!G31)</f>
        <v>3.2212999999999998</v>
      </c>
      <c r="H31">
        <f>ABS(Solieusap!H31)</f>
        <v>6.0900000000000003E-2</v>
      </c>
      <c r="I31">
        <f>ABS(Solieusap!I31)</f>
        <v>0.45663999999999999</v>
      </c>
      <c r="J31">
        <f>ABS(Solieusap!J31)</f>
        <v>8.6199999999999999E-2</v>
      </c>
      <c r="K31">
        <f>(Solieusap!K31)</f>
        <v>-3.9223499999999998</v>
      </c>
      <c r="L31" s="108">
        <f t="shared" si="0"/>
        <v>3.2212999999999998</v>
      </c>
      <c r="M31">
        <f t="shared" si="1"/>
        <v>-3.9223499999999998</v>
      </c>
    </row>
    <row r="32" spans="1:13" s="13" customFormat="1">
      <c r="A32" s="110" t="s">
        <v>93</v>
      </c>
      <c r="B32" s="108">
        <v>0</v>
      </c>
      <c r="C32" s="110" t="s">
        <v>18</v>
      </c>
      <c r="D32" s="110" t="s">
        <v>19</v>
      </c>
      <c r="E32" s="110" t="s">
        <v>20</v>
      </c>
      <c r="F32">
        <f>ABS(Solieusap!F32)</f>
        <v>1.2854000000000001</v>
      </c>
      <c r="G32">
        <f>ABS(Solieusap!G32)</f>
        <v>3.2281</v>
      </c>
      <c r="H32">
        <f>ABS(Solieusap!H32)</f>
        <v>6.0499999999999998E-2</v>
      </c>
      <c r="I32">
        <f>ABS(Solieusap!I32)</f>
        <v>0.40257999999999999</v>
      </c>
      <c r="J32">
        <f>ABS(Solieusap!J32)</f>
        <v>7.077E-2</v>
      </c>
      <c r="K32">
        <f>(Solieusap!K32)</f>
        <v>-2.2730899999999998</v>
      </c>
      <c r="L32" s="108">
        <f t="shared" si="0"/>
        <v>3.2281</v>
      </c>
      <c r="M32">
        <f t="shared" si="1"/>
        <v>-2.2730899999999998</v>
      </c>
    </row>
    <row r="33" spans="1:13" s="13" customFormat="1">
      <c r="A33" s="110" t="s">
        <v>93</v>
      </c>
      <c r="B33" s="108">
        <v>0.46666999999999997</v>
      </c>
      <c r="C33" s="110" t="s">
        <v>18</v>
      </c>
      <c r="D33" s="110" t="s">
        <v>19</v>
      </c>
      <c r="E33" s="110" t="s">
        <v>20</v>
      </c>
      <c r="F33">
        <f>ABS(Solieusap!F33)</f>
        <v>1.2854000000000001</v>
      </c>
      <c r="G33">
        <f>ABS(Solieusap!G33)</f>
        <v>2.6181999999999999</v>
      </c>
      <c r="H33">
        <f>ABS(Solieusap!H33)</f>
        <v>6.0499999999999998E-2</v>
      </c>
      <c r="I33">
        <f>ABS(Solieusap!I33)</f>
        <v>0.40257999999999999</v>
      </c>
      <c r="J33">
        <f>ABS(Solieusap!J33)</f>
        <v>4.2520000000000002E-2</v>
      </c>
      <c r="K33">
        <f>(Solieusap!K33)</f>
        <v>-0.90893999999999997</v>
      </c>
      <c r="L33" s="108">
        <f t="shared" si="0"/>
        <v>2.6181999999999999</v>
      </c>
      <c r="M33">
        <f t="shared" si="1"/>
        <v>-0.90893999999999997</v>
      </c>
    </row>
    <row r="34" spans="1:13" s="13" customFormat="1">
      <c r="A34" s="110" t="s">
        <v>93</v>
      </c>
      <c r="B34" s="108">
        <v>0.93332999999999999</v>
      </c>
      <c r="C34" s="110" t="s">
        <v>18</v>
      </c>
      <c r="D34" s="110" t="s">
        <v>19</v>
      </c>
      <c r="E34" s="110" t="s">
        <v>20</v>
      </c>
      <c r="F34">
        <f>ABS(Solieusap!F34)</f>
        <v>1.2854000000000001</v>
      </c>
      <c r="G34">
        <f>ABS(Solieusap!G34)</f>
        <v>2.0083000000000002</v>
      </c>
      <c r="H34">
        <f>ABS(Solieusap!H34)</f>
        <v>6.0499999999999998E-2</v>
      </c>
      <c r="I34">
        <f>ABS(Solieusap!I34)</f>
        <v>0.40257999999999999</v>
      </c>
      <c r="J34">
        <f>ABS(Solieusap!J34)</f>
        <v>1.427E-2</v>
      </c>
      <c r="K34">
        <f>(Solieusap!K34)</f>
        <v>0.17058000000000001</v>
      </c>
      <c r="L34" s="108">
        <f t="shared" si="0"/>
        <v>2.0083000000000002</v>
      </c>
      <c r="M34">
        <f t="shared" si="1"/>
        <v>0.17058000000000001</v>
      </c>
    </row>
    <row r="35" spans="1:13" s="13" customFormat="1">
      <c r="A35" s="110" t="s">
        <v>93</v>
      </c>
      <c r="B35" s="108">
        <v>1.4</v>
      </c>
      <c r="C35" s="110" t="s">
        <v>18</v>
      </c>
      <c r="D35" s="110" t="s">
        <v>19</v>
      </c>
      <c r="E35" s="110" t="s">
        <v>20</v>
      </c>
      <c r="F35">
        <f>ABS(Solieusap!F35)</f>
        <v>1.2854000000000001</v>
      </c>
      <c r="G35">
        <f>ABS(Solieusap!G35)</f>
        <v>1.3983000000000001</v>
      </c>
      <c r="H35">
        <f>ABS(Solieusap!H35)</f>
        <v>6.0499999999999998E-2</v>
      </c>
      <c r="I35">
        <f>ABS(Solieusap!I35)</f>
        <v>0.40257999999999999</v>
      </c>
      <c r="J35">
        <f>ABS(Solieusap!J35)</f>
        <v>1.593E-2</v>
      </c>
      <c r="K35">
        <f>(Solieusap!K35)</f>
        <v>1.0365500000000001</v>
      </c>
      <c r="L35" s="108">
        <f t="shared" si="0"/>
        <v>1.3983000000000001</v>
      </c>
      <c r="M35">
        <f t="shared" si="1"/>
        <v>1.0365500000000001</v>
      </c>
    </row>
    <row r="36" spans="1:13" s="13" customFormat="1">
      <c r="A36" s="110" t="s">
        <v>93</v>
      </c>
      <c r="B36" s="108">
        <v>1.8666700000000001</v>
      </c>
      <c r="C36" s="110" t="s">
        <v>18</v>
      </c>
      <c r="D36" s="110" t="s">
        <v>19</v>
      </c>
      <c r="E36" s="110" t="s">
        <v>20</v>
      </c>
      <c r="F36">
        <f>ABS(Solieusap!F36)</f>
        <v>1.2854000000000001</v>
      </c>
      <c r="G36">
        <f>ABS(Solieusap!G36)</f>
        <v>0.78839999999999999</v>
      </c>
      <c r="H36">
        <f>ABS(Solieusap!H36)</f>
        <v>6.0499999999999998E-2</v>
      </c>
      <c r="I36">
        <f>ABS(Solieusap!I36)</f>
        <v>0.40257999999999999</v>
      </c>
      <c r="J36">
        <f>ABS(Solieusap!J36)</f>
        <v>5.0290000000000001E-2</v>
      </c>
      <c r="K36">
        <f>(Solieusap!K36)</f>
        <v>1.73926</v>
      </c>
      <c r="L36" s="108">
        <f t="shared" si="0"/>
        <v>0.78839999999999999</v>
      </c>
      <c r="M36">
        <f t="shared" si="1"/>
        <v>1.73926</v>
      </c>
    </row>
    <row r="37" spans="1:13" s="13" customFormat="1">
      <c r="A37" s="110" t="s">
        <v>93</v>
      </c>
      <c r="B37" s="108">
        <v>2.3333300000000001</v>
      </c>
      <c r="C37" s="110" t="s">
        <v>18</v>
      </c>
      <c r="D37" s="110" t="s">
        <v>19</v>
      </c>
      <c r="E37" s="110" t="s">
        <v>20</v>
      </c>
      <c r="F37">
        <f>ABS(Solieusap!F37)</f>
        <v>1.2854000000000001</v>
      </c>
      <c r="G37">
        <f>ABS(Solieusap!G37)</f>
        <v>0.17849999999999999</v>
      </c>
      <c r="H37">
        <f>ABS(Solieusap!H37)</f>
        <v>6.0499999999999998E-2</v>
      </c>
      <c r="I37">
        <f>ABS(Solieusap!I37)</f>
        <v>0.40257999999999999</v>
      </c>
      <c r="J37">
        <f>ABS(Solieusap!J37)</f>
        <v>8.4640000000000007E-2</v>
      </c>
      <c r="K37">
        <f>(Solieusap!K37)</f>
        <v>2.3257099999999999</v>
      </c>
      <c r="L37" s="108">
        <f t="shared" si="0"/>
        <v>0.17849999999999999</v>
      </c>
      <c r="M37">
        <f t="shared" si="1"/>
        <v>2.3257099999999999</v>
      </c>
    </row>
    <row r="38" spans="1:13" s="13" customFormat="1">
      <c r="A38" s="110" t="s">
        <v>93</v>
      </c>
      <c r="B38" s="108">
        <v>2.8</v>
      </c>
      <c r="C38" s="110" t="s">
        <v>18</v>
      </c>
      <c r="D38" s="110" t="s">
        <v>19</v>
      </c>
      <c r="E38" s="110" t="s">
        <v>20</v>
      </c>
      <c r="F38">
        <f>ABS(Solieusap!F38)</f>
        <v>1.2854000000000001</v>
      </c>
      <c r="G38">
        <f>ABS(Solieusap!G38)</f>
        <v>0.43149999999999999</v>
      </c>
      <c r="H38">
        <f>ABS(Solieusap!H38)</f>
        <v>6.0499999999999998E-2</v>
      </c>
      <c r="I38">
        <f>ABS(Solieusap!I38)</f>
        <v>0.40257999999999999</v>
      </c>
      <c r="J38">
        <f>ABS(Solieusap!J38)</f>
        <v>0.11899999999999999</v>
      </c>
      <c r="K38">
        <f>(Solieusap!K38)</f>
        <v>2.7078700000000002</v>
      </c>
      <c r="L38" s="108">
        <f t="shared" si="0"/>
        <v>0.43149999999999999</v>
      </c>
      <c r="M38">
        <f t="shared" si="1"/>
        <v>2.7078700000000002</v>
      </c>
    </row>
    <row r="39" spans="1:13" s="13" customFormat="1">
      <c r="A39" s="110" t="s">
        <v>93</v>
      </c>
      <c r="B39" s="108">
        <v>2.8</v>
      </c>
      <c r="C39" s="110" t="s">
        <v>18</v>
      </c>
      <c r="D39" s="110" t="s">
        <v>19</v>
      </c>
      <c r="E39" s="110" t="s">
        <v>20</v>
      </c>
      <c r="F39">
        <f>ABS(Solieusap!F39)</f>
        <v>0.59760000000000002</v>
      </c>
      <c r="G39">
        <f>ABS(Solieusap!G39)</f>
        <v>0.125</v>
      </c>
      <c r="H39">
        <f>ABS(Solieusap!H39)</f>
        <v>5.4000000000000003E-3</v>
      </c>
      <c r="I39">
        <f>ABS(Solieusap!I39)</f>
        <v>0.18304999999999999</v>
      </c>
      <c r="J39">
        <f>ABS(Solieusap!J39)</f>
        <v>1.9300000000000001E-3</v>
      </c>
      <c r="K39">
        <f>(Solieusap!K39)</f>
        <v>2.1210800000000001</v>
      </c>
      <c r="L39" s="108">
        <f t="shared" si="0"/>
        <v>0.125</v>
      </c>
      <c r="M39">
        <f t="shared" si="1"/>
        <v>2.1210800000000001</v>
      </c>
    </row>
    <row r="40" spans="1:13">
      <c r="A40" s="110" t="s">
        <v>93</v>
      </c>
      <c r="B40" s="108">
        <v>3.25</v>
      </c>
      <c r="C40" s="110" t="s">
        <v>18</v>
      </c>
      <c r="D40" s="110" t="s">
        <v>19</v>
      </c>
      <c r="E40" s="110" t="s">
        <v>20</v>
      </c>
      <c r="F40">
        <f>ABS(Solieusap!F40)</f>
        <v>0.59760000000000002</v>
      </c>
      <c r="G40">
        <f>ABS(Solieusap!G40)</f>
        <v>0.71309999999999996</v>
      </c>
      <c r="H40">
        <f>ABS(Solieusap!H40)</f>
        <v>5.4000000000000003E-3</v>
      </c>
      <c r="I40">
        <f>ABS(Solieusap!I40)</f>
        <v>0.18304999999999999</v>
      </c>
      <c r="J40">
        <f>ABS(Solieusap!J40)</f>
        <v>4.2700000000000004E-3</v>
      </c>
      <c r="K40">
        <f>(Solieusap!K40)</f>
        <v>1.99135</v>
      </c>
      <c r="L40" s="108">
        <f t="shared" si="0"/>
        <v>0.71309999999999996</v>
      </c>
      <c r="M40">
        <f t="shared" si="1"/>
        <v>1.99135</v>
      </c>
    </row>
    <row r="41" spans="1:13">
      <c r="A41" s="110" t="s">
        <v>93</v>
      </c>
      <c r="B41" s="108">
        <v>3.7</v>
      </c>
      <c r="C41" s="110" t="s">
        <v>18</v>
      </c>
      <c r="D41" s="110" t="s">
        <v>19</v>
      </c>
      <c r="E41" s="110" t="s">
        <v>20</v>
      </c>
      <c r="F41">
        <f>ABS(Solieusap!F41)</f>
        <v>0.59760000000000002</v>
      </c>
      <c r="G41">
        <f>ABS(Solieusap!G41)</f>
        <v>1.3012999999999999</v>
      </c>
      <c r="H41">
        <f>ABS(Solieusap!H41)</f>
        <v>5.4000000000000003E-3</v>
      </c>
      <c r="I41">
        <f>ABS(Solieusap!I41)</f>
        <v>0.18304999999999999</v>
      </c>
      <c r="J41">
        <f>ABS(Solieusap!J41)</f>
        <v>6.62E-3</v>
      </c>
      <c r="K41">
        <f>(Solieusap!K41)</f>
        <v>1.59694</v>
      </c>
      <c r="L41" s="108">
        <f t="shared" si="0"/>
        <v>1.3012999999999999</v>
      </c>
      <c r="M41">
        <f t="shared" si="1"/>
        <v>1.59694</v>
      </c>
    </row>
    <row r="42" spans="1:13">
      <c r="A42" s="110" t="s">
        <v>93</v>
      </c>
      <c r="B42" s="108">
        <v>4.1500000000000004</v>
      </c>
      <c r="C42" s="110" t="s">
        <v>18</v>
      </c>
      <c r="D42" s="110" t="s">
        <v>19</v>
      </c>
      <c r="E42" s="110" t="s">
        <v>20</v>
      </c>
      <c r="F42">
        <f>ABS(Solieusap!F42)</f>
        <v>0.59760000000000002</v>
      </c>
      <c r="G42">
        <f>ABS(Solieusap!G42)</f>
        <v>1.8894</v>
      </c>
      <c r="H42">
        <f>ABS(Solieusap!H42)</f>
        <v>5.4000000000000003E-3</v>
      </c>
      <c r="I42">
        <f>ABS(Solieusap!I42)</f>
        <v>0.18304999999999999</v>
      </c>
      <c r="J42">
        <f>ABS(Solieusap!J42)</f>
        <v>8.9700000000000005E-3</v>
      </c>
      <c r="K42">
        <f>(Solieusap!K42)</f>
        <v>0.93786999999999998</v>
      </c>
      <c r="L42" s="108">
        <f t="shared" si="0"/>
        <v>1.8894</v>
      </c>
      <c r="M42">
        <f t="shared" si="1"/>
        <v>0.93786999999999998</v>
      </c>
    </row>
    <row r="43" spans="1:13">
      <c r="A43" s="110" t="s">
        <v>93</v>
      </c>
      <c r="B43" s="108">
        <v>4.5999999999999996</v>
      </c>
      <c r="C43" s="110" t="s">
        <v>18</v>
      </c>
      <c r="D43" s="110" t="s">
        <v>19</v>
      </c>
      <c r="E43" s="110" t="s">
        <v>20</v>
      </c>
      <c r="F43">
        <f>ABS(Solieusap!F43)</f>
        <v>0.59760000000000002</v>
      </c>
      <c r="G43">
        <f>ABS(Solieusap!G43)</f>
        <v>2.4775999999999998</v>
      </c>
      <c r="H43">
        <f>ABS(Solieusap!H43)</f>
        <v>5.4000000000000003E-3</v>
      </c>
      <c r="I43">
        <f>ABS(Solieusap!I43)</f>
        <v>0.18304999999999999</v>
      </c>
      <c r="J43">
        <f>ABS(Solieusap!J43)</f>
        <v>1.132E-2</v>
      </c>
      <c r="K43">
        <f>(Solieusap!K43)</f>
        <v>7.8170000000000003E-2</v>
      </c>
      <c r="L43" s="108">
        <f t="shared" si="0"/>
        <v>2.4775999999999998</v>
      </c>
      <c r="M43">
        <f t="shared" si="1"/>
        <v>7.8170000000000003E-2</v>
      </c>
    </row>
    <row r="44" spans="1:13">
      <c r="A44" s="110" t="s">
        <v>93</v>
      </c>
      <c r="B44" s="108">
        <v>5.05</v>
      </c>
      <c r="C44" s="110" t="s">
        <v>18</v>
      </c>
      <c r="D44" s="110" t="s">
        <v>19</v>
      </c>
      <c r="E44" s="110" t="s">
        <v>20</v>
      </c>
      <c r="F44">
        <f>ABS(Solieusap!F44)</f>
        <v>0.59760000000000002</v>
      </c>
      <c r="G44">
        <f>ABS(Solieusap!G44)</f>
        <v>3.0657000000000001</v>
      </c>
      <c r="H44">
        <f>ABS(Solieusap!H44)</f>
        <v>5.4000000000000003E-3</v>
      </c>
      <c r="I44">
        <f>ABS(Solieusap!I44)</f>
        <v>0.18304999999999999</v>
      </c>
      <c r="J44">
        <f>ABS(Solieusap!J44)</f>
        <v>1.367E-2</v>
      </c>
      <c r="K44">
        <f>(Solieusap!K44)</f>
        <v>-0.98463000000000001</v>
      </c>
      <c r="L44" s="108">
        <f t="shared" si="0"/>
        <v>3.0657000000000001</v>
      </c>
      <c r="M44">
        <f t="shared" si="1"/>
        <v>-0.98463000000000001</v>
      </c>
    </row>
    <row r="45" spans="1:13">
      <c r="A45" s="110" t="s">
        <v>93</v>
      </c>
      <c r="B45" s="108">
        <v>5.5</v>
      </c>
      <c r="C45" s="110" t="s">
        <v>18</v>
      </c>
      <c r="D45" s="110" t="s">
        <v>19</v>
      </c>
      <c r="E45" s="110" t="s">
        <v>20</v>
      </c>
      <c r="F45">
        <f>ABS(Solieusap!F45)</f>
        <v>0.59760000000000002</v>
      </c>
      <c r="G45">
        <f>ABS(Solieusap!G45)</f>
        <v>3.6539000000000001</v>
      </c>
      <c r="H45">
        <f>ABS(Solieusap!H45)</f>
        <v>5.4000000000000003E-3</v>
      </c>
      <c r="I45">
        <f>ABS(Solieusap!I45)</f>
        <v>0.18304999999999999</v>
      </c>
      <c r="J45">
        <f>ABS(Solieusap!J45)</f>
        <v>1.602E-2</v>
      </c>
      <c r="K45">
        <f>(Solieusap!K45)</f>
        <v>-2.31209</v>
      </c>
      <c r="L45" s="108">
        <f t="shared" si="0"/>
        <v>3.6539000000000001</v>
      </c>
      <c r="M45">
        <f t="shared" si="1"/>
        <v>-2.31209</v>
      </c>
    </row>
    <row r="46" spans="1:13">
      <c r="A46" s="110" t="s">
        <v>93</v>
      </c>
      <c r="B46" s="108">
        <v>0</v>
      </c>
      <c r="C46" s="110" t="s">
        <v>18</v>
      </c>
      <c r="D46" s="110" t="s">
        <v>19</v>
      </c>
      <c r="E46" s="110" t="s">
        <v>21</v>
      </c>
      <c r="F46">
        <f>ABS(Solieusap!F46)</f>
        <v>1.4395</v>
      </c>
      <c r="G46">
        <f>ABS(Solieusap!G46)</f>
        <v>4.1919000000000004</v>
      </c>
      <c r="H46">
        <f>ABS(Solieusap!H46)</f>
        <v>7.3599999999999999E-2</v>
      </c>
      <c r="I46">
        <f>ABS(Solieusap!I46)</f>
        <v>0.41127000000000002</v>
      </c>
      <c r="J46">
        <f>ABS(Solieusap!J46)</f>
        <v>8.7129999999999999E-2</v>
      </c>
      <c r="K46">
        <f>(Solieusap!K46)</f>
        <v>-3.9260700000000002</v>
      </c>
      <c r="L46" s="108">
        <f t="shared" si="0"/>
        <v>4.1919000000000004</v>
      </c>
      <c r="M46">
        <f t="shared" si="1"/>
        <v>-3.9260700000000002</v>
      </c>
    </row>
    <row r="47" spans="1:13">
      <c r="A47" s="110" t="s">
        <v>93</v>
      </c>
      <c r="B47" s="108">
        <v>0.46666999999999997</v>
      </c>
      <c r="C47" s="110" t="s">
        <v>18</v>
      </c>
      <c r="D47" s="110" t="s">
        <v>19</v>
      </c>
      <c r="E47" s="110" t="s">
        <v>21</v>
      </c>
      <c r="F47">
        <f>ABS(Solieusap!F47)</f>
        <v>1.4395</v>
      </c>
      <c r="G47">
        <f>ABS(Solieusap!G47)</f>
        <v>3.5819000000000001</v>
      </c>
      <c r="H47">
        <f>ABS(Solieusap!H47)</f>
        <v>7.3599999999999999E-2</v>
      </c>
      <c r="I47">
        <f>ABS(Solieusap!I47)</f>
        <v>0.41127000000000002</v>
      </c>
      <c r="J47">
        <f>ABS(Solieusap!J47)</f>
        <v>5.2780000000000001E-2</v>
      </c>
      <c r="K47">
        <f>(Solieusap!K47)</f>
        <v>-2.1121699999999999</v>
      </c>
      <c r="L47" s="108">
        <f t="shared" si="0"/>
        <v>3.5819000000000001</v>
      </c>
      <c r="M47">
        <f t="shared" si="1"/>
        <v>-2.1121699999999999</v>
      </c>
    </row>
    <row r="48" spans="1:13">
      <c r="A48" s="110" t="s">
        <v>93</v>
      </c>
      <c r="B48" s="108">
        <v>0.93332999999999999</v>
      </c>
      <c r="C48" s="110" t="s">
        <v>18</v>
      </c>
      <c r="D48" s="110" t="s">
        <v>19</v>
      </c>
      <c r="E48" s="110" t="s">
        <v>21</v>
      </c>
      <c r="F48">
        <f>ABS(Solieusap!F48)</f>
        <v>1.4395</v>
      </c>
      <c r="G48">
        <f>ABS(Solieusap!G48)</f>
        <v>2.972</v>
      </c>
      <c r="H48">
        <f>ABS(Solieusap!H48)</f>
        <v>7.3599999999999999E-2</v>
      </c>
      <c r="I48">
        <f>ABS(Solieusap!I48)</f>
        <v>0.41127000000000002</v>
      </c>
      <c r="J48">
        <f>ABS(Solieusap!J48)</f>
        <v>1.8419999999999999E-2</v>
      </c>
      <c r="K48">
        <f>(Solieusap!K48)</f>
        <v>-0.58291999999999999</v>
      </c>
      <c r="L48" s="108">
        <f t="shared" si="0"/>
        <v>2.972</v>
      </c>
      <c r="M48">
        <f t="shared" si="1"/>
        <v>-0.58291999999999999</v>
      </c>
    </row>
    <row r="49" spans="1:13">
      <c r="A49" s="110" t="s">
        <v>93</v>
      </c>
      <c r="B49" s="108">
        <v>1.4</v>
      </c>
      <c r="C49" s="110" t="s">
        <v>18</v>
      </c>
      <c r="D49" s="110" t="s">
        <v>19</v>
      </c>
      <c r="E49" s="110" t="s">
        <v>21</v>
      </c>
      <c r="F49">
        <f>ABS(Solieusap!F49)</f>
        <v>1.4395</v>
      </c>
      <c r="G49">
        <f>ABS(Solieusap!G49)</f>
        <v>2.3620999999999999</v>
      </c>
      <c r="H49">
        <f>ABS(Solieusap!H49)</f>
        <v>7.3599999999999999E-2</v>
      </c>
      <c r="I49">
        <f>ABS(Solieusap!I49)</f>
        <v>0.41127000000000002</v>
      </c>
      <c r="J49">
        <f>ABS(Solieusap!J49)</f>
        <v>1.3979999999999999E-2</v>
      </c>
      <c r="K49">
        <f>(Solieusap!K49)</f>
        <v>0.59984000000000004</v>
      </c>
      <c r="L49" s="108">
        <f t="shared" si="0"/>
        <v>2.3620999999999999</v>
      </c>
      <c r="M49">
        <f t="shared" si="1"/>
        <v>0.59984000000000004</v>
      </c>
    </row>
    <row r="50" spans="1:13" s="13" customFormat="1">
      <c r="A50" s="110" t="s">
        <v>93</v>
      </c>
      <c r="B50" s="108">
        <v>1.8666700000000001</v>
      </c>
      <c r="C50" s="110" t="s">
        <v>18</v>
      </c>
      <c r="D50" s="110" t="s">
        <v>19</v>
      </c>
      <c r="E50" s="110" t="s">
        <v>21</v>
      </c>
      <c r="F50">
        <f>ABS(Solieusap!F50)</f>
        <v>1.4395</v>
      </c>
      <c r="G50">
        <f>ABS(Solieusap!G50)</f>
        <v>1.7521</v>
      </c>
      <c r="H50">
        <f>ABS(Solieusap!H50)</f>
        <v>7.3599999999999999E-2</v>
      </c>
      <c r="I50">
        <f>ABS(Solieusap!I50)</f>
        <v>0.41127000000000002</v>
      </c>
      <c r="J50">
        <f>ABS(Solieusap!J50)</f>
        <v>4.224E-2</v>
      </c>
      <c r="K50">
        <f>(Solieusap!K50)</f>
        <v>1.3806099999999999</v>
      </c>
      <c r="L50" s="108">
        <f t="shared" si="0"/>
        <v>1.7521</v>
      </c>
      <c r="M50">
        <f t="shared" si="1"/>
        <v>1.3806099999999999</v>
      </c>
    </row>
    <row r="51" spans="1:13" s="13" customFormat="1">
      <c r="A51" s="110" t="s">
        <v>93</v>
      </c>
      <c r="B51" s="108">
        <v>2.3333300000000001</v>
      </c>
      <c r="C51" s="110" t="s">
        <v>18</v>
      </c>
      <c r="D51" s="110" t="s">
        <v>19</v>
      </c>
      <c r="E51" s="110" t="s">
        <v>21</v>
      </c>
      <c r="F51">
        <f>ABS(Solieusap!F51)</f>
        <v>1.4395</v>
      </c>
      <c r="G51">
        <f>ABS(Solieusap!G51)</f>
        <v>1.1422000000000001</v>
      </c>
      <c r="H51">
        <f>ABS(Solieusap!H51)</f>
        <v>7.3599999999999999E-2</v>
      </c>
      <c r="I51">
        <f>ABS(Solieusap!I51)</f>
        <v>0.41127000000000002</v>
      </c>
      <c r="J51">
        <f>ABS(Solieusap!J51)</f>
        <v>7.0489999999999997E-2</v>
      </c>
      <c r="K51">
        <f>(Solieusap!K51)</f>
        <v>1.7013</v>
      </c>
      <c r="L51" s="108">
        <f t="shared" si="0"/>
        <v>1.1422000000000001</v>
      </c>
      <c r="M51">
        <f t="shared" si="1"/>
        <v>1.7013</v>
      </c>
    </row>
    <row r="52" spans="1:13" s="13" customFormat="1">
      <c r="A52" s="110" t="s">
        <v>93</v>
      </c>
      <c r="B52" s="108">
        <v>2.8</v>
      </c>
      <c r="C52" s="110" t="s">
        <v>18</v>
      </c>
      <c r="D52" s="110" t="s">
        <v>19</v>
      </c>
      <c r="E52" s="110" t="s">
        <v>21</v>
      </c>
      <c r="F52">
        <f>ABS(Solieusap!F52)</f>
        <v>1.4395</v>
      </c>
      <c r="G52">
        <f>ABS(Solieusap!G52)</f>
        <v>0.5323</v>
      </c>
      <c r="H52">
        <f>ABS(Solieusap!H52)</f>
        <v>7.3599999999999999E-2</v>
      </c>
      <c r="I52">
        <f>ABS(Solieusap!I52)</f>
        <v>0.41127000000000002</v>
      </c>
      <c r="J52">
        <f>ABS(Solieusap!J52)</f>
        <v>9.8739999999999994E-2</v>
      </c>
      <c r="K52">
        <f>(Solieusap!K52)</f>
        <v>1.64228</v>
      </c>
      <c r="L52" s="108">
        <f t="shared" si="0"/>
        <v>0.5323</v>
      </c>
      <c r="M52">
        <f t="shared" si="1"/>
        <v>1.64228</v>
      </c>
    </row>
    <row r="53" spans="1:13" s="13" customFormat="1">
      <c r="A53" s="110" t="s">
        <v>93</v>
      </c>
      <c r="B53" s="108">
        <v>2.8</v>
      </c>
      <c r="C53" s="110" t="s">
        <v>18</v>
      </c>
      <c r="D53" s="110" t="s">
        <v>19</v>
      </c>
      <c r="E53" s="110" t="s">
        <v>21</v>
      </c>
      <c r="F53">
        <f>ABS(Solieusap!F53)</f>
        <v>0.63300000000000001</v>
      </c>
      <c r="G53">
        <f>ABS(Solieusap!G53)</f>
        <v>0.28489999999999999</v>
      </c>
      <c r="H53">
        <f>ABS(Solieusap!H53)</f>
        <v>5.1999999999999998E-3</v>
      </c>
      <c r="I53">
        <f>ABS(Solieusap!I53)</f>
        <v>0.15872</v>
      </c>
      <c r="J53">
        <f>ABS(Solieusap!J53)</f>
        <v>6.5100000000000002E-3</v>
      </c>
      <c r="K53">
        <f>(Solieusap!K53)</f>
        <v>1.36768</v>
      </c>
      <c r="L53" s="108">
        <f t="shared" si="0"/>
        <v>0.28489999999999999</v>
      </c>
      <c r="M53">
        <f t="shared" si="1"/>
        <v>1.36768</v>
      </c>
    </row>
    <row r="54" spans="1:13" s="13" customFormat="1">
      <c r="A54" s="110" t="s">
        <v>93</v>
      </c>
      <c r="B54" s="108">
        <v>3.25</v>
      </c>
      <c r="C54" s="110" t="s">
        <v>18</v>
      </c>
      <c r="D54" s="110" t="s">
        <v>19</v>
      </c>
      <c r="E54" s="110" t="s">
        <v>21</v>
      </c>
      <c r="F54">
        <f>ABS(Solieusap!F54)</f>
        <v>0.63300000000000001</v>
      </c>
      <c r="G54">
        <f>ABS(Solieusap!G54)</f>
        <v>0.30330000000000001</v>
      </c>
      <c r="H54">
        <f>ABS(Solieusap!H54)</f>
        <v>5.1999999999999998E-3</v>
      </c>
      <c r="I54">
        <f>ABS(Solieusap!I54)</f>
        <v>0.15872</v>
      </c>
      <c r="J54">
        <f>ABS(Solieusap!J54)</f>
        <v>8.9099999999999995E-3</v>
      </c>
      <c r="K54">
        <f>(Solieusap!K54)</f>
        <v>1.29817</v>
      </c>
      <c r="L54" s="108">
        <f t="shared" si="0"/>
        <v>0.30330000000000001</v>
      </c>
      <c r="M54">
        <f t="shared" si="1"/>
        <v>1.29817</v>
      </c>
    </row>
    <row r="55" spans="1:13" s="13" customFormat="1">
      <c r="A55" s="110" t="s">
        <v>93</v>
      </c>
      <c r="B55" s="108">
        <v>3.7</v>
      </c>
      <c r="C55" s="110" t="s">
        <v>18</v>
      </c>
      <c r="D55" s="110" t="s">
        <v>19</v>
      </c>
      <c r="E55" s="110" t="s">
        <v>21</v>
      </c>
      <c r="F55">
        <f>ABS(Solieusap!F55)</f>
        <v>0.63300000000000001</v>
      </c>
      <c r="G55">
        <f>ABS(Solieusap!G55)</f>
        <v>0.89139999999999997</v>
      </c>
      <c r="H55">
        <f>ABS(Solieusap!H55)</f>
        <v>5.1999999999999998E-3</v>
      </c>
      <c r="I55">
        <f>ABS(Solieusap!I55)</f>
        <v>0.15872</v>
      </c>
      <c r="J55">
        <f>ABS(Solieusap!J55)</f>
        <v>1.1310000000000001E-2</v>
      </c>
      <c r="K55">
        <f>(Solieusap!K55)</f>
        <v>0.96399999999999997</v>
      </c>
      <c r="L55" s="108">
        <f t="shared" si="0"/>
        <v>0.89139999999999997</v>
      </c>
      <c r="M55">
        <f t="shared" si="1"/>
        <v>0.96399999999999997</v>
      </c>
    </row>
    <row r="56" spans="1:13" s="13" customFormat="1">
      <c r="A56" s="110" t="s">
        <v>93</v>
      </c>
      <c r="B56" s="108">
        <v>4.1500000000000004</v>
      </c>
      <c r="C56" s="110" t="s">
        <v>18</v>
      </c>
      <c r="D56" s="110" t="s">
        <v>19</v>
      </c>
      <c r="E56" s="110" t="s">
        <v>21</v>
      </c>
      <c r="F56">
        <f>ABS(Solieusap!F56)</f>
        <v>0.63300000000000001</v>
      </c>
      <c r="G56">
        <f>ABS(Solieusap!G56)</f>
        <v>1.4796</v>
      </c>
      <c r="H56">
        <f>ABS(Solieusap!H56)</f>
        <v>5.1999999999999998E-3</v>
      </c>
      <c r="I56">
        <f>ABS(Solieusap!I56)</f>
        <v>0.15872</v>
      </c>
      <c r="J56">
        <f>ABS(Solieusap!J56)</f>
        <v>1.37E-2</v>
      </c>
      <c r="K56">
        <f>(Solieusap!K56)</f>
        <v>0.36515999999999998</v>
      </c>
      <c r="L56" s="108">
        <f t="shared" si="0"/>
        <v>1.4796</v>
      </c>
      <c r="M56">
        <f t="shared" si="1"/>
        <v>0.36515999999999998</v>
      </c>
    </row>
    <row r="57" spans="1:13" s="13" customFormat="1">
      <c r="A57" s="110" t="s">
        <v>93</v>
      </c>
      <c r="B57" s="108">
        <v>4.5999999999999996</v>
      </c>
      <c r="C57" s="110" t="s">
        <v>18</v>
      </c>
      <c r="D57" s="110" t="s">
        <v>19</v>
      </c>
      <c r="E57" s="110" t="s">
        <v>21</v>
      </c>
      <c r="F57">
        <f>ABS(Solieusap!F57)</f>
        <v>0.63300000000000001</v>
      </c>
      <c r="G57">
        <f>ABS(Solieusap!G57)</f>
        <v>2.0676999999999999</v>
      </c>
      <c r="H57">
        <f>ABS(Solieusap!H57)</f>
        <v>5.1999999999999998E-3</v>
      </c>
      <c r="I57">
        <f>ABS(Solieusap!I57)</f>
        <v>0.15872</v>
      </c>
      <c r="J57">
        <f>ABS(Solieusap!J57)</f>
        <v>1.61E-2</v>
      </c>
      <c r="K57">
        <f>(Solieusap!K57)</f>
        <v>-0.50475000000000003</v>
      </c>
      <c r="L57" s="108">
        <f t="shared" si="0"/>
        <v>2.0676999999999999</v>
      </c>
      <c r="M57">
        <f t="shared" si="1"/>
        <v>-0.50475000000000003</v>
      </c>
    </row>
    <row r="58" spans="1:13" s="13" customFormat="1">
      <c r="A58" s="110" t="s">
        <v>93</v>
      </c>
      <c r="B58" s="108">
        <v>5.05</v>
      </c>
      <c r="C58" s="110" t="s">
        <v>18</v>
      </c>
      <c r="D58" s="110" t="s">
        <v>19</v>
      </c>
      <c r="E58" s="110" t="s">
        <v>21</v>
      </c>
      <c r="F58">
        <f>ABS(Solieusap!F58)</f>
        <v>0.63300000000000001</v>
      </c>
      <c r="G58">
        <f>ABS(Solieusap!G58)</f>
        <v>2.6558999999999999</v>
      </c>
      <c r="H58">
        <f>ABS(Solieusap!H58)</f>
        <v>5.1999999999999998E-3</v>
      </c>
      <c r="I58">
        <f>ABS(Solieusap!I58)</f>
        <v>0.15872</v>
      </c>
      <c r="J58">
        <f>ABS(Solieusap!J58)</f>
        <v>1.8499999999999999E-2</v>
      </c>
      <c r="K58">
        <f>(Solieusap!K58)</f>
        <v>-1.752</v>
      </c>
      <c r="L58" s="108">
        <f t="shared" si="0"/>
        <v>2.6558999999999999</v>
      </c>
      <c r="M58">
        <f t="shared" si="1"/>
        <v>-1.752</v>
      </c>
    </row>
    <row r="59" spans="1:13" s="13" customFormat="1">
      <c r="A59" s="110" t="s">
        <v>93</v>
      </c>
      <c r="B59" s="108">
        <v>5.5</v>
      </c>
      <c r="C59" s="110" t="s">
        <v>18</v>
      </c>
      <c r="D59" s="110" t="s">
        <v>19</v>
      </c>
      <c r="E59" s="110" t="s">
        <v>21</v>
      </c>
      <c r="F59">
        <f>ABS(Solieusap!F59)</f>
        <v>0.63300000000000001</v>
      </c>
      <c r="G59">
        <f>ABS(Solieusap!G59)</f>
        <v>3.2440000000000002</v>
      </c>
      <c r="H59">
        <f>ABS(Solieusap!H59)</f>
        <v>5.1999999999999998E-3</v>
      </c>
      <c r="I59">
        <f>ABS(Solieusap!I59)</f>
        <v>0.15872</v>
      </c>
      <c r="J59">
        <f>ABS(Solieusap!J59)</f>
        <v>2.0899999999999998E-2</v>
      </c>
      <c r="K59">
        <f>(Solieusap!K59)</f>
        <v>-3.2639100000000001</v>
      </c>
      <c r="L59" s="108">
        <f t="shared" si="0"/>
        <v>3.2440000000000002</v>
      </c>
      <c r="M59">
        <f t="shared" si="1"/>
        <v>-3.2639100000000001</v>
      </c>
    </row>
    <row r="60" spans="1:13" s="13" customFormat="1">
      <c r="A60" s="110" t="s">
        <v>94</v>
      </c>
      <c r="B60" s="108">
        <v>0</v>
      </c>
      <c r="C60" s="110" t="s">
        <v>18</v>
      </c>
      <c r="D60" s="110" t="s">
        <v>19</v>
      </c>
      <c r="E60" s="110" t="s">
        <v>20</v>
      </c>
      <c r="F60">
        <f>ABS(Solieusap!F60)</f>
        <v>1.0564</v>
      </c>
      <c r="G60">
        <f>ABS(Solieusap!G60)</f>
        <v>2.2706</v>
      </c>
      <c r="H60">
        <f>ABS(Solieusap!H60)</f>
        <v>2.0999999999999999E-3</v>
      </c>
      <c r="I60">
        <f>ABS(Solieusap!I60)</f>
        <v>0.11378000000000001</v>
      </c>
      <c r="J60">
        <f>ABS(Solieusap!J60)</f>
        <v>5.45E-3</v>
      </c>
      <c r="K60">
        <f>(Solieusap!K60)</f>
        <v>-1.4453800000000001</v>
      </c>
      <c r="L60" s="108">
        <f t="shared" si="0"/>
        <v>2.2706</v>
      </c>
      <c r="M60">
        <f t="shared" si="1"/>
        <v>-1.4453800000000001</v>
      </c>
    </row>
    <row r="61" spans="1:13" s="13" customFormat="1">
      <c r="A61" s="110" t="s">
        <v>94</v>
      </c>
      <c r="B61" s="108">
        <v>0.5</v>
      </c>
      <c r="C61" s="110" t="s">
        <v>18</v>
      </c>
      <c r="D61" s="110" t="s">
        <v>19</v>
      </c>
      <c r="E61" s="110" t="s">
        <v>20</v>
      </c>
      <c r="F61">
        <f>ABS(Solieusap!F61)</f>
        <v>1.0564</v>
      </c>
      <c r="G61">
        <f>ABS(Solieusap!G61)</f>
        <v>1.6171</v>
      </c>
      <c r="H61">
        <f>ABS(Solieusap!H61)</f>
        <v>2.0999999999999999E-3</v>
      </c>
      <c r="I61">
        <f>ABS(Solieusap!I61)</f>
        <v>0.11378000000000001</v>
      </c>
      <c r="J61">
        <f>ABS(Solieusap!J61)</f>
        <v>4.5199999999999997E-3</v>
      </c>
      <c r="K61">
        <f>(Solieusap!K61)</f>
        <v>-0.47345999999999999</v>
      </c>
      <c r="L61" s="108">
        <f t="shared" si="0"/>
        <v>1.6171</v>
      </c>
      <c r="M61">
        <f t="shared" si="1"/>
        <v>-0.47345999999999999</v>
      </c>
    </row>
    <row r="62" spans="1:13" s="13" customFormat="1">
      <c r="A62" s="110" t="s">
        <v>94</v>
      </c>
      <c r="B62" s="108">
        <v>1</v>
      </c>
      <c r="C62" s="110" t="s">
        <v>18</v>
      </c>
      <c r="D62" s="110" t="s">
        <v>19</v>
      </c>
      <c r="E62" s="110" t="s">
        <v>20</v>
      </c>
      <c r="F62">
        <f>ABS(Solieusap!F62)</f>
        <v>1.0564</v>
      </c>
      <c r="G62">
        <f>ABS(Solieusap!G62)</f>
        <v>0.96360000000000001</v>
      </c>
      <c r="H62">
        <f>ABS(Solieusap!H62)</f>
        <v>2.0999999999999999E-3</v>
      </c>
      <c r="I62">
        <f>ABS(Solieusap!I62)</f>
        <v>0.11378000000000001</v>
      </c>
      <c r="J62">
        <f>ABS(Solieusap!J62)</f>
        <v>3.5899999999999999E-3</v>
      </c>
      <c r="K62">
        <f>(Solieusap!K62)</f>
        <v>0.17169999999999999</v>
      </c>
      <c r="L62" s="108">
        <f t="shared" si="0"/>
        <v>0.96360000000000001</v>
      </c>
      <c r="M62">
        <f t="shared" si="1"/>
        <v>0.17169999999999999</v>
      </c>
    </row>
    <row r="63" spans="1:13" s="13" customFormat="1">
      <c r="A63" s="110" t="s">
        <v>94</v>
      </c>
      <c r="B63" s="108">
        <v>1.5</v>
      </c>
      <c r="C63" s="110" t="s">
        <v>18</v>
      </c>
      <c r="D63" s="110" t="s">
        <v>19</v>
      </c>
      <c r="E63" s="110" t="s">
        <v>20</v>
      </c>
      <c r="F63">
        <f>ABS(Solieusap!F63)</f>
        <v>1.0564</v>
      </c>
      <c r="G63">
        <f>ABS(Solieusap!G63)</f>
        <v>0.31009999999999999</v>
      </c>
      <c r="H63">
        <f>ABS(Solieusap!H63)</f>
        <v>2.0999999999999999E-3</v>
      </c>
      <c r="I63">
        <f>ABS(Solieusap!I63)</f>
        <v>0.11378000000000001</v>
      </c>
      <c r="J63">
        <f>ABS(Solieusap!J63)</f>
        <v>2.65E-3</v>
      </c>
      <c r="K63">
        <f>(Solieusap!K63)</f>
        <v>0.49010999999999999</v>
      </c>
      <c r="L63" s="108">
        <f t="shared" si="0"/>
        <v>0.31009999999999999</v>
      </c>
      <c r="M63">
        <f t="shared" si="1"/>
        <v>0.49010999999999999</v>
      </c>
    </row>
    <row r="64" spans="1:13" s="13" customFormat="1">
      <c r="A64" s="110" t="s">
        <v>94</v>
      </c>
      <c r="B64" s="108">
        <v>2</v>
      </c>
      <c r="C64" s="110" t="s">
        <v>18</v>
      </c>
      <c r="D64" s="110" t="s">
        <v>19</v>
      </c>
      <c r="E64" s="110" t="s">
        <v>20</v>
      </c>
      <c r="F64">
        <f>ABS(Solieusap!F64)</f>
        <v>1.0564</v>
      </c>
      <c r="G64">
        <f>ABS(Solieusap!G64)</f>
        <v>0.34339999999999998</v>
      </c>
      <c r="H64">
        <f>ABS(Solieusap!H64)</f>
        <v>2.0999999999999999E-3</v>
      </c>
      <c r="I64">
        <f>ABS(Solieusap!I64)</f>
        <v>0.11378000000000001</v>
      </c>
      <c r="J64">
        <f>ABS(Solieusap!J64)</f>
        <v>1.8400000000000001E-3</v>
      </c>
      <c r="K64">
        <f>(Solieusap!K64)</f>
        <v>0.49991000000000002</v>
      </c>
      <c r="L64" s="108">
        <f t="shared" si="0"/>
        <v>0.34339999999999998</v>
      </c>
      <c r="M64">
        <f t="shared" si="1"/>
        <v>0.49991000000000002</v>
      </c>
    </row>
    <row r="65" spans="1:13" s="13" customFormat="1">
      <c r="A65" s="110" t="s">
        <v>94</v>
      </c>
      <c r="B65" s="108">
        <v>2.5</v>
      </c>
      <c r="C65" s="110" t="s">
        <v>18</v>
      </c>
      <c r="D65" s="110" t="s">
        <v>19</v>
      </c>
      <c r="E65" s="110" t="s">
        <v>20</v>
      </c>
      <c r="F65">
        <f>ABS(Solieusap!F65)</f>
        <v>1.0564</v>
      </c>
      <c r="G65">
        <f>ABS(Solieusap!G65)</f>
        <v>0.99690000000000001</v>
      </c>
      <c r="H65">
        <f>ABS(Solieusap!H65)</f>
        <v>2.0999999999999999E-3</v>
      </c>
      <c r="I65">
        <f>ABS(Solieusap!I65)</f>
        <v>0.11378000000000001</v>
      </c>
      <c r="J65">
        <f>ABS(Solieusap!J65)</f>
        <v>2.64E-3</v>
      </c>
      <c r="K65">
        <f>(Solieusap!K65)</f>
        <v>0.48598000000000002</v>
      </c>
      <c r="L65" s="108">
        <f t="shared" si="0"/>
        <v>0.99690000000000001</v>
      </c>
      <c r="M65">
        <f t="shared" si="1"/>
        <v>0.48598000000000002</v>
      </c>
    </row>
    <row r="66" spans="1:13" s="13" customFormat="1">
      <c r="A66" s="110" t="s">
        <v>94</v>
      </c>
      <c r="B66" s="108">
        <v>3</v>
      </c>
      <c r="C66" s="110" t="s">
        <v>18</v>
      </c>
      <c r="D66" s="110" t="s">
        <v>19</v>
      </c>
      <c r="E66" s="110" t="s">
        <v>20</v>
      </c>
      <c r="F66">
        <f>ABS(Solieusap!F66)</f>
        <v>1.0564</v>
      </c>
      <c r="G66">
        <f>ABS(Solieusap!G66)</f>
        <v>1.6504000000000001</v>
      </c>
      <c r="H66">
        <f>ABS(Solieusap!H66)</f>
        <v>2.0999999999999999E-3</v>
      </c>
      <c r="I66">
        <f>ABS(Solieusap!I66)</f>
        <v>0.11378000000000001</v>
      </c>
      <c r="J66">
        <f>ABS(Solieusap!J66)</f>
        <v>3.5599999999999998E-3</v>
      </c>
      <c r="K66">
        <f>(Solieusap!K66)</f>
        <v>0.16342999999999999</v>
      </c>
      <c r="L66" s="108">
        <f t="shared" si="0"/>
        <v>1.6504000000000001</v>
      </c>
      <c r="M66">
        <f t="shared" si="1"/>
        <v>0.16342999999999999</v>
      </c>
    </row>
    <row r="67" spans="1:13" s="13" customFormat="1">
      <c r="A67" s="110" t="s">
        <v>94</v>
      </c>
      <c r="B67" s="108">
        <v>3.5</v>
      </c>
      <c r="C67" s="110" t="s">
        <v>18</v>
      </c>
      <c r="D67" s="110" t="s">
        <v>19</v>
      </c>
      <c r="E67" s="110" t="s">
        <v>20</v>
      </c>
      <c r="F67">
        <f>ABS(Solieusap!F67)</f>
        <v>1.0564</v>
      </c>
      <c r="G67">
        <f>ABS(Solieusap!G67)</f>
        <v>2.3039000000000001</v>
      </c>
      <c r="H67">
        <f>ABS(Solieusap!H67)</f>
        <v>2.0999999999999999E-3</v>
      </c>
      <c r="I67">
        <f>ABS(Solieusap!I67)</f>
        <v>0.11378000000000001</v>
      </c>
      <c r="J67">
        <f>ABS(Solieusap!J67)</f>
        <v>4.4799999999999996E-3</v>
      </c>
      <c r="K67">
        <f>(Solieusap!K67)</f>
        <v>-0.48587000000000002</v>
      </c>
      <c r="L67" s="108">
        <f t="shared" si="0"/>
        <v>2.3039000000000001</v>
      </c>
      <c r="M67">
        <f t="shared" si="1"/>
        <v>-0.48587000000000002</v>
      </c>
    </row>
    <row r="68" spans="1:13">
      <c r="A68" s="110" t="s">
        <v>94</v>
      </c>
      <c r="B68" s="108">
        <v>4</v>
      </c>
      <c r="C68" s="110" t="s">
        <v>18</v>
      </c>
      <c r="D68" s="110" t="s">
        <v>19</v>
      </c>
      <c r="E68" s="110" t="s">
        <v>20</v>
      </c>
      <c r="F68">
        <f>ABS(Solieusap!F68)</f>
        <v>1.0564</v>
      </c>
      <c r="G68">
        <f>ABS(Solieusap!G68)</f>
        <v>2.9573999999999998</v>
      </c>
      <c r="H68">
        <f>ABS(Solieusap!H68)</f>
        <v>2.0999999999999999E-3</v>
      </c>
      <c r="I68">
        <f>ABS(Solieusap!I68)</f>
        <v>0.11378000000000001</v>
      </c>
      <c r="J68">
        <f>ABS(Solieusap!J68)</f>
        <v>5.4000000000000003E-3</v>
      </c>
      <c r="K68">
        <f>(Solieusap!K68)</f>
        <v>-1.4619200000000001</v>
      </c>
      <c r="L68" s="108">
        <f t="shared" si="0"/>
        <v>2.9573999999999998</v>
      </c>
      <c r="M68">
        <f t="shared" si="1"/>
        <v>-1.4619200000000001</v>
      </c>
    </row>
    <row r="69" spans="1:13">
      <c r="A69" s="110" t="s">
        <v>94</v>
      </c>
      <c r="B69" s="108">
        <v>0</v>
      </c>
      <c r="C69" s="110" t="s">
        <v>18</v>
      </c>
      <c r="D69" s="110" t="s">
        <v>19</v>
      </c>
      <c r="E69" s="110" t="s">
        <v>21</v>
      </c>
      <c r="F69">
        <f>ABS(Solieusap!F69)</f>
        <v>1.2179</v>
      </c>
      <c r="G69">
        <f>ABS(Solieusap!G69)</f>
        <v>2.9491000000000001</v>
      </c>
      <c r="H69">
        <f>ABS(Solieusap!H69)</f>
        <v>2E-3</v>
      </c>
      <c r="I69">
        <f>ABS(Solieusap!I69)</f>
        <v>0.11383</v>
      </c>
      <c r="J69">
        <f>ABS(Solieusap!J69)</f>
        <v>3.3600000000000001E-3</v>
      </c>
      <c r="K69">
        <f>(Solieusap!K69)</f>
        <v>-2.8696799999999998</v>
      </c>
      <c r="L69" s="108">
        <f t="shared" ref="L69:L132" si="2">G69</f>
        <v>2.9491000000000001</v>
      </c>
      <c r="M69">
        <f t="shared" ref="M69:M132" si="3">K69</f>
        <v>-2.8696799999999998</v>
      </c>
    </row>
    <row r="70" spans="1:13">
      <c r="A70" s="110" t="s">
        <v>94</v>
      </c>
      <c r="B70" s="108">
        <v>0.5</v>
      </c>
      <c r="C70" s="110" t="s">
        <v>18</v>
      </c>
      <c r="D70" s="110" t="s">
        <v>19</v>
      </c>
      <c r="E70" s="110" t="s">
        <v>21</v>
      </c>
      <c r="F70">
        <f>ABS(Solieusap!F70)</f>
        <v>1.2179</v>
      </c>
      <c r="G70">
        <f>ABS(Solieusap!G70)</f>
        <v>2.2955999999999999</v>
      </c>
      <c r="H70">
        <f>ABS(Solieusap!H70)</f>
        <v>2E-3</v>
      </c>
      <c r="I70">
        <f>ABS(Solieusap!I70)</f>
        <v>0.11383</v>
      </c>
      <c r="J70">
        <f>ABS(Solieusap!J70)</f>
        <v>2.3400000000000001E-3</v>
      </c>
      <c r="K70">
        <f>(Solieusap!K70)</f>
        <v>-1.57542</v>
      </c>
      <c r="L70" s="108">
        <f t="shared" si="2"/>
        <v>2.2955999999999999</v>
      </c>
      <c r="M70">
        <f t="shared" si="3"/>
        <v>-1.57542</v>
      </c>
    </row>
    <row r="71" spans="1:13">
      <c r="A71" s="110" t="s">
        <v>94</v>
      </c>
      <c r="B71" s="108">
        <v>1</v>
      </c>
      <c r="C71" s="110" t="s">
        <v>18</v>
      </c>
      <c r="D71" s="110" t="s">
        <v>19</v>
      </c>
      <c r="E71" s="110" t="s">
        <v>21</v>
      </c>
      <c r="F71">
        <f>ABS(Solieusap!F71)</f>
        <v>1.2179</v>
      </c>
      <c r="G71">
        <f>ABS(Solieusap!G71)</f>
        <v>1.6420999999999999</v>
      </c>
      <c r="H71">
        <f>ABS(Solieusap!H71)</f>
        <v>2E-3</v>
      </c>
      <c r="I71">
        <f>ABS(Solieusap!I71)</f>
        <v>0.11383</v>
      </c>
      <c r="J71">
        <f>ABS(Solieusap!J71)</f>
        <v>1.32E-3</v>
      </c>
      <c r="K71">
        <f>(Solieusap!K71)</f>
        <v>-0.60790999999999995</v>
      </c>
      <c r="L71" s="108">
        <f t="shared" si="2"/>
        <v>1.6420999999999999</v>
      </c>
      <c r="M71">
        <f t="shared" si="3"/>
        <v>-0.60790999999999995</v>
      </c>
    </row>
    <row r="72" spans="1:13">
      <c r="A72" s="110" t="s">
        <v>94</v>
      </c>
      <c r="B72" s="108">
        <v>1.5</v>
      </c>
      <c r="C72" s="110" t="s">
        <v>18</v>
      </c>
      <c r="D72" s="110" t="s">
        <v>19</v>
      </c>
      <c r="E72" s="110" t="s">
        <v>21</v>
      </c>
      <c r="F72">
        <f>ABS(Solieusap!F72)</f>
        <v>1.2179</v>
      </c>
      <c r="G72">
        <f>ABS(Solieusap!G72)</f>
        <v>0.98860000000000003</v>
      </c>
      <c r="H72">
        <f>ABS(Solieusap!H72)</f>
        <v>2E-3</v>
      </c>
      <c r="I72">
        <f>ABS(Solieusap!I72)</f>
        <v>0.11383</v>
      </c>
      <c r="J72">
        <f>ABS(Solieusap!J72)</f>
        <v>2.9E-4</v>
      </c>
      <c r="K72">
        <f>(Solieusap!K72)</f>
        <v>3.2849999999999997E-2</v>
      </c>
      <c r="L72" s="108">
        <f t="shared" si="2"/>
        <v>0.98860000000000003</v>
      </c>
      <c r="M72">
        <f t="shared" si="3"/>
        <v>3.2849999999999997E-2</v>
      </c>
    </row>
    <row r="73" spans="1:13">
      <c r="A73" s="110" t="s">
        <v>94</v>
      </c>
      <c r="B73" s="108">
        <v>2</v>
      </c>
      <c r="C73" s="110" t="s">
        <v>18</v>
      </c>
      <c r="D73" s="110" t="s">
        <v>19</v>
      </c>
      <c r="E73" s="110" t="s">
        <v>21</v>
      </c>
      <c r="F73">
        <f>ABS(Solieusap!F73)</f>
        <v>1.2179</v>
      </c>
      <c r="G73">
        <f>ABS(Solieusap!G73)</f>
        <v>0.33510000000000001</v>
      </c>
      <c r="H73">
        <f>ABS(Solieusap!H73)</f>
        <v>2E-3</v>
      </c>
      <c r="I73">
        <f>ABS(Solieusap!I73)</f>
        <v>0.11383</v>
      </c>
      <c r="J73">
        <f>ABS(Solieusap!J73)</f>
        <v>6.0999999999999997E-4</v>
      </c>
      <c r="K73">
        <f>(Solieusap!K73)</f>
        <v>0.33190999999999998</v>
      </c>
      <c r="L73" s="108">
        <f t="shared" si="2"/>
        <v>0.33510000000000001</v>
      </c>
      <c r="M73">
        <f t="shared" si="3"/>
        <v>0.33190999999999998</v>
      </c>
    </row>
    <row r="74" spans="1:13">
      <c r="A74" s="110" t="s">
        <v>94</v>
      </c>
      <c r="B74" s="108">
        <v>2.5</v>
      </c>
      <c r="C74" s="110" t="s">
        <v>18</v>
      </c>
      <c r="D74" s="110" t="s">
        <v>19</v>
      </c>
      <c r="E74" s="110" t="s">
        <v>21</v>
      </c>
      <c r="F74">
        <f>ABS(Solieusap!F74)</f>
        <v>1.2179</v>
      </c>
      <c r="G74">
        <f>ABS(Solieusap!G74)</f>
        <v>0.31840000000000002</v>
      </c>
      <c r="H74">
        <f>ABS(Solieusap!H74)</f>
        <v>2E-3</v>
      </c>
      <c r="I74">
        <f>ABS(Solieusap!I74)</f>
        <v>0.11383</v>
      </c>
      <c r="J74">
        <f>ABS(Solieusap!J74)</f>
        <v>2.9999999999999997E-4</v>
      </c>
      <c r="K74">
        <f>(Solieusap!K74)</f>
        <v>2.8750000000000001E-2</v>
      </c>
      <c r="L74" s="108">
        <f t="shared" si="2"/>
        <v>0.31840000000000002</v>
      </c>
      <c r="M74">
        <f t="shared" si="3"/>
        <v>2.8750000000000001E-2</v>
      </c>
    </row>
    <row r="75" spans="1:13">
      <c r="A75" s="110" t="s">
        <v>94</v>
      </c>
      <c r="B75" s="108">
        <v>3</v>
      </c>
      <c r="C75" s="110" t="s">
        <v>18</v>
      </c>
      <c r="D75" s="110" t="s">
        <v>19</v>
      </c>
      <c r="E75" s="110" t="s">
        <v>21</v>
      </c>
      <c r="F75">
        <f>ABS(Solieusap!F75)</f>
        <v>1.2179</v>
      </c>
      <c r="G75">
        <f>ABS(Solieusap!G75)</f>
        <v>0.97189999999999999</v>
      </c>
      <c r="H75">
        <f>ABS(Solieusap!H75)</f>
        <v>2E-3</v>
      </c>
      <c r="I75">
        <f>ABS(Solieusap!I75)</f>
        <v>0.11383</v>
      </c>
      <c r="J75">
        <f>ABS(Solieusap!J75)</f>
        <v>1.34E-3</v>
      </c>
      <c r="K75">
        <f>(Solieusap!K75)</f>
        <v>-0.61609999999999998</v>
      </c>
      <c r="L75" s="108">
        <f t="shared" si="2"/>
        <v>0.97189999999999999</v>
      </c>
      <c r="M75">
        <f t="shared" si="3"/>
        <v>-0.61609999999999998</v>
      </c>
    </row>
    <row r="76" spans="1:13">
      <c r="A76" s="110" t="s">
        <v>94</v>
      </c>
      <c r="B76" s="108">
        <v>3.5</v>
      </c>
      <c r="C76" s="110" t="s">
        <v>18</v>
      </c>
      <c r="D76" s="110" t="s">
        <v>19</v>
      </c>
      <c r="E76" s="110" t="s">
        <v>21</v>
      </c>
      <c r="F76">
        <f>ABS(Solieusap!F76)</f>
        <v>1.2179</v>
      </c>
      <c r="G76">
        <f>ABS(Solieusap!G76)</f>
        <v>1.6254</v>
      </c>
      <c r="H76">
        <f>ABS(Solieusap!H76)</f>
        <v>2E-3</v>
      </c>
      <c r="I76">
        <f>ABS(Solieusap!I76)</f>
        <v>0.11383</v>
      </c>
      <c r="J76">
        <f>ABS(Solieusap!J76)</f>
        <v>2.3700000000000001E-3</v>
      </c>
      <c r="K76">
        <f>(Solieusap!K76)</f>
        <v>-1.5876999999999999</v>
      </c>
      <c r="L76" s="108">
        <f t="shared" si="2"/>
        <v>1.6254</v>
      </c>
      <c r="M76">
        <f t="shared" si="3"/>
        <v>-1.5876999999999999</v>
      </c>
    </row>
    <row r="77" spans="1:13">
      <c r="A77" s="110" t="s">
        <v>94</v>
      </c>
      <c r="B77" s="108">
        <v>4</v>
      </c>
      <c r="C77" s="110" t="s">
        <v>18</v>
      </c>
      <c r="D77" s="110" t="s">
        <v>19</v>
      </c>
      <c r="E77" s="110" t="s">
        <v>21</v>
      </c>
      <c r="F77">
        <f>ABS(Solieusap!F77)</f>
        <v>1.2179</v>
      </c>
      <c r="G77">
        <f>ABS(Solieusap!G77)</f>
        <v>2.2789000000000001</v>
      </c>
      <c r="H77">
        <f>ABS(Solieusap!H77)</f>
        <v>2E-3</v>
      </c>
      <c r="I77">
        <f>ABS(Solieusap!I77)</f>
        <v>0.11383</v>
      </c>
      <c r="J77">
        <f>ABS(Solieusap!J77)</f>
        <v>3.4099999999999998E-3</v>
      </c>
      <c r="K77">
        <f>(Solieusap!K77)</f>
        <v>-2.88605</v>
      </c>
      <c r="L77" s="108">
        <f t="shared" si="2"/>
        <v>2.2789000000000001</v>
      </c>
      <c r="M77">
        <f t="shared" si="3"/>
        <v>-2.88605</v>
      </c>
    </row>
    <row r="78" spans="1:13">
      <c r="A78" s="110" t="s">
        <v>95</v>
      </c>
      <c r="B78" s="108">
        <v>0</v>
      </c>
      <c r="C78" s="110" t="s">
        <v>18</v>
      </c>
      <c r="D78" s="110" t="s">
        <v>19</v>
      </c>
      <c r="E78" s="110" t="s">
        <v>20</v>
      </c>
      <c r="F78">
        <f>ABS(Solieusap!F78)</f>
        <v>0.54010000000000002</v>
      </c>
      <c r="G78">
        <f>ABS(Solieusap!G78)</f>
        <v>0.86639999999999995</v>
      </c>
      <c r="H78">
        <f>ABS(Solieusap!H78)</f>
        <v>1.6999999999999999E-3</v>
      </c>
      <c r="I78">
        <f>ABS(Solieusap!I78)</f>
        <v>1.6729999999999998E-2</v>
      </c>
      <c r="J78">
        <f>ABS(Solieusap!J78)</f>
        <v>3.3800000000000002E-3</v>
      </c>
      <c r="K78">
        <f>(Solieusap!K78)</f>
        <v>0.27833000000000002</v>
      </c>
      <c r="L78" s="108">
        <f t="shared" si="2"/>
        <v>0.86639999999999995</v>
      </c>
      <c r="M78">
        <f t="shared" si="3"/>
        <v>0.27833000000000002</v>
      </c>
    </row>
    <row r="79" spans="1:13">
      <c r="A79" s="110" t="s">
        <v>95</v>
      </c>
      <c r="B79" s="108">
        <v>0.5</v>
      </c>
      <c r="C79" s="110" t="s">
        <v>18</v>
      </c>
      <c r="D79" s="110" t="s">
        <v>19</v>
      </c>
      <c r="E79" s="110" t="s">
        <v>20</v>
      </c>
      <c r="F79">
        <f>ABS(Solieusap!F79)</f>
        <v>0.54010000000000002</v>
      </c>
      <c r="G79">
        <f>ABS(Solieusap!G79)</f>
        <v>0.21290000000000001</v>
      </c>
      <c r="H79">
        <f>ABS(Solieusap!H79)</f>
        <v>1.6999999999999999E-3</v>
      </c>
      <c r="I79">
        <f>ABS(Solieusap!I79)</f>
        <v>1.6729999999999998E-2</v>
      </c>
      <c r="J79">
        <f>ABS(Solieusap!J79)</f>
        <v>3.5400000000000002E-3</v>
      </c>
      <c r="K79">
        <f>(Solieusap!K79)</f>
        <v>0.54815999999999998</v>
      </c>
      <c r="L79" s="108">
        <f t="shared" si="2"/>
        <v>0.21290000000000001</v>
      </c>
      <c r="M79">
        <f t="shared" si="3"/>
        <v>0.54815999999999998</v>
      </c>
    </row>
    <row r="80" spans="1:13">
      <c r="A80" s="110" t="s">
        <v>95</v>
      </c>
      <c r="B80" s="108">
        <v>1</v>
      </c>
      <c r="C80" s="110" t="s">
        <v>18</v>
      </c>
      <c r="D80" s="110" t="s">
        <v>19</v>
      </c>
      <c r="E80" s="110" t="s">
        <v>20</v>
      </c>
      <c r="F80">
        <f>ABS(Solieusap!F80)</f>
        <v>0.54010000000000002</v>
      </c>
      <c r="G80">
        <f>ABS(Solieusap!G80)</f>
        <v>0.44059999999999999</v>
      </c>
      <c r="H80">
        <f>ABS(Solieusap!H80)</f>
        <v>1.6999999999999999E-3</v>
      </c>
      <c r="I80">
        <f>ABS(Solieusap!I80)</f>
        <v>1.6729999999999998E-2</v>
      </c>
      <c r="J80">
        <f>ABS(Solieusap!J80)</f>
        <v>3.6900000000000001E-3</v>
      </c>
      <c r="K80">
        <f>(Solieusap!K80)</f>
        <v>0.49124000000000001</v>
      </c>
      <c r="L80" s="108">
        <f t="shared" si="2"/>
        <v>0.44059999999999999</v>
      </c>
      <c r="M80">
        <f t="shared" si="3"/>
        <v>0.49124000000000001</v>
      </c>
    </row>
    <row r="81" spans="1:13">
      <c r="A81" s="110" t="s">
        <v>95</v>
      </c>
      <c r="B81" s="108">
        <v>1.5</v>
      </c>
      <c r="C81" s="110" t="s">
        <v>18</v>
      </c>
      <c r="D81" s="110" t="s">
        <v>19</v>
      </c>
      <c r="E81" s="110" t="s">
        <v>20</v>
      </c>
      <c r="F81">
        <f>ABS(Solieusap!F81)</f>
        <v>0.54010000000000002</v>
      </c>
      <c r="G81">
        <f>ABS(Solieusap!G81)</f>
        <v>1.0941000000000001</v>
      </c>
      <c r="H81">
        <f>ABS(Solieusap!H81)</f>
        <v>1.6999999999999999E-3</v>
      </c>
      <c r="I81">
        <f>ABS(Solieusap!I81)</f>
        <v>1.6729999999999998E-2</v>
      </c>
      <c r="J81">
        <f>ABS(Solieusap!J81)</f>
        <v>3.8400000000000001E-3</v>
      </c>
      <c r="K81">
        <f>(Solieusap!K81)</f>
        <v>0.22198000000000001</v>
      </c>
      <c r="L81" s="108">
        <f t="shared" si="2"/>
        <v>1.0941000000000001</v>
      </c>
      <c r="M81">
        <f t="shared" si="3"/>
        <v>0.22198000000000001</v>
      </c>
    </row>
    <row r="82" spans="1:13">
      <c r="A82" s="110" t="s">
        <v>95</v>
      </c>
      <c r="B82" s="108">
        <v>2</v>
      </c>
      <c r="C82" s="110" t="s">
        <v>18</v>
      </c>
      <c r="D82" s="110" t="s">
        <v>19</v>
      </c>
      <c r="E82" s="110" t="s">
        <v>20</v>
      </c>
      <c r="F82">
        <f>ABS(Solieusap!F82)</f>
        <v>0.54010000000000002</v>
      </c>
      <c r="G82">
        <f>ABS(Solieusap!G82)</f>
        <v>1.7476</v>
      </c>
      <c r="H82">
        <f>ABS(Solieusap!H82)</f>
        <v>1.6999999999999999E-3</v>
      </c>
      <c r="I82">
        <f>ABS(Solieusap!I82)</f>
        <v>1.6729999999999998E-2</v>
      </c>
      <c r="J82">
        <f>ABS(Solieusap!J82)</f>
        <v>4.0800000000000003E-3</v>
      </c>
      <c r="K82">
        <f>(Solieusap!K82)</f>
        <v>-3.1019999999999999E-2</v>
      </c>
      <c r="L82" s="108">
        <f t="shared" si="2"/>
        <v>1.7476</v>
      </c>
      <c r="M82">
        <f t="shared" si="3"/>
        <v>-3.1019999999999999E-2</v>
      </c>
    </row>
    <row r="83" spans="1:13">
      <c r="A83" s="110" t="s">
        <v>95</v>
      </c>
      <c r="B83" s="108">
        <v>2.5</v>
      </c>
      <c r="C83" s="110" t="s">
        <v>18</v>
      </c>
      <c r="D83" s="110" t="s">
        <v>19</v>
      </c>
      <c r="E83" s="110" t="s">
        <v>20</v>
      </c>
      <c r="F83">
        <f>ABS(Solieusap!F83)</f>
        <v>0.54010000000000002</v>
      </c>
      <c r="G83">
        <f>ABS(Solieusap!G83)</f>
        <v>2.4011</v>
      </c>
      <c r="H83">
        <f>ABS(Solieusap!H83)</f>
        <v>1.6999999999999999E-3</v>
      </c>
      <c r="I83">
        <f>ABS(Solieusap!I83)</f>
        <v>1.6729999999999998E-2</v>
      </c>
      <c r="J83">
        <f>ABS(Solieusap!J83)</f>
        <v>4.9399999999999999E-3</v>
      </c>
      <c r="K83">
        <f>(Solieusap!K83)</f>
        <v>-0.61077999999999999</v>
      </c>
      <c r="L83" s="108">
        <f t="shared" si="2"/>
        <v>2.4011</v>
      </c>
      <c r="M83">
        <f t="shared" si="3"/>
        <v>-0.61077999999999999</v>
      </c>
    </row>
    <row r="84" spans="1:13">
      <c r="A84" s="110" t="s">
        <v>95</v>
      </c>
      <c r="B84" s="108">
        <v>3</v>
      </c>
      <c r="C84" s="110" t="s">
        <v>18</v>
      </c>
      <c r="D84" s="110" t="s">
        <v>19</v>
      </c>
      <c r="E84" s="110" t="s">
        <v>20</v>
      </c>
      <c r="F84">
        <f>ABS(Solieusap!F84)</f>
        <v>0.54010000000000002</v>
      </c>
      <c r="G84">
        <f>ABS(Solieusap!G84)</f>
        <v>3.0546000000000002</v>
      </c>
      <c r="H84">
        <f>ABS(Solieusap!H84)</f>
        <v>1.6999999999999999E-3</v>
      </c>
      <c r="I84">
        <f>ABS(Solieusap!I84)</f>
        <v>1.6729999999999998E-2</v>
      </c>
      <c r="J84">
        <f>ABS(Solieusap!J84)</f>
        <v>5.7999999999999996E-3</v>
      </c>
      <c r="K84">
        <f>(Solieusap!K84)</f>
        <v>-1.51728</v>
      </c>
      <c r="L84" s="108">
        <f t="shared" si="2"/>
        <v>3.0546000000000002</v>
      </c>
      <c r="M84">
        <f t="shared" si="3"/>
        <v>-1.51728</v>
      </c>
    </row>
    <row r="85" spans="1:13">
      <c r="A85" s="110" t="s">
        <v>95</v>
      </c>
      <c r="B85" s="108">
        <v>0</v>
      </c>
      <c r="C85" s="110" t="s">
        <v>18</v>
      </c>
      <c r="D85" s="110" t="s">
        <v>19</v>
      </c>
      <c r="E85" s="110" t="s">
        <v>21</v>
      </c>
      <c r="F85">
        <f>ABS(Solieusap!F85)</f>
        <v>0.68340000000000001</v>
      </c>
      <c r="G85">
        <f>ABS(Solieusap!G85)</f>
        <v>1.7811999999999999</v>
      </c>
      <c r="H85">
        <f>ABS(Solieusap!H85)</f>
        <v>1.6999999999999999E-3</v>
      </c>
      <c r="I85">
        <f>ABS(Solieusap!I85)</f>
        <v>0.11375</v>
      </c>
      <c r="J85">
        <f>ABS(Solieusap!J85)</f>
        <v>1.97E-3</v>
      </c>
      <c r="K85">
        <f>(Solieusap!K85)</f>
        <v>-0.97950000000000004</v>
      </c>
      <c r="L85" s="108">
        <f t="shared" si="2"/>
        <v>1.7811999999999999</v>
      </c>
      <c r="M85">
        <f t="shared" si="3"/>
        <v>-0.97950000000000004</v>
      </c>
    </row>
    <row r="86" spans="1:13" s="13" customFormat="1">
      <c r="A86" s="110" t="s">
        <v>95</v>
      </c>
      <c r="B86" s="108">
        <v>0.5</v>
      </c>
      <c r="C86" s="110" t="s">
        <v>18</v>
      </c>
      <c r="D86" s="110" t="s">
        <v>19</v>
      </c>
      <c r="E86" s="110" t="s">
        <v>21</v>
      </c>
      <c r="F86">
        <f>ABS(Solieusap!F86)</f>
        <v>0.68340000000000001</v>
      </c>
      <c r="G86">
        <f>ABS(Solieusap!G86)</f>
        <v>1.1276999999999999</v>
      </c>
      <c r="H86">
        <f>ABS(Solieusap!H86)</f>
        <v>1.6999999999999999E-3</v>
      </c>
      <c r="I86">
        <f>ABS(Solieusap!I86)</f>
        <v>0.11375</v>
      </c>
      <c r="J86">
        <f>ABS(Solieusap!J86)</f>
        <v>1.9400000000000001E-3</v>
      </c>
      <c r="K86">
        <f>(Solieusap!K86)</f>
        <v>-0.25225999999999998</v>
      </c>
      <c r="L86" s="108">
        <f t="shared" si="2"/>
        <v>1.1276999999999999</v>
      </c>
      <c r="M86">
        <f t="shared" si="3"/>
        <v>-0.25225999999999998</v>
      </c>
    </row>
    <row r="87" spans="1:13" s="13" customFormat="1">
      <c r="A87" s="110" t="s">
        <v>95</v>
      </c>
      <c r="B87" s="108">
        <v>1</v>
      </c>
      <c r="C87" s="110" t="s">
        <v>18</v>
      </c>
      <c r="D87" s="110" t="s">
        <v>19</v>
      </c>
      <c r="E87" s="110" t="s">
        <v>21</v>
      </c>
      <c r="F87">
        <f>ABS(Solieusap!F87)</f>
        <v>0.68340000000000001</v>
      </c>
      <c r="G87">
        <f>ABS(Solieusap!G87)</f>
        <v>0.47420000000000001</v>
      </c>
      <c r="H87">
        <f>ABS(Solieusap!H87)</f>
        <v>1.6999999999999999E-3</v>
      </c>
      <c r="I87">
        <f>ABS(Solieusap!I87)</f>
        <v>0.11375</v>
      </c>
      <c r="J87">
        <f>ABS(Solieusap!J87)</f>
        <v>1.91E-3</v>
      </c>
      <c r="K87">
        <f>(Solieusap!K87)</f>
        <v>0.13134999999999999</v>
      </c>
      <c r="L87" s="108">
        <f t="shared" si="2"/>
        <v>0.47420000000000001</v>
      </c>
      <c r="M87">
        <f t="shared" si="3"/>
        <v>0.13134999999999999</v>
      </c>
    </row>
    <row r="88" spans="1:13" s="13" customFormat="1">
      <c r="A88" s="110" t="s">
        <v>95</v>
      </c>
      <c r="B88" s="108">
        <v>1.5</v>
      </c>
      <c r="C88" s="110" t="s">
        <v>18</v>
      </c>
      <c r="D88" s="110" t="s">
        <v>19</v>
      </c>
      <c r="E88" s="110" t="s">
        <v>21</v>
      </c>
      <c r="F88">
        <f>ABS(Solieusap!F88)</f>
        <v>0.68340000000000001</v>
      </c>
      <c r="G88">
        <f>ABS(Solieusap!G88)</f>
        <v>0.17929999999999999</v>
      </c>
      <c r="H88">
        <f>ABS(Solieusap!H88)</f>
        <v>1.6999999999999999E-3</v>
      </c>
      <c r="I88">
        <f>ABS(Solieusap!I88)</f>
        <v>0.11375</v>
      </c>
      <c r="J88">
        <f>ABS(Solieusap!J88)</f>
        <v>1.8699999999999999E-3</v>
      </c>
      <c r="K88">
        <f>(Solieusap!K88)</f>
        <v>9.8979999999999999E-2</v>
      </c>
      <c r="L88" s="108">
        <f t="shared" si="2"/>
        <v>0.17929999999999999</v>
      </c>
      <c r="M88">
        <f t="shared" si="3"/>
        <v>9.8979999999999999E-2</v>
      </c>
    </row>
    <row r="89" spans="1:13" s="13" customFormat="1">
      <c r="A89" s="110" t="s">
        <v>95</v>
      </c>
      <c r="B89" s="108">
        <v>2</v>
      </c>
      <c r="C89" s="110" t="s">
        <v>18</v>
      </c>
      <c r="D89" s="110" t="s">
        <v>19</v>
      </c>
      <c r="E89" s="110" t="s">
        <v>21</v>
      </c>
      <c r="F89">
        <f>ABS(Solieusap!F89)</f>
        <v>0.68340000000000001</v>
      </c>
      <c r="G89">
        <f>ABS(Solieusap!G89)</f>
        <v>0.83279999999999998</v>
      </c>
      <c r="H89">
        <f>ABS(Solieusap!H89)</f>
        <v>1.6999999999999999E-3</v>
      </c>
      <c r="I89">
        <f>ABS(Solieusap!I89)</f>
        <v>0.11375</v>
      </c>
      <c r="J89">
        <f>ABS(Solieusap!J89)</f>
        <v>2.3600000000000001E-3</v>
      </c>
      <c r="K89">
        <f>(Solieusap!K89)</f>
        <v>-0.60285999999999995</v>
      </c>
      <c r="L89" s="108">
        <f t="shared" si="2"/>
        <v>0.83279999999999998</v>
      </c>
      <c r="M89">
        <f t="shared" si="3"/>
        <v>-0.60285999999999995</v>
      </c>
    </row>
    <row r="90" spans="1:13" s="13" customFormat="1">
      <c r="A90" s="110" t="s">
        <v>95</v>
      </c>
      <c r="B90" s="108">
        <v>2.5</v>
      </c>
      <c r="C90" s="110" t="s">
        <v>18</v>
      </c>
      <c r="D90" s="110" t="s">
        <v>19</v>
      </c>
      <c r="E90" s="110" t="s">
        <v>21</v>
      </c>
      <c r="F90">
        <f>ABS(Solieusap!F90)</f>
        <v>0.68340000000000001</v>
      </c>
      <c r="G90">
        <f>ABS(Solieusap!G90)</f>
        <v>1.4863</v>
      </c>
      <c r="H90">
        <f>ABS(Solieusap!H90)</f>
        <v>1.6999999999999999E-3</v>
      </c>
      <c r="I90">
        <f>ABS(Solieusap!I90)</f>
        <v>0.11375</v>
      </c>
      <c r="J90">
        <f>ABS(Solieusap!J90)</f>
        <v>3.1800000000000001E-3</v>
      </c>
      <c r="K90">
        <f>(Solieusap!K90)</f>
        <v>-1.6400300000000001</v>
      </c>
      <c r="L90" s="108">
        <f t="shared" si="2"/>
        <v>1.4863</v>
      </c>
      <c r="M90">
        <f t="shared" si="3"/>
        <v>-1.6400300000000001</v>
      </c>
    </row>
    <row r="91" spans="1:13" s="13" customFormat="1">
      <c r="A91" s="110" t="s">
        <v>95</v>
      </c>
      <c r="B91" s="108">
        <v>3</v>
      </c>
      <c r="C91" s="110" t="s">
        <v>18</v>
      </c>
      <c r="D91" s="110" t="s">
        <v>19</v>
      </c>
      <c r="E91" s="110" t="s">
        <v>21</v>
      </c>
      <c r="F91">
        <f>ABS(Solieusap!F91)</f>
        <v>0.68340000000000001</v>
      </c>
      <c r="G91">
        <f>ABS(Solieusap!G91)</f>
        <v>2.1398000000000001</v>
      </c>
      <c r="H91">
        <f>ABS(Solieusap!H91)</f>
        <v>1.6999999999999999E-3</v>
      </c>
      <c r="I91">
        <f>ABS(Solieusap!I91)</f>
        <v>0.11375</v>
      </c>
      <c r="J91">
        <f>ABS(Solieusap!J91)</f>
        <v>4.0099999999999997E-3</v>
      </c>
      <c r="K91">
        <f>(Solieusap!K91)</f>
        <v>-3.0039500000000001</v>
      </c>
      <c r="L91" s="108">
        <f t="shared" si="2"/>
        <v>2.1398000000000001</v>
      </c>
      <c r="M91">
        <f t="shared" si="3"/>
        <v>-3.0039500000000001</v>
      </c>
    </row>
    <row r="92" spans="1:13" s="13" customFormat="1">
      <c r="A92" s="110" t="s">
        <v>96</v>
      </c>
      <c r="B92" s="108">
        <v>0</v>
      </c>
      <c r="C92" s="110" t="s">
        <v>18</v>
      </c>
      <c r="D92" s="110" t="s">
        <v>19</v>
      </c>
      <c r="E92" s="110" t="s">
        <v>20</v>
      </c>
      <c r="F92">
        <f>ABS(Solieusap!F92)</f>
        <v>0.21820000000000001</v>
      </c>
      <c r="G92">
        <f>ABS(Solieusap!G92)</f>
        <v>0.25740000000000002</v>
      </c>
      <c r="H92">
        <f>ABS(Solieusap!H92)</f>
        <v>9.3739999999999994E-5</v>
      </c>
      <c r="I92">
        <f>ABS(Solieusap!I92)</f>
        <v>1.4959999999999999E-2</v>
      </c>
      <c r="J92">
        <f>ABS(Solieusap!J92)</f>
        <v>1.5100000000000001E-3</v>
      </c>
      <c r="K92">
        <f>(Solieusap!K92)</f>
        <v>0.94527000000000005</v>
      </c>
      <c r="L92" s="108">
        <f t="shared" si="2"/>
        <v>0.25740000000000002</v>
      </c>
      <c r="M92">
        <f t="shared" si="3"/>
        <v>0.94527000000000005</v>
      </c>
    </row>
    <row r="93" spans="1:13" s="13" customFormat="1">
      <c r="A93" s="110" t="s">
        <v>96</v>
      </c>
      <c r="B93" s="108">
        <v>0.5</v>
      </c>
      <c r="C93" s="110" t="s">
        <v>18</v>
      </c>
      <c r="D93" s="110" t="s">
        <v>19</v>
      </c>
      <c r="E93" s="110" t="s">
        <v>20</v>
      </c>
      <c r="F93">
        <f>ABS(Solieusap!F93)</f>
        <v>0.21820000000000001</v>
      </c>
      <c r="G93">
        <f>ABS(Solieusap!G93)</f>
        <v>0.25740000000000002</v>
      </c>
      <c r="H93">
        <f>ABS(Solieusap!H93)</f>
        <v>9.3739999999999994E-5</v>
      </c>
      <c r="I93">
        <f>ABS(Solieusap!I93)</f>
        <v>1.4959999999999999E-2</v>
      </c>
      <c r="J93">
        <f>ABS(Solieusap!J93)</f>
        <v>1.5200000000000001E-3</v>
      </c>
      <c r="K93">
        <f>(Solieusap!K93)</f>
        <v>0.81657999999999997</v>
      </c>
      <c r="L93" s="108">
        <f t="shared" si="2"/>
        <v>0.25740000000000002</v>
      </c>
      <c r="M93">
        <f t="shared" si="3"/>
        <v>0.81657999999999997</v>
      </c>
    </row>
    <row r="94" spans="1:13" s="13" customFormat="1">
      <c r="A94" s="110" t="s">
        <v>96</v>
      </c>
      <c r="B94" s="108">
        <v>1</v>
      </c>
      <c r="C94" s="110" t="s">
        <v>18</v>
      </c>
      <c r="D94" s="110" t="s">
        <v>19</v>
      </c>
      <c r="E94" s="110" t="s">
        <v>20</v>
      </c>
      <c r="F94">
        <f>ABS(Solieusap!F94)</f>
        <v>0.21820000000000001</v>
      </c>
      <c r="G94">
        <f>ABS(Solieusap!G94)</f>
        <v>0.25740000000000002</v>
      </c>
      <c r="H94">
        <f>ABS(Solieusap!H94)</f>
        <v>9.3739999999999994E-5</v>
      </c>
      <c r="I94">
        <f>ABS(Solieusap!I94)</f>
        <v>1.4959999999999999E-2</v>
      </c>
      <c r="J94">
        <f>ABS(Solieusap!J94)</f>
        <v>1.5399999999999999E-3</v>
      </c>
      <c r="K94">
        <f>(Solieusap!K94)</f>
        <v>0.68789</v>
      </c>
      <c r="L94" s="108">
        <f t="shared" si="2"/>
        <v>0.25740000000000002</v>
      </c>
      <c r="M94">
        <f t="shared" si="3"/>
        <v>0.68789</v>
      </c>
    </row>
    <row r="95" spans="1:13" s="13" customFormat="1">
      <c r="A95" s="110" t="s">
        <v>96</v>
      </c>
      <c r="B95" s="108">
        <v>1.5</v>
      </c>
      <c r="C95" s="110" t="s">
        <v>18</v>
      </c>
      <c r="D95" s="110" t="s">
        <v>19</v>
      </c>
      <c r="E95" s="110" t="s">
        <v>20</v>
      </c>
      <c r="F95">
        <f>ABS(Solieusap!F95)</f>
        <v>0.21820000000000001</v>
      </c>
      <c r="G95">
        <f>ABS(Solieusap!G95)</f>
        <v>0.25740000000000002</v>
      </c>
      <c r="H95">
        <f>ABS(Solieusap!H95)</f>
        <v>9.3739999999999994E-5</v>
      </c>
      <c r="I95">
        <f>ABS(Solieusap!I95)</f>
        <v>1.4959999999999999E-2</v>
      </c>
      <c r="J95">
        <f>ABS(Solieusap!J95)</f>
        <v>1.58E-3</v>
      </c>
      <c r="K95">
        <f>(Solieusap!K95)</f>
        <v>0.55920999999999998</v>
      </c>
      <c r="L95" s="108">
        <f t="shared" si="2"/>
        <v>0.25740000000000002</v>
      </c>
      <c r="M95">
        <f t="shared" si="3"/>
        <v>0.55920999999999998</v>
      </c>
    </row>
    <row r="96" spans="1:13" s="13" customFormat="1">
      <c r="A96" s="110" t="s">
        <v>96</v>
      </c>
      <c r="B96" s="108">
        <v>2</v>
      </c>
      <c r="C96" s="110" t="s">
        <v>18</v>
      </c>
      <c r="D96" s="110" t="s">
        <v>19</v>
      </c>
      <c r="E96" s="110" t="s">
        <v>20</v>
      </c>
      <c r="F96">
        <f>ABS(Solieusap!F96)</f>
        <v>0.21820000000000001</v>
      </c>
      <c r="G96">
        <f>ABS(Solieusap!G96)</f>
        <v>0.25740000000000002</v>
      </c>
      <c r="H96">
        <f>ABS(Solieusap!H96)</f>
        <v>9.3739999999999994E-5</v>
      </c>
      <c r="I96">
        <f>ABS(Solieusap!I96)</f>
        <v>1.4959999999999999E-2</v>
      </c>
      <c r="J96">
        <f>ABS(Solieusap!J96)</f>
        <v>1.6299999999999999E-3</v>
      </c>
      <c r="K96">
        <f>(Solieusap!K96)</f>
        <v>0.43052000000000001</v>
      </c>
      <c r="L96" s="108">
        <f t="shared" si="2"/>
        <v>0.25740000000000002</v>
      </c>
      <c r="M96">
        <f t="shared" si="3"/>
        <v>0.43052000000000001</v>
      </c>
    </row>
    <row r="97" spans="1:13" s="13" customFormat="1">
      <c r="A97" s="110" t="s">
        <v>96</v>
      </c>
      <c r="B97" s="108">
        <v>2.5</v>
      </c>
      <c r="C97" s="110" t="s">
        <v>18</v>
      </c>
      <c r="D97" s="110" t="s">
        <v>19</v>
      </c>
      <c r="E97" s="110" t="s">
        <v>20</v>
      </c>
      <c r="F97">
        <f>ABS(Solieusap!F97)</f>
        <v>0.21820000000000001</v>
      </c>
      <c r="G97">
        <f>ABS(Solieusap!G97)</f>
        <v>0.25740000000000002</v>
      </c>
      <c r="H97">
        <f>ABS(Solieusap!H97)</f>
        <v>9.3739999999999994E-5</v>
      </c>
      <c r="I97">
        <f>ABS(Solieusap!I97)</f>
        <v>1.4959999999999999E-2</v>
      </c>
      <c r="J97">
        <f>ABS(Solieusap!J97)</f>
        <v>1.6800000000000001E-3</v>
      </c>
      <c r="K97">
        <f>(Solieusap!K97)</f>
        <v>0.30182999999999999</v>
      </c>
      <c r="L97" s="108">
        <f t="shared" si="2"/>
        <v>0.25740000000000002</v>
      </c>
      <c r="M97">
        <f t="shared" si="3"/>
        <v>0.30182999999999999</v>
      </c>
    </row>
    <row r="98" spans="1:13" s="13" customFormat="1">
      <c r="A98" s="110" t="s">
        <v>96</v>
      </c>
      <c r="B98" s="108">
        <v>3</v>
      </c>
      <c r="C98" s="110" t="s">
        <v>18</v>
      </c>
      <c r="D98" s="110" t="s">
        <v>19</v>
      </c>
      <c r="E98" s="110" t="s">
        <v>20</v>
      </c>
      <c r="F98">
        <f>ABS(Solieusap!F98)</f>
        <v>0.21820000000000001</v>
      </c>
      <c r="G98">
        <f>ABS(Solieusap!G98)</f>
        <v>0.25740000000000002</v>
      </c>
      <c r="H98">
        <f>ABS(Solieusap!H98)</f>
        <v>9.3739999999999994E-5</v>
      </c>
      <c r="I98">
        <f>ABS(Solieusap!I98)</f>
        <v>1.4959999999999999E-2</v>
      </c>
      <c r="J98">
        <f>ABS(Solieusap!J98)</f>
        <v>1.73E-3</v>
      </c>
      <c r="K98">
        <f>(Solieusap!K98)</f>
        <v>0.19869000000000001</v>
      </c>
      <c r="L98" s="108">
        <f t="shared" si="2"/>
        <v>0.25740000000000002</v>
      </c>
      <c r="M98">
        <f t="shared" si="3"/>
        <v>0.19869000000000001</v>
      </c>
    </row>
    <row r="99" spans="1:13" s="13" customFormat="1">
      <c r="A99" s="110" t="s">
        <v>96</v>
      </c>
      <c r="B99" s="108">
        <v>3.5</v>
      </c>
      <c r="C99" s="110" t="s">
        <v>18</v>
      </c>
      <c r="D99" s="110" t="s">
        <v>19</v>
      </c>
      <c r="E99" s="110" t="s">
        <v>20</v>
      </c>
      <c r="F99">
        <f>ABS(Solieusap!F99)</f>
        <v>0.21820000000000001</v>
      </c>
      <c r="G99">
        <f>ABS(Solieusap!G99)</f>
        <v>0.25740000000000002</v>
      </c>
      <c r="H99">
        <f>ABS(Solieusap!H99)</f>
        <v>9.3739999999999994E-5</v>
      </c>
      <c r="I99">
        <f>ABS(Solieusap!I99)</f>
        <v>1.4959999999999999E-2</v>
      </c>
      <c r="J99">
        <f>ABS(Solieusap!J99)</f>
        <v>1.7700000000000001E-3</v>
      </c>
      <c r="K99">
        <f>(Solieusap!K99)</f>
        <v>9.6159999999999995E-2</v>
      </c>
      <c r="L99" s="108">
        <f t="shared" si="2"/>
        <v>0.25740000000000002</v>
      </c>
      <c r="M99">
        <f t="shared" si="3"/>
        <v>9.6159999999999995E-2</v>
      </c>
    </row>
    <row r="100" spans="1:13" s="13" customFormat="1">
      <c r="A100" s="110" t="s">
        <v>96</v>
      </c>
      <c r="B100" s="108">
        <v>4</v>
      </c>
      <c r="C100" s="110" t="s">
        <v>18</v>
      </c>
      <c r="D100" s="110" t="s">
        <v>19</v>
      </c>
      <c r="E100" s="110" t="s">
        <v>20</v>
      </c>
      <c r="F100">
        <f>ABS(Solieusap!F100)</f>
        <v>0.21820000000000001</v>
      </c>
      <c r="G100">
        <f>ABS(Solieusap!G100)</f>
        <v>0.25740000000000002</v>
      </c>
      <c r="H100">
        <f>ABS(Solieusap!H100)</f>
        <v>9.3739999999999994E-5</v>
      </c>
      <c r="I100">
        <f>ABS(Solieusap!I100)</f>
        <v>1.4959999999999999E-2</v>
      </c>
      <c r="J100">
        <f>ABS(Solieusap!J100)</f>
        <v>1.82E-3</v>
      </c>
      <c r="K100">
        <f>(Solieusap!K100)</f>
        <v>0.15121999999999999</v>
      </c>
      <c r="L100" s="108">
        <f t="shared" si="2"/>
        <v>0.25740000000000002</v>
      </c>
      <c r="M100">
        <f t="shared" si="3"/>
        <v>0.15121999999999999</v>
      </c>
    </row>
    <row r="101" spans="1:13" s="13" customFormat="1">
      <c r="A101" s="110" t="s">
        <v>96</v>
      </c>
      <c r="B101" s="108">
        <v>4.5</v>
      </c>
      <c r="C101" s="110" t="s">
        <v>18</v>
      </c>
      <c r="D101" s="110" t="s">
        <v>19</v>
      </c>
      <c r="E101" s="110" t="s">
        <v>20</v>
      </c>
      <c r="F101">
        <f>ABS(Solieusap!F101)</f>
        <v>0.21820000000000001</v>
      </c>
      <c r="G101">
        <f>ABS(Solieusap!G101)</f>
        <v>0.25740000000000002</v>
      </c>
      <c r="H101">
        <f>ABS(Solieusap!H101)</f>
        <v>9.3739999999999994E-5</v>
      </c>
      <c r="I101">
        <f>ABS(Solieusap!I101)</f>
        <v>1.4959999999999999E-2</v>
      </c>
      <c r="J101">
        <f>ABS(Solieusap!J101)</f>
        <v>1.8699999999999999E-3</v>
      </c>
      <c r="K101">
        <f>(Solieusap!K101)</f>
        <v>0.24717</v>
      </c>
      <c r="L101" s="108">
        <f t="shared" si="2"/>
        <v>0.25740000000000002</v>
      </c>
      <c r="M101">
        <f t="shared" si="3"/>
        <v>0.24717</v>
      </c>
    </row>
    <row r="102" spans="1:13" s="13" customFormat="1">
      <c r="A102" s="110" t="s">
        <v>96</v>
      </c>
      <c r="B102" s="108">
        <v>5</v>
      </c>
      <c r="C102" s="110" t="s">
        <v>18</v>
      </c>
      <c r="D102" s="110" t="s">
        <v>19</v>
      </c>
      <c r="E102" s="110" t="s">
        <v>20</v>
      </c>
      <c r="F102">
        <f>ABS(Solieusap!F102)</f>
        <v>0.21820000000000001</v>
      </c>
      <c r="G102">
        <f>ABS(Solieusap!G102)</f>
        <v>0.25740000000000002</v>
      </c>
      <c r="H102">
        <f>ABS(Solieusap!H102)</f>
        <v>9.3739999999999994E-5</v>
      </c>
      <c r="I102">
        <f>ABS(Solieusap!I102)</f>
        <v>1.4959999999999999E-2</v>
      </c>
      <c r="J102">
        <f>ABS(Solieusap!J102)</f>
        <v>1.92E-3</v>
      </c>
      <c r="K102">
        <f>(Solieusap!K102)</f>
        <v>0.34311000000000003</v>
      </c>
      <c r="L102" s="108">
        <f t="shared" si="2"/>
        <v>0.25740000000000002</v>
      </c>
      <c r="M102">
        <f t="shared" si="3"/>
        <v>0.34311000000000003</v>
      </c>
    </row>
    <row r="103" spans="1:13" s="13" customFormat="1">
      <c r="A103" s="110" t="s">
        <v>96</v>
      </c>
      <c r="B103" s="108">
        <v>5.5</v>
      </c>
      <c r="C103" s="110" t="s">
        <v>18</v>
      </c>
      <c r="D103" s="110" t="s">
        <v>19</v>
      </c>
      <c r="E103" s="110" t="s">
        <v>20</v>
      </c>
      <c r="F103">
        <f>ABS(Solieusap!F103)</f>
        <v>0.21820000000000001</v>
      </c>
      <c r="G103">
        <f>ABS(Solieusap!G103)</f>
        <v>0.25740000000000002</v>
      </c>
      <c r="H103">
        <f>ABS(Solieusap!H103)</f>
        <v>9.3739999999999994E-5</v>
      </c>
      <c r="I103">
        <f>ABS(Solieusap!I103)</f>
        <v>1.4959999999999999E-2</v>
      </c>
      <c r="J103">
        <f>ABS(Solieusap!J103)</f>
        <v>1.9599999999999999E-3</v>
      </c>
      <c r="K103">
        <f>(Solieusap!K103)</f>
        <v>0.43906000000000001</v>
      </c>
      <c r="L103" s="108">
        <f t="shared" si="2"/>
        <v>0.25740000000000002</v>
      </c>
      <c r="M103">
        <f t="shared" si="3"/>
        <v>0.43906000000000001</v>
      </c>
    </row>
    <row r="104" spans="1:13">
      <c r="A104" s="110" t="s">
        <v>96</v>
      </c>
      <c r="B104" s="108">
        <v>6</v>
      </c>
      <c r="C104" s="110" t="s">
        <v>18</v>
      </c>
      <c r="D104" s="110" t="s">
        <v>19</v>
      </c>
      <c r="E104" s="110" t="s">
        <v>20</v>
      </c>
      <c r="F104">
        <f>ABS(Solieusap!F104)</f>
        <v>0.21820000000000001</v>
      </c>
      <c r="G104">
        <f>ABS(Solieusap!G104)</f>
        <v>0.25740000000000002</v>
      </c>
      <c r="H104">
        <f>ABS(Solieusap!H104)</f>
        <v>9.3739999999999994E-5</v>
      </c>
      <c r="I104">
        <f>ABS(Solieusap!I104)</f>
        <v>1.4959999999999999E-2</v>
      </c>
      <c r="J104">
        <f>ABS(Solieusap!J104)</f>
        <v>2.0100000000000001E-3</v>
      </c>
      <c r="K104">
        <f>(Solieusap!K104)</f>
        <v>0.53500000000000003</v>
      </c>
      <c r="L104" s="108">
        <f t="shared" si="2"/>
        <v>0.25740000000000002</v>
      </c>
      <c r="M104">
        <f t="shared" si="3"/>
        <v>0.53500000000000003</v>
      </c>
    </row>
    <row r="105" spans="1:13">
      <c r="A105" s="110" t="s">
        <v>96</v>
      </c>
      <c r="B105" s="108">
        <v>0</v>
      </c>
      <c r="C105" s="110" t="s">
        <v>18</v>
      </c>
      <c r="D105" s="110" t="s">
        <v>19</v>
      </c>
      <c r="E105" s="110" t="s">
        <v>21</v>
      </c>
      <c r="F105">
        <f>ABS(Solieusap!F105)</f>
        <v>0.29409999999999997</v>
      </c>
      <c r="G105">
        <f>ABS(Solieusap!G105)</f>
        <v>0.19189999999999999</v>
      </c>
      <c r="H105">
        <f>ABS(Solieusap!H105)</f>
        <v>1.0280000000000001E-4</v>
      </c>
      <c r="I105">
        <f>ABS(Solieusap!I105)</f>
        <v>1.728E-2</v>
      </c>
      <c r="J105">
        <f>ABS(Solieusap!J105)</f>
        <v>8.8999999999999995E-4</v>
      </c>
      <c r="K105">
        <f>(Solieusap!K105)</f>
        <v>-0.64390000000000003</v>
      </c>
      <c r="L105" s="108">
        <f t="shared" si="2"/>
        <v>0.19189999999999999</v>
      </c>
      <c r="M105">
        <f t="shared" si="3"/>
        <v>-0.64390000000000003</v>
      </c>
    </row>
    <row r="106" spans="1:13">
      <c r="A106" s="110" t="s">
        <v>96</v>
      </c>
      <c r="B106" s="108">
        <v>0.5</v>
      </c>
      <c r="C106" s="110" t="s">
        <v>18</v>
      </c>
      <c r="D106" s="110" t="s">
        <v>19</v>
      </c>
      <c r="E106" s="110" t="s">
        <v>21</v>
      </c>
      <c r="F106">
        <f>ABS(Solieusap!F106)</f>
        <v>0.29409999999999997</v>
      </c>
      <c r="G106">
        <f>ABS(Solieusap!G106)</f>
        <v>0.19189999999999999</v>
      </c>
      <c r="H106">
        <f>ABS(Solieusap!H106)</f>
        <v>1.0280000000000001E-4</v>
      </c>
      <c r="I106">
        <f>ABS(Solieusap!I106)</f>
        <v>1.728E-2</v>
      </c>
      <c r="J106">
        <f>ABS(Solieusap!J106)</f>
        <v>8.9999999999999998E-4</v>
      </c>
      <c r="K106">
        <f>(Solieusap!K106)</f>
        <v>-0.55205000000000004</v>
      </c>
      <c r="L106" s="108">
        <f t="shared" si="2"/>
        <v>0.19189999999999999</v>
      </c>
      <c r="M106">
        <f t="shared" si="3"/>
        <v>-0.55205000000000004</v>
      </c>
    </row>
    <row r="107" spans="1:13">
      <c r="A107" s="110" t="s">
        <v>96</v>
      </c>
      <c r="B107" s="108">
        <v>1</v>
      </c>
      <c r="C107" s="110" t="s">
        <v>18</v>
      </c>
      <c r="D107" s="110" t="s">
        <v>19</v>
      </c>
      <c r="E107" s="110" t="s">
        <v>21</v>
      </c>
      <c r="F107">
        <f>ABS(Solieusap!F107)</f>
        <v>0.29409999999999997</v>
      </c>
      <c r="G107">
        <f>ABS(Solieusap!G107)</f>
        <v>0.19189999999999999</v>
      </c>
      <c r="H107">
        <f>ABS(Solieusap!H107)</f>
        <v>1.0280000000000001E-4</v>
      </c>
      <c r="I107">
        <f>ABS(Solieusap!I107)</f>
        <v>1.728E-2</v>
      </c>
      <c r="J107">
        <f>ABS(Solieusap!J107)</f>
        <v>9.1E-4</v>
      </c>
      <c r="K107">
        <f>(Solieusap!K107)</f>
        <v>-0.4602</v>
      </c>
      <c r="L107" s="108">
        <f t="shared" si="2"/>
        <v>0.19189999999999999</v>
      </c>
      <c r="M107">
        <f t="shared" si="3"/>
        <v>-0.4602</v>
      </c>
    </row>
    <row r="108" spans="1:13">
      <c r="A108" s="110" t="s">
        <v>96</v>
      </c>
      <c r="B108" s="108">
        <v>1.5</v>
      </c>
      <c r="C108" s="110" t="s">
        <v>18</v>
      </c>
      <c r="D108" s="110" t="s">
        <v>19</v>
      </c>
      <c r="E108" s="110" t="s">
        <v>21</v>
      </c>
      <c r="F108">
        <f>ABS(Solieusap!F108)</f>
        <v>0.29409999999999997</v>
      </c>
      <c r="G108">
        <f>ABS(Solieusap!G108)</f>
        <v>0.19189999999999999</v>
      </c>
      <c r="H108">
        <f>ABS(Solieusap!H108)</f>
        <v>1.0280000000000001E-4</v>
      </c>
      <c r="I108">
        <f>ABS(Solieusap!I108)</f>
        <v>1.728E-2</v>
      </c>
      <c r="J108">
        <f>ABS(Solieusap!J108)</f>
        <v>9.2000000000000003E-4</v>
      </c>
      <c r="K108">
        <f>(Solieusap!K108)</f>
        <v>-0.36836000000000002</v>
      </c>
      <c r="L108" s="108">
        <f t="shared" si="2"/>
        <v>0.19189999999999999</v>
      </c>
      <c r="M108">
        <f t="shared" si="3"/>
        <v>-0.36836000000000002</v>
      </c>
    </row>
    <row r="109" spans="1:13">
      <c r="A109" s="110" t="s">
        <v>96</v>
      </c>
      <c r="B109" s="108">
        <v>2</v>
      </c>
      <c r="C109" s="110" t="s">
        <v>18</v>
      </c>
      <c r="D109" s="110" t="s">
        <v>19</v>
      </c>
      <c r="E109" s="110" t="s">
        <v>21</v>
      </c>
      <c r="F109">
        <f>ABS(Solieusap!F109)</f>
        <v>0.29409999999999997</v>
      </c>
      <c r="G109">
        <f>ABS(Solieusap!G109)</f>
        <v>0.19189999999999999</v>
      </c>
      <c r="H109">
        <f>ABS(Solieusap!H109)</f>
        <v>1.0280000000000001E-4</v>
      </c>
      <c r="I109">
        <f>ABS(Solieusap!I109)</f>
        <v>1.728E-2</v>
      </c>
      <c r="J109">
        <f>ABS(Solieusap!J109)</f>
        <v>9.3000000000000005E-4</v>
      </c>
      <c r="K109">
        <f>(Solieusap!K109)</f>
        <v>-0.27650999999999998</v>
      </c>
      <c r="L109" s="108">
        <f t="shared" si="2"/>
        <v>0.19189999999999999</v>
      </c>
      <c r="M109">
        <f t="shared" si="3"/>
        <v>-0.27650999999999998</v>
      </c>
    </row>
    <row r="110" spans="1:13">
      <c r="A110" s="110" t="s">
        <v>96</v>
      </c>
      <c r="B110" s="108">
        <v>2.5</v>
      </c>
      <c r="C110" s="110" t="s">
        <v>18</v>
      </c>
      <c r="D110" s="110" t="s">
        <v>19</v>
      </c>
      <c r="E110" s="110" t="s">
        <v>21</v>
      </c>
      <c r="F110">
        <f>ABS(Solieusap!F110)</f>
        <v>0.29409999999999997</v>
      </c>
      <c r="G110">
        <f>ABS(Solieusap!G110)</f>
        <v>0.19189999999999999</v>
      </c>
      <c r="H110">
        <f>ABS(Solieusap!H110)</f>
        <v>1.0280000000000001E-4</v>
      </c>
      <c r="I110">
        <f>ABS(Solieusap!I110)</f>
        <v>1.728E-2</v>
      </c>
      <c r="J110">
        <f>ABS(Solieusap!J110)</f>
        <v>9.3999999999999997E-4</v>
      </c>
      <c r="K110">
        <f>(Solieusap!K110)</f>
        <v>-0.18465999999999999</v>
      </c>
      <c r="L110" s="108">
        <f t="shared" si="2"/>
        <v>0.19189999999999999</v>
      </c>
      <c r="M110">
        <f t="shared" si="3"/>
        <v>-0.18465999999999999</v>
      </c>
    </row>
    <row r="111" spans="1:13">
      <c r="A111" s="110" t="s">
        <v>96</v>
      </c>
      <c r="B111" s="108">
        <v>3</v>
      </c>
      <c r="C111" s="110" t="s">
        <v>18</v>
      </c>
      <c r="D111" s="110" t="s">
        <v>19</v>
      </c>
      <c r="E111" s="110" t="s">
        <v>21</v>
      </c>
      <c r="F111">
        <f>ABS(Solieusap!F111)</f>
        <v>0.29409999999999997</v>
      </c>
      <c r="G111">
        <f>ABS(Solieusap!G111)</f>
        <v>0.19189999999999999</v>
      </c>
      <c r="H111">
        <f>ABS(Solieusap!H111)</f>
        <v>1.0280000000000001E-4</v>
      </c>
      <c r="I111">
        <f>ABS(Solieusap!I111)</f>
        <v>1.728E-2</v>
      </c>
      <c r="J111">
        <f>ABS(Solieusap!J111)</f>
        <v>9.5E-4</v>
      </c>
      <c r="K111">
        <f>(Solieusap!K111)</f>
        <v>-9.2810000000000004E-2</v>
      </c>
      <c r="L111" s="108">
        <f t="shared" si="2"/>
        <v>0.19189999999999999</v>
      </c>
      <c r="M111">
        <f t="shared" si="3"/>
        <v>-9.2810000000000004E-2</v>
      </c>
    </row>
    <row r="112" spans="1:13">
      <c r="A112" s="110" t="s">
        <v>96</v>
      </c>
      <c r="B112" s="108">
        <v>3.5</v>
      </c>
      <c r="C112" s="110" t="s">
        <v>18</v>
      </c>
      <c r="D112" s="110" t="s">
        <v>19</v>
      </c>
      <c r="E112" s="110" t="s">
        <v>21</v>
      </c>
      <c r="F112">
        <f>ABS(Solieusap!F112)</f>
        <v>0.29409999999999997</v>
      </c>
      <c r="G112">
        <f>ABS(Solieusap!G112)</f>
        <v>0.19189999999999999</v>
      </c>
      <c r="H112">
        <f>ABS(Solieusap!H112)</f>
        <v>1.0280000000000001E-4</v>
      </c>
      <c r="I112">
        <f>ABS(Solieusap!I112)</f>
        <v>1.728E-2</v>
      </c>
      <c r="J112">
        <f>ABS(Solieusap!J112)</f>
        <v>9.6000000000000002E-4</v>
      </c>
      <c r="K112">
        <f>(Solieusap!K112)</f>
        <v>-9.7000000000000005E-4</v>
      </c>
      <c r="L112" s="108">
        <f t="shared" si="2"/>
        <v>0.19189999999999999</v>
      </c>
      <c r="M112">
        <f t="shared" si="3"/>
        <v>-9.7000000000000005E-4</v>
      </c>
    </row>
    <row r="113" spans="1:13">
      <c r="A113" s="110" t="s">
        <v>96</v>
      </c>
      <c r="B113" s="108">
        <v>4</v>
      </c>
      <c r="C113" s="110" t="s">
        <v>18</v>
      </c>
      <c r="D113" s="110" t="s">
        <v>19</v>
      </c>
      <c r="E113" s="110" t="s">
        <v>21</v>
      </c>
      <c r="F113">
        <f>ABS(Solieusap!F113)</f>
        <v>0.29409999999999997</v>
      </c>
      <c r="G113">
        <f>ABS(Solieusap!G113)</f>
        <v>0.19189999999999999</v>
      </c>
      <c r="H113">
        <f>ABS(Solieusap!H113)</f>
        <v>1.0280000000000001E-4</v>
      </c>
      <c r="I113">
        <f>ABS(Solieusap!I113)</f>
        <v>1.728E-2</v>
      </c>
      <c r="J113">
        <f>ABS(Solieusap!J113)</f>
        <v>9.7000000000000005E-4</v>
      </c>
      <c r="K113">
        <f>(Solieusap!K113)</f>
        <v>-8.4229999999999999E-2</v>
      </c>
      <c r="L113" s="108">
        <f t="shared" si="2"/>
        <v>0.19189999999999999</v>
      </c>
      <c r="M113">
        <f t="shared" si="3"/>
        <v>-8.4229999999999999E-2</v>
      </c>
    </row>
    <row r="114" spans="1:13" s="13" customFormat="1">
      <c r="A114" s="110" t="s">
        <v>96</v>
      </c>
      <c r="B114" s="108">
        <v>4.5</v>
      </c>
      <c r="C114" s="110" t="s">
        <v>18</v>
      </c>
      <c r="D114" s="110" t="s">
        <v>19</v>
      </c>
      <c r="E114" s="110" t="s">
        <v>21</v>
      </c>
      <c r="F114">
        <f>ABS(Solieusap!F114)</f>
        <v>0.29409999999999997</v>
      </c>
      <c r="G114">
        <f>ABS(Solieusap!G114)</f>
        <v>0.19189999999999999</v>
      </c>
      <c r="H114">
        <f>ABS(Solieusap!H114)</f>
        <v>1.0280000000000001E-4</v>
      </c>
      <c r="I114">
        <f>ABS(Solieusap!I114)</f>
        <v>1.728E-2</v>
      </c>
      <c r="J114">
        <f>ABS(Solieusap!J114)</f>
        <v>1.01E-3</v>
      </c>
      <c r="K114">
        <f>(Solieusap!K114)</f>
        <v>-0.21292</v>
      </c>
      <c r="L114" s="108">
        <f t="shared" si="2"/>
        <v>0.19189999999999999</v>
      </c>
      <c r="M114">
        <f t="shared" si="3"/>
        <v>-0.21292</v>
      </c>
    </row>
    <row r="115" spans="1:13" s="13" customFormat="1">
      <c r="A115" s="110" t="s">
        <v>96</v>
      </c>
      <c r="B115" s="108">
        <v>5</v>
      </c>
      <c r="C115" s="110" t="s">
        <v>18</v>
      </c>
      <c r="D115" s="110" t="s">
        <v>19</v>
      </c>
      <c r="E115" s="110" t="s">
        <v>21</v>
      </c>
      <c r="F115">
        <f>ABS(Solieusap!F115)</f>
        <v>0.29409999999999997</v>
      </c>
      <c r="G115">
        <f>ABS(Solieusap!G115)</f>
        <v>0.19189999999999999</v>
      </c>
      <c r="H115">
        <f>ABS(Solieusap!H115)</f>
        <v>1.0280000000000001E-4</v>
      </c>
      <c r="I115">
        <f>ABS(Solieusap!I115)</f>
        <v>1.728E-2</v>
      </c>
      <c r="J115">
        <f>ABS(Solieusap!J115)</f>
        <v>1.06E-3</v>
      </c>
      <c r="K115">
        <f>(Solieusap!K115)</f>
        <v>-0.34160000000000001</v>
      </c>
      <c r="L115" s="108">
        <f t="shared" si="2"/>
        <v>0.19189999999999999</v>
      </c>
      <c r="M115">
        <f t="shared" si="3"/>
        <v>-0.34160000000000001</v>
      </c>
    </row>
    <row r="116" spans="1:13" s="13" customFormat="1">
      <c r="A116" s="110" t="s">
        <v>96</v>
      </c>
      <c r="B116" s="108">
        <v>5.5</v>
      </c>
      <c r="C116" s="110" t="s">
        <v>18</v>
      </c>
      <c r="D116" s="110" t="s">
        <v>19</v>
      </c>
      <c r="E116" s="110" t="s">
        <v>21</v>
      </c>
      <c r="F116">
        <f>ABS(Solieusap!F116)</f>
        <v>0.29409999999999997</v>
      </c>
      <c r="G116">
        <f>ABS(Solieusap!G116)</f>
        <v>0.19189999999999999</v>
      </c>
      <c r="H116">
        <f>ABS(Solieusap!H116)</f>
        <v>1.0280000000000001E-4</v>
      </c>
      <c r="I116">
        <f>ABS(Solieusap!I116)</f>
        <v>1.728E-2</v>
      </c>
      <c r="J116">
        <f>ABS(Solieusap!J116)</f>
        <v>1.1100000000000001E-3</v>
      </c>
      <c r="K116">
        <f>(Solieusap!K116)</f>
        <v>-0.47028999999999999</v>
      </c>
      <c r="L116" s="108">
        <f t="shared" si="2"/>
        <v>0.19189999999999999</v>
      </c>
      <c r="M116">
        <f t="shared" si="3"/>
        <v>-0.47028999999999999</v>
      </c>
    </row>
    <row r="117" spans="1:13" s="13" customFormat="1">
      <c r="A117" s="110" t="s">
        <v>96</v>
      </c>
      <c r="B117" s="108">
        <v>6</v>
      </c>
      <c r="C117" s="110" t="s">
        <v>18</v>
      </c>
      <c r="D117" s="110" t="s">
        <v>19</v>
      </c>
      <c r="E117" s="110" t="s">
        <v>21</v>
      </c>
      <c r="F117">
        <f>ABS(Solieusap!F117)</f>
        <v>0.29409999999999997</v>
      </c>
      <c r="G117">
        <f>ABS(Solieusap!G117)</f>
        <v>0.19189999999999999</v>
      </c>
      <c r="H117">
        <f>ABS(Solieusap!H117)</f>
        <v>1.0280000000000001E-4</v>
      </c>
      <c r="I117">
        <f>ABS(Solieusap!I117)</f>
        <v>1.728E-2</v>
      </c>
      <c r="J117">
        <f>ABS(Solieusap!J117)</f>
        <v>1.15E-3</v>
      </c>
      <c r="K117">
        <f>(Solieusap!K117)</f>
        <v>-0.59897999999999996</v>
      </c>
      <c r="L117" s="108">
        <f t="shared" si="2"/>
        <v>0.19189999999999999</v>
      </c>
      <c r="M117">
        <f t="shared" si="3"/>
        <v>-0.59897999999999996</v>
      </c>
    </row>
    <row r="118" spans="1:13" s="13" customFormat="1">
      <c r="A118" s="110" t="s">
        <v>97</v>
      </c>
      <c r="B118" s="108">
        <v>0</v>
      </c>
      <c r="C118" s="110" t="s">
        <v>18</v>
      </c>
      <c r="D118" s="110" t="s">
        <v>19</v>
      </c>
      <c r="E118" s="110" t="s">
        <v>20</v>
      </c>
      <c r="F118">
        <f>ABS(Solieusap!F118)</f>
        <v>0.54169999999999996</v>
      </c>
      <c r="G118">
        <f>ABS(Solieusap!G118)</f>
        <v>0.86839999999999995</v>
      </c>
      <c r="H118">
        <f>ABS(Solieusap!H118)</f>
        <v>1.6999999999999999E-3</v>
      </c>
      <c r="I118">
        <f>ABS(Solieusap!I118)</f>
        <v>0.17610000000000001</v>
      </c>
      <c r="J118">
        <f>ABS(Solieusap!J118)</f>
        <v>1.97E-3</v>
      </c>
      <c r="K118">
        <f>(Solieusap!K118)</f>
        <v>0.27746999999999999</v>
      </c>
      <c r="L118" s="108">
        <f t="shared" si="2"/>
        <v>0.86839999999999995</v>
      </c>
      <c r="M118">
        <f t="shared" si="3"/>
        <v>0.27746999999999999</v>
      </c>
    </row>
    <row r="119" spans="1:13" s="13" customFormat="1">
      <c r="A119" s="110" t="s">
        <v>97</v>
      </c>
      <c r="B119" s="108">
        <v>0.5</v>
      </c>
      <c r="C119" s="110" t="s">
        <v>18</v>
      </c>
      <c r="D119" s="110" t="s">
        <v>19</v>
      </c>
      <c r="E119" s="110" t="s">
        <v>20</v>
      </c>
      <c r="F119">
        <f>ABS(Solieusap!F119)</f>
        <v>0.54169999999999996</v>
      </c>
      <c r="G119">
        <f>ABS(Solieusap!G119)</f>
        <v>0.21490000000000001</v>
      </c>
      <c r="H119">
        <f>ABS(Solieusap!H119)</f>
        <v>1.6999999999999999E-3</v>
      </c>
      <c r="I119">
        <f>ABS(Solieusap!I119)</f>
        <v>0.17610000000000001</v>
      </c>
      <c r="J119">
        <f>ABS(Solieusap!J119)</f>
        <v>1.9400000000000001E-3</v>
      </c>
      <c r="K119">
        <f>(Solieusap!K119)</f>
        <v>0.54832000000000003</v>
      </c>
      <c r="L119" s="108">
        <f t="shared" si="2"/>
        <v>0.21490000000000001</v>
      </c>
      <c r="M119">
        <f t="shared" si="3"/>
        <v>0.54832000000000003</v>
      </c>
    </row>
    <row r="120" spans="1:13" s="13" customFormat="1">
      <c r="A120" s="110" t="s">
        <v>97</v>
      </c>
      <c r="B120" s="108">
        <v>1</v>
      </c>
      <c r="C120" s="110" t="s">
        <v>18</v>
      </c>
      <c r="D120" s="110" t="s">
        <v>19</v>
      </c>
      <c r="E120" s="110" t="s">
        <v>20</v>
      </c>
      <c r="F120">
        <f>ABS(Solieusap!F120)</f>
        <v>0.54169999999999996</v>
      </c>
      <c r="G120">
        <f>ABS(Solieusap!G120)</f>
        <v>0.43859999999999999</v>
      </c>
      <c r="H120">
        <f>ABS(Solieusap!H120)</f>
        <v>1.6999999999999999E-3</v>
      </c>
      <c r="I120">
        <f>ABS(Solieusap!I120)</f>
        <v>0.17610000000000001</v>
      </c>
      <c r="J120">
        <f>ABS(Solieusap!J120)</f>
        <v>1.91E-3</v>
      </c>
      <c r="K120">
        <f>(Solieusap!K120)</f>
        <v>0.49242000000000002</v>
      </c>
      <c r="L120" s="108">
        <f t="shared" si="2"/>
        <v>0.43859999999999999</v>
      </c>
      <c r="M120">
        <f t="shared" si="3"/>
        <v>0.49242000000000002</v>
      </c>
    </row>
    <row r="121" spans="1:13" s="13" customFormat="1">
      <c r="A121" s="110" t="s">
        <v>97</v>
      </c>
      <c r="B121" s="108">
        <v>1.5</v>
      </c>
      <c r="C121" s="110" t="s">
        <v>18</v>
      </c>
      <c r="D121" s="110" t="s">
        <v>19</v>
      </c>
      <c r="E121" s="110" t="s">
        <v>20</v>
      </c>
      <c r="F121">
        <f>ABS(Solieusap!F121)</f>
        <v>0.54169999999999996</v>
      </c>
      <c r="G121">
        <f>ABS(Solieusap!G121)</f>
        <v>1.0921000000000001</v>
      </c>
      <c r="H121">
        <f>ABS(Solieusap!H121)</f>
        <v>1.6999999999999999E-3</v>
      </c>
      <c r="I121">
        <f>ABS(Solieusap!I121)</f>
        <v>0.17610000000000001</v>
      </c>
      <c r="J121">
        <f>ABS(Solieusap!J121)</f>
        <v>1.8699999999999999E-3</v>
      </c>
      <c r="K121">
        <f>(Solieusap!K121)</f>
        <v>0.22447</v>
      </c>
      <c r="L121" s="108">
        <f t="shared" si="2"/>
        <v>1.0921000000000001</v>
      </c>
      <c r="M121">
        <f t="shared" si="3"/>
        <v>0.22447</v>
      </c>
    </row>
    <row r="122" spans="1:13" s="13" customFormat="1">
      <c r="A122" s="110" t="s">
        <v>97</v>
      </c>
      <c r="B122" s="108">
        <v>2</v>
      </c>
      <c r="C122" s="110" t="s">
        <v>18</v>
      </c>
      <c r="D122" s="110" t="s">
        <v>19</v>
      </c>
      <c r="E122" s="110" t="s">
        <v>20</v>
      </c>
      <c r="F122">
        <f>ABS(Solieusap!F122)</f>
        <v>0.54169999999999996</v>
      </c>
      <c r="G122">
        <f>ABS(Solieusap!G122)</f>
        <v>1.7456</v>
      </c>
      <c r="H122">
        <f>ABS(Solieusap!H122)</f>
        <v>1.6999999999999999E-3</v>
      </c>
      <c r="I122">
        <f>ABS(Solieusap!I122)</f>
        <v>0.17610000000000001</v>
      </c>
      <c r="J122">
        <f>ABS(Solieusap!J122)</f>
        <v>2.3600000000000001E-3</v>
      </c>
      <c r="K122">
        <f>(Solieusap!K122)</f>
        <v>-1.8079999999999999E-2</v>
      </c>
      <c r="L122" s="108">
        <f t="shared" si="2"/>
        <v>1.7456</v>
      </c>
      <c r="M122">
        <f t="shared" si="3"/>
        <v>-1.8079999999999999E-2</v>
      </c>
    </row>
    <row r="123" spans="1:13" s="13" customFormat="1">
      <c r="A123" s="110" t="s">
        <v>97</v>
      </c>
      <c r="B123" s="108">
        <v>2.5</v>
      </c>
      <c r="C123" s="110" t="s">
        <v>18</v>
      </c>
      <c r="D123" s="110" t="s">
        <v>19</v>
      </c>
      <c r="E123" s="110" t="s">
        <v>20</v>
      </c>
      <c r="F123">
        <f>ABS(Solieusap!F123)</f>
        <v>0.54169999999999996</v>
      </c>
      <c r="G123">
        <f>ABS(Solieusap!G123)</f>
        <v>2.3990999999999998</v>
      </c>
      <c r="H123">
        <f>ABS(Solieusap!H123)</f>
        <v>1.6999999999999999E-3</v>
      </c>
      <c r="I123">
        <f>ABS(Solieusap!I123)</f>
        <v>0.17610000000000001</v>
      </c>
      <c r="J123">
        <f>ABS(Solieusap!J123)</f>
        <v>3.1900000000000001E-3</v>
      </c>
      <c r="K123">
        <f>(Solieusap!K123)</f>
        <v>-0.58736999999999995</v>
      </c>
      <c r="L123" s="108">
        <f t="shared" si="2"/>
        <v>2.3990999999999998</v>
      </c>
      <c r="M123">
        <f t="shared" si="3"/>
        <v>-0.58736999999999995</v>
      </c>
    </row>
    <row r="124" spans="1:13" s="13" customFormat="1">
      <c r="A124" s="110" t="s">
        <v>97</v>
      </c>
      <c r="B124" s="108">
        <v>3</v>
      </c>
      <c r="C124" s="110" t="s">
        <v>18</v>
      </c>
      <c r="D124" s="110" t="s">
        <v>19</v>
      </c>
      <c r="E124" s="110" t="s">
        <v>20</v>
      </c>
      <c r="F124">
        <f>ABS(Solieusap!F124)</f>
        <v>0.54169999999999996</v>
      </c>
      <c r="G124">
        <f>ABS(Solieusap!G124)</f>
        <v>3.0526</v>
      </c>
      <c r="H124">
        <f>ABS(Solieusap!H124)</f>
        <v>1.6999999999999999E-3</v>
      </c>
      <c r="I124">
        <f>ABS(Solieusap!I124)</f>
        <v>0.17610000000000001</v>
      </c>
      <c r="J124">
        <f>ABS(Solieusap!J124)</f>
        <v>4.0099999999999997E-3</v>
      </c>
      <c r="K124">
        <f>(Solieusap!K124)</f>
        <v>-1.48342</v>
      </c>
      <c r="L124" s="108">
        <f t="shared" si="2"/>
        <v>3.0526</v>
      </c>
      <c r="M124">
        <f t="shared" si="3"/>
        <v>-1.48342</v>
      </c>
    </row>
    <row r="125" spans="1:13" s="13" customFormat="1">
      <c r="A125" s="110" t="s">
        <v>97</v>
      </c>
      <c r="B125" s="108">
        <v>0</v>
      </c>
      <c r="C125" s="110" t="s">
        <v>18</v>
      </c>
      <c r="D125" s="110" t="s">
        <v>19</v>
      </c>
      <c r="E125" s="110" t="s">
        <v>21</v>
      </c>
      <c r="F125">
        <f>ABS(Solieusap!F125)</f>
        <v>0.68169999999999997</v>
      </c>
      <c r="G125">
        <f>ABS(Solieusap!G125)</f>
        <v>1.8022</v>
      </c>
      <c r="H125">
        <f>ABS(Solieusap!H125)</f>
        <v>1.6999999999999999E-3</v>
      </c>
      <c r="I125">
        <f>ABS(Solieusap!I125)</f>
        <v>4.573E-2</v>
      </c>
      <c r="J125">
        <f>ABS(Solieusap!J125)</f>
        <v>3.3899999999999998E-3</v>
      </c>
      <c r="K125">
        <f>(Solieusap!K125)</f>
        <v>-1.0083899999999999</v>
      </c>
      <c r="L125" s="108">
        <f t="shared" si="2"/>
        <v>1.8022</v>
      </c>
      <c r="M125">
        <f t="shared" si="3"/>
        <v>-1.0083899999999999</v>
      </c>
    </row>
    <row r="126" spans="1:13" s="13" customFormat="1">
      <c r="A126" s="110" t="s">
        <v>97</v>
      </c>
      <c r="B126" s="108">
        <v>0.5</v>
      </c>
      <c r="C126" s="110" t="s">
        <v>18</v>
      </c>
      <c r="D126" s="110" t="s">
        <v>19</v>
      </c>
      <c r="E126" s="110" t="s">
        <v>21</v>
      </c>
      <c r="F126">
        <f>ABS(Solieusap!F126)</f>
        <v>0.68169999999999997</v>
      </c>
      <c r="G126">
        <f>ABS(Solieusap!G126)</f>
        <v>1.1487000000000001</v>
      </c>
      <c r="H126">
        <f>ABS(Solieusap!H126)</f>
        <v>1.6999999999999999E-3</v>
      </c>
      <c r="I126">
        <f>ABS(Solieusap!I126)</f>
        <v>4.573E-2</v>
      </c>
      <c r="J126">
        <f>ABS(Solieusap!J126)</f>
        <v>3.5400000000000002E-3</v>
      </c>
      <c r="K126">
        <f>(Solieusap!K126)</f>
        <v>-0.27068999999999999</v>
      </c>
      <c r="L126" s="108">
        <f t="shared" si="2"/>
        <v>1.1487000000000001</v>
      </c>
      <c r="M126">
        <f t="shared" si="3"/>
        <v>-0.27068999999999999</v>
      </c>
    </row>
    <row r="127" spans="1:13" s="13" customFormat="1">
      <c r="A127" s="110" t="s">
        <v>97</v>
      </c>
      <c r="B127" s="108">
        <v>1</v>
      </c>
      <c r="C127" s="110" t="s">
        <v>18</v>
      </c>
      <c r="D127" s="110" t="s">
        <v>19</v>
      </c>
      <c r="E127" s="110" t="s">
        <v>21</v>
      </c>
      <c r="F127">
        <f>ABS(Solieusap!F127)</f>
        <v>0.68169999999999997</v>
      </c>
      <c r="G127">
        <f>ABS(Solieusap!G127)</f>
        <v>0.49519999999999997</v>
      </c>
      <c r="H127">
        <f>ABS(Solieusap!H127)</f>
        <v>1.6999999999999999E-3</v>
      </c>
      <c r="I127">
        <f>ABS(Solieusap!I127)</f>
        <v>4.573E-2</v>
      </c>
      <c r="J127">
        <f>ABS(Solieusap!J127)</f>
        <v>3.6900000000000001E-3</v>
      </c>
      <c r="K127">
        <f>(Solieusap!K127)</f>
        <v>0.12374</v>
      </c>
      <c r="L127" s="108">
        <f t="shared" si="2"/>
        <v>0.49519999999999997</v>
      </c>
      <c r="M127">
        <f t="shared" si="3"/>
        <v>0.12374</v>
      </c>
    </row>
    <row r="128" spans="1:13" s="13" customFormat="1">
      <c r="A128" s="110" t="s">
        <v>97</v>
      </c>
      <c r="B128" s="108">
        <v>1.5</v>
      </c>
      <c r="C128" s="110" t="s">
        <v>18</v>
      </c>
      <c r="D128" s="110" t="s">
        <v>19</v>
      </c>
      <c r="E128" s="110" t="s">
        <v>21</v>
      </c>
      <c r="F128">
        <f>ABS(Solieusap!F128)</f>
        <v>0.68169999999999997</v>
      </c>
      <c r="G128">
        <f>ABS(Solieusap!G128)</f>
        <v>0.1583</v>
      </c>
      <c r="H128">
        <f>ABS(Solieusap!H128)</f>
        <v>1.6999999999999999E-3</v>
      </c>
      <c r="I128">
        <f>ABS(Solieusap!I128)</f>
        <v>4.573E-2</v>
      </c>
      <c r="J128">
        <f>ABS(Solieusap!J128)</f>
        <v>3.8400000000000001E-3</v>
      </c>
      <c r="K128">
        <f>(Solieusap!K128)</f>
        <v>0.10152</v>
      </c>
      <c r="L128" s="108">
        <f t="shared" si="2"/>
        <v>0.1583</v>
      </c>
      <c r="M128">
        <f t="shared" si="3"/>
        <v>0.10152</v>
      </c>
    </row>
    <row r="129" spans="1:13" s="13" customFormat="1">
      <c r="A129" s="110" t="s">
        <v>97</v>
      </c>
      <c r="B129" s="108">
        <v>2</v>
      </c>
      <c r="C129" s="110" t="s">
        <v>18</v>
      </c>
      <c r="D129" s="110" t="s">
        <v>19</v>
      </c>
      <c r="E129" s="110" t="s">
        <v>21</v>
      </c>
      <c r="F129">
        <f>ABS(Solieusap!F129)</f>
        <v>0.68169999999999997</v>
      </c>
      <c r="G129">
        <f>ABS(Solieusap!G129)</f>
        <v>0.81179999999999997</v>
      </c>
      <c r="H129">
        <f>ABS(Solieusap!H129)</f>
        <v>1.6999999999999999E-3</v>
      </c>
      <c r="I129">
        <f>ABS(Solieusap!I129)</f>
        <v>4.573E-2</v>
      </c>
      <c r="J129">
        <f>ABS(Solieusap!J129)</f>
        <v>4.0800000000000003E-3</v>
      </c>
      <c r="K129">
        <f>(Solieusap!K129)</f>
        <v>-0.59963</v>
      </c>
      <c r="L129" s="108">
        <f t="shared" si="2"/>
        <v>0.81179999999999997</v>
      </c>
      <c r="M129">
        <f t="shared" si="3"/>
        <v>-0.59963</v>
      </c>
    </row>
    <row r="130" spans="1:13" s="13" customFormat="1">
      <c r="A130" s="110" t="s">
        <v>97</v>
      </c>
      <c r="B130" s="108">
        <v>2.5</v>
      </c>
      <c r="C130" s="110" t="s">
        <v>18</v>
      </c>
      <c r="D130" s="110" t="s">
        <v>19</v>
      </c>
      <c r="E130" s="110" t="s">
        <v>21</v>
      </c>
      <c r="F130">
        <f>ABS(Solieusap!F130)</f>
        <v>0.68169999999999997</v>
      </c>
      <c r="G130">
        <f>ABS(Solieusap!G130)</f>
        <v>1.4653</v>
      </c>
      <c r="H130">
        <f>ABS(Solieusap!H130)</f>
        <v>1.6999999999999999E-3</v>
      </c>
      <c r="I130">
        <f>ABS(Solieusap!I130)</f>
        <v>4.573E-2</v>
      </c>
      <c r="J130">
        <f>ABS(Solieusap!J130)</f>
        <v>4.9399999999999999E-3</v>
      </c>
      <c r="K130">
        <f>(Solieusap!K130)</f>
        <v>-1.63578</v>
      </c>
      <c r="L130" s="108">
        <f t="shared" si="2"/>
        <v>1.4653</v>
      </c>
      <c r="M130">
        <f t="shared" si="3"/>
        <v>-1.63578</v>
      </c>
    </row>
    <row r="131" spans="1:13" s="13" customFormat="1">
      <c r="A131" s="110" t="s">
        <v>97</v>
      </c>
      <c r="B131" s="108">
        <v>3</v>
      </c>
      <c r="C131" s="110" t="s">
        <v>18</v>
      </c>
      <c r="D131" s="110" t="s">
        <v>19</v>
      </c>
      <c r="E131" s="110" t="s">
        <v>21</v>
      </c>
      <c r="F131">
        <f>ABS(Solieusap!F131)</f>
        <v>0.68169999999999997</v>
      </c>
      <c r="G131">
        <f>ABS(Solieusap!G131)</f>
        <v>2.1187999999999998</v>
      </c>
      <c r="H131">
        <f>ABS(Solieusap!H131)</f>
        <v>1.6999999999999999E-3</v>
      </c>
      <c r="I131">
        <f>ABS(Solieusap!I131)</f>
        <v>4.573E-2</v>
      </c>
      <c r="J131">
        <f>ABS(Solieusap!J131)</f>
        <v>5.79E-3</v>
      </c>
      <c r="K131">
        <f>(Solieusap!K131)</f>
        <v>-2.9986799999999998</v>
      </c>
      <c r="L131" s="108">
        <f t="shared" si="2"/>
        <v>2.1187999999999998</v>
      </c>
      <c r="M131">
        <f t="shared" si="3"/>
        <v>-2.9986799999999998</v>
      </c>
    </row>
    <row r="132" spans="1:13">
      <c r="A132" s="110" t="s">
        <v>98</v>
      </c>
      <c r="B132" s="108">
        <v>0</v>
      </c>
      <c r="C132" s="110" t="s">
        <v>18</v>
      </c>
      <c r="D132" s="110" t="s">
        <v>19</v>
      </c>
      <c r="E132" s="110" t="s">
        <v>20</v>
      </c>
      <c r="F132">
        <f>ABS(Solieusap!F132)</f>
        <v>0.21809999999999999</v>
      </c>
      <c r="G132">
        <f>ABS(Solieusap!G132)</f>
        <v>0.191</v>
      </c>
      <c r="H132">
        <f>ABS(Solieusap!H132)</f>
        <v>1.0280000000000001E-4</v>
      </c>
      <c r="I132">
        <f>ABS(Solieusap!I132)</f>
        <v>1.8599999999999998E-2</v>
      </c>
      <c r="J132">
        <f>ABS(Solieusap!J132)</f>
        <v>2.0100000000000001E-3</v>
      </c>
      <c r="K132">
        <f>(Solieusap!K132)</f>
        <v>0.53271000000000002</v>
      </c>
      <c r="L132" s="108">
        <f t="shared" si="2"/>
        <v>0.191</v>
      </c>
      <c r="M132">
        <f t="shared" si="3"/>
        <v>0.53271000000000002</v>
      </c>
    </row>
    <row r="133" spans="1:13">
      <c r="A133" s="110" t="s">
        <v>98</v>
      </c>
      <c r="B133" s="108">
        <v>0.5</v>
      </c>
      <c r="C133" s="110" t="s">
        <v>18</v>
      </c>
      <c r="D133" s="110" t="s">
        <v>19</v>
      </c>
      <c r="E133" s="110" t="s">
        <v>20</v>
      </c>
      <c r="F133">
        <f>ABS(Solieusap!F133)</f>
        <v>0.21809999999999999</v>
      </c>
      <c r="G133">
        <f>ABS(Solieusap!G133)</f>
        <v>0.191</v>
      </c>
      <c r="H133">
        <f>ABS(Solieusap!H133)</f>
        <v>1.0280000000000001E-4</v>
      </c>
      <c r="I133">
        <f>ABS(Solieusap!I133)</f>
        <v>1.8599999999999998E-2</v>
      </c>
      <c r="J133">
        <f>ABS(Solieusap!J133)</f>
        <v>1.9599999999999999E-3</v>
      </c>
      <c r="K133">
        <f>(Solieusap!K133)</f>
        <v>0.43720999999999999</v>
      </c>
      <c r="L133" s="108">
        <f t="shared" ref="L133:L196" si="4">G133</f>
        <v>0.191</v>
      </c>
      <c r="M133">
        <f t="shared" ref="M133:M196" si="5">K133</f>
        <v>0.43720999999999999</v>
      </c>
    </row>
    <row r="134" spans="1:13">
      <c r="A134" s="110" t="s">
        <v>98</v>
      </c>
      <c r="B134" s="108">
        <v>1</v>
      </c>
      <c r="C134" s="110" t="s">
        <v>18</v>
      </c>
      <c r="D134" s="110" t="s">
        <v>19</v>
      </c>
      <c r="E134" s="110" t="s">
        <v>20</v>
      </c>
      <c r="F134">
        <f>ABS(Solieusap!F134)</f>
        <v>0.21809999999999999</v>
      </c>
      <c r="G134">
        <f>ABS(Solieusap!G134)</f>
        <v>0.191</v>
      </c>
      <c r="H134">
        <f>ABS(Solieusap!H134)</f>
        <v>1.0280000000000001E-4</v>
      </c>
      <c r="I134">
        <f>ABS(Solieusap!I134)</f>
        <v>1.8599999999999998E-2</v>
      </c>
      <c r="J134">
        <f>ABS(Solieusap!J134)</f>
        <v>1.92E-3</v>
      </c>
      <c r="K134">
        <f>(Solieusap!K134)</f>
        <v>0.34172000000000002</v>
      </c>
      <c r="L134" s="108">
        <f t="shared" si="4"/>
        <v>0.191</v>
      </c>
      <c r="M134">
        <f t="shared" si="5"/>
        <v>0.34172000000000002</v>
      </c>
    </row>
    <row r="135" spans="1:13">
      <c r="A135" s="110" t="s">
        <v>98</v>
      </c>
      <c r="B135" s="108">
        <v>1.5</v>
      </c>
      <c r="C135" s="110" t="s">
        <v>18</v>
      </c>
      <c r="D135" s="110" t="s">
        <v>19</v>
      </c>
      <c r="E135" s="110" t="s">
        <v>20</v>
      </c>
      <c r="F135">
        <f>ABS(Solieusap!F135)</f>
        <v>0.21809999999999999</v>
      </c>
      <c r="G135">
        <f>ABS(Solieusap!G135)</f>
        <v>0.191</v>
      </c>
      <c r="H135">
        <f>ABS(Solieusap!H135)</f>
        <v>1.0280000000000001E-4</v>
      </c>
      <c r="I135">
        <f>ABS(Solieusap!I135)</f>
        <v>1.8599999999999998E-2</v>
      </c>
      <c r="J135">
        <f>ABS(Solieusap!J135)</f>
        <v>1.8699999999999999E-3</v>
      </c>
      <c r="K135">
        <f>(Solieusap!K135)</f>
        <v>0.24623</v>
      </c>
      <c r="L135" s="108">
        <f t="shared" si="4"/>
        <v>0.191</v>
      </c>
      <c r="M135">
        <f t="shared" si="5"/>
        <v>0.24623</v>
      </c>
    </row>
    <row r="136" spans="1:13">
      <c r="A136" s="110" t="s">
        <v>98</v>
      </c>
      <c r="B136" s="108">
        <v>2</v>
      </c>
      <c r="C136" s="110" t="s">
        <v>18</v>
      </c>
      <c r="D136" s="110" t="s">
        <v>19</v>
      </c>
      <c r="E136" s="110" t="s">
        <v>20</v>
      </c>
      <c r="F136">
        <f>ABS(Solieusap!F136)</f>
        <v>0.21809999999999999</v>
      </c>
      <c r="G136">
        <f>ABS(Solieusap!G136)</f>
        <v>0.191</v>
      </c>
      <c r="H136">
        <f>ABS(Solieusap!H136)</f>
        <v>1.0280000000000001E-4</v>
      </c>
      <c r="I136">
        <f>ABS(Solieusap!I136)</f>
        <v>1.8599999999999998E-2</v>
      </c>
      <c r="J136">
        <f>ABS(Solieusap!J136)</f>
        <v>1.82E-3</v>
      </c>
      <c r="K136">
        <f>(Solieusap!K136)</f>
        <v>0.15074000000000001</v>
      </c>
      <c r="L136" s="108">
        <f t="shared" si="4"/>
        <v>0.191</v>
      </c>
      <c r="M136">
        <f t="shared" si="5"/>
        <v>0.15074000000000001</v>
      </c>
    </row>
    <row r="137" spans="1:13">
      <c r="A137" s="110" t="s">
        <v>98</v>
      </c>
      <c r="B137" s="108">
        <v>2.5</v>
      </c>
      <c r="C137" s="110" t="s">
        <v>18</v>
      </c>
      <c r="D137" s="110" t="s">
        <v>19</v>
      </c>
      <c r="E137" s="110" t="s">
        <v>20</v>
      </c>
      <c r="F137">
        <f>ABS(Solieusap!F137)</f>
        <v>0.21809999999999999</v>
      </c>
      <c r="G137">
        <f>ABS(Solieusap!G137)</f>
        <v>0.191</v>
      </c>
      <c r="H137">
        <f>ABS(Solieusap!H137)</f>
        <v>1.0280000000000001E-4</v>
      </c>
      <c r="I137">
        <f>ABS(Solieusap!I137)</f>
        <v>1.8599999999999998E-2</v>
      </c>
      <c r="J137">
        <f>ABS(Solieusap!J137)</f>
        <v>1.7700000000000001E-3</v>
      </c>
      <c r="K137">
        <f>(Solieusap!K137)</f>
        <v>9.604E-2</v>
      </c>
      <c r="L137" s="108">
        <f t="shared" si="4"/>
        <v>0.191</v>
      </c>
      <c r="M137">
        <f t="shared" si="5"/>
        <v>9.604E-2</v>
      </c>
    </row>
    <row r="138" spans="1:13">
      <c r="A138" s="110" t="s">
        <v>98</v>
      </c>
      <c r="B138" s="108">
        <v>3</v>
      </c>
      <c r="C138" s="110" t="s">
        <v>18</v>
      </c>
      <c r="D138" s="110" t="s">
        <v>19</v>
      </c>
      <c r="E138" s="110" t="s">
        <v>20</v>
      </c>
      <c r="F138">
        <f>ABS(Solieusap!F138)</f>
        <v>0.21809999999999999</v>
      </c>
      <c r="G138">
        <f>ABS(Solieusap!G138)</f>
        <v>0.191</v>
      </c>
      <c r="H138">
        <f>ABS(Solieusap!H138)</f>
        <v>1.0280000000000001E-4</v>
      </c>
      <c r="I138">
        <f>ABS(Solieusap!I138)</f>
        <v>1.8599999999999998E-2</v>
      </c>
      <c r="J138">
        <f>ABS(Solieusap!J138)</f>
        <v>1.73E-3</v>
      </c>
      <c r="K138">
        <f>(Solieusap!K138)</f>
        <v>0.19907</v>
      </c>
      <c r="L138" s="108">
        <f t="shared" si="4"/>
        <v>0.191</v>
      </c>
      <c r="M138">
        <f t="shared" si="5"/>
        <v>0.19907</v>
      </c>
    </row>
    <row r="139" spans="1:13">
      <c r="A139" s="110" t="s">
        <v>98</v>
      </c>
      <c r="B139" s="108">
        <v>3.5</v>
      </c>
      <c r="C139" s="110" t="s">
        <v>18</v>
      </c>
      <c r="D139" s="110" t="s">
        <v>19</v>
      </c>
      <c r="E139" s="110" t="s">
        <v>20</v>
      </c>
      <c r="F139">
        <f>ABS(Solieusap!F139)</f>
        <v>0.21809999999999999</v>
      </c>
      <c r="G139">
        <f>ABS(Solieusap!G139)</f>
        <v>0.191</v>
      </c>
      <c r="H139">
        <f>ABS(Solieusap!H139)</f>
        <v>1.0280000000000001E-4</v>
      </c>
      <c r="I139">
        <f>ABS(Solieusap!I139)</f>
        <v>1.8599999999999998E-2</v>
      </c>
      <c r="J139">
        <f>ABS(Solieusap!J139)</f>
        <v>1.6800000000000001E-3</v>
      </c>
      <c r="K139">
        <f>(Solieusap!K139)</f>
        <v>0.30553999999999998</v>
      </c>
      <c r="L139" s="108">
        <f t="shared" si="4"/>
        <v>0.191</v>
      </c>
      <c r="M139">
        <f t="shared" si="5"/>
        <v>0.30553999999999998</v>
      </c>
    </row>
    <row r="140" spans="1:13">
      <c r="A140" s="110" t="s">
        <v>98</v>
      </c>
      <c r="B140" s="108">
        <v>4</v>
      </c>
      <c r="C140" s="110" t="s">
        <v>18</v>
      </c>
      <c r="D140" s="110" t="s">
        <v>19</v>
      </c>
      <c r="E140" s="110" t="s">
        <v>20</v>
      </c>
      <c r="F140">
        <f>ABS(Solieusap!F140)</f>
        <v>0.21809999999999999</v>
      </c>
      <c r="G140">
        <f>ABS(Solieusap!G140)</f>
        <v>0.191</v>
      </c>
      <c r="H140">
        <f>ABS(Solieusap!H140)</f>
        <v>1.0280000000000001E-4</v>
      </c>
      <c r="I140">
        <f>ABS(Solieusap!I140)</f>
        <v>1.8599999999999998E-2</v>
      </c>
      <c r="J140">
        <f>ABS(Solieusap!J140)</f>
        <v>1.6299999999999999E-3</v>
      </c>
      <c r="K140">
        <f>(Solieusap!K140)</f>
        <v>0.43285000000000001</v>
      </c>
      <c r="L140" s="108">
        <f t="shared" si="4"/>
        <v>0.191</v>
      </c>
      <c r="M140">
        <f t="shared" si="5"/>
        <v>0.43285000000000001</v>
      </c>
    </row>
    <row r="141" spans="1:13">
      <c r="A141" s="110" t="s">
        <v>98</v>
      </c>
      <c r="B141" s="108">
        <v>4.5</v>
      </c>
      <c r="C141" s="110" t="s">
        <v>18</v>
      </c>
      <c r="D141" s="110" t="s">
        <v>19</v>
      </c>
      <c r="E141" s="110" t="s">
        <v>20</v>
      </c>
      <c r="F141">
        <f>ABS(Solieusap!F141)</f>
        <v>0.21809999999999999</v>
      </c>
      <c r="G141">
        <f>ABS(Solieusap!G141)</f>
        <v>0.191</v>
      </c>
      <c r="H141">
        <f>ABS(Solieusap!H141)</f>
        <v>1.0280000000000001E-4</v>
      </c>
      <c r="I141">
        <f>ABS(Solieusap!I141)</f>
        <v>1.8599999999999998E-2</v>
      </c>
      <c r="J141">
        <f>ABS(Solieusap!J141)</f>
        <v>1.5900000000000001E-3</v>
      </c>
      <c r="K141">
        <f>(Solieusap!K141)</f>
        <v>0.56015999999999999</v>
      </c>
      <c r="L141" s="108">
        <f t="shared" si="4"/>
        <v>0.191</v>
      </c>
      <c r="M141">
        <f t="shared" si="5"/>
        <v>0.56015999999999999</v>
      </c>
    </row>
    <row r="142" spans="1:13">
      <c r="A142" s="110" t="s">
        <v>98</v>
      </c>
      <c r="B142" s="108">
        <v>5</v>
      </c>
      <c r="C142" s="110" t="s">
        <v>18</v>
      </c>
      <c r="D142" s="110" t="s">
        <v>19</v>
      </c>
      <c r="E142" s="110" t="s">
        <v>20</v>
      </c>
      <c r="F142">
        <f>ABS(Solieusap!F142)</f>
        <v>0.21809999999999999</v>
      </c>
      <c r="G142">
        <f>ABS(Solieusap!G142)</f>
        <v>0.191</v>
      </c>
      <c r="H142">
        <f>ABS(Solieusap!H142)</f>
        <v>1.0280000000000001E-4</v>
      </c>
      <c r="I142">
        <f>ABS(Solieusap!I142)</f>
        <v>1.8599999999999998E-2</v>
      </c>
      <c r="J142">
        <f>ABS(Solieusap!J142)</f>
        <v>1.5399999999999999E-3</v>
      </c>
      <c r="K142">
        <f>(Solieusap!K142)</f>
        <v>0.68747000000000003</v>
      </c>
      <c r="L142" s="108">
        <f t="shared" si="4"/>
        <v>0.191</v>
      </c>
      <c r="M142">
        <f t="shared" si="5"/>
        <v>0.68747000000000003</v>
      </c>
    </row>
    <row r="143" spans="1:13">
      <c r="A143" s="110" t="s">
        <v>98</v>
      </c>
      <c r="B143" s="108">
        <v>5.5</v>
      </c>
      <c r="C143" s="110" t="s">
        <v>18</v>
      </c>
      <c r="D143" s="110" t="s">
        <v>19</v>
      </c>
      <c r="E143" s="110" t="s">
        <v>20</v>
      </c>
      <c r="F143">
        <f>ABS(Solieusap!F143)</f>
        <v>0.21809999999999999</v>
      </c>
      <c r="G143">
        <f>ABS(Solieusap!G143)</f>
        <v>0.191</v>
      </c>
      <c r="H143">
        <f>ABS(Solieusap!H143)</f>
        <v>1.0280000000000001E-4</v>
      </c>
      <c r="I143">
        <f>ABS(Solieusap!I143)</f>
        <v>1.8599999999999998E-2</v>
      </c>
      <c r="J143">
        <f>ABS(Solieusap!J143)</f>
        <v>1.5200000000000001E-3</v>
      </c>
      <c r="K143">
        <f>(Solieusap!K143)</f>
        <v>0.81477999999999995</v>
      </c>
      <c r="L143" s="108">
        <f t="shared" si="4"/>
        <v>0.191</v>
      </c>
      <c r="M143">
        <f t="shared" si="5"/>
        <v>0.81477999999999995</v>
      </c>
    </row>
    <row r="144" spans="1:13">
      <c r="A144" s="110" t="s">
        <v>98</v>
      </c>
      <c r="B144" s="108">
        <v>6</v>
      </c>
      <c r="C144" s="110" t="s">
        <v>18</v>
      </c>
      <c r="D144" s="110" t="s">
        <v>19</v>
      </c>
      <c r="E144" s="110" t="s">
        <v>20</v>
      </c>
      <c r="F144">
        <f>ABS(Solieusap!F144)</f>
        <v>0.21809999999999999</v>
      </c>
      <c r="G144">
        <f>ABS(Solieusap!G144)</f>
        <v>0.191</v>
      </c>
      <c r="H144">
        <f>ABS(Solieusap!H144)</f>
        <v>1.0280000000000001E-4</v>
      </c>
      <c r="I144">
        <f>ABS(Solieusap!I144)</f>
        <v>1.8599999999999998E-2</v>
      </c>
      <c r="J144">
        <f>ABS(Solieusap!J144)</f>
        <v>1.5100000000000001E-3</v>
      </c>
      <c r="K144">
        <f>(Solieusap!K144)</f>
        <v>0.94208999999999998</v>
      </c>
      <c r="L144" s="108">
        <f t="shared" si="4"/>
        <v>0.191</v>
      </c>
      <c r="M144">
        <f t="shared" si="5"/>
        <v>0.94208999999999998</v>
      </c>
    </row>
    <row r="145" spans="1:13">
      <c r="A145" s="110" t="s">
        <v>98</v>
      </c>
      <c r="B145" s="108">
        <v>0</v>
      </c>
      <c r="C145" s="110" t="s">
        <v>18</v>
      </c>
      <c r="D145" s="110" t="s">
        <v>19</v>
      </c>
      <c r="E145" s="110" t="s">
        <v>21</v>
      </c>
      <c r="F145">
        <f>ABS(Solieusap!F145)</f>
        <v>0.29430000000000001</v>
      </c>
      <c r="G145">
        <f>ABS(Solieusap!G145)</f>
        <v>0.25459999999999999</v>
      </c>
      <c r="H145">
        <f>ABS(Solieusap!H145)</f>
        <v>9.4060000000000004E-5</v>
      </c>
      <c r="I145">
        <f>ABS(Solieusap!I145)</f>
        <v>1.627E-2</v>
      </c>
      <c r="J145">
        <f>ABS(Solieusap!J145)</f>
        <v>1.15E-3</v>
      </c>
      <c r="K145">
        <f>(Solieusap!K145)</f>
        <v>-0.58562999999999998</v>
      </c>
      <c r="L145" s="108">
        <f t="shared" si="4"/>
        <v>0.25459999999999999</v>
      </c>
      <c r="M145">
        <f t="shared" si="5"/>
        <v>-0.58562999999999998</v>
      </c>
    </row>
    <row r="146" spans="1:13">
      <c r="A146" s="110" t="s">
        <v>98</v>
      </c>
      <c r="B146" s="108">
        <v>0.5</v>
      </c>
      <c r="C146" s="110" t="s">
        <v>18</v>
      </c>
      <c r="D146" s="110" t="s">
        <v>19</v>
      </c>
      <c r="E146" s="110" t="s">
        <v>21</v>
      </c>
      <c r="F146">
        <f>ABS(Solieusap!F146)</f>
        <v>0.29430000000000001</v>
      </c>
      <c r="G146">
        <f>ABS(Solieusap!G146)</f>
        <v>0.25459999999999999</v>
      </c>
      <c r="H146">
        <f>ABS(Solieusap!H146)</f>
        <v>9.4060000000000004E-5</v>
      </c>
      <c r="I146">
        <f>ABS(Solieusap!I146)</f>
        <v>1.627E-2</v>
      </c>
      <c r="J146">
        <f>ABS(Solieusap!J146)</f>
        <v>1.1000000000000001E-3</v>
      </c>
      <c r="K146">
        <f>(Solieusap!K146)</f>
        <v>-0.45832000000000001</v>
      </c>
      <c r="L146" s="108">
        <f t="shared" si="4"/>
        <v>0.25459999999999999</v>
      </c>
      <c r="M146">
        <f t="shared" si="5"/>
        <v>-0.45832000000000001</v>
      </c>
    </row>
    <row r="147" spans="1:13">
      <c r="A147" s="110" t="s">
        <v>98</v>
      </c>
      <c r="B147" s="108">
        <v>1</v>
      </c>
      <c r="C147" s="110" t="s">
        <v>18</v>
      </c>
      <c r="D147" s="110" t="s">
        <v>19</v>
      </c>
      <c r="E147" s="110" t="s">
        <v>21</v>
      </c>
      <c r="F147">
        <f>ABS(Solieusap!F147)</f>
        <v>0.29430000000000001</v>
      </c>
      <c r="G147">
        <f>ABS(Solieusap!G147)</f>
        <v>0.25459999999999999</v>
      </c>
      <c r="H147">
        <f>ABS(Solieusap!H147)</f>
        <v>9.4060000000000004E-5</v>
      </c>
      <c r="I147">
        <f>ABS(Solieusap!I147)</f>
        <v>1.627E-2</v>
      </c>
      <c r="J147">
        <f>ABS(Solieusap!J147)</f>
        <v>1.06E-3</v>
      </c>
      <c r="K147">
        <f>(Solieusap!K147)</f>
        <v>-0.33101000000000003</v>
      </c>
      <c r="L147" s="108">
        <f t="shared" si="4"/>
        <v>0.25459999999999999</v>
      </c>
      <c r="M147">
        <f t="shared" si="5"/>
        <v>-0.33101000000000003</v>
      </c>
    </row>
    <row r="148" spans="1:13">
      <c r="A148" s="110" t="s">
        <v>98</v>
      </c>
      <c r="B148" s="108">
        <v>1.5</v>
      </c>
      <c r="C148" s="110" t="s">
        <v>18</v>
      </c>
      <c r="D148" s="110" t="s">
        <v>19</v>
      </c>
      <c r="E148" s="110" t="s">
        <v>21</v>
      </c>
      <c r="F148">
        <f>ABS(Solieusap!F148)</f>
        <v>0.29430000000000001</v>
      </c>
      <c r="G148">
        <f>ABS(Solieusap!G148)</f>
        <v>0.25459999999999999</v>
      </c>
      <c r="H148">
        <f>ABS(Solieusap!H148)</f>
        <v>9.4060000000000004E-5</v>
      </c>
      <c r="I148">
        <f>ABS(Solieusap!I148)</f>
        <v>1.627E-2</v>
      </c>
      <c r="J148">
        <f>ABS(Solieusap!J148)</f>
        <v>1.01E-3</v>
      </c>
      <c r="K148">
        <f>(Solieusap!K148)</f>
        <v>-0.20369999999999999</v>
      </c>
      <c r="L148" s="108">
        <f t="shared" si="4"/>
        <v>0.25459999999999999</v>
      </c>
      <c r="M148">
        <f t="shared" si="5"/>
        <v>-0.20369999999999999</v>
      </c>
    </row>
    <row r="149" spans="1:13">
      <c r="A149" s="110" t="s">
        <v>98</v>
      </c>
      <c r="B149" s="108">
        <v>2</v>
      </c>
      <c r="C149" s="110" t="s">
        <v>18</v>
      </c>
      <c r="D149" s="110" t="s">
        <v>19</v>
      </c>
      <c r="E149" s="110" t="s">
        <v>21</v>
      </c>
      <c r="F149">
        <f>ABS(Solieusap!F149)</f>
        <v>0.29430000000000001</v>
      </c>
      <c r="G149">
        <f>ABS(Solieusap!G149)</f>
        <v>0.25459999999999999</v>
      </c>
      <c r="H149">
        <f>ABS(Solieusap!H149)</f>
        <v>9.4060000000000004E-5</v>
      </c>
      <c r="I149">
        <f>ABS(Solieusap!I149)</f>
        <v>1.627E-2</v>
      </c>
      <c r="J149">
        <f>ABS(Solieusap!J149)</f>
        <v>9.7000000000000005E-4</v>
      </c>
      <c r="K149">
        <f>(Solieusap!K149)</f>
        <v>-7.639E-2</v>
      </c>
      <c r="L149" s="108">
        <f t="shared" si="4"/>
        <v>0.25459999999999999</v>
      </c>
      <c r="M149">
        <f t="shared" si="5"/>
        <v>-7.639E-2</v>
      </c>
    </row>
    <row r="150" spans="1:13" s="13" customFormat="1">
      <c r="A150" s="110" t="s">
        <v>98</v>
      </c>
      <c r="B150" s="108">
        <v>2.5</v>
      </c>
      <c r="C150" s="110" t="s">
        <v>18</v>
      </c>
      <c r="D150" s="110" t="s">
        <v>19</v>
      </c>
      <c r="E150" s="110" t="s">
        <v>21</v>
      </c>
      <c r="F150">
        <f>ABS(Solieusap!F150)</f>
        <v>0.29430000000000001</v>
      </c>
      <c r="G150">
        <f>ABS(Solieusap!G150)</f>
        <v>0.25459999999999999</v>
      </c>
      <c r="H150">
        <f>ABS(Solieusap!H150)</f>
        <v>9.4060000000000004E-5</v>
      </c>
      <c r="I150">
        <f>ABS(Solieusap!I150)</f>
        <v>1.627E-2</v>
      </c>
      <c r="J150">
        <f>ABS(Solieusap!J150)</f>
        <v>9.6000000000000002E-4</v>
      </c>
      <c r="K150">
        <f>(Solieusap!K150)</f>
        <v>5.5799999999999999E-3</v>
      </c>
      <c r="L150" s="108">
        <f t="shared" si="4"/>
        <v>0.25459999999999999</v>
      </c>
      <c r="M150">
        <f t="shared" si="5"/>
        <v>5.5799999999999999E-3</v>
      </c>
    </row>
    <row r="151" spans="1:13" s="13" customFormat="1">
      <c r="A151" s="110" t="s">
        <v>98</v>
      </c>
      <c r="B151" s="108">
        <v>3</v>
      </c>
      <c r="C151" s="110" t="s">
        <v>18</v>
      </c>
      <c r="D151" s="110" t="s">
        <v>19</v>
      </c>
      <c r="E151" s="110" t="s">
        <v>21</v>
      </c>
      <c r="F151">
        <f>ABS(Solieusap!F151)</f>
        <v>0.29430000000000001</v>
      </c>
      <c r="G151">
        <f>ABS(Solieusap!G151)</f>
        <v>0.25459999999999999</v>
      </c>
      <c r="H151">
        <f>ABS(Solieusap!H151)</f>
        <v>9.4060000000000004E-5</v>
      </c>
      <c r="I151">
        <f>ABS(Solieusap!I151)</f>
        <v>1.627E-2</v>
      </c>
      <c r="J151">
        <f>ABS(Solieusap!J151)</f>
        <v>9.5E-4</v>
      </c>
      <c r="K151">
        <f>(Solieusap!K151)</f>
        <v>-8.7690000000000004E-2</v>
      </c>
      <c r="L151" s="108">
        <f t="shared" si="4"/>
        <v>0.25459999999999999</v>
      </c>
      <c r="M151">
        <f t="shared" si="5"/>
        <v>-8.7690000000000004E-2</v>
      </c>
    </row>
    <row r="152" spans="1:13" s="13" customFormat="1">
      <c r="A152" s="110" t="s">
        <v>98</v>
      </c>
      <c r="B152" s="108">
        <v>3.5</v>
      </c>
      <c r="C152" s="110" t="s">
        <v>18</v>
      </c>
      <c r="D152" s="110" t="s">
        <v>19</v>
      </c>
      <c r="E152" s="110" t="s">
        <v>21</v>
      </c>
      <c r="F152">
        <f>ABS(Solieusap!F152)</f>
        <v>0.29430000000000001</v>
      </c>
      <c r="G152">
        <f>ABS(Solieusap!G152)</f>
        <v>0.25459999999999999</v>
      </c>
      <c r="H152">
        <f>ABS(Solieusap!H152)</f>
        <v>9.4060000000000004E-5</v>
      </c>
      <c r="I152">
        <f>ABS(Solieusap!I152)</f>
        <v>1.627E-2</v>
      </c>
      <c r="J152">
        <f>ABS(Solieusap!J152)</f>
        <v>9.3999999999999997E-4</v>
      </c>
      <c r="K152">
        <f>(Solieusap!K152)</f>
        <v>-0.18096000000000001</v>
      </c>
      <c r="L152" s="108">
        <f t="shared" si="4"/>
        <v>0.25459999999999999</v>
      </c>
      <c r="M152">
        <f t="shared" si="5"/>
        <v>-0.18096000000000001</v>
      </c>
    </row>
    <row r="153" spans="1:13" s="13" customFormat="1">
      <c r="A153" s="110" t="s">
        <v>98</v>
      </c>
      <c r="B153" s="108">
        <v>4</v>
      </c>
      <c r="C153" s="110" t="s">
        <v>18</v>
      </c>
      <c r="D153" s="110" t="s">
        <v>19</v>
      </c>
      <c r="E153" s="110" t="s">
        <v>21</v>
      </c>
      <c r="F153">
        <f>ABS(Solieusap!F153)</f>
        <v>0.29430000000000001</v>
      </c>
      <c r="G153">
        <f>ABS(Solieusap!G153)</f>
        <v>0.25459999999999999</v>
      </c>
      <c r="H153">
        <f>ABS(Solieusap!H153)</f>
        <v>9.4060000000000004E-5</v>
      </c>
      <c r="I153">
        <f>ABS(Solieusap!I153)</f>
        <v>1.627E-2</v>
      </c>
      <c r="J153">
        <f>ABS(Solieusap!J153)</f>
        <v>9.3000000000000005E-4</v>
      </c>
      <c r="K153">
        <f>(Solieusap!K153)</f>
        <v>-0.27422999999999997</v>
      </c>
      <c r="L153" s="108">
        <f t="shared" si="4"/>
        <v>0.25459999999999999</v>
      </c>
      <c r="M153">
        <f t="shared" si="5"/>
        <v>-0.27422999999999997</v>
      </c>
    </row>
    <row r="154" spans="1:13" s="13" customFormat="1">
      <c r="A154" s="110" t="s">
        <v>98</v>
      </c>
      <c r="B154" s="108">
        <v>4.5</v>
      </c>
      <c r="C154" s="110" t="s">
        <v>18</v>
      </c>
      <c r="D154" s="110" t="s">
        <v>19</v>
      </c>
      <c r="E154" s="110" t="s">
        <v>21</v>
      </c>
      <c r="F154">
        <f>ABS(Solieusap!F154)</f>
        <v>0.29430000000000001</v>
      </c>
      <c r="G154">
        <f>ABS(Solieusap!G154)</f>
        <v>0.25459999999999999</v>
      </c>
      <c r="H154">
        <f>ABS(Solieusap!H154)</f>
        <v>9.4060000000000004E-5</v>
      </c>
      <c r="I154">
        <f>ABS(Solieusap!I154)</f>
        <v>1.627E-2</v>
      </c>
      <c r="J154">
        <f>ABS(Solieusap!J154)</f>
        <v>9.2000000000000003E-4</v>
      </c>
      <c r="K154">
        <f>(Solieusap!K154)</f>
        <v>-0.36749999999999999</v>
      </c>
      <c r="L154" s="108">
        <f t="shared" si="4"/>
        <v>0.25459999999999999</v>
      </c>
      <c r="M154">
        <f t="shared" si="5"/>
        <v>-0.36749999999999999</v>
      </c>
    </row>
    <row r="155" spans="1:13" s="13" customFormat="1">
      <c r="A155" s="110" t="s">
        <v>98</v>
      </c>
      <c r="B155" s="108">
        <v>5</v>
      </c>
      <c r="C155" s="110" t="s">
        <v>18</v>
      </c>
      <c r="D155" s="110" t="s">
        <v>19</v>
      </c>
      <c r="E155" s="110" t="s">
        <v>21</v>
      </c>
      <c r="F155">
        <f>ABS(Solieusap!F155)</f>
        <v>0.29430000000000001</v>
      </c>
      <c r="G155">
        <f>ABS(Solieusap!G155)</f>
        <v>0.25459999999999999</v>
      </c>
      <c r="H155">
        <f>ABS(Solieusap!H155)</f>
        <v>9.4060000000000004E-5</v>
      </c>
      <c r="I155">
        <f>ABS(Solieusap!I155)</f>
        <v>1.627E-2</v>
      </c>
      <c r="J155">
        <f>ABS(Solieusap!J155)</f>
        <v>9.1E-4</v>
      </c>
      <c r="K155">
        <f>(Solieusap!K155)</f>
        <v>-0.46077000000000001</v>
      </c>
      <c r="L155" s="108">
        <f t="shared" si="4"/>
        <v>0.25459999999999999</v>
      </c>
      <c r="M155">
        <f t="shared" si="5"/>
        <v>-0.46077000000000001</v>
      </c>
    </row>
    <row r="156" spans="1:13" s="13" customFormat="1">
      <c r="A156" s="110" t="s">
        <v>98</v>
      </c>
      <c r="B156" s="108">
        <v>5.5</v>
      </c>
      <c r="C156" s="110" t="s">
        <v>18</v>
      </c>
      <c r="D156" s="110" t="s">
        <v>19</v>
      </c>
      <c r="E156" s="110" t="s">
        <v>21</v>
      </c>
      <c r="F156">
        <f>ABS(Solieusap!F156)</f>
        <v>0.29430000000000001</v>
      </c>
      <c r="G156">
        <f>ABS(Solieusap!G156)</f>
        <v>0.25459999999999999</v>
      </c>
      <c r="H156">
        <f>ABS(Solieusap!H156)</f>
        <v>9.4060000000000004E-5</v>
      </c>
      <c r="I156">
        <f>ABS(Solieusap!I156)</f>
        <v>1.627E-2</v>
      </c>
      <c r="J156">
        <f>ABS(Solieusap!J156)</f>
        <v>8.9999999999999998E-4</v>
      </c>
      <c r="K156">
        <f>(Solieusap!K156)</f>
        <v>-0.55403999999999998</v>
      </c>
      <c r="L156" s="108">
        <f t="shared" si="4"/>
        <v>0.25459999999999999</v>
      </c>
      <c r="M156">
        <f t="shared" si="5"/>
        <v>-0.55403999999999998</v>
      </c>
    </row>
    <row r="157" spans="1:13" s="13" customFormat="1">
      <c r="A157" s="110" t="s">
        <v>98</v>
      </c>
      <c r="B157" s="108">
        <v>6</v>
      </c>
      <c r="C157" s="110" t="s">
        <v>18</v>
      </c>
      <c r="D157" s="110" t="s">
        <v>19</v>
      </c>
      <c r="E157" s="110" t="s">
        <v>21</v>
      </c>
      <c r="F157">
        <f>ABS(Solieusap!F157)</f>
        <v>0.29430000000000001</v>
      </c>
      <c r="G157">
        <f>ABS(Solieusap!G157)</f>
        <v>0.25459999999999999</v>
      </c>
      <c r="H157">
        <f>ABS(Solieusap!H157)</f>
        <v>9.4060000000000004E-5</v>
      </c>
      <c r="I157">
        <f>ABS(Solieusap!I157)</f>
        <v>1.627E-2</v>
      </c>
      <c r="J157">
        <f>ABS(Solieusap!J157)</f>
        <v>8.8999999999999995E-4</v>
      </c>
      <c r="K157">
        <f>(Solieusap!K157)</f>
        <v>-0.64732000000000001</v>
      </c>
      <c r="L157" s="108">
        <f t="shared" si="4"/>
        <v>0.25459999999999999</v>
      </c>
      <c r="M157">
        <f t="shared" si="5"/>
        <v>-0.64732000000000001</v>
      </c>
    </row>
    <row r="158" spans="1:13" s="13" customFormat="1">
      <c r="A158" s="110" t="s">
        <v>99</v>
      </c>
      <c r="B158" s="108">
        <v>0</v>
      </c>
      <c r="C158" s="110" t="s">
        <v>18</v>
      </c>
      <c r="D158" s="110" t="s">
        <v>19</v>
      </c>
      <c r="E158" s="110" t="s">
        <v>20</v>
      </c>
      <c r="F158">
        <f>ABS(Solieusap!F158)</f>
        <v>3.8800000000000001E-2</v>
      </c>
      <c r="G158">
        <f>ABS(Solieusap!G158)</f>
        <v>2.3963999999999999</v>
      </c>
      <c r="H158">
        <f>ABS(Solieusap!H158)</f>
        <v>1.3410000000000001E-4</v>
      </c>
      <c r="I158">
        <f>ABS(Solieusap!I158)</f>
        <v>1.3699999999999999E-3</v>
      </c>
      <c r="J158">
        <f>ABS(Solieusap!J158)</f>
        <v>1.7000000000000001E-4</v>
      </c>
      <c r="K158">
        <f>(Solieusap!K158)</f>
        <v>-1.79772</v>
      </c>
      <c r="L158" s="108">
        <f t="shared" si="4"/>
        <v>2.3963999999999999</v>
      </c>
      <c r="M158">
        <f t="shared" si="5"/>
        <v>-1.79772</v>
      </c>
    </row>
    <row r="159" spans="1:13" s="13" customFormat="1">
      <c r="A159" s="110" t="s">
        <v>99</v>
      </c>
      <c r="B159" s="108">
        <v>0.5</v>
      </c>
      <c r="C159" s="110" t="s">
        <v>18</v>
      </c>
      <c r="D159" s="110" t="s">
        <v>19</v>
      </c>
      <c r="E159" s="110" t="s">
        <v>20</v>
      </c>
      <c r="F159">
        <f>ABS(Solieusap!F159)</f>
        <v>3.8800000000000001E-2</v>
      </c>
      <c r="G159">
        <f>ABS(Solieusap!G159)</f>
        <v>1.7428999999999999</v>
      </c>
      <c r="H159">
        <f>ABS(Solieusap!H159)</f>
        <v>1.3410000000000001E-4</v>
      </c>
      <c r="I159">
        <f>ABS(Solieusap!I159)</f>
        <v>1.3699999999999999E-3</v>
      </c>
      <c r="J159">
        <f>ABS(Solieusap!J159)</f>
        <v>1E-4</v>
      </c>
      <c r="K159">
        <f>(Solieusap!K159)</f>
        <v>-0.76290000000000002</v>
      </c>
      <c r="L159" s="108">
        <f t="shared" si="4"/>
        <v>1.7428999999999999</v>
      </c>
      <c r="M159">
        <f t="shared" si="5"/>
        <v>-0.76290000000000002</v>
      </c>
    </row>
    <row r="160" spans="1:13" s="13" customFormat="1">
      <c r="A160" s="110" t="s">
        <v>99</v>
      </c>
      <c r="B160" s="108">
        <v>1</v>
      </c>
      <c r="C160" s="110" t="s">
        <v>18</v>
      </c>
      <c r="D160" s="110" t="s">
        <v>19</v>
      </c>
      <c r="E160" s="110" t="s">
        <v>20</v>
      </c>
      <c r="F160">
        <f>ABS(Solieusap!F160)</f>
        <v>3.8800000000000001E-2</v>
      </c>
      <c r="G160">
        <f>ABS(Solieusap!G160)</f>
        <v>1.0893999999999999</v>
      </c>
      <c r="H160">
        <f>ABS(Solieusap!H160)</f>
        <v>1.3410000000000001E-4</v>
      </c>
      <c r="I160">
        <f>ABS(Solieusap!I160)</f>
        <v>1.3699999999999999E-3</v>
      </c>
      <c r="J160">
        <f>ABS(Solieusap!J160)</f>
        <v>3.8510000000000002E-5</v>
      </c>
      <c r="K160">
        <f>(Solieusap!K160)</f>
        <v>-5.4820000000000001E-2</v>
      </c>
      <c r="L160" s="108">
        <f t="shared" si="4"/>
        <v>1.0893999999999999</v>
      </c>
      <c r="M160">
        <f t="shared" si="5"/>
        <v>-5.4820000000000001E-2</v>
      </c>
    </row>
    <row r="161" spans="1:13" s="13" customFormat="1">
      <c r="A161" s="110" t="s">
        <v>99</v>
      </c>
      <c r="B161" s="108">
        <v>1.5</v>
      </c>
      <c r="C161" s="110" t="s">
        <v>18</v>
      </c>
      <c r="D161" s="110" t="s">
        <v>19</v>
      </c>
      <c r="E161" s="110" t="s">
        <v>20</v>
      </c>
      <c r="F161">
        <f>ABS(Solieusap!F161)</f>
        <v>3.8800000000000001E-2</v>
      </c>
      <c r="G161">
        <f>ABS(Solieusap!G161)</f>
        <v>0.43590000000000001</v>
      </c>
      <c r="H161">
        <f>ABS(Solieusap!H161)</f>
        <v>1.3410000000000001E-4</v>
      </c>
      <c r="I161">
        <f>ABS(Solieusap!I161)</f>
        <v>1.3699999999999999E-3</v>
      </c>
      <c r="J161">
        <f>ABS(Solieusap!J161)</f>
        <v>2.2079999999999999E-5</v>
      </c>
      <c r="K161">
        <f>(Solieusap!K161)</f>
        <v>0.32854</v>
      </c>
      <c r="L161" s="108">
        <f t="shared" si="4"/>
        <v>0.43590000000000001</v>
      </c>
      <c r="M161">
        <f t="shared" si="5"/>
        <v>0.32854</v>
      </c>
    </row>
    <row r="162" spans="1:13" s="13" customFormat="1">
      <c r="A162" s="110" t="s">
        <v>99</v>
      </c>
      <c r="B162" s="108">
        <v>2</v>
      </c>
      <c r="C162" s="110" t="s">
        <v>18</v>
      </c>
      <c r="D162" s="110" t="s">
        <v>19</v>
      </c>
      <c r="E162" s="110" t="s">
        <v>20</v>
      </c>
      <c r="F162">
        <f>ABS(Solieusap!F162)</f>
        <v>3.8800000000000001E-2</v>
      </c>
      <c r="G162">
        <f>ABS(Solieusap!G162)</f>
        <v>0.21759999999999999</v>
      </c>
      <c r="H162">
        <f>ABS(Solieusap!H162)</f>
        <v>1.3410000000000001E-4</v>
      </c>
      <c r="I162">
        <f>ABS(Solieusap!I162)</f>
        <v>1.3699999999999999E-3</v>
      </c>
      <c r="J162">
        <f>ABS(Solieusap!J162)</f>
        <v>2.7860000000000001E-5</v>
      </c>
      <c r="K162">
        <f>(Solieusap!K162)</f>
        <v>0.4002</v>
      </c>
      <c r="L162" s="108">
        <f t="shared" si="4"/>
        <v>0.21759999999999999</v>
      </c>
      <c r="M162">
        <f t="shared" si="5"/>
        <v>0.4002</v>
      </c>
    </row>
    <row r="163" spans="1:13" s="13" customFormat="1">
      <c r="A163" s="110" t="s">
        <v>99</v>
      </c>
      <c r="B163" s="108">
        <v>2.5</v>
      </c>
      <c r="C163" s="110" t="s">
        <v>18</v>
      </c>
      <c r="D163" s="110" t="s">
        <v>19</v>
      </c>
      <c r="E163" s="110" t="s">
        <v>20</v>
      </c>
      <c r="F163">
        <f>ABS(Solieusap!F163)</f>
        <v>3.8800000000000001E-2</v>
      </c>
      <c r="G163">
        <f>ABS(Solieusap!G163)</f>
        <v>0.87109999999999999</v>
      </c>
      <c r="H163">
        <f>ABS(Solieusap!H163)</f>
        <v>1.3410000000000001E-4</v>
      </c>
      <c r="I163">
        <f>ABS(Solieusap!I163)</f>
        <v>1.3699999999999999E-3</v>
      </c>
      <c r="J163">
        <f>ABS(Solieusap!J163)</f>
        <v>2.5000000000000001E-5</v>
      </c>
      <c r="K163">
        <f>(Solieusap!K163)</f>
        <v>0.32180999999999998</v>
      </c>
      <c r="L163" s="108">
        <f t="shared" si="4"/>
        <v>0.87109999999999999</v>
      </c>
      <c r="M163">
        <f t="shared" si="5"/>
        <v>0.32180999999999998</v>
      </c>
    </row>
    <row r="164" spans="1:13" s="13" customFormat="1">
      <c r="A164" s="110" t="s">
        <v>99</v>
      </c>
      <c r="B164" s="108">
        <v>3</v>
      </c>
      <c r="C164" s="110" t="s">
        <v>18</v>
      </c>
      <c r="D164" s="110" t="s">
        <v>19</v>
      </c>
      <c r="E164" s="110" t="s">
        <v>20</v>
      </c>
      <c r="F164">
        <f>ABS(Solieusap!F164)</f>
        <v>3.8800000000000001E-2</v>
      </c>
      <c r="G164">
        <f>ABS(Solieusap!G164)</f>
        <v>1.5246</v>
      </c>
      <c r="H164">
        <f>ABS(Solieusap!H164)</f>
        <v>1.3410000000000001E-4</v>
      </c>
      <c r="I164">
        <f>ABS(Solieusap!I164)</f>
        <v>1.3699999999999999E-3</v>
      </c>
      <c r="J164">
        <f>ABS(Solieusap!J164)</f>
        <v>3.1770000000000002E-5</v>
      </c>
      <c r="K164">
        <f>(Solieusap!K164)</f>
        <v>-6.7849999999999994E-2</v>
      </c>
      <c r="L164" s="108">
        <f t="shared" si="4"/>
        <v>1.5246</v>
      </c>
      <c r="M164">
        <f t="shared" si="5"/>
        <v>-6.7849999999999994E-2</v>
      </c>
    </row>
    <row r="165" spans="1:13" s="13" customFormat="1">
      <c r="A165" s="110" t="s">
        <v>99</v>
      </c>
      <c r="B165" s="108">
        <v>3.5</v>
      </c>
      <c r="C165" s="110" t="s">
        <v>18</v>
      </c>
      <c r="D165" s="110" t="s">
        <v>19</v>
      </c>
      <c r="E165" s="110" t="s">
        <v>20</v>
      </c>
      <c r="F165">
        <f>ABS(Solieusap!F165)</f>
        <v>3.8800000000000001E-2</v>
      </c>
      <c r="G165">
        <f>ABS(Solieusap!G165)</f>
        <v>2.1781000000000001</v>
      </c>
      <c r="H165">
        <f>ABS(Solieusap!H165)</f>
        <v>1.3410000000000001E-4</v>
      </c>
      <c r="I165">
        <f>ABS(Solieusap!I165)</f>
        <v>1.3699999999999999E-3</v>
      </c>
      <c r="J165">
        <f>ABS(Solieusap!J165)</f>
        <v>9.2930000000000006E-5</v>
      </c>
      <c r="K165">
        <f>(Solieusap!K165)</f>
        <v>-0.78244000000000002</v>
      </c>
      <c r="L165" s="108">
        <f t="shared" si="4"/>
        <v>2.1781000000000001</v>
      </c>
      <c r="M165">
        <f t="shared" si="5"/>
        <v>-0.78244000000000002</v>
      </c>
    </row>
    <row r="166" spans="1:13" s="13" customFormat="1">
      <c r="A166" s="110" t="s">
        <v>99</v>
      </c>
      <c r="B166" s="108">
        <v>4</v>
      </c>
      <c r="C166" s="110" t="s">
        <v>18</v>
      </c>
      <c r="D166" s="110" t="s">
        <v>19</v>
      </c>
      <c r="E166" s="110" t="s">
        <v>20</v>
      </c>
      <c r="F166">
        <f>ABS(Solieusap!F166)</f>
        <v>3.8800000000000001E-2</v>
      </c>
      <c r="G166">
        <f>ABS(Solieusap!G166)</f>
        <v>2.8315999999999999</v>
      </c>
      <c r="H166">
        <f>ABS(Solieusap!H166)</f>
        <v>1.3410000000000001E-4</v>
      </c>
      <c r="I166">
        <f>ABS(Solieusap!I166)</f>
        <v>1.3699999999999999E-3</v>
      </c>
      <c r="J166">
        <f>ABS(Solieusap!J166)</f>
        <v>1.6000000000000001E-4</v>
      </c>
      <c r="K166">
        <f>(Solieusap!K166)</f>
        <v>-1.8237699999999999</v>
      </c>
      <c r="L166" s="108">
        <f t="shared" si="4"/>
        <v>2.8315999999999999</v>
      </c>
      <c r="M166">
        <f t="shared" si="5"/>
        <v>-1.8237699999999999</v>
      </c>
    </row>
    <row r="167" spans="1:13" s="13" customFormat="1">
      <c r="A167" s="110" t="s">
        <v>99</v>
      </c>
      <c r="B167" s="108">
        <v>0</v>
      </c>
      <c r="C167" s="110" t="s">
        <v>18</v>
      </c>
      <c r="D167" s="110" t="s">
        <v>19</v>
      </c>
      <c r="E167" s="110" t="s">
        <v>21</v>
      </c>
      <c r="F167">
        <f>ABS(Solieusap!F167)</f>
        <v>0.1487</v>
      </c>
      <c r="G167">
        <f>ABS(Solieusap!G167)</f>
        <v>2.8186</v>
      </c>
      <c r="H167">
        <f>ABS(Solieusap!H167)</f>
        <v>1.2669999999999999E-4</v>
      </c>
      <c r="I167">
        <f>ABS(Solieusap!I167)</f>
        <v>6.7000000000000002E-4</v>
      </c>
      <c r="J167">
        <f>ABS(Solieusap!J167)</f>
        <v>3.5E-4</v>
      </c>
      <c r="K167">
        <f>(Solieusap!K167)</f>
        <v>-2.71428</v>
      </c>
      <c r="L167" s="108">
        <f t="shared" si="4"/>
        <v>2.8186</v>
      </c>
      <c r="M167">
        <f t="shared" si="5"/>
        <v>-2.71428</v>
      </c>
    </row>
    <row r="168" spans="1:13">
      <c r="A168" s="110" t="s">
        <v>99</v>
      </c>
      <c r="B168" s="108">
        <v>0.5</v>
      </c>
      <c r="C168" s="110" t="s">
        <v>18</v>
      </c>
      <c r="D168" s="110" t="s">
        <v>19</v>
      </c>
      <c r="E168" s="110" t="s">
        <v>21</v>
      </c>
      <c r="F168">
        <f>ABS(Solieusap!F168)</f>
        <v>0.1487</v>
      </c>
      <c r="G168">
        <f>ABS(Solieusap!G168)</f>
        <v>2.1650999999999998</v>
      </c>
      <c r="H168">
        <f>ABS(Solieusap!H168)</f>
        <v>1.2669999999999999E-4</v>
      </c>
      <c r="I168">
        <f>ABS(Solieusap!I168)</f>
        <v>6.7000000000000002E-4</v>
      </c>
      <c r="J168">
        <f>ABS(Solieusap!J168)</f>
        <v>2.9E-4</v>
      </c>
      <c r="K168">
        <f>(Solieusap!K168)</f>
        <v>-1.4791799999999999</v>
      </c>
      <c r="L168" s="108">
        <f t="shared" si="4"/>
        <v>2.1650999999999998</v>
      </c>
      <c r="M168">
        <f t="shared" si="5"/>
        <v>-1.4791799999999999</v>
      </c>
    </row>
    <row r="169" spans="1:13">
      <c r="A169" s="110" t="s">
        <v>99</v>
      </c>
      <c r="B169" s="108">
        <v>1</v>
      </c>
      <c r="C169" s="110" t="s">
        <v>18</v>
      </c>
      <c r="D169" s="110" t="s">
        <v>19</v>
      </c>
      <c r="E169" s="110" t="s">
        <v>21</v>
      </c>
      <c r="F169">
        <f>ABS(Solieusap!F169)</f>
        <v>0.1487</v>
      </c>
      <c r="G169">
        <f>ABS(Solieusap!G169)</f>
        <v>1.5116000000000001</v>
      </c>
      <c r="H169">
        <f>ABS(Solieusap!H169)</f>
        <v>1.2669999999999999E-4</v>
      </c>
      <c r="I169">
        <f>ABS(Solieusap!I169)</f>
        <v>6.7000000000000002E-4</v>
      </c>
      <c r="J169">
        <f>ABS(Solieusap!J169)</f>
        <v>2.2000000000000001E-4</v>
      </c>
      <c r="K169">
        <f>(Solieusap!K169)</f>
        <v>-0.57082999999999995</v>
      </c>
      <c r="L169" s="108">
        <f t="shared" si="4"/>
        <v>1.5116000000000001</v>
      </c>
      <c r="M169">
        <f t="shared" si="5"/>
        <v>-0.57082999999999995</v>
      </c>
    </row>
    <row r="170" spans="1:13">
      <c r="A170" s="110" t="s">
        <v>99</v>
      </c>
      <c r="B170" s="108">
        <v>1.5</v>
      </c>
      <c r="C170" s="110" t="s">
        <v>18</v>
      </c>
      <c r="D170" s="110" t="s">
        <v>19</v>
      </c>
      <c r="E170" s="110" t="s">
        <v>21</v>
      </c>
      <c r="F170">
        <f>ABS(Solieusap!F170)</f>
        <v>0.1487</v>
      </c>
      <c r="G170">
        <f>ABS(Solieusap!G170)</f>
        <v>0.85809999999999997</v>
      </c>
      <c r="H170">
        <f>ABS(Solieusap!H170)</f>
        <v>1.2669999999999999E-4</v>
      </c>
      <c r="I170">
        <f>ABS(Solieusap!I170)</f>
        <v>6.7000000000000002E-4</v>
      </c>
      <c r="J170">
        <f>ABS(Solieusap!J170)</f>
        <v>1.7000000000000001E-4</v>
      </c>
      <c r="K170">
        <f>(Solieusap!K170)</f>
        <v>1.077E-2</v>
      </c>
      <c r="L170" s="108">
        <f t="shared" si="4"/>
        <v>0.85809999999999997</v>
      </c>
      <c r="M170">
        <f t="shared" si="5"/>
        <v>1.077E-2</v>
      </c>
    </row>
    <row r="171" spans="1:13">
      <c r="A171" s="110" t="s">
        <v>99</v>
      </c>
      <c r="B171" s="108">
        <v>2</v>
      </c>
      <c r="C171" s="110" t="s">
        <v>18</v>
      </c>
      <c r="D171" s="110" t="s">
        <v>19</v>
      </c>
      <c r="E171" s="110" t="s">
        <v>21</v>
      </c>
      <c r="F171">
        <f>ABS(Solieusap!F171)</f>
        <v>0.1487</v>
      </c>
      <c r="G171">
        <f>ABS(Solieusap!G171)</f>
        <v>0.2046</v>
      </c>
      <c r="H171">
        <f>ABS(Solieusap!H171)</f>
        <v>1.2669999999999999E-4</v>
      </c>
      <c r="I171">
        <f>ABS(Solieusap!I171)</f>
        <v>6.7000000000000002E-4</v>
      </c>
      <c r="J171">
        <f>ABS(Solieusap!J171)</f>
        <v>1.8000000000000001E-4</v>
      </c>
      <c r="K171">
        <f>(Solieusap!K171)</f>
        <v>0.25278</v>
      </c>
      <c r="L171" s="108">
        <f t="shared" si="4"/>
        <v>0.2046</v>
      </c>
      <c r="M171">
        <f t="shared" si="5"/>
        <v>0.25278</v>
      </c>
    </row>
    <row r="172" spans="1:13">
      <c r="A172" s="110" t="s">
        <v>99</v>
      </c>
      <c r="B172" s="108">
        <v>2.5</v>
      </c>
      <c r="C172" s="110" t="s">
        <v>18</v>
      </c>
      <c r="D172" s="110" t="s">
        <v>19</v>
      </c>
      <c r="E172" s="110" t="s">
        <v>21</v>
      </c>
      <c r="F172">
        <f>ABS(Solieusap!F172)</f>
        <v>0.1487</v>
      </c>
      <c r="G172">
        <f>ABS(Solieusap!G172)</f>
        <v>0.44890000000000002</v>
      </c>
      <c r="H172">
        <f>ABS(Solieusap!H172)</f>
        <v>1.2669999999999999E-4</v>
      </c>
      <c r="I172">
        <f>ABS(Solieusap!I172)</f>
        <v>6.7000000000000002E-4</v>
      </c>
      <c r="J172">
        <f>ABS(Solieusap!J172)</f>
        <v>1.8000000000000001E-4</v>
      </c>
      <c r="K172">
        <f>(Solieusap!K172)</f>
        <v>3.7599999999999999E-3</v>
      </c>
      <c r="L172" s="108">
        <f t="shared" si="4"/>
        <v>0.44890000000000002</v>
      </c>
      <c r="M172">
        <f t="shared" si="5"/>
        <v>3.7599999999999999E-3</v>
      </c>
    </row>
    <row r="173" spans="1:13">
      <c r="A173" s="110" t="s">
        <v>99</v>
      </c>
      <c r="B173" s="108">
        <v>3</v>
      </c>
      <c r="C173" s="110" t="s">
        <v>18</v>
      </c>
      <c r="D173" s="110" t="s">
        <v>19</v>
      </c>
      <c r="E173" s="110" t="s">
        <v>21</v>
      </c>
      <c r="F173">
        <f>ABS(Solieusap!F173)</f>
        <v>0.1487</v>
      </c>
      <c r="G173">
        <f>ABS(Solieusap!G173)</f>
        <v>1.1024</v>
      </c>
      <c r="H173">
        <f>ABS(Solieusap!H173)</f>
        <v>1.2669999999999999E-4</v>
      </c>
      <c r="I173">
        <f>ABS(Solieusap!I173)</f>
        <v>6.7000000000000002E-4</v>
      </c>
      <c r="J173">
        <f>ABS(Solieusap!J173)</f>
        <v>2.3000000000000001E-4</v>
      </c>
      <c r="K173">
        <f>(Solieusap!K173)</f>
        <v>-0.58487</v>
      </c>
      <c r="L173" s="108">
        <f t="shared" si="4"/>
        <v>1.1024</v>
      </c>
      <c r="M173">
        <f t="shared" si="5"/>
        <v>-0.58487</v>
      </c>
    </row>
    <row r="174" spans="1:13">
      <c r="A174" s="110" t="s">
        <v>99</v>
      </c>
      <c r="B174" s="108">
        <v>3.5</v>
      </c>
      <c r="C174" s="110" t="s">
        <v>18</v>
      </c>
      <c r="D174" s="110" t="s">
        <v>19</v>
      </c>
      <c r="E174" s="110" t="s">
        <v>21</v>
      </c>
      <c r="F174">
        <f>ABS(Solieusap!F174)</f>
        <v>0.1487</v>
      </c>
      <c r="G174">
        <f>ABS(Solieusap!G174)</f>
        <v>1.7559</v>
      </c>
      <c r="H174">
        <f>ABS(Solieusap!H174)</f>
        <v>1.2669999999999999E-4</v>
      </c>
      <c r="I174">
        <f>ABS(Solieusap!I174)</f>
        <v>6.7000000000000002E-4</v>
      </c>
      <c r="J174">
        <f>ABS(Solieusap!J174)</f>
        <v>2.9999999999999997E-4</v>
      </c>
      <c r="K174">
        <f>(Solieusap!K174)</f>
        <v>-1.5002500000000001</v>
      </c>
      <c r="L174" s="108">
        <f t="shared" si="4"/>
        <v>1.7559</v>
      </c>
      <c r="M174">
        <f t="shared" si="5"/>
        <v>-1.5002500000000001</v>
      </c>
    </row>
    <row r="175" spans="1:13">
      <c r="A175" s="110" t="s">
        <v>99</v>
      </c>
      <c r="B175" s="108">
        <v>4</v>
      </c>
      <c r="C175" s="110" t="s">
        <v>18</v>
      </c>
      <c r="D175" s="110" t="s">
        <v>19</v>
      </c>
      <c r="E175" s="110" t="s">
        <v>21</v>
      </c>
      <c r="F175">
        <f>ABS(Solieusap!F175)</f>
        <v>0.1487</v>
      </c>
      <c r="G175">
        <f>ABS(Solieusap!G175)</f>
        <v>2.4094000000000002</v>
      </c>
      <c r="H175">
        <f>ABS(Solieusap!H175)</f>
        <v>1.2669999999999999E-4</v>
      </c>
      <c r="I175">
        <f>ABS(Solieusap!I175)</f>
        <v>6.7000000000000002E-4</v>
      </c>
      <c r="J175">
        <f>ABS(Solieusap!J175)</f>
        <v>3.6999999999999999E-4</v>
      </c>
      <c r="K175">
        <f>(Solieusap!K175)</f>
        <v>-2.7423799999999998</v>
      </c>
      <c r="L175" s="108">
        <f t="shared" si="4"/>
        <v>2.4094000000000002</v>
      </c>
      <c r="M175">
        <f t="shared" si="5"/>
        <v>-2.7423799999999998</v>
      </c>
    </row>
    <row r="176" spans="1:13">
      <c r="A176" s="110" t="s">
        <v>100</v>
      </c>
      <c r="B176" s="108">
        <v>0</v>
      </c>
      <c r="C176" s="110" t="s">
        <v>18</v>
      </c>
      <c r="D176" s="110" t="s">
        <v>19</v>
      </c>
      <c r="E176" s="110" t="s">
        <v>20</v>
      </c>
      <c r="F176">
        <f>ABS(Solieusap!F176)</f>
        <v>0.20960000000000001</v>
      </c>
      <c r="G176">
        <f>ABS(Solieusap!G176)</f>
        <v>0.76980000000000004</v>
      </c>
      <c r="H176">
        <f>ABS(Solieusap!H176)</f>
        <v>6.9220000000000002E-4</v>
      </c>
      <c r="I176">
        <f>ABS(Solieusap!I176)</f>
        <v>9.5600000000000008E-3</v>
      </c>
      <c r="J176">
        <f>ABS(Solieusap!J176)</f>
        <v>1.0499999999999999E-3</v>
      </c>
      <c r="K176">
        <f>(Solieusap!K176)</f>
        <v>0.39435999999999999</v>
      </c>
      <c r="L176" s="108">
        <f t="shared" si="4"/>
        <v>0.76980000000000004</v>
      </c>
      <c r="M176">
        <f t="shared" si="5"/>
        <v>0.39435999999999999</v>
      </c>
    </row>
    <row r="177" spans="1:13">
      <c r="A177" s="110" t="s">
        <v>100</v>
      </c>
      <c r="B177" s="108">
        <v>0.5</v>
      </c>
      <c r="C177" s="110" t="s">
        <v>18</v>
      </c>
      <c r="D177" s="110" t="s">
        <v>19</v>
      </c>
      <c r="E177" s="110" t="s">
        <v>20</v>
      </c>
      <c r="F177">
        <f>ABS(Solieusap!F177)</f>
        <v>0.20960000000000001</v>
      </c>
      <c r="G177">
        <f>ABS(Solieusap!G177)</f>
        <v>0.1163</v>
      </c>
      <c r="H177">
        <f>ABS(Solieusap!H177)</f>
        <v>6.9220000000000002E-4</v>
      </c>
      <c r="I177">
        <f>ABS(Solieusap!I177)</f>
        <v>9.5600000000000008E-3</v>
      </c>
      <c r="J177">
        <f>ABS(Solieusap!J177)</f>
        <v>7.1000000000000002E-4</v>
      </c>
      <c r="K177">
        <f>(Solieusap!K177)</f>
        <v>0.6159</v>
      </c>
      <c r="L177" s="108">
        <f t="shared" si="4"/>
        <v>0.1163</v>
      </c>
      <c r="M177">
        <f t="shared" si="5"/>
        <v>0.6159</v>
      </c>
    </row>
    <row r="178" spans="1:13">
      <c r="A178" s="110" t="s">
        <v>100</v>
      </c>
      <c r="B178" s="108">
        <v>1</v>
      </c>
      <c r="C178" s="110" t="s">
        <v>18</v>
      </c>
      <c r="D178" s="110" t="s">
        <v>19</v>
      </c>
      <c r="E178" s="110" t="s">
        <v>20</v>
      </c>
      <c r="F178">
        <f>ABS(Solieusap!F178)</f>
        <v>0.20960000000000001</v>
      </c>
      <c r="G178">
        <f>ABS(Solieusap!G178)</f>
        <v>0.53720000000000001</v>
      </c>
      <c r="H178">
        <f>ABS(Solieusap!H178)</f>
        <v>6.9220000000000002E-4</v>
      </c>
      <c r="I178">
        <f>ABS(Solieusap!I178)</f>
        <v>9.5600000000000008E-3</v>
      </c>
      <c r="J178">
        <f>ABS(Solieusap!J178)</f>
        <v>3.6999999999999999E-4</v>
      </c>
      <c r="K178">
        <f>(Solieusap!K178)</f>
        <v>0.51068999999999998</v>
      </c>
      <c r="L178" s="108">
        <f t="shared" si="4"/>
        <v>0.53720000000000001</v>
      </c>
      <c r="M178">
        <f t="shared" si="5"/>
        <v>0.51068999999999998</v>
      </c>
    </row>
    <row r="179" spans="1:13">
      <c r="A179" s="110" t="s">
        <v>100</v>
      </c>
      <c r="B179" s="108">
        <v>1.5</v>
      </c>
      <c r="C179" s="110" t="s">
        <v>18</v>
      </c>
      <c r="D179" s="110" t="s">
        <v>19</v>
      </c>
      <c r="E179" s="110" t="s">
        <v>20</v>
      </c>
      <c r="F179">
        <f>ABS(Solieusap!F179)</f>
        <v>0.20960000000000001</v>
      </c>
      <c r="G179">
        <f>ABS(Solieusap!G179)</f>
        <v>1.1907000000000001</v>
      </c>
      <c r="H179">
        <f>ABS(Solieusap!H179)</f>
        <v>6.9220000000000002E-4</v>
      </c>
      <c r="I179">
        <f>ABS(Solieusap!I179)</f>
        <v>9.5600000000000008E-3</v>
      </c>
      <c r="J179">
        <f>ABS(Solieusap!J179)</f>
        <v>5.9559999999999999E-5</v>
      </c>
      <c r="K179">
        <f>(Solieusap!K179)</f>
        <v>0.16989000000000001</v>
      </c>
      <c r="L179" s="108">
        <f t="shared" si="4"/>
        <v>1.1907000000000001</v>
      </c>
      <c r="M179">
        <f t="shared" si="5"/>
        <v>0.16989000000000001</v>
      </c>
    </row>
    <row r="180" spans="1:13" s="13" customFormat="1">
      <c r="A180" s="110" t="s">
        <v>100</v>
      </c>
      <c r="B180" s="108">
        <v>2</v>
      </c>
      <c r="C180" s="110" t="s">
        <v>18</v>
      </c>
      <c r="D180" s="110" t="s">
        <v>19</v>
      </c>
      <c r="E180" s="110" t="s">
        <v>20</v>
      </c>
      <c r="F180">
        <f>ABS(Solieusap!F180)</f>
        <v>0.20960000000000001</v>
      </c>
      <c r="G180">
        <f>ABS(Solieusap!G180)</f>
        <v>1.8442000000000001</v>
      </c>
      <c r="H180">
        <f>ABS(Solieusap!H180)</f>
        <v>6.9220000000000002E-4</v>
      </c>
      <c r="I180">
        <f>ABS(Solieusap!I180)</f>
        <v>9.5600000000000008E-3</v>
      </c>
      <c r="J180">
        <f>ABS(Solieusap!J180)</f>
        <v>1.7000000000000001E-4</v>
      </c>
      <c r="K180">
        <f>(Solieusap!K180)</f>
        <v>-0.13952999999999999</v>
      </c>
      <c r="L180" s="108">
        <f t="shared" si="4"/>
        <v>1.8442000000000001</v>
      </c>
      <c r="M180">
        <f t="shared" si="5"/>
        <v>-0.13952999999999999</v>
      </c>
    </row>
    <row r="181" spans="1:13" s="13" customFormat="1">
      <c r="A181" s="110" t="s">
        <v>100</v>
      </c>
      <c r="B181" s="108">
        <v>2.5</v>
      </c>
      <c r="C181" s="110" t="s">
        <v>18</v>
      </c>
      <c r="D181" s="110" t="s">
        <v>19</v>
      </c>
      <c r="E181" s="110" t="s">
        <v>20</v>
      </c>
      <c r="F181">
        <f>ABS(Solieusap!F181)</f>
        <v>0.20960000000000001</v>
      </c>
      <c r="G181">
        <f>ABS(Solieusap!G181)</f>
        <v>2.4977</v>
      </c>
      <c r="H181">
        <f>ABS(Solieusap!H181)</f>
        <v>6.9220000000000002E-4</v>
      </c>
      <c r="I181">
        <f>ABS(Solieusap!I181)</f>
        <v>9.5600000000000008E-3</v>
      </c>
      <c r="J181">
        <f>ABS(Solieusap!J181)</f>
        <v>2.7999999999999998E-4</v>
      </c>
      <c r="K181">
        <f>(Solieusap!K181)</f>
        <v>-0.77478000000000002</v>
      </c>
      <c r="L181" s="108">
        <f t="shared" si="4"/>
        <v>2.4977</v>
      </c>
      <c r="M181">
        <f t="shared" si="5"/>
        <v>-0.77478000000000002</v>
      </c>
    </row>
    <row r="182" spans="1:13" s="13" customFormat="1">
      <c r="A182" s="110" t="s">
        <v>100</v>
      </c>
      <c r="B182" s="108">
        <v>3</v>
      </c>
      <c r="C182" s="110" t="s">
        <v>18</v>
      </c>
      <c r="D182" s="110" t="s">
        <v>19</v>
      </c>
      <c r="E182" s="110" t="s">
        <v>20</v>
      </c>
      <c r="F182">
        <f>ABS(Solieusap!F182)</f>
        <v>0.20960000000000001</v>
      </c>
      <c r="G182">
        <f>ABS(Solieusap!G182)</f>
        <v>3.1511999999999998</v>
      </c>
      <c r="H182">
        <f>ABS(Solieusap!H182)</f>
        <v>6.9220000000000002E-4</v>
      </c>
      <c r="I182">
        <f>ABS(Solieusap!I182)</f>
        <v>9.5600000000000008E-3</v>
      </c>
      <c r="J182">
        <f>ABS(Solieusap!J182)</f>
        <v>3.8000000000000002E-4</v>
      </c>
      <c r="K182">
        <f>(Solieusap!K182)</f>
        <v>-1.73678</v>
      </c>
      <c r="L182" s="108">
        <f t="shared" si="4"/>
        <v>3.1511999999999998</v>
      </c>
      <c r="M182">
        <f t="shared" si="5"/>
        <v>-1.73678</v>
      </c>
    </row>
    <row r="183" spans="1:13" s="13" customFormat="1">
      <c r="A183" s="110" t="s">
        <v>100</v>
      </c>
      <c r="B183" s="108">
        <v>0</v>
      </c>
      <c r="C183" s="110" t="s">
        <v>18</v>
      </c>
      <c r="D183" s="110" t="s">
        <v>19</v>
      </c>
      <c r="E183" s="110" t="s">
        <v>21</v>
      </c>
      <c r="F183">
        <f>ABS(Solieusap!F183)</f>
        <v>0.38119999999999998</v>
      </c>
      <c r="G183">
        <f>ABS(Solieusap!G183)</f>
        <v>1.6701999999999999</v>
      </c>
      <c r="H183">
        <f>ABS(Solieusap!H183)</f>
        <v>3.3970000000000002E-4</v>
      </c>
      <c r="I183">
        <f>ABS(Solieusap!I183)</f>
        <v>9.2899999999999996E-2</v>
      </c>
      <c r="J183">
        <f>ABS(Solieusap!J183)</f>
        <v>6.4999999999999997E-4</v>
      </c>
      <c r="K183">
        <f>(Solieusap!K183)</f>
        <v>-0.86600999999999995</v>
      </c>
      <c r="L183" s="108">
        <f t="shared" si="4"/>
        <v>1.6701999999999999</v>
      </c>
      <c r="M183">
        <f t="shared" si="5"/>
        <v>-0.86600999999999995</v>
      </c>
    </row>
    <row r="184" spans="1:13" s="13" customFormat="1">
      <c r="A184" s="110" t="s">
        <v>100</v>
      </c>
      <c r="B184" s="108">
        <v>0.5</v>
      </c>
      <c r="C184" s="110" t="s">
        <v>18</v>
      </c>
      <c r="D184" s="110" t="s">
        <v>19</v>
      </c>
      <c r="E184" s="110" t="s">
        <v>21</v>
      </c>
      <c r="F184">
        <f>ABS(Solieusap!F184)</f>
        <v>0.38119999999999998</v>
      </c>
      <c r="G184">
        <f>ABS(Solieusap!G184)</f>
        <v>1.0166999999999999</v>
      </c>
      <c r="H184">
        <f>ABS(Solieusap!H184)</f>
        <v>3.3970000000000002E-4</v>
      </c>
      <c r="I184">
        <f>ABS(Solieusap!I184)</f>
        <v>9.2899999999999996E-2</v>
      </c>
      <c r="J184">
        <f>ABS(Solieusap!J184)</f>
        <v>4.8000000000000001E-4</v>
      </c>
      <c r="K184">
        <f>(Solieusap!K184)</f>
        <v>-0.19427</v>
      </c>
      <c r="L184" s="108">
        <f t="shared" si="4"/>
        <v>1.0166999999999999</v>
      </c>
      <c r="M184">
        <f t="shared" si="5"/>
        <v>-0.19427</v>
      </c>
    </row>
    <row r="185" spans="1:13" s="13" customFormat="1">
      <c r="A185" s="110" t="s">
        <v>100</v>
      </c>
      <c r="B185" s="108">
        <v>1</v>
      </c>
      <c r="C185" s="110" t="s">
        <v>18</v>
      </c>
      <c r="D185" s="110" t="s">
        <v>19</v>
      </c>
      <c r="E185" s="110" t="s">
        <v>21</v>
      </c>
      <c r="F185">
        <f>ABS(Solieusap!F185)</f>
        <v>0.38119999999999998</v>
      </c>
      <c r="G185">
        <f>ABS(Solieusap!G185)</f>
        <v>0.36320000000000002</v>
      </c>
      <c r="H185">
        <f>ABS(Solieusap!H185)</f>
        <v>3.3970000000000002E-4</v>
      </c>
      <c r="I185">
        <f>ABS(Solieusap!I185)</f>
        <v>9.2899999999999996E-2</v>
      </c>
      <c r="J185">
        <f>ABS(Solieusap!J185)</f>
        <v>4.0999999999999999E-4</v>
      </c>
      <c r="K185">
        <f>(Solieusap!K185)</f>
        <v>0.14548</v>
      </c>
      <c r="L185" s="108">
        <f t="shared" si="4"/>
        <v>0.36320000000000002</v>
      </c>
      <c r="M185">
        <f t="shared" si="5"/>
        <v>0.14548</v>
      </c>
    </row>
    <row r="186" spans="1:13" s="13" customFormat="1">
      <c r="A186" s="110" t="s">
        <v>100</v>
      </c>
      <c r="B186" s="108">
        <v>1.5</v>
      </c>
      <c r="C186" s="110" t="s">
        <v>18</v>
      </c>
      <c r="D186" s="110" t="s">
        <v>19</v>
      </c>
      <c r="E186" s="110" t="s">
        <v>21</v>
      </c>
      <c r="F186">
        <f>ABS(Solieusap!F186)</f>
        <v>0.38119999999999998</v>
      </c>
      <c r="G186">
        <f>ABS(Solieusap!G186)</f>
        <v>0.2903</v>
      </c>
      <c r="H186">
        <f>ABS(Solieusap!H186)</f>
        <v>3.3970000000000002E-4</v>
      </c>
      <c r="I186">
        <f>ABS(Solieusap!I186)</f>
        <v>9.2899999999999996E-2</v>
      </c>
      <c r="J186">
        <f>ABS(Solieusap!J186)</f>
        <v>3.6999999999999999E-4</v>
      </c>
      <c r="K186">
        <f>(Solieusap!K186)</f>
        <v>5.4460000000000001E-2</v>
      </c>
      <c r="L186" s="108">
        <f t="shared" si="4"/>
        <v>0.2903</v>
      </c>
      <c r="M186">
        <f t="shared" si="5"/>
        <v>5.4460000000000001E-2</v>
      </c>
    </row>
    <row r="187" spans="1:13" s="13" customFormat="1">
      <c r="A187" s="110" t="s">
        <v>100</v>
      </c>
      <c r="B187" s="108">
        <v>2</v>
      </c>
      <c r="C187" s="110" t="s">
        <v>18</v>
      </c>
      <c r="D187" s="110" t="s">
        <v>19</v>
      </c>
      <c r="E187" s="110" t="s">
        <v>21</v>
      </c>
      <c r="F187">
        <f>ABS(Solieusap!F187)</f>
        <v>0.38119999999999998</v>
      </c>
      <c r="G187">
        <f>ABS(Solieusap!G187)</f>
        <v>0.94379999999999997</v>
      </c>
      <c r="H187">
        <f>ABS(Solieusap!H187)</f>
        <v>3.3970000000000002E-4</v>
      </c>
      <c r="I187">
        <f>ABS(Solieusap!I187)</f>
        <v>9.2899999999999996E-2</v>
      </c>
      <c r="J187">
        <f>ABS(Solieusap!J187)</f>
        <v>3.4000000000000002E-4</v>
      </c>
      <c r="K187">
        <f>(Solieusap!K187)</f>
        <v>-0.67996999999999996</v>
      </c>
      <c r="L187" s="108">
        <f t="shared" si="4"/>
        <v>0.94379999999999997</v>
      </c>
      <c r="M187">
        <f t="shared" si="5"/>
        <v>-0.67996999999999996</v>
      </c>
    </row>
    <row r="188" spans="1:13" s="13" customFormat="1">
      <c r="A188" s="110" t="s">
        <v>100</v>
      </c>
      <c r="B188" s="108">
        <v>2.5</v>
      </c>
      <c r="C188" s="110" t="s">
        <v>18</v>
      </c>
      <c r="D188" s="110" t="s">
        <v>19</v>
      </c>
      <c r="E188" s="110" t="s">
        <v>21</v>
      </c>
      <c r="F188">
        <f>ABS(Solieusap!F188)</f>
        <v>0.38119999999999998</v>
      </c>
      <c r="G188">
        <f>ABS(Solieusap!G188)</f>
        <v>1.5972999999999999</v>
      </c>
      <c r="H188">
        <f>ABS(Solieusap!H188)</f>
        <v>3.3970000000000002E-4</v>
      </c>
      <c r="I188">
        <f>ABS(Solieusap!I188)</f>
        <v>9.2899999999999996E-2</v>
      </c>
      <c r="J188">
        <f>ABS(Solieusap!J188)</f>
        <v>6.8000000000000005E-4</v>
      </c>
      <c r="K188">
        <f>(Solieusap!K188)</f>
        <v>-1.7654300000000001</v>
      </c>
      <c r="L188" s="108">
        <f t="shared" si="4"/>
        <v>1.5972999999999999</v>
      </c>
      <c r="M188">
        <f t="shared" si="5"/>
        <v>-1.7654300000000001</v>
      </c>
    </row>
    <row r="189" spans="1:13" s="13" customFormat="1">
      <c r="A189" s="110" t="s">
        <v>100</v>
      </c>
      <c r="B189" s="108">
        <v>3</v>
      </c>
      <c r="C189" s="110" t="s">
        <v>18</v>
      </c>
      <c r="D189" s="110" t="s">
        <v>19</v>
      </c>
      <c r="E189" s="110" t="s">
        <v>21</v>
      </c>
      <c r="F189">
        <f>ABS(Solieusap!F189)</f>
        <v>0.38119999999999998</v>
      </c>
      <c r="G189">
        <f>ABS(Solieusap!G189)</f>
        <v>2.2507999999999999</v>
      </c>
      <c r="H189">
        <f>ABS(Solieusap!H189)</f>
        <v>3.3970000000000002E-4</v>
      </c>
      <c r="I189">
        <f>ABS(Solieusap!I189)</f>
        <v>9.2899999999999996E-2</v>
      </c>
      <c r="J189">
        <f>ABS(Solieusap!J189)</f>
        <v>1.0200000000000001E-3</v>
      </c>
      <c r="K189">
        <f>(Solieusap!K189)</f>
        <v>-3.1776399999999998</v>
      </c>
      <c r="L189" s="108">
        <f t="shared" si="4"/>
        <v>2.2507999999999999</v>
      </c>
      <c r="M189">
        <f t="shared" si="5"/>
        <v>-3.1776399999999998</v>
      </c>
    </row>
    <row r="190" spans="1:13" s="13" customFormat="1">
      <c r="A190" s="110" t="s">
        <v>101</v>
      </c>
      <c r="B190" s="108">
        <v>0</v>
      </c>
      <c r="C190" s="110" t="s">
        <v>18</v>
      </c>
      <c r="D190" s="110" t="s">
        <v>19</v>
      </c>
      <c r="E190" s="110" t="s">
        <v>20</v>
      </c>
      <c r="F190">
        <f>ABS(Solieusap!F190)</f>
        <v>0.15429999999999999</v>
      </c>
      <c r="G190">
        <f>ABS(Solieusap!G190)</f>
        <v>0.1956</v>
      </c>
      <c r="H190">
        <f>ABS(Solieusap!H190)</f>
        <v>1.6370000000000001E-5</v>
      </c>
      <c r="I190">
        <f>ABS(Solieusap!I190)</f>
        <v>1.5879999999999998E-2</v>
      </c>
      <c r="J190">
        <f>ABS(Solieusap!J190)</f>
        <v>1.4999999999999999E-4</v>
      </c>
      <c r="K190">
        <f>(Solieusap!K190)</f>
        <v>0.72921000000000002</v>
      </c>
      <c r="L190" s="108">
        <f t="shared" si="4"/>
        <v>0.1956</v>
      </c>
      <c r="M190">
        <f t="shared" si="5"/>
        <v>0.72921000000000002</v>
      </c>
    </row>
    <row r="191" spans="1:13" s="13" customFormat="1">
      <c r="A191" s="110" t="s">
        <v>101</v>
      </c>
      <c r="B191" s="108">
        <v>0.5</v>
      </c>
      <c r="C191" s="110" t="s">
        <v>18</v>
      </c>
      <c r="D191" s="110" t="s">
        <v>19</v>
      </c>
      <c r="E191" s="110" t="s">
        <v>20</v>
      </c>
      <c r="F191">
        <f>ABS(Solieusap!F191)</f>
        <v>0.15429999999999999</v>
      </c>
      <c r="G191">
        <f>ABS(Solieusap!G191)</f>
        <v>0.1956</v>
      </c>
      <c r="H191">
        <f>ABS(Solieusap!H191)</f>
        <v>1.6370000000000001E-5</v>
      </c>
      <c r="I191">
        <f>ABS(Solieusap!I191)</f>
        <v>1.5879999999999998E-2</v>
      </c>
      <c r="J191">
        <f>ABS(Solieusap!J191)</f>
        <v>1.3999999999999999E-4</v>
      </c>
      <c r="K191">
        <f>(Solieusap!K191)</f>
        <v>0.63139999999999996</v>
      </c>
      <c r="L191" s="108">
        <f t="shared" si="4"/>
        <v>0.1956</v>
      </c>
      <c r="M191">
        <f t="shared" si="5"/>
        <v>0.63139999999999996</v>
      </c>
    </row>
    <row r="192" spans="1:13" s="13" customFormat="1">
      <c r="A192" s="110" t="s">
        <v>101</v>
      </c>
      <c r="B192" s="108">
        <v>1</v>
      </c>
      <c r="C192" s="110" t="s">
        <v>18</v>
      </c>
      <c r="D192" s="110" t="s">
        <v>19</v>
      </c>
      <c r="E192" s="110" t="s">
        <v>20</v>
      </c>
      <c r="F192">
        <f>ABS(Solieusap!F192)</f>
        <v>0.15429999999999999</v>
      </c>
      <c r="G192">
        <f>ABS(Solieusap!G192)</f>
        <v>0.1956</v>
      </c>
      <c r="H192">
        <f>ABS(Solieusap!H192)</f>
        <v>1.6370000000000001E-5</v>
      </c>
      <c r="I192">
        <f>ABS(Solieusap!I192)</f>
        <v>1.5879999999999998E-2</v>
      </c>
      <c r="J192">
        <f>ABS(Solieusap!J192)</f>
        <v>1.3999999999999999E-4</v>
      </c>
      <c r="K192">
        <f>(Solieusap!K192)</f>
        <v>0.53359999999999996</v>
      </c>
      <c r="L192" s="108">
        <f t="shared" si="4"/>
        <v>0.1956</v>
      </c>
      <c r="M192">
        <f t="shared" si="5"/>
        <v>0.53359999999999996</v>
      </c>
    </row>
    <row r="193" spans="1:13" s="13" customFormat="1">
      <c r="A193" s="110" t="s">
        <v>101</v>
      </c>
      <c r="B193" s="108">
        <v>1.5</v>
      </c>
      <c r="C193" s="110" t="s">
        <v>18</v>
      </c>
      <c r="D193" s="110" t="s">
        <v>19</v>
      </c>
      <c r="E193" s="110" t="s">
        <v>20</v>
      </c>
      <c r="F193">
        <f>ABS(Solieusap!F193)</f>
        <v>0.15429999999999999</v>
      </c>
      <c r="G193">
        <f>ABS(Solieusap!G193)</f>
        <v>0.1956</v>
      </c>
      <c r="H193">
        <f>ABS(Solieusap!H193)</f>
        <v>1.6370000000000001E-5</v>
      </c>
      <c r="I193">
        <f>ABS(Solieusap!I193)</f>
        <v>1.5879999999999998E-2</v>
      </c>
      <c r="J193">
        <f>ABS(Solieusap!J193)</f>
        <v>1.2999999999999999E-4</v>
      </c>
      <c r="K193">
        <f>(Solieusap!K193)</f>
        <v>0.43579000000000001</v>
      </c>
      <c r="L193" s="108">
        <f t="shared" si="4"/>
        <v>0.1956</v>
      </c>
      <c r="M193">
        <f t="shared" si="5"/>
        <v>0.43579000000000001</v>
      </c>
    </row>
    <row r="194" spans="1:13" s="13" customFormat="1">
      <c r="A194" s="110" t="s">
        <v>101</v>
      </c>
      <c r="B194" s="108">
        <v>2</v>
      </c>
      <c r="C194" s="110" t="s">
        <v>18</v>
      </c>
      <c r="D194" s="110" t="s">
        <v>19</v>
      </c>
      <c r="E194" s="110" t="s">
        <v>20</v>
      </c>
      <c r="F194">
        <f>ABS(Solieusap!F194)</f>
        <v>0.15429999999999999</v>
      </c>
      <c r="G194">
        <f>ABS(Solieusap!G194)</f>
        <v>0.1956</v>
      </c>
      <c r="H194">
        <f>ABS(Solieusap!H194)</f>
        <v>1.6370000000000001E-5</v>
      </c>
      <c r="I194">
        <f>ABS(Solieusap!I194)</f>
        <v>1.5879999999999998E-2</v>
      </c>
      <c r="J194">
        <f>ABS(Solieusap!J194)</f>
        <v>1.2999999999999999E-4</v>
      </c>
      <c r="K194">
        <f>(Solieusap!K194)</f>
        <v>0.33798</v>
      </c>
      <c r="L194" s="108">
        <f t="shared" si="4"/>
        <v>0.1956</v>
      </c>
      <c r="M194">
        <f t="shared" si="5"/>
        <v>0.33798</v>
      </c>
    </row>
    <row r="195" spans="1:13" s="13" customFormat="1">
      <c r="A195" s="110" t="s">
        <v>101</v>
      </c>
      <c r="B195" s="108">
        <v>2.5</v>
      </c>
      <c r="C195" s="110" t="s">
        <v>18</v>
      </c>
      <c r="D195" s="110" t="s">
        <v>19</v>
      </c>
      <c r="E195" s="110" t="s">
        <v>20</v>
      </c>
      <c r="F195">
        <f>ABS(Solieusap!F195)</f>
        <v>0.15429999999999999</v>
      </c>
      <c r="G195">
        <f>ABS(Solieusap!G195)</f>
        <v>0.1956</v>
      </c>
      <c r="H195">
        <f>ABS(Solieusap!H195)</f>
        <v>1.6370000000000001E-5</v>
      </c>
      <c r="I195">
        <f>ABS(Solieusap!I195)</f>
        <v>1.5879999999999998E-2</v>
      </c>
      <c r="J195">
        <f>ABS(Solieusap!J195)</f>
        <v>1.2999999999999999E-4</v>
      </c>
      <c r="K195">
        <f>(Solieusap!K195)</f>
        <v>0.25153999999999999</v>
      </c>
      <c r="L195" s="108">
        <f t="shared" si="4"/>
        <v>0.1956</v>
      </c>
      <c r="M195">
        <f t="shared" si="5"/>
        <v>0.25153999999999999</v>
      </c>
    </row>
    <row r="196" spans="1:13" s="13" customFormat="1">
      <c r="A196" s="110" t="s">
        <v>101</v>
      </c>
      <c r="B196" s="108">
        <v>3</v>
      </c>
      <c r="C196" s="110" t="s">
        <v>18</v>
      </c>
      <c r="D196" s="110" t="s">
        <v>19</v>
      </c>
      <c r="E196" s="110" t="s">
        <v>20</v>
      </c>
      <c r="F196">
        <f>ABS(Solieusap!F196)</f>
        <v>0.15429999999999999</v>
      </c>
      <c r="G196">
        <f>ABS(Solieusap!G196)</f>
        <v>0.1956</v>
      </c>
      <c r="H196">
        <f>ABS(Solieusap!H196)</f>
        <v>1.6370000000000001E-5</v>
      </c>
      <c r="I196">
        <f>ABS(Solieusap!I196)</f>
        <v>1.5879999999999998E-2</v>
      </c>
      <c r="J196">
        <f>ABS(Solieusap!J196)</f>
        <v>1.3999999999999999E-4</v>
      </c>
      <c r="K196">
        <f>(Solieusap!K196)</f>
        <v>0.19255</v>
      </c>
      <c r="L196" s="108">
        <f t="shared" si="4"/>
        <v>0.1956</v>
      </c>
      <c r="M196">
        <f t="shared" si="5"/>
        <v>0.19255</v>
      </c>
    </row>
    <row r="197" spans="1:13" s="13" customFormat="1">
      <c r="A197" s="110" t="s">
        <v>101</v>
      </c>
      <c r="B197" s="108">
        <v>3.5</v>
      </c>
      <c r="C197" s="110" t="s">
        <v>18</v>
      </c>
      <c r="D197" s="110" t="s">
        <v>19</v>
      </c>
      <c r="E197" s="110" t="s">
        <v>20</v>
      </c>
      <c r="F197">
        <f>ABS(Solieusap!F197)</f>
        <v>0.15429999999999999</v>
      </c>
      <c r="G197">
        <f>ABS(Solieusap!G197)</f>
        <v>0.1956</v>
      </c>
      <c r="H197">
        <f>ABS(Solieusap!H197)</f>
        <v>1.6370000000000001E-5</v>
      </c>
      <c r="I197">
        <f>ABS(Solieusap!I197)</f>
        <v>1.5879999999999998E-2</v>
      </c>
      <c r="J197">
        <f>ABS(Solieusap!J197)</f>
        <v>1.3999999999999999E-4</v>
      </c>
      <c r="K197">
        <f>(Solieusap!K197)</f>
        <v>0.13402</v>
      </c>
      <c r="L197" s="108">
        <f t="shared" ref="L197:L260" si="6">G197</f>
        <v>0.1956</v>
      </c>
      <c r="M197">
        <f t="shared" ref="M197" si="7">K197</f>
        <v>0.13402</v>
      </c>
    </row>
    <row r="198" spans="1:13">
      <c r="A198" s="110" t="s">
        <v>101</v>
      </c>
      <c r="B198" s="108">
        <v>4</v>
      </c>
      <c r="C198" s="110" t="s">
        <v>18</v>
      </c>
      <c r="D198" s="110" t="s">
        <v>19</v>
      </c>
      <c r="E198" s="110" t="s">
        <v>20</v>
      </c>
      <c r="F198" s="108">
        <f>ABS(Solieusap!F198)</f>
        <v>0.15429999999999999</v>
      </c>
      <c r="G198" s="108">
        <f>ABS(Solieusap!G198)</f>
        <v>0.1956</v>
      </c>
      <c r="H198" s="108">
        <f>ABS(Solieusap!H198)</f>
        <v>1.6370000000000001E-5</v>
      </c>
      <c r="I198" s="108">
        <f>ABS(Solieusap!I198)</f>
        <v>1.5879999999999998E-2</v>
      </c>
      <c r="J198" s="108">
        <f>ABS(Solieusap!J198)</f>
        <v>1.3999999999999999E-4</v>
      </c>
      <c r="K198" s="108">
        <f>(Solieusap!K198)</f>
        <v>0.20180999999999999</v>
      </c>
      <c r="L198" s="108">
        <f t="shared" si="6"/>
        <v>0.1956</v>
      </c>
      <c r="M198" s="108">
        <f t="shared" ref="M198:M261" si="8">K198</f>
        <v>0.20180999999999999</v>
      </c>
    </row>
    <row r="199" spans="1:13">
      <c r="A199" s="110" t="s">
        <v>101</v>
      </c>
      <c r="B199" s="108">
        <v>4.5</v>
      </c>
      <c r="C199" s="110" t="s">
        <v>18</v>
      </c>
      <c r="D199" s="110" t="s">
        <v>19</v>
      </c>
      <c r="E199" s="110" t="s">
        <v>20</v>
      </c>
      <c r="F199" s="108">
        <f>ABS(Solieusap!F199)</f>
        <v>0.15429999999999999</v>
      </c>
      <c r="G199" s="108">
        <f>ABS(Solieusap!G199)</f>
        <v>0.1956</v>
      </c>
      <c r="H199" s="108">
        <f>ABS(Solieusap!H199)</f>
        <v>1.6370000000000001E-5</v>
      </c>
      <c r="I199" s="108">
        <f>ABS(Solieusap!I199)</f>
        <v>1.5879999999999998E-2</v>
      </c>
      <c r="J199" s="108">
        <f>ABS(Solieusap!J199)</f>
        <v>1.3999999999999999E-4</v>
      </c>
      <c r="K199" s="108">
        <f>(Solieusap!K199)</f>
        <v>0.28788999999999998</v>
      </c>
      <c r="L199" s="108">
        <f t="shared" si="6"/>
        <v>0.1956</v>
      </c>
      <c r="M199" s="108">
        <f t="shared" si="8"/>
        <v>0.28788999999999998</v>
      </c>
    </row>
    <row r="200" spans="1:13">
      <c r="A200" s="110" t="s">
        <v>101</v>
      </c>
      <c r="B200" s="108">
        <v>5</v>
      </c>
      <c r="C200" s="110" t="s">
        <v>18</v>
      </c>
      <c r="D200" s="110" t="s">
        <v>19</v>
      </c>
      <c r="E200" s="110" t="s">
        <v>20</v>
      </c>
      <c r="F200" s="108">
        <f>ABS(Solieusap!F200)</f>
        <v>0.15429999999999999</v>
      </c>
      <c r="G200" s="108">
        <f>ABS(Solieusap!G200)</f>
        <v>0.1956</v>
      </c>
      <c r="H200" s="108">
        <f>ABS(Solieusap!H200)</f>
        <v>1.6370000000000001E-5</v>
      </c>
      <c r="I200" s="108">
        <f>ABS(Solieusap!I200)</f>
        <v>1.5879999999999998E-2</v>
      </c>
      <c r="J200" s="108">
        <f>ABS(Solieusap!J200)</f>
        <v>1.4999999999999999E-4</v>
      </c>
      <c r="K200" s="108">
        <f>(Solieusap!K200)</f>
        <v>0.37397000000000002</v>
      </c>
      <c r="L200" s="108">
        <f t="shared" si="6"/>
        <v>0.1956</v>
      </c>
      <c r="M200" s="108">
        <f t="shared" si="8"/>
        <v>0.37397000000000002</v>
      </c>
    </row>
    <row r="201" spans="1:13">
      <c r="A201" s="110" t="s">
        <v>101</v>
      </c>
      <c r="B201" s="108">
        <v>5.5</v>
      </c>
      <c r="C201" s="110" t="s">
        <v>18</v>
      </c>
      <c r="D201" s="110" t="s">
        <v>19</v>
      </c>
      <c r="E201" s="110" t="s">
        <v>20</v>
      </c>
      <c r="F201" s="108">
        <f>ABS(Solieusap!F201)</f>
        <v>0.15429999999999999</v>
      </c>
      <c r="G201" s="108">
        <f>ABS(Solieusap!G201)</f>
        <v>0.1956</v>
      </c>
      <c r="H201" s="108">
        <f>ABS(Solieusap!H201)</f>
        <v>1.6370000000000001E-5</v>
      </c>
      <c r="I201" s="108">
        <f>ABS(Solieusap!I201)</f>
        <v>1.5879999999999998E-2</v>
      </c>
      <c r="J201" s="108">
        <f>ABS(Solieusap!J201)</f>
        <v>1.4999999999999999E-4</v>
      </c>
      <c r="K201" s="108">
        <f>(Solieusap!K201)</f>
        <v>0.46005000000000001</v>
      </c>
      <c r="L201" s="108">
        <f t="shared" si="6"/>
        <v>0.1956</v>
      </c>
      <c r="M201" s="108">
        <f t="shared" si="8"/>
        <v>0.46005000000000001</v>
      </c>
    </row>
    <row r="202" spans="1:13">
      <c r="A202" s="110" t="s">
        <v>101</v>
      </c>
      <c r="B202" s="108">
        <v>6</v>
      </c>
      <c r="C202" s="110" t="s">
        <v>18</v>
      </c>
      <c r="D202" s="110" t="s">
        <v>19</v>
      </c>
      <c r="E202" s="110" t="s">
        <v>20</v>
      </c>
      <c r="F202" s="108">
        <f>ABS(Solieusap!F202)</f>
        <v>0.15429999999999999</v>
      </c>
      <c r="G202" s="108">
        <f>ABS(Solieusap!G202)</f>
        <v>0.1956</v>
      </c>
      <c r="H202" s="108">
        <f>ABS(Solieusap!H202)</f>
        <v>1.6370000000000001E-5</v>
      </c>
      <c r="I202" s="108">
        <f>ABS(Solieusap!I202)</f>
        <v>1.5879999999999998E-2</v>
      </c>
      <c r="J202" s="108">
        <f>ABS(Solieusap!J202)</f>
        <v>1.4999999999999999E-4</v>
      </c>
      <c r="K202" s="108">
        <f>(Solieusap!K202)</f>
        <v>0.54613</v>
      </c>
      <c r="L202" s="108">
        <f t="shared" si="6"/>
        <v>0.1956</v>
      </c>
      <c r="M202" s="108">
        <f t="shared" si="8"/>
        <v>0.54613</v>
      </c>
    </row>
    <row r="203" spans="1:13">
      <c r="A203" s="110" t="s">
        <v>101</v>
      </c>
      <c r="B203" s="108">
        <v>0</v>
      </c>
      <c r="C203" s="110" t="s">
        <v>18</v>
      </c>
      <c r="D203" s="110" t="s">
        <v>19</v>
      </c>
      <c r="E203" s="110" t="s">
        <v>21</v>
      </c>
      <c r="F203" s="108">
        <f>ABS(Solieusap!F203)</f>
        <v>0.17979999999999999</v>
      </c>
      <c r="G203" s="108">
        <f>ABS(Solieusap!G203)</f>
        <v>0.17219999999999999</v>
      </c>
      <c r="H203" s="108">
        <f>ABS(Solieusap!H203)</f>
        <v>3.1919999999999999E-5</v>
      </c>
      <c r="I203" s="108">
        <f>ABS(Solieusap!I203)</f>
        <v>1.7330000000000002E-2</v>
      </c>
      <c r="J203" s="108">
        <f>ABS(Solieusap!J203)</f>
        <v>2.7E-4</v>
      </c>
      <c r="K203" s="108">
        <f>(Solieusap!K203)</f>
        <v>-0.48682999999999998</v>
      </c>
      <c r="L203" s="108">
        <f t="shared" si="6"/>
        <v>0.17219999999999999</v>
      </c>
      <c r="M203" s="108">
        <f t="shared" si="8"/>
        <v>-0.48682999999999998</v>
      </c>
    </row>
    <row r="204" spans="1:13">
      <c r="A204" s="110" t="s">
        <v>101</v>
      </c>
      <c r="B204" s="108">
        <v>0.5</v>
      </c>
      <c r="C204" s="110" t="s">
        <v>18</v>
      </c>
      <c r="D204" s="110" t="s">
        <v>19</v>
      </c>
      <c r="E204" s="110" t="s">
        <v>21</v>
      </c>
      <c r="F204" s="108">
        <f>ABS(Solieusap!F204)</f>
        <v>0.17979999999999999</v>
      </c>
      <c r="G204" s="108">
        <f>ABS(Solieusap!G204)</f>
        <v>0.17219999999999999</v>
      </c>
      <c r="H204" s="108">
        <f>ABS(Solieusap!H204)</f>
        <v>3.1919999999999999E-5</v>
      </c>
      <c r="I204" s="108">
        <f>ABS(Solieusap!I204)</f>
        <v>1.7330000000000002E-2</v>
      </c>
      <c r="J204" s="108">
        <f>ABS(Solieusap!J204)</f>
        <v>2.5999999999999998E-4</v>
      </c>
      <c r="K204" s="108">
        <f>(Solieusap!K204)</f>
        <v>-0.40075</v>
      </c>
      <c r="L204" s="108">
        <f t="shared" si="6"/>
        <v>0.17219999999999999</v>
      </c>
      <c r="M204" s="108">
        <f t="shared" si="8"/>
        <v>-0.40075</v>
      </c>
    </row>
    <row r="205" spans="1:13">
      <c r="A205" s="110" t="s">
        <v>101</v>
      </c>
      <c r="B205" s="108">
        <v>1</v>
      </c>
      <c r="C205" s="110" t="s">
        <v>18</v>
      </c>
      <c r="D205" s="110" t="s">
        <v>19</v>
      </c>
      <c r="E205" s="110" t="s">
        <v>21</v>
      </c>
      <c r="F205" s="108">
        <f>ABS(Solieusap!F205)</f>
        <v>0.17979999999999999</v>
      </c>
      <c r="G205" s="108">
        <f>ABS(Solieusap!G205)</f>
        <v>0.17219999999999999</v>
      </c>
      <c r="H205" s="108">
        <f>ABS(Solieusap!H205)</f>
        <v>3.1919999999999999E-5</v>
      </c>
      <c r="I205" s="108">
        <f>ABS(Solieusap!I205)</f>
        <v>1.7330000000000002E-2</v>
      </c>
      <c r="J205" s="108">
        <f>ABS(Solieusap!J205)</f>
        <v>2.4000000000000001E-4</v>
      </c>
      <c r="K205" s="108">
        <f>(Solieusap!K205)</f>
        <v>-0.31467000000000001</v>
      </c>
      <c r="L205" s="108">
        <f t="shared" si="6"/>
        <v>0.17219999999999999</v>
      </c>
      <c r="M205" s="108">
        <f t="shared" si="8"/>
        <v>-0.31467000000000001</v>
      </c>
    </row>
    <row r="206" spans="1:13">
      <c r="A206" s="110" t="s">
        <v>101</v>
      </c>
      <c r="B206" s="108">
        <v>1.5</v>
      </c>
      <c r="C206" s="110" t="s">
        <v>18</v>
      </c>
      <c r="D206" s="110" t="s">
        <v>19</v>
      </c>
      <c r="E206" s="110" t="s">
        <v>21</v>
      </c>
      <c r="F206" s="108">
        <f>ABS(Solieusap!F206)</f>
        <v>0.17979999999999999</v>
      </c>
      <c r="G206" s="108">
        <f>ABS(Solieusap!G206)</f>
        <v>0.17219999999999999</v>
      </c>
      <c r="H206" s="108">
        <f>ABS(Solieusap!H206)</f>
        <v>3.1919999999999999E-5</v>
      </c>
      <c r="I206" s="108">
        <f>ABS(Solieusap!I206)</f>
        <v>1.7330000000000002E-2</v>
      </c>
      <c r="J206" s="108">
        <f>ABS(Solieusap!J206)</f>
        <v>2.3000000000000001E-4</v>
      </c>
      <c r="K206" s="108">
        <f>(Solieusap!K206)</f>
        <v>-0.22875999999999999</v>
      </c>
      <c r="L206" s="108">
        <f t="shared" si="6"/>
        <v>0.17219999999999999</v>
      </c>
      <c r="M206" s="108">
        <f t="shared" si="8"/>
        <v>-0.22875999999999999</v>
      </c>
    </row>
    <row r="207" spans="1:13">
      <c r="A207" s="110" t="s">
        <v>101</v>
      </c>
      <c r="B207" s="108">
        <v>2</v>
      </c>
      <c r="C207" s="110" t="s">
        <v>18</v>
      </c>
      <c r="D207" s="110" t="s">
        <v>19</v>
      </c>
      <c r="E207" s="110" t="s">
        <v>21</v>
      </c>
      <c r="F207" s="108">
        <f>ABS(Solieusap!F207)</f>
        <v>0.17979999999999999</v>
      </c>
      <c r="G207" s="108">
        <f>ABS(Solieusap!G207)</f>
        <v>0.17219999999999999</v>
      </c>
      <c r="H207" s="108">
        <f>ABS(Solieusap!H207)</f>
        <v>3.1919999999999999E-5</v>
      </c>
      <c r="I207" s="108">
        <f>ABS(Solieusap!I207)</f>
        <v>1.7330000000000002E-2</v>
      </c>
      <c r="J207" s="108">
        <f>ABS(Solieusap!J207)</f>
        <v>2.1000000000000001E-4</v>
      </c>
      <c r="K207" s="108">
        <f>(Solieusap!K207)</f>
        <v>-0.16538</v>
      </c>
      <c r="L207" s="108">
        <f t="shared" si="6"/>
        <v>0.17219999999999999</v>
      </c>
      <c r="M207" s="108">
        <f t="shared" si="8"/>
        <v>-0.16538</v>
      </c>
    </row>
    <row r="208" spans="1:13">
      <c r="A208" s="110" t="s">
        <v>101</v>
      </c>
      <c r="B208" s="108">
        <v>2.5</v>
      </c>
      <c r="C208" s="110" t="s">
        <v>18</v>
      </c>
      <c r="D208" s="110" t="s">
        <v>19</v>
      </c>
      <c r="E208" s="110" t="s">
        <v>21</v>
      </c>
      <c r="F208" s="108">
        <f>ABS(Solieusap!F208)</f>
        <v>0.17979999999999999</v>
      </c>
      <c r="G208" s="108">
        <f>ABS(Solieusap!G208)</f>
        <v>0.17219999999999999</v>
      </c>
      <c r="H208" s="108">
        <f>ABS(Solieusap!H208)</f>
        <v>3.1919999999999999E-5</v>
      </c>
      <c r="I208" s="108">
        <f>ABS(Solieusap!I208)</f>
        <v>1.7330000000000002E-2</v>
      </c>
      <c r="J208" s="108">
        <f>ABS(Solieusap!J208)</f>
        <v>2.0000000000000001E-4</v>
      </c>
      <c r="K208" s="108">
        <f>(Solieusap!K208)</f>
        <v>-0.10201</v>
      </c>
      <c r="L208" s="108">
        <f t="shared" si="6"/>
        <v>0.17219999999999999</v>
      </c>
      <c r="M208" s="108">
        <f t="shared" si="8"/>
        <v>-0.10201</v>
      </c>
    </row>
    <row r="209" spans="1:13">
      <c r="A209" s="110" t="s">
        <v>101</v>
      </c>
      <c r="B209" s="108">
        <v>3</v>
      </c>
      <c r="C209" s="110" t="s">
        <v>18</v>
      </c>
      <c r="D209" s="110" t="s">
        <v>19</v>
      </c>
      <c r="E209" s="110" t="s">
        <v>21</v>
      </c>
      <c r="F209" s="108">
        <f>ABS(Solieusap!F209)</f>
        <v>0.17979999999999999</v>
      </c>
      <c r="G209" s="108">
        <f>ABS(Solieusap!G209)</f>
        <v>0.17219999999999999</v>
      </c>
      <c r="H209" s="108">
        <f>ABS(Solieusap!H209)</f>
        <v>3.1919999999999999E-5</v>
      </c>
      <c r="I209" s="108">
        <f>ABS(Solieusap!I209)</f>
        <v>1.7330000000000002E-2</v>
      </c>
      <c r="J209" s="108">
        <f>ABS(Solieusap!J209)</f>
        <v>1.8000000000000001E-4</v>
      </c>
      <c r="K209" s="108">
        <f>(Solieusap!K209)</f>
        <v>-3.8629999999999998E-2</v>
      </c>
      <c r="L209" s="108">
        <f t="shared" si="6"/>
        <v>0.17219999999999999</v>
      </c>
      <c r="M209" s="108">
        <f t="shared" si="8"/>
        <v>-3.8629999999999998E-2</v>
      </c>
    </row>
    <row r="210" spans="1:13">
      <c r="A210" s="110" t="s">
        <v>101</v>
      </c>
      <c r="B210" s="108">
        <v>3.5</v>
      </c>
      <c r="C210" s="110" t="s">
        <v>18</v>
      </c>
      <c r="D210" s="110" t="s">
        <v>19</v>
      </c>
      <c r="E210" s="110" t="s">
        <v>21</v>
      </c>
      <c r="F210" s="108">
        <f>ABS(Solieusap!F210)</f>
        <v>0.17979999999999999</v>
      </c>
      <c r="G210" s="108">
        <f>ABS(Solieusap!G210)</f>
        <v>0.17219999999999999</v>
      </c>
      <c r="H210" s="108">
        <f>ABS(Solieusap!H210)</f>
        <v>3.1919999999999999E-5</v>
      </c>
      <c r="I210" s="108">
        <f>ABS(Solieusap!I210)</f>
        <v>1.7330000000000002E-2</v>
      </c>
      <c r="J210" s="108">
        <f>ABS(Solieusap!J210)</f>
        <v>1.7000000000000001E-4</v>
      </c>
      <c r="K210" s="108">
        <f>(Solieusap!K210)</f>
        <v>2.4740000000000002E-2</v>
      </c>
      <c r="L210" s="108">
        <f t="shared" si="6"/>
        <v>0.17219999999999999</v>
      </c>
      <c r="M210" s="108">
        <f t="shared" si="8"/>
        <v>2.4740000000000002E-2</v>
      </c>
    </row>
    <row r="211" spans="1:13">
      <c r="A211" s="110" t="s">
        <v>101</v>
      </c>
      <c r="B211" s="108">
        <v>4</v>
      </c>
      <c r="C211" s="110" t="s">
        <v>18</v>
      </c>
      <c r="D211" s="110" t="s">
        <v>19</v>
      </c>
      <c r="E211" s="110" t="s">
        <v>21</v>
      </c>
      <c r="F211" s="108">
        <f>ABS(Solieusap!F211)</f>
        <v>0.17979999999999999</v>
      </c>
      <c r="G211" s="108">
        <f>ABS(Solieusap!G211)</f>
        <v>0.17219999999999999</v>
      </c>
      <c r="H211" s="108">
        <f>ABS(Solieusap!H211)</f>
        <v>3.1919999999999999E-5</v>
      </c>
      <c r="I211" s="108">
        <f>ABS(Solieusap!I211)</f>
        <v>1.7330000000000002E-2</v>
      </c>
      <c r="J211" s="108">
        <f>ABS(Solieusap!J211)</f>
        <v>1.7000000000000001E-4</v>
      </c>
      <c r="K211" s="108">
        <f>(Solieusap!K211)</f>
        <v>-5.3240000000000003E-2</v>
      </c>
      <c r="L211" s="108">
        <f t="shared" si="6"/>
        <v>0.17219999999999999</v>
      </c>
      <c r="M211" s="108">
        <f t="shared" si="8"/>
        <v>-5.3240000000000003E-2</v>
      </c>
    </row>
    <row r="212" spans="1:13">
      <c r="A212" s="110" t="s">
        <v>101</v>
      </c>
      <c r="B212" s="108">
        <v>4.5</v>
      </c>
      <c r="C212" s="110" t="s">
        <v>18</v>
      </c>
      <c r="D212" s="110" t="s">
        <v>19</v>
      </c>
      <c r="E212" s="110" t="s">
        <v>21</v>
      </c>
      <c r="F212" s="108">
        <f>ABS(Solieusap!F212)</f>
        <v>0.17979999999999999</v>
      </c>
      <c r="G212" s="108">
        <f>ABS(Solieusap!G212)</f>
        <v>0.17219999999999999</v>
      </c>
      <c r="H212" s="108">
        <f>ABS(Solieusap!H212)</f>
        <v>3.1919999999999999E-5</v>
      </c>
      <c r="I212" s="108">
        <f>ABS(Solieusap!I212)</f>
        <v>1.7330000000000002E-2</v>
      </c>
      <c r="J212" s="108">
        <f>ABS(Solieusap!J212)</f>
        <v>1.8000000000000001E-4</v>
      </c>
      <c r="K212" s="108">
        <f>(Solieusap!K212)</f>
        <v>-0.15104999999999999</v>
      </c>
      <c r="L212" s="108">
        <f t="shared" si="6"/>
        <v>0.17219999999999999</v>
      </c>
      <c r="M212" s="108">
        <f t="shared" si="8"/>
        <v>-0.15104999999999999</v>
      </c>
    </row>
    <row r="213" spans="1:13">
      <c r="A213" s="110" t="s">
        <v>101</v>
      </c>
      <c r="B213" s="108">
        <v>5</v>
      </c>
      <c r="C213" s="110" t="s">
        <v>18</v>
      </c>
      <c r="D213" s="110" t="s">
        <v>19</v>
      </c>
      <c r="E213" s="110" t="s">
        <v>21</v>
      </c>
      <c r="F213" s="108">
        <f>ABS(Solieusap!F213)</f>
        <v>0.17979999999999999</v>
      </c>
      <c r="G213" s="108">
        <f>ABS(Solieusap!G213)</f>
        <v>0.17219999999999999</v>
      </c>
      <c r="H213" s="108">
        <f>ABS(Solieusap!H213)</f>
        <v>3.1919999999999999E-5</v>
      </c>
      <c r="I213" s="108">
        <f>ABS(Solieusap!I213)</f>
        <v>1.7330000000000002E-2</v>
      </c>
      <c r="J213" s="108">
        <f>ABS(Solieusap!J213)</f>
        <v>1.9000000000000001E-4</v>
      </c>
      <c r="K213" s="108">
        <f>(Solieusap!K213)</f>
        <v>-0.24884999999999999</v>
      </c>
      <c r="L213" s="108">
        <f t="shared" si="6"/>
        <v>0.17219999999999999</v>
      </c>
      <c r="M213" s="108">
        <f t="shared" si="8"/>
        <v>-0.24884999999999999</v>
      </c>
    </row>
    <row r="214" spans="1:13">
      <c r="A214" s="110" t="s">
        <v>101</v>
      </c>
      <c r="B214" s="108">
        <v>5.5</v>
      </c>
      <c r="C214" s="110" t="s">
        <v>18</v>
      </c>
      <c r="D214" s="110" t="s">
        <v>19</v>
      </c>
      <c r="E214" s="110" t="s">
        <v>21</v>
      </c>
      <c r="F214" s="108">
        <f>ABS(Solieusap!F214)</f>
        <v>0.17979999999999999</v>
      </c>
      <c r="G214" s="108">
        <f>ABS(Solieusap!G214)</f>
        <v>0.17219999999999999</v>
      </c>
      <c r="H214" s="108">
        <f>ABS(Solieusap!H214)</f>
        <v>3.1919999999999999E-5</v>
      </c>
      <c r="I214" s="108">
        <f>ABS(Solieusap!I214)</f>
        <v>1.7330000000000002E-2</v>
      </c>
      <c r="J214" s="108">
        <f>ABS(Solieusap!J214)</f>
        <v>1.9000000000000001E-4</v>
      </c>
      <c r="K214" s="108">
        <f>(Solieusap!K214)</f>
        <v>-0.34666000000000002</v>
      </c>
      <c r="L214" s="108">
        <f t="shared" si="6"/>
        <v>0.17219999999999999</v>
      </c>
      <c r="M214" s="108">
        <f t="shared" si="8"/>
        <v>-0.34666000000000002</v>
      </c>
    </row>
    <row r="215" spans="1:13">
      <c r="A215" s="110" t="s">
        <v>101</v>
      </c>
      <c r="B215" s="108">
        <v>6</v>
      </c>
      <c r="C215" s="110" t="s">
        <v>18</v>
      </c>
      <c r="D215" s="110" t="s">
        <v>19</v>
      </c>
      <c r="E215" s="110" t="s">
        <v>21</v>
      </c>
      <c r="F215" s="108">
        <f>ABS(Solieusap!F215)</f>
        <v>0.17979999999999999</v>
      </c>
      <c r="G215" s="108">
        <f>ABS(Solieusap!G215)</f>
        <v>0.17219999999999999</v>
      </c>
      <c r="H215" s="108">
        <f>ABS(Solieusap!H215)</f>
        <v>3.1919999999999999E-5</v>
      </c>
      <c r="I215" s="108">
        <f>ABS(Solieusap!I215)</f>
        <v>1.7330000000000002E-2</v>
      </c>
      <c r="J215" s="108">
        <f>ABS(Solieusap!J215)</f>
        <v>2.0000000000000001E-4</v>
      </c>
      <c r="K215" s="108">
        <f>(Solieusap!K215)</f>
        <v>-0.44446999999999998</v>
      </c>
      <c r="L215" s="108">
        <f t="shared" si="6"/>
        <v>0.17219999999999999</v>
      </c>
      <c r="M215" s="108">
        <f t="shared" si="8"/>
        <v>-0.44446999999999998</v>
      </c>
    </row>
    <row r="216" spans="1:13">
      <c r="A216" s="110" t="s">
        <v>102</v>
      </c>
      <c r="B216" s="108">
        <v>0</v>
      </c>
      <c r="C216" s="110" t="s">
        <v>18</v>
      </c>
      <c r="D216" s="110" t="s">
        <v>19</v>
      </c>
      <c r="E216" s="110" t="s">
        <v>20</v>
      </c>
      <c r="F216" s="108">
        <f>ABS(Solieusap!F216)</f>
        <v>0.2072</v>
      </c>
      <c r="G216" s="108">
        <f>ABS(Solieusap!G216)</f>
        <v>0.77900000000000003</v>
      </c>
      <c r="H216" s="108">
        <f>ABS(Solieusap!H216)</f>
        <v>3.7419999999999999E-4</v>
      </c>
      <c r="I216" s="108">
        <f>ABS(Solieusap!I216)</f>
        <v>0.16037999999999999</v>
      </c>
      <c r="J216" s="108">
        <f>ABS(Solieusap!J216)</f>
        <v>7.3999999999999999E-4</v>
      </c>
      <c r="K216" s="108">
        <f>(Solieusap!K216)</f>
        <v>0.38855000000000001</v>
      </c>
      <c r="L216" s="108">
        <f t="shared" si="6"/>
        <v>0.77900000000000003</v>
      </c>
      <c r="M216" s="108">
        <f t="shared" si="8"/>
        <v>0.38855000000000001</v>
      </c>
    </row>
    <row r="217" spans="1:13">
      <c r="A217" s="110" t="s">
        <v>102</v>
      </c>
      <c r="B217" s="108">
        <v>0.5</v>
      </c>
      <c r="C217" s="110" t="s">
        <v>18</v>
      </c>
      <c r="D217" s="110" t="s">
        <v>19</v>
      </c>
      <c r="E217" s="110" t="s">
        <v>20</v>
      </c>
      <c r="F217" s="108">
        <f>ABS(Solieusap!F217)</f>
        <v>0.2072</v>
      </c>
      <c r="G217" s="108">
        <f>ABS(Solieusap!G217)</f>
        <v>0.1255</v>
      </c>
      <c r="H217" s="108">
        <f>ABS(Solieusap!H217)</f>
        <v>3.7419999999999999E-4</v>
      </c>
      <c r="I217" s="108">
        <f>ABS(Solieusap!I217)</f>
        <v>0.16037999999999999</v>
      </c>
      <c r="J217" s="108">
        <f>ABS(Solieusap!J217)</f>
        <v>5.5000000000000003E-4</v>
      </c>
      <c r="K217" s="108">
        <f>(Solieusap!K217)</f>
        <v>0.61468</v>
      </c>
      <c r="L217" s="108">
        <f t="shared" si="6"/>
        <v>0.1255</v>
      </c>
      <c r="M217" s="108">
        <f t="shared" si="8"/>
        <v>0.61468</v>
      </c>
    </row>
    <row r="218" spans="1:13">
      <c r="A218" s="110" t="s">
        <v>102</v>
      </c>
      <c r="B218" s="108">
        <v>1</v>
      </c>
      <c r="C218" s="110" t="s">
        <v>18</v>
      </c>
      <c r="D218" s="110" t="s">
        <v>19</v>
      </c>
      <c r="E218" s="110" t="s">
        <v>20</v>
      </c>
      <c r="F218" s="108">
        <f>ABS(Solieusap!F218)</f>
        <v>0.2072</v>
      </c>
      <c r="G218" s="108">
        <f>ABS(Solieusap!G218)</f>
        <v>0.52800000000000002</v>
      </c>
      <c r="H218" s="108">
        <f>ABS(Solieusap!H218)</f>
        <v>3.7419999999999999E-4</v>
      </c>
      <c r="I218" s="108">
        <f>ABS(Solieusap!I218)</f>
        <v>0.16037999999999999</v>
      </c>
      <c r="J218" s="108">
        <f>ABS(Solieusap!J218)</f>
        <v>4.4999999999999999E-4</v>
      </c>
      <c r="K218" s="108">
        <f>(Solieusap!K218)</f>
        <v>0.51405000000000001</v>
      </c>
      <c r="L218" s="108">
        <f t="shared" si="6"/>
        <v>0.52800000000000002</v>
      </c>
      <c r="M218" s="108">
        <f t="shared" si="8"/>
        <v>0.51405000000000001</v>
      </c>
    </row>
    <row r="219" spans="1:13">
      <c r="A219" s="110" t="s">
        <v>102</v>
      </c>
      <c r="B219" s="108">
        <v>1.5</v>
      </c>
      <c r="C219" s="110" t="s">
        <v>18</v>
      </c>
      <c r="D219" s="110" t="s">
        <v>19</v>
      </c>
      <c r="E219" s="110" t="s">
        <v>20</v>
      </c>
      <c r="F219" s="108">
        <f>ABS(Solieusap!F219)</f>
        <v>0.2072</v>
      </c>
      <c r="G219" s="108">
        <f>ABS(Solieusap!G219)</f>
        <v>1.1815</v>
      </c>
      <c r="H219" s="108">
        <f>ABS(Solieusap!H219)</f>
        <v>3.7419999999999999E-4</v>
      </c>
      <c r="I219" s="108">
        <f>ABS(Solieusap!I219)</f>
        <v>0.16037999999999999</v>
      </c>
      <c r="J219" s="108">
        <f>ABS(Solieusap!J219)</f>
        <v>3.8000000000000002E-4</v>
      </c>
      <c r="K219" s="108">
        <f>(Solieusap!K219)</f>
        <v>0.17630999999999999</v>
      </c>
      <c r="L219" s="108">
        <f t="shared" si="6"/>
        <v>1.1815</v>
      </c>
      <c r="M219" s="108">
        <f t="shared" si="8"/>
        <v>0.17630999999999999</v>
      </c>
    </row>
    <row r="220" spans="1:13">
      <c r="A220" s="110" t="s">
        <v>102</v>
      </c>
      <c r="B220" s="108">
        <v>2</v>
      </c>
      <c r="C220" s="110" t="s">
        <v>18</v>
      </c>
      <c r="D220" s="110" t="s">
        <v>19</v>
      </c>
      <c r="E220" s="110" t="s">
        <v>20</v>
      </c>
      <c r="F220" s="108">
        <f>ABS(Solieusap!F220)</f>
        <v>0.2072</v>
      </c>
      <c r="G220" s="108">
        <f>ABS(Solieusap!G220)</f>
        <v>1.835</v>
      </c>
      <c r="H220" s="108">
        <f>ABS(Solieusap!H220)</f>
        <v>3.7419999999999999E-4</v>
      </c>
      <c r="I220" s="108">
        <f>ABS(Solieusap!I220)</f>
        <v>0.16037999999999999</v>
      </c>
      <c r="J220" s="108">
        <f>ABS(Solieusap!J220)</f>
        <v>3.2000000000000003E-4</v>
      </c>
      <c r="K220" s="108">
        <f>(Solieusap!K220)</f>
        <v>-0.11622</v>
      </c>
      <c r="L220" s="108">
        <f t="shared" si="6"/>
        <v>1.835</v>
      </c>
      <c r="M220" s="108">
        <f t="shared" si="8"/>
        <v>-0.11622</v>
      </c>
    </row>
    <row r="221" spans="1:13">
      <c r="A221" s="110" t="s">
        <v>102</v>
      </c>
      <c r="B221" s="108">
        <v>2.5</v>
      </c>
      <c r="C221" s="110" t="s">
        <v>18</v>
      </c>
      <c r="D221" s="110" t="s">
        <v>19</v>
      </c>
      <c r="E221" s="110" t="s">
        <v>20</v>
      </c>
      <c r="F221" s="108">
        <f>ABS(Solieusap!F221)</f>
        <v>0.2072</v>
      </c>
      <c r="G221" s="108">
        <f>ABS(Solieusap!G221)</f>
        <v>2.4885000000000002</v>
      </c>
      <c r="H221" s="108">
        <f>ABS(Solieusap!H221)</f>
        <v>3.7419999999999999E-4</v>
      </c>
      <c r="I221" s="108">
        <f>ABS(Solieusap!I221)</f>
        <v>0.16037999999999999</v>
      </c>
      <c r="J221" s="108">
        <f>ABS(Solieusap!J221)</f>
        <v>6.3000000000000003E-4</v>
      </c>
      <c r="K221" s="108">
        <f>(Solieusap!K221)</f>
        <v>-0.73473999999999995</v>
      </c>
      <c r="L221" s="108">
        <f t="shared" si="6"/>
        <v>2.4885000000000002</v>
      </c>
      <c r="M221" s="108">
        <f t="shared" si="8"/>
        <v>-0.73473999999999995</v>
      </c>
    </row>
    <row r="222" spans="1:13">
      <c r="A222" s="110" t="s">
        <v>102</v>
      </c>
      <c r="B222" s="108">
        <v>3</v>
      </c>
      <c r="C222" s="110" t="s">
        <v>18</v>
      </c>
      <c r="D222" s="110" t="s">
        <v>19</v>
      </c>
      <c r="E222" s="110" t="s">
        <v>20</v>
      </c>
      <c r="F222" s="108">
        <f>ABS(Solieusap!F222)</f>
        <v>0.2072</v>
      </c>
      <c r="G222" s="108">
        <f>ABS(Solieusap!G222)</f>
        <v>3.1419999999999999</v>
      </c>
      <c r="H222" s="108">
        <f>ABS(Solieusap!H222)</f>
        <v>3.7419999999999999E-4</v>
      </c>
      <c r="I222" s="108">
        <f>ABS(Solieusap!I222)</f>
        <v>0.16037999999999999</v>
      </c>
      <c r="J222" s="108">
        <f>ABS(Solieusap!J222)</f>
        <v>9.7000000000000005E-4</v>
      </c>
      <c r="K222" s="108">
        <f>(Solieusap!K222)</f>
        <v>-1.68001</v>
      </c>
      <c r="L222" s="108">
        <f t="shared" si="6"/>
        <v>3.1419999999999999</v>
      </c>
      <c r="M222" s="108">
        <f t="shared" si="8"/>
        <v>-1.68001</v>
      </c>
    </row>
    <row r="223" spans="1:13">
      <c r="A223" s="110" t="s">
        <v>102</v>
      </c>
      <c r="B223" s="108">
        <v>0</v>
      </c>
      <c r="C223" s="110" t="s">
        <v>18</v>
      </c>
      <c r="D223" s="110" t="s">
        <v>19</v>
      </c>
      <c r="E223" s="110" t="s">
        <v>21</v>
      </c>
      <c r="F223" s="108">
        <f>ABS(Solieusap!F223)</f>
        <v>0.38450000000000001</v>
      </c>
      <c r="G223" s="108">
        <f>ABS(Solieusap!G223)</f>
        <v>1.7037</v>
      </c>
      <c r="H223" s="108">
        <f>ABS(Solieusap!H223)</f>
        <v>6.6279999999999996E-4</v>
      </c>
      <c r="I223" s="108">
        <f>ABS(Solieusap!I223)</f>
        <v>7.7030000000000001E-2</v>
      </c>
      <c r="J223" s="108">
        <f>ABS(Solieusap!J223)</f>
        <v>1.0200000000000001E-3</v>
      </c>
      <c r="K223" s="108">
        <f>(Solieusap!K223)</f>
        <v>-0.90964</v>
      </c>
      <c r="L223" s="108">
        <f t="shared" si="6"/>
        <v>1.7037</v>
      </c>
      <c r="M223" s="108">
        <f t="shared" si="8"/>
        <v>-0.90964</v>
      </c>
    </row>
    <row r="224" spans="1:13">
      <c r="A224" s="110" t="s">
        <v>102</v>
      </c>
      <c r="B224" s="108">
        <v>0.5</v>
      </c>
      <c r="C224" s="110" t="s">
        <v>18</v>
      </c>
      <c r="D224" s="110" t="s">
        <v>19</v>
      </c>
      <c r="E224" s="110" t="s">
        <v>21</v>
      </c>
      <c r="F224" s="108">
        <f>ABS(Solieusap!F224)</f>
        <v>0.38450000000000001</v>
      </c>
      <c r="G224" s="108">
        <f>ABS(Solieusap!G224)</f>
        <v>1.0502</v>
      </c>
      <c r="H224" s="108">
        <f>ABS(Solieusap!H224)</f>
        <v>6.6279999999999996E-4</v>
      </c>
      <c r="I224" s="108">
        <f>ABS(Solieusap!I224)</f>
        <v>7.7030000000000001E-2</v>
      </c>
      <c r="J224" s="108">
        <f>ABS(Solieusap!J224)</f>
        <v>6.8999999999999997E-4</v>
      </c>
      <c r="K224" s="108">
        <f>(Solieusap!K224)</f>
        <v>-0.22116</v>
      </c>
      <c r="L224" s="108">
        <f t="shared" si="6"/>
        <v>1.0502</v>
      </c>
      <c r="M224" s="108">
        <f t="shared" si="8"/>
        <v>-0.22116</v>
      </c>
    </row>
    <row r="225" spans="1:13">
      <c r="A225" s="110" t="s">
        <v>102</v>
      </c>
      <c r="B225" s="108">
        <v>1</v>
      </c>
      <c r="C225" s="110" t="s">
        <v>18</v>
      </c>
      <c r="D225" s="110" t="s">
        <v>19</v>
      </c>
      <c r="E225" s="110" t="s">
        <v>21</v>
      </c>
      <c r="F225" s="108">
        <f>ABS(Solieusap!F225)</f>
        <v>0.38450000000000001</v>
      </c>
      <c r="G225" s="108">
        <f>ABS(Solieusap!G225)</f>
        <v>0.3967</v>
      </c>
      <c r="H225" s="108">
        <f>ABS(Solieusap!H225)</f>
        <v>6.6279999999999996E-4</v>
      </c>
      <c r="I225" s="108">
        <f>ABS(Solieusap!I225)</f>
        <v>7.7030000000000001E-2</v>
      </c>
      <c r="J225" s="108">
        <f>ABS(Solieusap!J225)</f>
        <v>3.6000000000000002E-4</v>
      </c>
      <c r="K225" s="108">
        <f>(Solieusap!K225)</f>
        <v>0.13586999999999999</v>
      </c>
      <c r="L225" s="108">
        <f t="shared" si="6"/>
        <v>0.3967</v>
      </c>
      <c r="M225" s="108">
        <f t="shared" si="8"/>
        <v>0.13586999999999999</v>
      </c>
    </row>
    <row r="226" spans="1:13">
      <c r="A226" s="110" t="s">
        <v>102</v>
      </c>
      <c r="B226" s="108">
        <v>1.5</v>
      </c>
      <c r="C226" s="110" t="s">
        <v>18</v>
      </c>
      <c r="D226" s="110" t="s">
        <v>19</v>
      </c>
      <c r="E226" s="110" t="s">
        <v>21</v>
      </c>
      <c r="F226" s="108">
        <f>ABS(Solieusap!F226)</f>
        <v>0.38450000000000001</v>
      </c>
      <c r="G226" s="108">
        <f>ABS(Solieusap!G226)</f>
        <v>0.25679999999999997</v>
      </c>
      <c r="H226" s="108">
        <f>ABS(Solieusap!H226)</f>
        <v>6.6279999999999996E-4</v>
      </c>
      <c r="I226" s="108">
        <f>ABS(Solieusap!I226)</f>
        <v>7.7030000000000001E-2</v>
      </c>
      <c r="J226" s="108">
        <f>ABS(Solieusap!J226)</f>
        <v>6.4350000000000006E-5</v>
      </c>
      <c r="K226" s="108">
        <f>(Solieusap!K226)</f>
        <v>6.0260000000000001E-2</v>
      </c>
      <c r="L226" s="108">
        <f t="shared" si="6"/>
        <v>0.25679999999999997</v>
      </c>
      <c r="M226" s="108">
        <f t="shared" si="8"/>
        <v>6.0260000000000001E-2</v>
      </c>
    </row>
    <row r="227" spans="1:13">
      <c r="A227" s="110" t="s">
        <v>102</v>
      </c>
      <c r="B227" s="108">
        <v>2</v>
      </c>
      <c r="C227" s="110" t="s">
        <v>18</v>
      </c>
      <c r="D227" s="110" t="s">
        <v>19</v>
      </c>
      <c r="E227" s="110" t="s">
        <v>21</v>
      </c>
      <c r="F227" s="108">
        <f>ABS(Solieusap!F227)</f>
        <v>0.38450000000000001</v>
      </c>
      <c r="G227" s="108">
        <f>ABS(Solieusap!G227)</f>
        <v>0.9103</v>
      </c>
      <c r="H227" s="108">
        <f>ABS(Solieusap!H227)</f>
        <v>6.6279999999999996E-4</v>
      </c>
      <c r="I227" s="108">
        <f>ABS(Solieusap!I227)</f>
        <v>7.7030000000000001E-2</v>
      </c>
      <c r="J227" s="108">
        <f>ABS(Solieusap!J227)</f>
        <v>1.9000000000000001E-4</v>
      </c>
      <c r="K227" s="108">
        <f>(Solieusap!K227)</f>
        <v>-0.66746000000000005</v>
      </c>
      <c r="L227" s="108">
        <f t="shared" si="6"/>
        <v>0.9103</v>
      </c>
      <c r="M227" s="108">
        <f t="shared" si="8"/>
        <v>-0.66746000000000005</v>
      </c>
    </row>
    <row r="228" spans="1:13">
      <c r="A228" s="110" t="s">
        <v>102</v>
      </c>
      <c r="B228" s="108">
        <v>2.5</v>
      </c>
      <c r="C228" s="110" t="s">
        <v>18</v>
      </c>
      <c r="D228" s="110" t="s">
        <v>19</v>
      </c>
      <c r="E228" s="110" t="s">
        <v>21</v>
      </c>
      <c r="F228" s="108">
        <f>ABS(Solieusap!F228)</f>
        <v>0.38450000000000001</v>
      </c>
      <c r="G228" s="108">
        <f>ABS(Solieusap!G228)</f>
        <v>1.5638000000000001</v>
      </c>
      <c r="H228" s="108">
        <f>ABS(Solieusap!H228)</f>
        <v>6.6279999999999996E-4</v>
      </c>
      <c r="I228" s="108">
        <f>ABS(Solieusap!I228)</f>
        <v>7.7030000000000001E-2</v>
      </c>
      <c r="J228" s="108">
        <f>ABS(Solieusap!J228)</f>
        <v>3.1E-4</v>
      </c>
      <c r="K228" s="108">
        <f>(Solieusap!K228)</f>
        <v>-1.74834</v>
      </c>
      <c r="L228" s="108">
        <f t="shared" si="6"/>
        <v>1.5638000000000001</v>
      </c>
      <c r="M228" s="108">
        <f t="shared" si="8"/>
        <v>-1.74834</v>
      </c>
    </row>
    <row r="229" spans="1:13">
      <c r="A229" s="110" t="s">
        <v>102</v>
      </c>
      <c r="B229" s="108">
        <v>3</v>
      </c>
      <c r="C229" s="110" t="s">
        <v>18</v>
      </c>
      <c r="D229" s="110" t="s">
        <v>19</v>
      </c>
      <c r="E229" s="110" t="s">
        <v>21</v>
      </c>
      <c r="F229" s="108">
        <f>ABS(Solieusap!F229)</f>
        <v>0.38450000000000001</v>
      </c>
      <c r="G229" s="108">
        <f>ABS(Solieusap!G229)</f>
        <v>2.2172999999999998</v>
      </c>
      <c r="H229" s="108">
        <f>ABS(Solieusap!H229)</f>
        <v>6.6279999999999996E-4</v>
      </c>
      <c r="I229" s="108">
        <f>ABS(Solieusap!I229)</f>
        <v>7.7030000000000001E-2</v>
      </c>
      <c r="J229" s="108">
        <f>ABS(Solieusap!J229)</f>
        <v>4.4000000000000002E-4</v>
      </c>
      <c r="K229" s="108">
        <f>(Solieusap!K229)</f>
        <v>-3.1559699999999999</v>
      </c>
      <c r="L229" s="108">
        <f t="shared" si="6"/>
        <v>2.2172999999999998</v>
      </c>
      <c r="M229" s="108">
        <f t="shared" si="8"/>
        <v>-3.1559699999999999</v>
      </c>
    </row>
    <row r="230" spans="1:13">
      <c r="A230" s="110" t="s">
        <v>103</v>
      </c>
      <c r="B230" s="108">
        <v>0</v>
      </c>
      <c r="C230" s="110" t="s">
        <v>18</v>
      </c>
      <c r="D230" s="110" t="s">
        <v>19</v>
      </c>
      <c r="E230" s="110" t="s">
        <v>20</v>
      </c>
      <c r="F230" s="108">
        <f>ABS(Solieusap!F230)</f>
        <v>0.15049999999999999</v>
      </c>
      <c r="G230" s="108">
        <f>ABS(Solieusap!G230)</f>
        <v>0.16389999999999999</v>
      </c>
      <c r="H230" s="108">
        <f>ABS(Solieusap!H230)</f>
        <v>3.6369999999999999E-5</v>
      </c>
      <c r="I230" s="108">
        <f>ABS(Solieusap!I230)</f>
        <v>1.9619999999999999E-2</v>
      </c>
      <c r="J230" s="108">
        <f>ABS(Solieusap!J230)</f>
        <v>1.6000000000000001E-4</v>
      </c>
      <c r="K230" s="108">
        <f>(Solieusap!K230)</f>
        <v>0.52890999999999999</v>
      </c>
      <c r="L230" s="108">
        <f t="shared" si="6"/>
        <v>0.16389999999999999</v>
      </c>
      <c r="M230" s="108">
        <f t="shared" si="8"/>
        <v>0.52890999999999999</v>
      </c>
    </row>
    <row r="231" spans="1:13">
      <c r="A231" s="110" t="s">
        <v>103</v>
      </c>
      <c r="B231" s="108">
        <v>0.5</v>
      </c>
      <c r="C231" s="110" t="s">
        <v>18</v>
      </c>
      <c r="D231" s="110" t="s">
        <v>19</v>
      </c>
      <c r="E231" s="110" t="s">
        <v>20</v>
      </c>
      <c r="F231" s="108">
        <f>ABS(Solieusap!F231)</f>
        <v>0.15049999999999999</v>
      </c>
      <c r="G231" s="108">
        <f>ABS(Solieusap!G231)</f>
        <v>0.16389999999999999</v>
      </c>
      <c r="H231" s="108">
        <f>ABS(Solieusap!H231)</f>
        <v>3.6369999999999999E-5</v>
      </c>
      <c r="I231" s="108">
        <f>ABS(Solieusap!I231)</f>
        <v>1.9619999999999999E-2</v>
      </c>
      <c r="J231" s="108">
        <f>ABS(Solieusap!J231)</f>
        <v>1.4999999999999999E-4</v>
      </c>
      <c r="K231" s="108">
        <f>(Solieusap!K231)</f>
        <v>0.44695000000000001</v>
      </c>
      <c r="L231" s="108">
        <f t="shared" si="6"/>
        <v>0.16389999999999999</v>
      </c>
      <c r="M231" s="108">
        <f t="shared" si="8"/>
        <v>0.44695000000000001</v>
      </c>
    </row>
    <row r="232" spans="1:13">
      <c r="A232" s="110" t="s">
        <v>103</v>
      </c>
      <c r="B232" s="108">
        <v>1</v>
      </c>
      <c r="C232" s="110" t="s">
        <v>18</v>
      </c>
      <c r="D232" s="110" t="s">
        <v>19</v>
      </c>
      <c r="E232" s="110" t="s">
        <v>20</v>
      </c>
      <c r="F232" s="108">
        <f>ABS(Solieusap!F232)</f>
        <v>0.15049999999999999</v>
      </c>
      <c r="G232" s="108">
        <f>ABS(Solieusap!G232)</f>
        <v>0.16389999999999999</v>
      </c>
      <c r="H232" s="108">
        <f>ABS(Solieusap!H232)</f>
        <v>3.6369999999999999E-5</v>
      </c>
      <c r="I232" s="108">
        <f>ABS(Solieusap!I232)</f>
        <v>1.9619999999999999E-2</v>
      </c>
      <c r="J232" s="108">
        <f>ABS(Solieusap!J232)</f>
        <v>1.4999999999999999E-4</v>
      </c>
      <c r="K232" s="108">
        <f>(Solieusap!K232)</f>
        <v>0.36498999999999998</v>
      </c>
      <c r="L232" s="108">
        <f t="shared" si="6"/>
        <v>0.16389999999999999</v>
      </c>
      <c r="M232" s="108">
        <f t="shared" si="8"/>
        <v>0.36498999999999998</v>
      </c>
    </row>
    <row r="233" spans="1:13">
      <c r="A233" s="110" t="s">
        <v>103</v>
      </c>
      <c r="B233" s="108">
        <v>1.5</v>
      </c>
      <c r="C233" s="110" t="s">
        <v>18</v>
      </c>
      <c r="D233" s="110" t="s">
        <v>19</v>
      </c>
      <c r="E233" s="110" t="s">
        <v>20</v>
      </c>
      <c r="F233" s="108">
        <f>ABS(Solieusap!F233)</f>
        <v>0.15049999999999999</v>
      </c>
      <c r="G233" s="108">
        <f>ABS(Solieusap!G233)</f>
        <v>0.16389999999999999</v>
      </c>
      <c r="H233" s="108">
        <f>ABS(Solieusap!H233)</f>
        <v>3.6369999999999999E-5</v>
      </c>
      <c r="I233" s="108">
        <f>ABS(Solieusap!I233)</f>
        <v>1.9619999999999999E-2</v>
      </c>
      <c r="J233" s="108">
        <f>ABS(Solieusap!J233)</f>
        <v>1.3999999999999999E-4</v>
      </c>
      <c r="K233" s="108">
        <f>(Solieusap!K233)</f>
        <v>0.28303</v>
      </c>
      <c r="L233" s="108">
        <f t="shared" si="6"/>
        <v>0.16389999999999999</v>
      </c>
      <c r="M233" s="108">
        <f t="shared" si="8"/>
        <v>0.28303</v>
      </c>
    </row>
    <row r="234" spans="1:13">
      <c r="A234" s="110" t="s">
        <v>103</v>
      </c>
      <c r="B234" s="108">
        <v>2</v>
      </c>
      <c r="C234" s="110" t="s">
        <v>18</v>
      </c>
      <c r="D234" s="110" t="s">
        <v>19</v>
      </c>
      <c r="E234" s="110" t="s">
        <v>20</v>
      </c>
      <c r="F234" s="108">
        <f>ABS(Solieusap!F234)</f>
        <v>0.15049999999999999</v>
      </c>
      <c r="G234" s="108">
        <f>ABS(Solieusap!G234)</f>
        <v>0.16389999999999999</v>
      </c>
      <c r="H234" s="108">
        <f>ABS(Solieusap!H234)</f>
        <v>3.6369999999999999E-5</v>
      </c>
      <c r="I234" s="108">
        <f>ABS(Solieusap!I234)</f>
        <v>1.9619999999999999E-2</v>
      </c>
      <c r="J234" s="108">
        <f>ABS(Solieusap!J234)</f>
        <v>1.3999999999999999E-4</v>
      </c>
      <c r="K234" s="108">
        <f>(Solieusap!K234)</f>
        <v>0.20107</v>
      </c>
      <c r="L234" s="108">
        <f t="shared" si="6"/>
        <v>0.16389999999999999</v>
      </c>
      <c r="M234" s="108">
        <f t="shared" si="8"/>
        <v>0.20107</v>
      </c>
    </row>
    <row r="235" spans="1:13">
      <c r="A235" s="110" t="s">
        <v>103</v>
      </c>
      <c r="B235" s="108">
        <v>2.5</v>
      </c>
      <c r="C235" s="110" t="s">
        <v>18</v>
      </c>
      <c r="D235" s="110" t="s">
        <v>19</v>
      </c>
      <c r="E235" s="110" t="s">
        <v>20</v>
      </c>
      <c r="F235" s="108">
        <f>ABS(Solieusap!F235)</f>
        <v>0.15049999999999999</v>
      </c>
      <c r="G235" s="108">
        <f>ABS(Solieusap!G235)</f>
        <v>0.16389999999999999</v>
      </c>
      <c r="H235" s="108">
        <f>ABS(Solieusap!H235)</f>
        <v>3.6369999999999999E-5</v>
      </c>
      <c r="I235" s="108">
        <f>ABS(Solieusap!I235)</f>
        <v>1.9619999999999999E-2</v>
      </c>
      <c r="J235" s="108">
        <f>ABS(Solieusap!J235)</f>
        <v>1.3999999999999999E-4</v>
      </c>
      <c r="K235" s="108">
        <f>(Solieusap!K235)</f>
        <v>0.13613</v>
      </c>
      <c r="L235" s="108">
        <f t="shared" si="6"/>
        <v>0.16389999999999999</v>
      </c>
      <c r="M235" s="108">
        <f t="shared" si="8"/>
        <v>0.13613</v>
      </c>
    </row>
    <row r="236" spans="1:13">
      <c r="A236" s="110" t="s">
        <v>103</v>
      </c>
      <c r="B236" s="108">
        <v>3</v>
      </c>
      <c r="C236" s="110" t="s">
        <v>18</v>
      </c>
      <c r="D236" s="110" t="s">
        <v>19</v>
      </c>
      <c r="E236" s="110" t="s">
        <v>20</v>
      </c>
      <c r="F236" s="108">
        <f>ABS(Solieusap!F236)</f>
        <v>0.15049999999999999</v>
      </c>
      <c r="G236" s="108">
        <f>ABS(Solieusap!G236)</f>
        <v>0.16389999999999999</v>
      </c>
      <c r="H236" s="108">
        <f>ABS(Solieusap!H236)</f>
        <v>3.6369999999999999E-5</v>
      </c>
      <c r="I236" s="108">
        <f>ABS(Solieusap!I236)</f>
        <v>1.9619999999999999E-2</v>
      </c>
      <c r="J236" s="108">
        <f>ABS(Solieusap!J236)</f>
        <v>1.3999999999999999E-4</v>
      </c>
      <c r="K236" s="108">
        <f>(Solieusap!K236)</f>
        <v>0.19918</v>
      </c>
      <c r="L236" s="108">
        <f t="shared" si="6"/>
        <v>0.16389999999999999</v>
      </c>
      <c r="M236" s="108">
        <f t="shared" si="8"/>
        <v>0.19918</v>
      </c>
    </row>
    <row r="237" spans="1:13">
      <c r="A237" s="110" t="s">
        <v>103</v>
      </c>
      <c r="B237" s="108">
        <v>3.5</v>
      </c>
      <c r="C237" s="110" t="s">
        <v>18</v>
      </c>
      <c r="D237" s="110" t="s">
        <v>19</v>
      </c>
      <c r="E237" s="110" t="s">
        <v>20</v>
      </c>
      <c r="F237" s="108">
        <f>ABS(Solieusap!F237)</f>
        <v>0.15049999999999999</v>
      </c>
      <c r="G237" s="108">
        <f>ABS(Solieusap!G237)</f>
        <v>0.16389999999999999</v>
      </c>
      <c r="H237" s="108">
        <f>ABS(Solieusap!H237)</f>
        <v>3.6369999999999999E-5</v>
      </c>
      <c r="I237" s="108">
        <f>ABS(Solieusap!I237)</f>
        <v>1.9619999999999999E-2</v>
      </c>
      <c r="J237" s="108">
        <f>ABS(Solieusap!J237)</f>
        <v>1.3999999999999999E-4</v>
      </c>
      <c r="K237" s="108">
        <f>(Solieusap!K237)</f>
        <v>0.26223999999999997</v>
      </c>
      <c r="L237" s="108">
        <f t="shared" si="6"/>
        <v>0.16389999999999999</v>
      </c>
      <c r="M237" s="108">
        <f t="shared" si="8"/>
        <v>0.26223999999999997</v>
      </c>
    </row>
    <row r="238" spans="1:13">
      <c r="A238" s="110" t="s">
        <v>103</v>
      </c>
      <c r="B238" s="108">
        <v>4</v>
      </c>
      <c r="C238" s="110" t="s">
        <v>18</v>
      </c>
      <c r="D238" s="110" t="s">
        <v>19</v>
      </c>
      <c r="E238" s="110" t="s">
        <v>20</v>
      </c>
      <c r="F238" s="108">
        <f>ABS(Solieusap!F238)</f>
        <v>0.15049999999999999</v>
      </c>
      <c r="G238" s="108">
        <f>ABS(Solieusap!G238)</f>
        <v>0.16389999999999999</v>
      </c>
      <c r="H238" s="108">
        <f>ABS(Solieusap!H238)</f>
        <v>3.6369999999999999E-5</v>
      </c>
      <c r="I238" s="108">
        <f>ABS(Solieusap!I238)</f>
        <v>1.9619999999999999E-2</v>
      </c>
      <c r="J238" s="108">
        <f>ABS(Solieusap!J238)</f>
        <v>1.2999999999999999E-4</v>
      </c>
      <c r="K238" s="108">
        <f>(Solieusap!K238)</f>
        <v>0.34354000000000001</v>
      </c>
      <c r="L238" s="108">
        <f t="shared" si="6"/>
        <v>0.16389999999999999</v>
      </c>
      <c r="M238" s="108">
        <f t="shared" si="8"/>
        <v>0.34354000000000001</v>
      </c>
    </row>
    <row r="239" spans="1:13">
      <c r="A239" s="110" t="s">
        <v>103</v>
      </c>
      <c r="B239" s="108">
        <v>4.5</v>
      </c>
      <c r="C239" s="110" t="s">
        <v>18</v>
      </c>
      <c r="D239" s="110" t="s">
        <v>19</v>
      </c>
      <c r="E239" s="110" t="s">
        <v>20</v>
      </c>
      <c r="F239" s="108">
        <f>ABS(Solieusap!F239)</f>
        <v>0.15049999999999999</v>
      </c>
      <c r="G239" s="108">
        <f>ABS(Solieusap!G239)</f>
        <v>0.16389999999999999</v>
      </c>
      <c r="H239" s="108">
        <f>ABS(Solieusap!H239)</f>
        <v>3.6369999999999999E-5</v>
      </c>
      <c r="I239" s="108">
        <f>ABS(Solieusap!I239)</f>
        <v>1.9619999999999999E-2</v>
      </c>
      <c r="J239" s="108">
        <f>ABS(Solieusap!J239)</f>
        <v>1.2999999999999999E-4</v>
      </c>
      <c r="K239" s="108">
        <f>(Solieusap!K239)</f>
        <v>0.43939</v>
      </c>
      <c r="L239" s="108">
        <f t="shared" si="6"/>
        <v>0.16389999999999999</v>
      </c>
      <c r="M239" s="108">
        <f t="shared" si="8"/>
        <v>0.43939</v>
      </c>
    </row>
    <row r="240" spans="1:13">
      <c r="A240" s="110" t="s">
        <v>103</v>
      </c>
      <c r="B240" s="108">
        <v>5</v>
      </c>
      <c r="C240" s="110" t="s">
        <v>18</v>
      </c>
      <c r="D240" s="110" t="s">
        <v>19</v>
      </c>
      <c r="E240" s="110" t="s">
        <v>20</v>
      </c>
      <c r="F240" s="108">
        <f>ABS(Solieusap!F240)</f>
        <v>0.15049999999999999</v>
      </c>
      <c r="G240" s="108">
        <f>ABS(Solieusap!G240)</f>
        <v>0.16389999999999999</v>
      </c>
      <c r="H240" s="108">
        <f>ABS(Solieusap!H240)</f>
        <v>3.6369999999999999E-5</v>
      </c>
      <c r="I240" s="108">
        <f>ABS(Solieusap!I240)</f>
        <v>1.9619999999999999E-2</v>
      </c>
      <c r="J240" s="108">
        <f>ABS(Solieusap!J240)</f>
        <v>1.3999999999999999E-4</v>
      </c>
      <c r="K240" s="108">
        <f>(Solieusap!K240)</f>
        <v>0.53525</v>
      </c>
      <c r="L240" s="108">
        <f t="shared" si="6"/>
        <v>0.16389999999999999</v>
      </c>
      <c r="M240" s="108">
        <f t="shared" si="8"/>
        <v>0.53525</v>
      </c>
    </row>
    <row r="241" spans="1:13">
      <c r="A241" s="110" t="s">
        <v>103</v>
      </c>
      <c r="B241" s="108">
        <v>5.5</v>
      </c>
      <c r="C241" s="110" t="s">
        <v>18</v>
      </c>
      <c r="D241" s="110" t="s">
        <v>19</v>
      </c>
      <c r="E241" s="110" t="s">
        <v>20</v>
      </c>
      <c r="F241" s="108">
        <f>ABS(Solieusap!F241)</f>
        <v>0.15049999999999999</v>
      </c>
      <c r="G241" s="108">
        <f>ABS(Solieusap!G241)</f>
        <v>0.16389999999999999</v>
      </c>
      <c r="H241" s="108">
        <f>ABS(Solieusap!H241)</f>
        <v>3.6369999999999999E-5</v>
      </c>
      <c r="I241" s="108">
        <f>ABS(Solieusap!I241)</f>
        <v>1.9619999999999999E-2</v>
      </c>
      <c r="J241" s="108">
        <f>ABS(Solieusap!J241)</f>
        <v>1.3999999999999999E-4</v>
      </c>
      <c r="K241" s="108">
        <f>(Solieusap!K241)</f>
        <v>0.63109999999999999</v>
      </c>
      <c r="L241" s="108">
        <f t="shared" si="6"/>
        <v>0.16389999999999999</v>
      </c>
      <c r="M241" s="108">
        <f t="shared" si="8"/>
        <v>0.63109999999999999</v>
      </c>
    </row>
    <row r="242" spans="1:13">
      <c r="A242" s="110" t="s">
        <v>103</v>
      </c>
      <c r="B242" s="108">
        <v>6</v>
      </c>
      <c r="C242" s="110" t="s">
        <v>18</v>
      </c>
      <c r="D242" s="110" t="s">
        <v>19</v>
      </c>
      <c r="E242" s="110" t="s">
        <v>20</v>
      </c>
      <c r="F242" s="108">
        <f>ABS(Solieusap!F242)</f>
        <v>0.15049999999999999</v>
      </c>
      <c r="G242" s="108">
        <f>ABS(Solieusap!G242)</f>
        <v>0.16389999999999999</v>
      </c>
      <c r="H242" s="108">
        <f>ABS(Solieusap!H242)</f>
        <v>3.6369999999999999E-5</v>
      </c>
      <c r="I242" s="108">
        <f>ABS(Solieusap!I242)</f>
        <v>1.9619999999999999E-2</v>
      </c>
      <c r="J242" s="108">
        <f>ABS(Solieusap!J242)</f>
        <v>1.4999999999999999E-4</v>
      </c>
      <c r="K242" s="108">
        <f>(Solieusap!K242)</f>
        <v>0.72694999999999999</v>
      </c>
      <c r="L242" s="108">
        <f t="shared" si="6"/>
        <v>0.16389999999999999</v>
      </c>
      <c r="M242" s="108">
        <f t="shared" si="8"/>
        <v>0.72694999999999999</v>
      </c>
    </row>
    <row r="243" spans="1:13">
      <c r="A243" s="110" t="s">
        <v>103</v>
      </c>
      <c r="B243" s="108">
        <v>0</v>
      </c>
      <c r="C243" s="110" t="s">
        <v>18</v>
      </c>
      <c r="D243" s="110" t="s">
        <v>19</v>
      </c>
      <c r="E243" s="110" t="s">
        <v>21</v>
      </c>
      <c r="F243" s="108">
        <f>ABS(Solieusap!F243)</f>
        <v>0.1797</v>
      </c>
      <c r="G243" s="108">
        <f>ABS(Solieusap!G243)</f>
        <v>0.19170000000000001</v>
      </c>
      <c r="H243" s="108">
        <f>ABS(Solieusap!H243)</f>
        <v>1.6629999999999998E-5</v>
      </c>
      <c r="I243" s="108">
        <f>ABS(Solieusap!I243)</f>
        <v>1.7299999999999999E-2</v>
      </c>
      <c r="J243" s="108">
        <f>ABS(Solieusap!J243)</f>
        <v>2.1000000000000001E-4</v>
      </c>
      <c r="K243" s="108">
        <f>(Solieusap!K243)</f>
        <v>-0.42326999999999998</v>
      </c>
      <c r="L243" s="108">
        <f t="shared" si="6"/>
        <v>0.19170000000000001</v>
      </c>
      <c r="M243" s="108">
        <f t="shared" si="8"/>
        <v>-0.42326999999999998</v>
      </c>
    </row>
    <row r="244" spans="1:13">
      <c r="A244" s="110" t="s">
        <v>103</v>
      </c>
      <c r="B244" s="108">
        <v>0.5</v>
      </c>
      <c r="C244" s="110" t="s">
        <v>18</v>
      </c>
      <c r="D244" s="110" t="s">
        <v>19</v>
      </c>
      <c r="E244" s="110" t="s">
        <v>21</v>
      </c>
      <c r="F244" s="108">
        <f>ABS(Solieusap!F244)</f>
        <v>0.1797</v>
      </c>
      <c r="G244" s="108">
        <f>ABS(Solieusap!G244)</f>
        <v>0.19170000000000001</v>
      </c>
      <c r="H244" s="108">
        <f>ABS(Solieusap!H244)</f>
        <v>1.6629999999999998E-5</v>
      </c>
      <c r="I244" s="108">
        <f>ABS(Solieusap!I244)</f>
        <v>1.7299999999999999E-2</v>
      </c>
      <c r="J244" s="108">
        <f>ABS(Solieusap!J244)</f>
        <v>2.0000000000000001E-4</v>
      </c>
      <c r="K244" s="108">
        <f>(Solieusap!K244)</f>
        <v>-0.32741999999999999</v>
      </c>
      <c r="L244" s="108">
        <f t="shared" si="6"/>
        <v>0.19170000000000001</v>
      </c>
      <c r="M244" s="108">
        <f t="shared" si="8"/>
        <v>-0.32741999999999999</v>
      </c>
    </row>
    <row r="245" spans="1:13">
      <c r="A245" s="110" t="s">
        <v>103</v>
      </c>
      <c r="B245" s="108">
        <v>1</v>
      </c>
      <c r="C245" s="110" t="s">
        <v>18</v>
      </c>
      <c r="D245" s="110" t="s">
        <v>19</v>
      </c>
      <c r="E245" s="110" t="s">
        <v>21</v>
      </c>
      <c r="F245" s="108">
        <f>ABS(Solieusap!F245)</f>
        <v>0.1797</v>
      </c>
      <c r="G245" s="108">
        <f>ABS(Solieusap!G245)</f>
        <v>0.19170000000000001</v>
      </c>
      <c r="H245" s="108">
        <f>ABS(Solieusap!H245)</f>
        <v>1.6629999999999998E-5</v>
      </c>
      <c r="I245" s="108">
        <f>ABS(Solieusap!I245)</f>
        <v>1.7299999999999999E-2</v>
      </c>
      <c r="J245" s="108">
        <f>ABS(Solieusap!J245)</f>
        <v>1.9000000000000001E-4</v>
      </c>
      <c r="K245" s="108">
        <f>(Solieusap!K245)</f>
        <v>-0.23157</v>
      </c>
      <c r="L245" s="108">
        <f t="shared" si="6"/>
        <v>0.19170000000000001</v>
      </c>
      <c r="M245" s="108">
        <f t="shared" si="8"/>
        <v>-0.23157</v>
      </c>
    </row>
    <row r="246" spans="1:13">
      <c r="A246" s="110" t="s">
        <v>103</v>
      </c>
      <c r="B246" s="108">
        <v>1.5</v>
      </c>
      <c r="C246" s="110" t="s">
        <v>18</v>
      </c>
      <c r="D246" s="110" t="s">
        <v>19</v>
      </c>
      <c r="E246" s="110" t="s">
        <v>21</v>
      </c>
      <c r="F246" s="108">
        <f>ABS(Solieusap!F246)</f>
        <v>0.1797</v>
      </c>
      <c r="G246" s="108">
        <f>ABS(Solieusap!G246)</f>
        <v>0.19170000000000001</v>
      </c>
      <c r="H246" s="108">
        <f>ABS(Solieusap!H246)</f>
        <v>1.6629999999999998E-5</v>
      </c>
      <c r="I246" s="108">
        <f>ABS(Solieusap!I246)</f>
        <v>1.7299999999999999E-2</v>
      </c>
      <c r="J246" s="108">
        <f>ABS(Solieusap!J246)</f>
        <v>1.9000000000000001E-4</v>
      </c>
      <c r="K246" s="108">
        <f>(Solieusap!K246)</f>
        <v>-0.13572000000000001</v>
      </c>
      <c r="L246" s="108">
        <f t="shared" si="6"/>
        <v>0.19170000000000001</v>
      </c>
      <c r="M246" s="108">
        <f t="shared" si="8"/>
        <v>-0.13572000000000001</v>
      </c>
    </row>
    <row r="247" spans="1:13">
      <c r="A247" s="110" t="s">
        <v>103</v>
      </c>
      <c r="B247" s="108">
        <v>2</v>
      </c>
      <c r="C247" s="110" t="s">
        <v>18</v>
      </c>
      <c r="D247" s="110" t="s">
        <v>19</v>
      </c>
      <c r="E247" s="110" t="s">
        <v>21</v>
      </c>
      <c r="F247" s="108">
        <f>ABS(Solieusap!F247)</f>
        <v>0.1797</v>
      </c>
      <c r="G247" s="108">
        <f>ABS(Solieusap!G247)</f>
        <v>0.19170000000000001</v>
      </c>
      <c r="H247" s="108">
        <f>ABS(Solieusap!H247)</f>
        <v>1.6629999999999998E-5</v>
      </c>
      <c r="I247" s="108">
        <f>ABS(Solieusap!I247)</f>
        <v>1.7299999999999999E-2</v>
      </c>
      <c r="J247" s="108">
        <f>ABS(Solieusap!J247)</f>
        <v>1.8000000000000001E-4</v>
      </c>
      <c r="K247" s="108">
        <f>(Solieusap!K247)</f>
        <v>-3.986E-2</v>
      </c>
      <c r="L247" s="108">
        <f t="shared" si="6"/>
        <v>0.19170000000000001</v>
      </c>
      <c r="M247" s="108">
        <f t="shared" si="8"/>
        <v>-3.986E-2</v>
      </c>
    </row>
    <row r="248" spans="1:13">
      <c r="A248" s="110" t="s">
        <v>103</v>
      </c>
      <c r="B248" s="108">
        <v>2.5</v>
      </c>
      <c r="C248" s="110" t="s">
        <v>18</v>
      </c>
      <c r="D248" s="110" t="s">
        <v>19</v>
      </c>
      <c r="E248" s="110" t="s">
        <v>21</v>
      </c>
      <c r="F248" s="108">
        <f>ABS(Solieusap!F248)</f>
        <v>0.1797</v>
      </c>
      <c r="G248" s="108">
        <f>ABS(Solieusap!G248)</f>
        <v>0.19170000000000001</v>
      </c>
      <c r="H248" s="108">
        <f>ABS(Solieusap!H248)</f>
        <v>1.6629999999999998E-5</v>
      </c>
      <c r="I248" s="108">
        <f>ABS(Solieusap!I248)</f>
        <v>1.7299999999999999E-2</v>
      </c>
      <c r="J248" s="108">
        <f>ABS(Solieusap!J248)</f>
        <v>1.7000000000000001E-4</v>
      </c>
      <c r="K248" s="108">
        <f>(Solieusap!K248)</f>
        <v>3.7080000000000002E-2</v>
      </c>
      <c r="L248" s="108">
        <f t="shared" si="6"/>
        <v>0.19170000000000001</v>
      </c>
      <c r="M248" s="108">
        <f t="shared" si="8"/>
        <v>3.7080000000000002E-2</v>
      </c>
    </row>
    <row r="249" spans="1:13">
      <c r="A249" s="110" t="s">
        <v>103</v>
      </c>
      <c r="B249" s="108">
        <v>3</v>
      </c>
      <c r="C249" s="110" t="s">
        <v>18</v>
      </c>
      <c r="D249" s="110" t="s">
        <v>19</v>
      </c>
      <c r="E249" s="110" t="s">
        <v>21</v>
      </c>
      <c r="F249" s="108">
        <f>ABS(Solieusap!F249)</f>
        <v>0.1797</v>
      </c>
      <c r="G249" s="108">
        <f>ABS(Solieusap!G249)</f>
        <v>0.19170000000000001</v>
      </c>
      <c r="H249" s="108">
        <f>ABS(Solieusap!H249)</f>
        <v>1.6629999999999998E-5</v>
      </c>
      <c r="I249" s="108">
        <f>ABS(Solieusap!I249)</f>
        <v>1.7299999999999999E-2</v>
      </c>
      <c r="J249" s="108">
        <f>ABS(Solieusap!J249)</f>
        <v>1.9000000000000001E-4</v>
      </c>
      <c r="K249" s="108">
        <f>(Solieusap!K249)</f>
        <v>-2.8199999999999999E-2</v>
      </c>
      <c r="L249" s="108">
        <f t="shared" si="6"/>
        <v>0.19170000000000001</v>
      </c>
      <c r="M249" s="108">
        <f t="shared" si="8"/>
        <v>-2.8199999999999999E-2</v>
      </c>
    </row>
    <row r="250" spans="1:13">
      <c r="A250" s="110" t="s">
        <v>103</v>
      </c>
      <c r="B250" s="108">
        <v>3.5</v>
      </c>
      <c r="C250" s="110" t="s">
        <v>18</v>
      </c>
      <c r="D250" s="110" t="s">
        <v>19</v>
      </c>
      <c r="E250" s="110" t="s">
        <v>21</v>
      </c>
      <c r="F250" s="108">
        <f>ABS(Solieusap!F250)</f>
        <v>0.1797</v>
      </c>
      <c r="G250" s="108">
        <f>ABS(Solieusap!G250)</f>
        <v>0.19170000000000001</v>
      </c>
      <c r="H250" s="108">
        <f>ABS(Solieusap!H250)</f>
        <v>1.6629999999999998E-5</v>
      </c>
      <c r="I250" s="108">
        <f>ABS(Solieusap!I250)</f>
        <v>1.7299999999999999E-2</v>
      </c>
      <c r="J250" s="108">
        <f>ABS(Solieusap!J250)</f>
        <v>2.0000000000000001E-4</v>
      </c>
      <c r="K250" s="108">
        <f>(Solieusap!K250)</f>
        <v>-9.3469999999999998E-2</v>
      </c>
      <c r="L250" s="108">
        <f t="shared" si="6"/>
        <v>0.19170000000000001</v>
      </c>
      <c r="M250" s="108">
        <f t="shared" si="8"/>
        <v>-9.3469999999999998E-2</v>
      </c>
    </row>
    <row r="251" spans="1:13">
      <c r="A251" s="110" t="s">
        <v>103</v>
      </c>
      <c r="B251" s="108">
        <v>4</v>
      </c>
      <c r="C251" s="110" t="s">
        <v>18</v>
      </c>
      <c r="D251" s="110" t="s">
        <v>19</v>
      </c>
      <c r="E251" s="110" t="s">
        <v>21</v>
      </c>
      <c r="F251" s="108">
        <f>ABS(Solieusap!F251)</f>
        <v>0.1797</v>
      </c>
      <c r="G251" s="108">
        <f>ABS(Solieusap!G251)</f>
        <v>0.19170000000000001</v>
      </c>
      <c r="H251" s="108">
        <f>ABS(Solieusap!H251)</f>
        <v>1.6629999999999998E-5</v>
      </c>
      <c r="I251" s="108">
        <f>ABS(Solieusap!I251)</f>
        <v>1.7299999999999999E-2</v>
      </c>
      <c r="J251" s="108">
        <f>ABS(Solieusap!J251)</f>
        <v>2.2000000000000001E-4</v>
      </c>
      <c r="K251" s="108">
        <f>(Solieusap!K251)</f>
        <v>-0.15873999999999999</v>
      </c>
      <c r="L251" s="108">
        <f t="shared" si="6"/>
        <v>0.19170000000000001</v>
      </c>
      <c r="M251" s="108">
        <f t="shared" si="8"/>
        <v>-0.15873999999999999</v>
      </c>
    </row>
    <row r="252" spans="1:13">
      <c r="A252" s="110" t="s">
        <v>103</v>
      </c>
      <c r="B252" s="108">
        <v>4.5</v>
      </c>
      <c r="C252" s="110" t="s">
        <v>18</v>
      </c>
      <c r="D252" s="110" t="s">
        <v>19</v>
      </c>
      <c r="E252" s="110" t="s">
        <v>21</v>
      </c>
      <c r="F252" s="108">
        <f>ABS(Solieusap!F252)</f>
        <v>0.1797</v>
      </c>
      <c r="G252" s="108">
        <f>ABS(Solieusap!G252)</f>
        <v>0.19170000000000001</v>
      </c>
      <c r="H252" s="108">
        <f>ABS(Solieusap!H252)</f>
        <v>1.6629999999999998E-5</v>
      </c>
      <c r="I252" s="108">
        <f>ABS(Solieusap!I252)</f>
        <v>1.7299999999999999E-2</v>
      </c>
      <c r="J252" s="108">
        <f>ABS(Solieusap!J252)</f>
        <v>2.3000000000000001E-4</v>
      </c>
      <c r="K252" s="108">
        <f>(Solieusap!K252)</f>
        <v>-0.22400999999999999</v>
      </c>
      <c r="L252" s="108">
        <f t="shared" si="6"/>
        <v>0.19170000000000001</v>
      </c>
      <c r="M252" s="108">
        <f t="shared" si="8"/>
        <v>-0.22400999999999999</v>
      </c>
    </row>
    <row r="253" spans="1:13">
      <c r="A253" s="110" t="s">
        <v>103</v>
      </c>
      <c r="B253" s="108">
        <v>5</v>
      </c>
      <c r="C253" s="110" t="s">
        <v>18</v>
      </c>
      <c r="D253" s="110" t="s">
        <v>19</v>
      </c>
      <c r="E253" s="110" t="s">
        <v>21</v>
      </c>
      <c r="F253" s="108">
        <f>ABS(Solieusap!F253)</f>
        <v>0.1797</v>
      </c>
      <c r="G253" s="108">
        <f>ABS(Solieusap!G253)</f>
        <v>0.19170000000000001</v>
      </c>
      <c r="H253" s="108">
        <f>ABS(Solieusap!H253)</f>
        <v>1.6629999999999998E-5</v>
      </c>
      <c r="I253" s="108">
        <f>ABS(Solieusap!I253)</f>
        <v>1.7299999999999999E-2</v>
      </c>
      <c r="J253" s="108">
        <f>ABS(Solieusap!J253)</f>
        <v>2.5000000000000001E-4</v>
      </c>
      <c r="K253" s="108">
        <f>(Solieusap!K253)</f>
        <v>-0.29069</v>
      </c>
      <c r="L253" s="108">
        <f t="shared" si="6"/>
        <v>0.19170000000000001</v>
      </c>
      <c r="M253" s="108">
        <f t="shared" si="8"/>
        <v>-0.29069</v>
      </c>
    </row>
    <row r="254" spans="1:13">
      <c r="A254" s="110" t="s">
        <v>103</v>
      </c>
      <c r="B254" s="108">
        <v>5.5</v>
      </c>
      <c r="C254" s="110" t="s">
        <v>18</v>
      </c>
      <c r="D254" s="110" t="s">
        <v>19</v>
      </c>
      <c r="E254" s="110" t="s">
        <v>21</v>
      </c>
      <c r="F254" s="108">
        <f>ABS(Solieusap!F254)</f>
        <v>0.1797</v>
      </c>
      <c r="G254" s="108">
        <f>ABS(Solieusap!G254)</f>
        <v>0.19170000000000001</v>
      </c>
      <c r="H254" s="108">
        <f>ABS(Solieusap!H254)</f>
        <v>1.6629999999999998E-5</v>
      </c>
      <c r="I254" s="108">
        <f>ABS(Solieusap!I254)</f>
        <v>1.7299999999999999E-2</v>
      </c>
      <c r="J254" s="108">
        <f>ABS(Solieusap!J254)</f>
        <v>2.5999999999999998E-4</v>
      </c>
      <c r="K254" s="108">
        <f>(Solieusap!K254)</f>
        <v>-0.37264000000000003</v>
      </c>
      <c r="L254" s="108">
        <f t="shared" si="6"/>
        <v>0.19170000000000001</v>
      </c>
      <c r="M254" s="108">
        <f t="shared" si="8"/>
        <v>-0.37264000000000003</v>
      </c>
    </row>
    <row r="255" spans="1:13">
      <c r="A255" s="110" t="s">
        <v>103</v>
      </c>
      <c r="B255" s="108">
        <v>6</v>
      </c>
      <c r="C255" s="110" t="s">
        <v>18</v>
      </c>
      <c r="D255" s="110" t="s">
        <v>19</v>
      </c>
      <c r="E255" s="110" t="s">
        <v>21</v>
      </c>
      <c r="F255" s="108">
        <f>ABS(Solieusap!F255)</f>
        <v>0.1797</v>
      </c>
      <c r="G255" s="108">
        <f>ABS(Solieusap!G255)</f>
        <v>0.19170000000000001</v>
      </c>
      <c r="H255" s="108">
        <f>ABS(Solieusap!H255)</f>
        <v>1.6629999999999998E-5</v>
      </c>
      <c r="I255" s="108">
        <f>ABS(Solieusap!I255)</f>
        <v>1.7299999999999999E-2</v>
      </c>
      <c r="J255" s="108">
        <f>ABS(Solieusap!J255)</f>
        <v>2.7999999999999998E-4</v>
      </c>
      <c r="K255" s="108">
        <f>(Solieusap!K255)</f>
        <v>-0.4546</v>
      </c>
      <c r="L255" s="108">
        <f t="shared" si="6"/>
        <v>0.19170000000000001</v>
      </c>
      <c r="M255" s="108">
        <f t="shared" si="8"/>
        <v>-0.4546</v>
      </c>
    </row>
    <row r="256" spans="1:13">
      <c r="A256" s="110" t="s">
        <v>104</v>
      </c>
      <c r="B256" s="108">
        <v>0</v>
      </c>
      <c r="C256" s="110" t="s">
        <v>18</v>
      </c>
      <c r="D256" s="110" t="s">
        <v>19</v>
      </c>
      <c r="E256" s="110" t="s">
        <v>20</v>
      </c>
      <c r="F256" s="108">
        <f>ABS(Solieusap!F256)</f>
        <v>0.1009</v>
      </c>
      <c r="G256" s="108">
        <f>ABS(Solieusap!G256)</f>
        <v>0.54490000000000005</v>
      </c>
      <c r="H256" s="108">
        <f>ABS(Solieusap!H256)</f>
        <v>2.3E-3</v>
      </c>
      <c r="I256" s="108">
        <f>ABS(Solieusap!I256)</f>
        <v>1.9599999999999999E-3</v>
      </c>
      <c r="J256" s="108">
        <f>ABS(Solieusap!J256)</f>
        <v>4.9500000000000004E-3</v>
      </c>
      <c r="K256" s="108">
        <f>(Solieusap!K256)</f>
        <v>2.2770600000000001</v>
      </c>
      <c r="L256" s="108">
        <f t="shared" si="6"/>
        <v>0.54490000000000005</v>
      </c>
      <c r="M256" s="108">
        <f t="shared" si="8"/>
        <v>2.2770600000000001</v>
      </c>
    </row>
    <row r="257" spans="1:13">
      <c r="A257" s="110" t="s">
        <v>104</v>
      </c>
      <c r="B257" s="108">
        <v>0.5</v>
      </c>
      <c r="C257" s="110" t="s">
        <v>18</v>
      </c>
      <c r="D257" s="110" t="s">
        <v>19</v>
      </c>
      <c r="E257" s="110" t="s">
        <v>20</v>
      </c>
      <c r="F257" s="108">
        <f>ABS(Solieusap!F257)</f>
        <v>0.1009</v>
      </c>
      <c r="G257" s="108">
        <f>ABS(Solieusap!G257)</f>
        <v>0.1086</v>
      </c>
      <c r="H257" s="108">
        <f>ABS(Solieusap!H257)</f>
        <v>2.3E-3</v>
      </c>
      <c r="I257" s="108">
        <f>ABS(Solieusap!I257)</f>
        <v>1.9599999999999999E-3</v>
      </c>
      <c r="J257" s="108">
        <f>ABS(Solieusap!J257)</f>
        <v>3.8E-3</v>
      </c>
      <c r="K257" s="108">
        <f>(Solieusap!K257)</f>
        <v>2.4093300000000002</v>
      </c>
      <c r="L257" s="108">
        <f t="shared" si="6"/>
        <v>0.1086</v>
      </c>
      <c r="M257" s="108">
        <f t="shared" si="8"/>
        <v>2.4093300000000002</v>
      </c>
    </row>
    <row r="258" spans="1:13">
      <c r="A258" s="110" t="s">
        <v>104</v>
      </c>
      <c r="B258" s="108">
        <v>1</v>
      </c>
      <c r="C258" s="110" t="s">
        <v>18</v>
      </c>
      <c r="D258" s="110" t="s">
        <v>19</v>
      </c>
      <c r="E258" s="110" t="s">
        <v>20</v>
      </c>
      <c r="F258" s="108">
        <f>ABS(Solieusap!F258)</f>
        <v>0.1009</v>
      </c>
      <c r="G258" s="108">
        <f>ABS(Solieusap!G258)</f>
        <v>0.7621</v>
      </c>
      <c r="H258" s="108">
        <f>ABS(Solieusap!H258)</f>
        <v>2.3E-3</v>
      </c>
      <c r="I258" s="108">
        <f>ABS(Solieusap!I258)</f>
        <v>1.9599999999999999E-3</v>
      </c>
      <c r="J258" s="108">
        <f>ABS(Solieusap!J258)</f>
        <v>2.65E-3</v>
      </c>
      <c r="K258" s="108">
        <f>(Solieusap!K258)</f>
        <v>2.24884</v>
      </c>
      <c r="L258" s="108">
        <f t="shared" si="6"/>
        <v>0.7621</v>
      </c>
      <c r="M258" s="108">
        <f t="shared" si="8"/>
        <v>2.24884</v>
      </c>
    </row>
    <row r="259" spans="1:13">
      <c r="A259" s="110" t="s">
        <v>104</v>
      </c>
      <c r="B259" s="108">
        <v>1.5</v>
      </c>
      <c r="C259" s="110" t="s">
        <v>18</v>
      </c>
      <c r="D259" s="110" t="s">
        <v>19</v>
      </c>
      <c r="E259" s="110" t="s">
        <v>20</v>
      </c>
      <c r="F259" s="108">
        <f>ABS(Solieusap!F259)</f>
        <v>0.1009</v>
      </c>
      <c r="G259" s="108">
        <f>ABS(Solieusap!G259)</f>
        <v>1.4156</v>
      </c>
      <c r="H259" s="108">
        <f>ABS(Solieusap!H259)</f>
        <v>2.3E-3</v>
      </c>
      <c r="I259" s="108">
        <f>ABS(Solieusap!I259)</f>
        <v>1.9599999999999999E-3</v>
      </c>
      <c r="J259" s="108">
        <f>ABS(Solieusap!J259)</f>
        <v>1.5E-3</v>
      </c>
      <c r="K259" s="108">
        <f>(Solieusap!K259)</f>
        <v>1.8426400000000001</v>
      </c>
      <c r="L259" s="108">
        <f t="shared" si="6"/>
        <v>1.4156</v>
      </c>
      <c r="M259" s="108">
        <f t="shared" si="8"/>
        <v>1.8426400000000001</v>
      </c>
    </row>
    <row r="260" spans="1:13">
      <c r="A260" s="110" t="s">
        <v>104</v>
      </c>
      <c r="B260" s="108">
        <v>2</v>
      </c>
      <c r="C260" s="110" t="s">
        <v>18</v>
      </c>
      <c r="D260" s="110" t="s">
        <v>19</v>
      </c>
      <c r="E260" s="110" t="s">
        <v>20</v>
      </c>
      <c r="F260" s="108">
        <f>ABS(Solieusap!F260)</f>
        <v>0.1009</v>
      </c>
      <c r="G260" s="108">
        <f>ABS(Solieusap!G260)</f>
        <v>2.0691000000000002</v>
      </c>
      <c r="H260" s="108">
        <f>ABS(Solieusap!H260)</f>
        <v>2.3E-3</v>
      </c>
      <c r="I260" s="108">
        <f>ABS(Solieusap!I260)</f>
        <v>1.9599999999999999E-3</v>
      </c>
      <c r="J260" s="108">
        <f>ABS(Solieusap!J260)</f>
        <v>3.8000000000000002E-4</v>
      </c>
      <c r="K260" s="108">
        <f>(Solieusap!K260)</f>
        <v>1.1295599999999999</v>
      </c>
      <c r="L260" s="108">
        <f t="shared" si="6"/>
        <v>2.0691000000000002</v>
      </c>
      <c r="M260" s="108">
        <f t="shared" si="8"/>
        <v>1.1295599999999999</v>
      </c>
    </row>
    <row r="261" spans="1:13">
      <c r="A261" s="110" t="s">
        <v>104</v>
      </c>
      <c r="B261" s="108">
        <v>2.5</v>
      </c>
      <c r="C261" s="110" t="s">
        <v>18</v>
      </c>
      <c r="D261" s="110" t="s">
        <v>19</v>
      </c>
      <c r="E261" s="110" t="s">
        <v>20</v>
      </c>
      <c r="F261" s="108">
        <f>ABS(Solieusap!F261)</f>
        <v>0.1009</v>
      </c>
      <c r="G261" s="108">
        <f>ABS(Solieusap!G261)</f>
        <v>2.7225999999999999</v>
      </c>
      <c r="H261" s="108">
        <f>ABS(Solieusap!H261)</f>
        <v>2.3E-3</v>
      </c>
      <c r="I261" s="108">
        <f>ABS(Solieusap!I261)</f>
        <v>1.9599999999999999E-3</v>
      </c>
      <c r="J261" s="108">
        <f>ABS(Solieusap!J261)</f>
        <v>6.8999999999999997E-4</v>
      </c>
      <c r="K261" s="108">
        <f>(Solieusap!K261)</f>
        <v>0.2077</v>
      </c>
      <c r="L261" s="108">
        <f t="shared" ref="L261:L324" si="9">G261</f>
        <v>2.7225999999999999</v>
      </c>
      <c r="M261" s="108">
        <f t="shared" si="8"/>
        <v>0.2077</v>
      </c>
    </row>
    <row r="262" spans="1:13">
      <c r="A262" s="110" t="s">
        <v>104</v>
      </c>
      <c r="B262" s="108">
        <v>3</v>
      </c>
      <c r="C262" s="110" t="s">
        <v>18</v>
      </c>
      <c r="D262" s="110" t="s">
        <v>19</v>
      </c>
      <c r="E262" s="110" t="s">
        <v>20</v>
      </c>
      <c r="F262" s="108">
        <f>ABS(Solieusap!F262)</f>
        <v>0.1009</v>
      </c>
      <c r="G262" s="108">
        <f>ABS(Solieusap!G262)</f>
        <v>3.3761000000000001</v>
      </c>
      <c r="H262" s="108">
        <f>ABS(Solieusap!H262)</f>
        <v>2.3E-3</v>
      </c>
      <c r="I262" s="108">
        <f>ABS(Solieusap!I262)</f>
        <v>1.9599999999999999E-3</v>
      </c>
      <c r="J262" s="108">
        <f>ABS(Solieusap!J262)</f>
        <v>1.5200000000000001E-3</v>
      </c>
      <c r="K262" s="108">
        <f>(Solieusap!K262)</f>
        <v>-1.04091</v>
      </c>
      <c r="L262" s="108">
        <f t="shared" si="9"/>
        <v>3.3761000000000001</v>
      </c>
      <c r="M262" s="108">
        <f t="shared" ref="M262:M325" si="10">K262</f>
        <v>-1.04091</v>
      </c>
    </row>
    <row r="263" spans="1:13">
      <c r="A263" s="110" t="s">
        <v>104</v>
      </c>
      <c r="B263" s="108">
        <v>3.5</v>
      </c>
      <c r="C263" s="110" t="s">
        <v>18</v>
      </c>
      <c r="D263" s="110" t="s">
        <v>19</v>
      </c>
      <c r="E263" s="110" t="s">
        <v>20</v>
      </c>
      <c r="F263" s="108">
        <f>ABS(Solieusap!F263)</f>
        <v>0.1009</v>
      </c>
      <c r="G263" s="108">
        <f>ABS(Solieusap!G263)</f>
        <v>4.0296000000000003</v>
      </c>
      <c r="H263" s="108">
        <f>ABS(Solieusap!H263)</f>
        <v>2.3E-3</v>
      </c>
      <c r="I263" s="108">
        <f>ABS(Solieusap!I263)</f>
        <v>1.9599999999999999E-3</v>
      </c>
      <c r="J263" s="108">
        <f>ABS(Solieusap!J263)</f>
        <v>2.3600000000000001E-3</v>
      </c>
      <c r="K263" s="108">
        <f>(Solieusap!K263)</f>
        <v>-2.6162700000000001</v>
      </c>
      <c r="L263" s="108">
        <f t="shared" si="9"/>
        <v>4.0296000000000003</v>
      </c>
      <c r="M263" s="108">
        <f t="shared" si="10"/>
        <v>-2.6162700000000001</v>
      </c>
    </row>
    <row r="264" spans="1:13">
      <c r="A264" s="110" t="s">
        <v>104</v>
      </c>
      <c r="B264" s="108">
        <v>0</v>
      </c>
      <c r="C264" s="110" t="s">
        <v>18</v>
      </c>
      <c r="D264" s="110" t="s">
        <v>19</v>
      </c>
      <c r="E264" s="110" t="s">
        <v>21</v>
      </c>
      <c r="F264" s="108">
        <f>ABS(Solieusap!F264)</f>
        <v>0.30790000000000001</v>
      </c>
      <c r="G264" s="108">
        <f>ABS(Solieusap!G264)</f>
        <v>1.097</v>
      </c>
      <c r="H264" s="108">
        <f>ABS(Solieusap!H264)</f>
        <v>1.6999999999999999E-3</v>
      </c>
      <c r="I264" s="108">
        <f>ABS(Solieusap!I264)</f>
        <v>0.23535</v>
      </c>
      <c r="J264" s="108">
        <f>ABS(Solieusap!J264)</f>
        <v>3.49E-3</v>
      </c>
      <c r="K264" s="108">
        <f>(Solieusap!K264)</f>
        <v>1.54949</v>
      </c>
      <c r="L264" s="108">
        <f t="shared" si="9"/>
        <v>1.097</v>
      </c>
      <c r="M264" s="108">
        <f t="shared" si="10"/>
        <v>1.54949</v>
      </c>
    </row>
    <row r="265" spans="1:13">
      <c r="A265" s="110" t="s">
        <v>104</v>
      </c>
      <c r="B265" s="108">
        <v>0.5</v>
      </c>
      <c r="C265" s="110" t="s">
        <v>18</v>
      </c>
      <c r="D265" s="110" t="s">
        <v>19</v>
      </c>
      <c r="E265" s="110" t="s">
        <v>21</v>
      </c>
      <c r="F265" s="108">
        <f>ABS(Solieusap!F265)</f>
        <v>0.30790000000000001</v>
      </c>
      <c r="G265" s="108">
        <f>ABS(Solieusap!G265)</f>
        <v>0.44350000000000001</v>
      </c>
      <c r="H265" s="108">
        <f>ABS(Solieusap!H265)</f>
        <v>1.6999999999999999E-3</v>
      </c>
      <c r="I265" s="108">
        <f>ABS(Solieusap!I265)</f>
        <v>0.23535</v>
      </c>
      <c r="J265" s="108">
        <f>ABS(Solieusap!J265)</f>
        <v>2.65E-3</v>
      </c>
      <c r="K265" s="108">
        <f>(Solieusap!K265)</f>
        <v>1.9346300000000001</v>
      </c>
      <c r="L265" s="108">
        <f t="shared" si="9"/>
        <v>0.44350000000000001</v>
      </c>
      <c r="M265" s="108">
        <f t="shared" si="10"/>
        <v>1.9346300000000001</v>
      </c>
    </row>
    <row r="266" spans="1:13">
      <c r="A266" s="110" t="s">
        <v>104</v>
      </c>
      <c r="B266" s="108">
        <v>1</v>
      </c>
      <c r="C266" s="110" t="s">
        <v>18</v>
      </c>
      <c r="D266" s="110" t="s">
        <v>19</v>
      </c>
      <c r="E266" s="110" t="s">
        <v>21</v>
      </c>
      <c r="F266" s="108">
        <f>ABS(Solieusap!F266)</f>
        <v>0.30790000000000001</v>
      </c>
      <c r="G266" s="108">
        <f>ABS(Solieusap!G266)</f>
        <v>0.21</v>
      </c>
      <c r="H266" s="108">
        <f>ABS(Solieusap!H266)</f>
        <v>1.6999999999999999E-3</v>
      </c>
      <c r="I266" s="108">
        <f>ABS(Solieusap!I266)</f>
        <v>0.23535</v>
      </c>
      <c r="J266" s="108">
        <f>ABS(Solieusap!J266)</f>
        <v>1.82E-3</v>
      </c>
      <c r="K266" s="108">
        <f>(Solieusap!K266)</f>
        <v>1.9705299999999999</v>
      </c>
      <c r="L266" s="108">
        <f t="shared" si="9"/>
        <v>0.21</v>
      </c>
      <c r="M266" s="108">
        <f t="shared" si="10"/>
        <v>1.9705299999999999</v>
      </c>
    </row>
    <row r="267" spans="1:13">
      <c r="A267" s="110" t="s">
        <v>104</v>
      </c>
      <c r="B267" s="108">
        <v>1.5</v>
      </c>
      <c r="C267" s="110" t="s">
        <v>18</v>
      </c>
      <c r="D267" s="110" t="s">
        <v>19</v>
      </c>
      <c r="E267" s="110" t="s">
        <v>21</v>
      </c>
      <c r="F267" s="108">
        <f>ABS(Solieusap!F267)</f>
        <v>0.30790000000000001</v>
      </c>
      <c r="G267" s="108">
        <f>ABS(Solieusap!G267)</f>
        <v>0.86350000000000005</v>
      </c>
      <c r="H267" s="108">
        <f>ABS(Solieusap!H267)</f>
        <v>1.6999999999999999E-3</v>
      </c>
      <c r="I267" s="108">
        <f>ABS(Solieusap!I267)</f>
        <v>0.23535</v>
      </c>
      <c r="J267" s="108">
        <f>ABS(Solieusap!J267)</f>
        <v>9.7999999999999997E-4</v>
      </c>
      <c r="K267" s="108">
        <f>(Solieusap!K267)</f>
        <v>1.5576099999999999</v>
      </c>
      <c r="L267" s="108">
        <f t="shared" si="9"/>
        <v>0.86350000000000005</v>
      </c>
      <c r="M267" s="108">
        <f t="shared" si="10"/>
        <v>1.5576099999999999</v>
      </c>
    </row>
    <row r="268" spans="1:13">
      <c r="A268" s="110" t="s">
        <v>104</v>
      </c>
      <c r="B268" s="108">
        <v>2</v>
      </c>
      <c r="C268" s="110" t="s">
        <v>18</v>
      </c>
      <c r="D268" s="110" t="s">
        <v>19</v>
      </c>
      <c r="E268" s="110" t="s">
        <v>21</v>
      </c>
      <c r="F268" s="108">
        <f>ABS(Solieusap!F268)</f>
        <v>0.30790000000000001</v>
      </c>
      <c r="G268" s="108">
        <f>ABS(Solieusap!G268)</f>
        <v>1.5169999999999999</v>
      </c>
      <c r="H268" s="108">
        <f>ABS(Solieusap!H268)</f>
        <v>1.6999999999999999E-3</v>
      </c>
      <c r="I268" s="108">
        <f>ABS(Solieusap!I268)</f>
        <v>0.23535</v>
      </c>
      <c r="J268" s="108">
        <f>ABS(Solieusap!J268)</f>
        <v>1.4999999999999999E-4</v>
      </c>
      <c r="K268" s="108">
        <f>(Solieusap!K268)</f>
        <v>0.73429999999999995</v>
      </c>
      <c r="L268" s="108">
        <f t="shared" si="9"/>
        <v>1.5169999999999999</v>
      </c>
      <c r="M268" s="108">
        <f t="shared" si="10"/>
        <v>0.73429999999999995</v>
      </c>
    </row>
    <row r="269" spans="1:13">
      <c r="A269" s="110" t="s">
        <v>104</v>
      </c>
      <c r="B269" s="108">
        <v>2.5</v>
      </c>
      <c r="C269" s="110" t="s">
        <v>18</v>
      </c>
      <c r="D269" s="110" t="s">
        <v>19</v>
      </c>
      <c r="E269" s="110" t="s">
        <v>21</v>
      </c>
      <c r="F269" s="108">
        <f>ABS(Solieusap!F269)</f>
        <v>0.30790000000000001</v>
      </c>
      <c r="G269" s="108">
        <f>ABS(Solieusap!G269)</f>
        <v>2.1705000000000001</v>
      </c>
      <c r="H269" s="108">
        <f>ABS(Solieusap!H269)</f>
        <v>1.6999999999999999E-3</v>
      </c>
      <c r="I269" s="108">
        <f>ABS(Solieusap!I269)</f>
        <v>0.23535</v>
      </c>
      <c r="J269" s="108">
        <f>ABS(Solieusap!J269)</f>
        <v>8.0000000000000004E-4</v>
      </c>
      <c r="K269" s="108">
        <f>(Solieusap!K269)</f>
        <v>-0.46365000000000001</v>
      </c>
      <c r="L269" s="108">
        <f t="shared" si="9"/>
        <v>2.1705000000000001</v>
      </c>
      <c r="M269" s="108">
        <f t="shared" si="10"/>
        <v>-0.46365000000000001</v>
      </c>
    </row>
    <row r="270" spans="1:13">
      <c r="A270" s="110" t="s">
        <v>104</v>
      </c>
      <c r="B270" s="108">
        <v>3</v>
      </c>
      <c r="C270" s="110" t="s">
        <v>18</v>
      </c>
      <c r="D270" s="110" t="s">
        <v>19</v>
      </c>
      <c r="E270" s="110" t="s">
        <v>21</v>
      </c>
      <c r="F270" s="108">
        <f>ABS(Solieusap!F270)</f>
        <v>0.30790000000000001</v>
      </c>
      <c r="G270" s="108">
        <f>ABS(Solieusap!G270)</f>
        <v>2.8239999999999998</v>
      </c>
      <c r="H270" s="108">
        <f>ABS(Solieusap!H270)</f>
        <v>1.6999999999999999E-3</v>
      </c>
      <c r="I270" s="108">
        <f>ABS(Solieusap!I270)</f>
        <v>0.23535</v>
      </c>
      <c r="J270" s="108">
        <f>ABS(Solieusap!J270)</f>
        <v>1.9499999999999999E-3</v>
      </c>
      <c r="K270" s="108">
        <f>(Solieusap!K270)</f>
        <v>-1.98834</v>
      </c>
      <c r="L270" s="108">
        <f t="shared" si="9"/>
        <v>2.8239999999999998</v>
      </c>
      <c r="M270" s="108">
        <f t="shared" si="10"/>
        <v>-1.98834</v>
      </c>
    </row>
    <row r="271" spans="1:13">
      <c r="A271" s="110" t="s">
        <v>104</v>
      </c>
      <c r="B271" s="108">
        <v>3.5</v>
      </c>
      <c r="C271" s="110" t="s">
        <v>18</v>
      </c>
      <c r="D271" s="110" t="s">
        <v>19</v>
      </c>
      <c r="E271" s="110" t="s">
        <v>21</v>
      </c>
      <c r="F271" s="108">
        <f>ABS(Solieusap!F271)</f>
        <v>0.30790000000000001</v>
      </c>
      <c r="G271" s="108">
        <f>ABS(Solieusap!G271)</f>
        <v>3.4775</v>
      </c>
      <c r="H271" s="108">
        <f>ABS(Solieusap!H271)</f>
        <v>1.6999999999999999E-3</v>
      </c>
      <c r="I271" s="108">
        <f>ABS(Solieusap!I271)</f>
        <v>0.23535</v>
      </c>
      <c r="J271" s="108">
        <f>ABS(Solieusap!J271)</f>
        <v>3.0899999999999999E-3</v>
      </c>
      <c r="K271" s="108">
        <f>(Solieusap!K271)</f>
        <v>-3.8397899999999998</v>
      </c>
      <c r="L271" s="108">
        <f t="shared" si="9"/>
        <v>3.4775</v>
      </c>
      <c r="M271" s="108">
        <f t="shared" si="10"/>
        <v>-3.8397899999999998</v>
      </c>
    </row>
    <row r="272" spans="1:13">
      <c r="A272" s="110" t="s">
        <v>105</v>
      </c>
      <c r="B272" s="108">
        <v>0</v>
      </c>
      <c r="C272" s="110" t="s">
        <v>18</v>
      </c>
      <c r="D272" s="110" t="s">
        <v>19</v>
      </c>
      <c r="E272" s="110" t="s">
        <v>20</v>
      </c>
      <c r="F272" s="108">
        <f>ABS(Solieusap!F272)</f>
        <v>0.1017</v>
      </c>
      <c r="G272" s="108">
        <f>ABS(Solieusap!G272)</f>
        <v>3.4910000000000001</v>
      </c>
      <c r="H272" s="108">
        <f>ABS(Solieusap!H272)</f>
        <v>1.6000000000000001E-3</v>
      </c>
      <c r="I272" s="108">
        <f>ABS(Solieusap!I272)</f>
        <v>0.18375</v>
      </c>
      <c r="J272" s="108">
        <f>ABS(Solieusap!J272)</f>
        <v>2.2499999999999998E-3</v>
      </c>
      <c r="K272" s="108">
        <f>(Solieusap!K272)</f>
        <v>-2.66065</v>
      </c>
      <c r="L272" s="108">
        <f t="shared" si="9"/>
        <v>3.4910000000000001</v>
      </c>
      <c r="M272" s="108">
        <f t="shared" si="10"/>
        <v>-2.66065</v>
      </c>
    </row>
    <row r="273" spans="1:13">
      <c r="A273" s="110" t="s">
        <v>105</v>
      </c>
      <c r="B273" s="108">
        <v>0.5</v>
      </c>
      <c r="C273" s="110" t="s">
        <v>18</v>
      </c>
      <c r="D273" s="110" t="s">
        <v>19</v>
      </c>
      <c r="E273" s="110" t="s">
        <v>20</v>
      </c>
      <c r="F273" s="108">
        <f>ABS(Solieusap!F273)</f>
        <v>0.1017</v>
      </c>
      <c r="G273" s="108">
        <f>ABS(Solieusap!G273)</f>
        <v>2.8374999999999999</v>
      </c>
      <c r="H273" s="108">
        <f>ABS(Solieusap!H273)</f>
        <v>1.6000000000000001E-3</v>
      </c>
      <c r="I273" s="108">
        <f>ABS(Solieusap!I273)</f>
        <v>0.18375</v>
      </c>
      <c r="J273" s="108">
        <f>ABS(Solieusap!J273)</f>
        <v>1.4400000000000001E-3</v>
      </c>
      <c r="K273" s="108">
        <f>(Solieusap!K273)</f>
        <v>-1.0785199999999999</v>
      </c>
      <c r="L273" s="108">
        <f t="shared" si="9"/>
        <v>2.8374999999999999</v>
      </c>
      <c r="M273" s="108">
        <f t="shared" si="10"/>
        <v>-1.0785199999999999</v>
      </c>
    </row>
    <row r="274" spans="1:13">
      <c r="A274" s="110" t="s">
        <v>105</v>
      </c>
      <c r="B274" s="108">
        <v>1</v>
      </c>
      <c r="C274" s="110" t="s">
        <v>18</v>
      </c>
      <c r="D274" s="110" t="s">
        <v>19</v>
      </c>
      <c r="E274" s="110" t="s">
        <v>20</v>
      </c>
      <c r="F274" s="108">
        <f>ABS(Solieusap!F274)</f>
        <v>0.1017</v>
      </c>
      <c r="G274" s="108">
        <f>ABS(Solieusap!G274)</f>
        <v>2.1840000000000002</v>
      </c>
      <c r="H274" s="108">
        <f>ABS(Solieusap!H274)</f>
        <v>1.6000000000000001E-3</v>
      </c>
      <c r="I274" s="108">
        <f>ABS(Solieusap!I274)</f>
        <v>0.18375</v>
      </c>
      <c r="J274" s="108">
        <f>ABS(Solieusap!J274)</f>
        <v>6.4000000000000005E-4</v>
      </c>
      <c r="K274" s="108">
        <f>(Solieusap!K274)</f>
        <v>0.17687</v>
      </c>
      <c r="L274" s="108">
        <f t="shared" si="9"/>
        <v>2.1840000000000002</v>
      </c>
      <c r="M274" s="108">
        <f t="shared" si="10"/>
        <v>0.17687</v>
      </c>
    </row>
    <row r="275" spans="1:13">
      <c r="A275" s="110" t="s">
        <v>105</v>
      </c>
      <c r="B275" s="108">
        <v>1.5</v>
      </c>
      <c r="C275" s="110" t="s">
        <v>18</v>
      </c>
      <c r="D275" s="110" t="s">
        <v>19</v>
      </c>
      <c r="E275" s="110" t="s">
        <v>20</v>
      </c>
      <c r="F275" s="108">
        <f>ABS(Solieusap!F275)</f>
        <v>0.1017</v>
      </c>
      <c r="G275" s="108">
        <f>ABS(Solieusap!G275)</f>
        <v>1.5305</v>
      </c>
      <c r="H275" s="108">
        <f>ABS(Solieusap!H275)</f>
        <v>1.6000000000000001E-3</v>
      </c>
      <c r="I275" s="108">
        <f>ABS(Solieusap!I275)</f>
        <v>0.18375</v>
      </c>
      <c r="J275" s="108">
        <f>ABS(Solieusap!J275)</f>
        <v>3.8000000000000002E-4</v>
      </c>
      <c r="K275" s="108">
        <f>(Solieusap!K275)</f>
        <v>1.10728</v>
      </c>
      <c r="L275" s="108">
        <f t="shared" si="9"/>
        <v>1.5305</v>
      </c>
      <c r="M275" s="108">
        <f t="shared" si="10"/>
        <v>1.10728</v>
      </c>
    </row>
    <row r="276" spans="1:13">
      <c r="A276" s="110" t="s">
        <v>105</v>
      </c>
      <c r="B276" s="108">
        <v>2</v>
      </c>
      <c r="C276" s="110" t="s">
        <v>18</v>
      </c>
      <c r="D276" s="110" t="s">
        <v>19</v>
      </c>
      <c r="E276" s="110" t="s">
        <v>20</v>
      </c>
      <c r="F276" s="108">
        <f>ABS(Solieusap!F276)</f>
        <v>0.1017</v>
      </c>
      <c r="G276" s="108">
        <f>ABS(Solieusap!G276)</f>
        <v>0.877</v>
      </c>
      <c r="H276" s="108">
        <f>ABS(Solieusap!H276)</f>
        <v>1.6000000000000001E-3</v>
      </c>
      <c r="I276" s="108">
        <f>ABS(Solieusap!I276)</f>
        <v>0.18375</v>
      </c>
      <c r="J276" s="108">
        <f>ABS(Solieusap!J276)</f>
        <v>1.5E-3</v>
      </c>
      <c r="K276" s="108">
        <f>(Solieusap!K276)</f>
        <v>1.8271200000000001</v>
      </c>
      <c r="L276" s="108">
        <f t="shared" si="9"/>
        <v>0.877</v>
      </c>
      <c r="M276" s="108">
        <f t="shared" si="10"/>
        <v>1.8271200000000001</v>
      </c>
    </row>
    <row r="277" spans="1:13">
      <c r="A277" s="110" t="s">
        <v>105</v>
      </c>
      <c r="B277" s="108">
        <v>2.5</v>
      </c>
      <c r="C277" s="110" t="s">
        <v>18</v>
      </c>
      <c r="D277" s="110" t="s">
        <v>19</v>
      </c>
      <c r="E277" s="110" t="s">
        <v>20</v>
      </c>
      <c r="F277" s="108">
        <f>ABS(Solieusap!F277)</f>
        <v>0.1017</v>
      </c>
      <c r="G277" s="108">
        <f>ABS(Solieusap!G277)</f>
        <v>0.2235</v>
      </c>
      <c r="H277" s="108">
        <f>ABS(Solieusap!H277)</f>
        <v>1.6000000000000001E-3</v>
      </c>
      <c r="I277" s="108">
        <f>ABS(Solieusap!I277)</f>
        <v>0.18375</v>
      </c>
      <c r="J277" s="108">
        <f>ABS(Solieusap!J277)</f>
        <v>2.66E-3</v>
      </c>
      <c r="K277" s="108">
        <f>(Solieusap!K277)</f>
        <v>2.2392799999999999</v>
      </c>
      <c r="L277" s="108">
        <f t="shared" si="9"/>
        <v>0.2235</v>
      </c>
      <c r="M277" s="108">
        <f t="shared" si="10"/>
        <v>2.2392799999999999</v>
      </c>
    </row>
    <row r="278" spans="1:13">
      <c r="A278" s="110" t="s">
        <v>105</v>
      </c>
      <c r="B278" s="108">
        <v>3</v>
      </c>
      <c r="C278" s="110" t="s">
        <v>18</v>
      </c>
      <c r="D278" s="110" t="s">
        <v>19</v>
      </c>
      <c r="E278" s="110" t="s">
        <v>20</v>
      </c>
      <c r="F278" s="108">
        <f>ABS(Solieusap!F278)</f>
        <v>0.1017</v>
      </c>
      <c r="G278" s="108">
        <f>ABS(Solieusap!G278)</f>
        <v>0.43</v>
      </c>
      <c r="H278" s="108">
        <f>ABS(Solieusap!H278)</f>
        <v>1.6000000000000001E-3</v>
      </c>
      <c r="I278" s="108">
        <f>ABS(Solieusap!I278)</f>
        <v>0.18375</v>
      </c>
      <c r="J278" s="108">
        <f>ABS(Solieusap!J278)</f>
        <v>3.82E-3</v>
      </c>
      <c r="K278" s="108">
        <f>(Solieusap!K278)</f>
        <v>2.4058700000000002</v>
      </c>
      <c r="L278" s="108">
        <f t="shared" si="9"/>
        <v>0.43</v>
      </c>
      <c r="M278" s="108">
        <f t="shared" si="10"/>
        <v>2.4058700000000002</v>
      </c>
    </row>
    <row r="279" spans="1:13">
      <c r="A279" s="110" t="s">
        <v>105</v>
      </c>
      <c r="B279" s="108">
        <v>3.5</v>
      </c>
      <c r="C279" s="110" t="s">
        <v>18</v>
      </c>
      <c r="D279" s="110" t="s">
        <v>19</v>
      </c>
      <c r="E279" s="110" t="s">
        <v>20</v>
      </c>
      <c r="F279" s="108">
        <f>ABS(Solieusap!F279)</f>
        <v>0.1017</v>
      </c>
      <c r="G279" s="108">
        <f>ABS(Solieusap!G279)</f>
        <v>1.0834999999999999</v>
      </c>
      <c r="H279" s="108">
        <f>ABS(Solieusap!H279)</f>
        <v>1.6000000000000001E-3</v>
      </c>
      <c r="I279" s="108">
        <f>ABS(Solieusap!I279)</f>
        <v>0.18375</v>
      </c>
      <c r="J279" s="108">
        <f>ABS(Solieusap!J279)</f>
        <v>4.9800000000000001E-3</v>
      </c>
      <c r="K279" s="108">
        <f>(Solieusap!K279)</f>
        <v>2.2797200000000002</v>
      </c>
      <c r="L279" s="108">
        <f t="shared" si="9"/>
        <v>1.0834999999999999</v>
      </c>
      <c r="M279" s="108">
        <f t="shared" si="10"/>
        <v>2.2797200000000002</v>
      </c>
    </row>
    <row r="280" spans="1:13">
      <c r="A280" s="110" t="s">
        <v>105</v>
      </c>
      <c r="B280" s="108">
        <v>0</v>
      </c>
      <c r="C280" s="110" t="s">
        <v>18</v>
      </c>
      <c r="D280" s="110" t="s">
        <v>19</v>
      </c>
      <c r="E280" s="110" t="s">
        <v>21</v>
      </c>
      <c r="F280" s="108">
        <f>ABS(Solieusap!F280)</f>
        <v>0.30499999999999999</v>
      </c>
      <c r="G280" s="108">
        <f>ABS(Solieusap!G280)</f>
        <v>4.0293999999999999</v>
      </c>
      <c r="H280" s="108">
        <f>ABS(Solieusap!H280)</f>
        <v>2.3E-3</v>
      </c>
      <c r="I280" s="108">
        <f>ABS(Solieusap!I280)</f>
        <v>5.3460000000000001E-2</v>
      </c>
      <c r="J280" s="108">
        <f>ABS(Solieusap!J280)</f>
        <v>3.14E-3</v>
      </c>
      <c r="K280" s="108">
        <f>(Solieusap!K280)</f>
        <v>-3.8377500000000002</v>
      </c>
      <c r="L280" s="108">
        <f t="shared" si="9"/>
        <v>4.0293999999999999</v>
      </c>
      <c r="M280" s="108">
        <f t="shared" si="10"/>
        <v>-3.8377500000000002</v>
      </c>
    </row>
    <row r="281" spans="1:13">
      <c r="A281" s="110" t="s">
        <v>105</v>
      </c>
      <c r="B281" s="108">
        <v>0.5</v>
      </c>
      <c r="C281" s="110" t="s">
        <v>18</v>
      </c>
      <c r="D281" s="110" t="s">
        <v>19</v>
      </c>
      <c r="E281" s="110" t="s">
        <v>21</v>
      </c>
      <c r="F281" s="108">
        <f>ABS(Solieusap!F281)</f>
        <v>0.30499999999999999</v>
      </c>
      <c r="G281" s="108">
        <f>ABS(Solieusap!G281)</f>
        <v>3.3759000000000001</v>
      </c>
      <c r="H281" s="108">
        <f>ABS(Solieusap!H281)</f>
        <v>2.3E-3</v>
      </c>
      <c r="I281" s="108">
        <f>ABS(Solieusap!I281)</f>
        <v>5.3460000000000001E-2</v>
      </c>
      <c r="J281" s="108">
        <f>ABS(Solieusap!J281)</f>
        <v>1.98E-3</v>
      </c>
      <c r="K281" s="108">
        <f>(Solieusap!K281)</f>
        <v>-1.9864200000000001</v>
      </c>
      <c r="L281" s="108">
        <f t="shared" si="9"/>
        <v>3.3759000000000001</v>
      </c>
      <c r="M281" s="108">
        <f t="shared" si="10"/>
        <v>-1.9864200000000001</v>
      </c>
    </row>
    <row r="282" spans="1:13">
      <c r="A282" s="110" t="s">
        <v>105</v>
      </c>
      <c r="B282" s="108">
        <v>1</v>
      </c>
      <c r="C282" s="110" t="s">
        <v>18</v>
      </c>
      <c r="D282" s="110" t="s">
        <v>19</v>
      </c>
      <c r="E282" s="110" t="s">
        <v>21</v>
      </c>
      <c r="F282" s="108">
        <f>ABS(Solieusap!F282)</f>
        <v>0.30499999999999999</v>
      </c>
      <c r="G282" s="108">
        <f>ABS(Solieusap!G282)</f>
        <v>2.7223999999999999</v>
      </c>
      <c r="H282" s="108">
        <f>ABS(Solieusap!H282)</f>
        <v>2.3E-3</v>
      </c>
      <c r="I282" s="108">
        <f>ABS(Solieusap!I282)</f>
        <v>5.3460000000000001E-2</v>
      </c>
      <c r="J282" s="108">
        <f>ABS(Solieusap!J282)</f>
        <v>8.1999999999999998E-4</v>
      </c>
      <c r="K282" s="108">
        <f>(Solieusap!K282)</f>
        <v>-0.46184999999999998</v>
      </c>
      <c r="L282" s="108">
        <f t="shared" si="9"/>
        <v>2.7223999999999999</v>
      </c>
      <c r="M282" s="108">
        <f t="shared" si="10"/>
        <v>-0.46184999999999998</v>
      </c>
    </row>
    <row r="283" spans="1:13">
      <c r="A283" s="110" t="s">
        <v>105</v>
      </c>
      <c r="B283" s="108">
        <v>1.5</v>
      </c>
      <c r="C283" s="110" t="s">
        <v>18</v>
      </c>
      <c r="D283" s="110" t="s">
        <v>19</v>
      </c>
      <c r="E283" s="110" t="s">
        <v>21</v>
      </c>
      <c r="F283" s="108">
        <f>ABS(Solieusap!F283)</f>
        <v>0.30499999999999999</v>
      </c>
      <c r="G283" s="108">
        <f>ABS(Solieusap!G283)</f>
        <v>2.0689000000000002</v>
      </c>
      <c r="H283" s="108">
        <f>ABS(Solieusap!H283)</f>
        <v>2.3E-3</v>
      </c>
      <c r="I283" s="108">
        <f>ABS(Solieusap!I283)</f>
        <v>5.3460000000000001E-2</v>
      </c>
      <c r="J283" s="108">
        <f>ABS(Solieusap!J283)</f>
        <v>1.6000000000000001E-4</v>
      </c>
      <c r="K283" s="108">
        <f>(Solieusap!K283)</f>
        <v>0.73597999999999997</v>
      </c>
      <c r="L283" s="108">
        <f t="shared" si="9"/>
        <v>2.0689000000000002</v>
      </c>
      <c r="M283" s="108">
        <f t="shared" si="10"/>
        <v>0.73597999999999997</v>
      </c>
    </row>
    <row r="284" spans="1:13">
      <c r="A284" s="110" t="s">
        <v>105</v>
      </c>
      <c r="B284" s="108">
        <v>2</v>
      </c>
      <c r="C284" s="110" t="s">
        <v>18</v>
      </c>
      <c r="D284" s="110" t="s">
        <v>19</v>
      </c>
      <c r="E284" s="110" t="s">
        <v>21</v>
      </c>
      <c r="F284" s="108">
        <f>ABS(Solieusap!F284)</f>
        <v>0.30499999999999999</v>
      </c>
      <c r="G284" s="108">
        <f>ABS(Solieusap!G284)</f>
        <v>1.4154</v>
      </c>
      <c r="H284" s="108">
        <f>ABS(Solieusap!H284)</f>
        <v>2.3E-3</v>
      </c>
      <c r="I284" s="108">
        <f>ABS(Solieusap!I284)</f>
        <v>5.3460000000000001E-2</v>
      </c>
      <c r="J284" s="108">
        <f>ABS(Solieusap!J284)</f>
        <v>9.6000000000000002E-4</v>
      </c>
      <c r="K284" s="108">
        <f>(Solieusap!K284)</f>
        <v>1.54087</v>
      </c>
      <c r="L284" s="108">
        <f t="shared" si="9"/>
        <v>1.4154</v>
      </c>
      <c r="M284" s="108">
        <f t="shared" si="10"/>
        <v>1.54087</v>
      </c>
    </row>
    <row r="285" spans="1:13">
      <c r="A285" s="110" t="s">
        <v>105</v>
      </c>
      <c r="B285" s="108">
        <v>2.5</v>
      </c>
      <c r="C285" s="110" t="s">
        <v>18</v>
      </c>
      <c r="D285" s="110" t="s">
        <v>19</v>
      </c>
      <c r="E285" s="110" t="s">
        <v>21</v>
      </c>
      <c r="F285" s="108">
        <f>ABS(Solieusap!F285)</f>
        <v>0.30499999999999999</v>
      </c>
      <c r="G285" s="108">
        <f>ABS(Solieusap!G285)</f>
        <v>0.76190000000000002</v>
      </c>
      <c r="H285" s="108">
        <f>ABS(Solieusap!H285)</f>
        <v>2.3E-3</v>
      </c>
      <c r="I285" s="108">
        <f>ABS(Solieusap!I285)</f>
        <v>5.3460000000000001E-2</v>
      </c>
      <c r="J285" s="108">
        <f>ABS(Solieusap!J285)</f>
        <v>1.7700000000000001E-3</v>
      </c>
      <c r="K285" s="108">
        <f>(Solieusap!K285)</f>
        <v>1.9603200000000001</v>
      </c>
      <c r="L285" s="108">
        <f t="shared" si="9"/>
        <v>0.76190000000000002</v>
      </c>
      <c r="M285" s="108">
        <f t="shared" si="10"/>
        <v>1.9603200000000001</v>
      </c>
    </row>
    <row r="286" spans="1:13">
      <c r="A286" s="110" t="s">
        <v>105</v>
      </c>
      <c r="B286" s="108">
        <v>3</v>
      </c>
      <c r="C286" s="110" t="s">
        <v>18</v>
      </c>
      <c r="D286" s="110" t="s">
        <v>19</v>
      </c>
      <c r="E286" s="110" t="s">
        <v>21</v>
      </c>
      <c r="F286" s="108">
        <f>ABS(Solieusap!F286)</f>
        <v>0.30499999999999999</v>
      </c>
      <c r="G286" s="108">
        <f>ABS(Solieusap!G286)</f>
        <v>0.1084</v>
      </c>
      <c r="H286" s="108">
        <f>ABS(Solieusap!H286)</f>
        <v>2.3E-3</v>
      </c>
      <c r="I286" s="108">
        <f>ABS(Solieusap!I286)</f>
        <v>5.3460000000000001E-2</v>
      </c>
      <c r="J286" s="108">
        <f>ABS(Solieusap!J286)</f>
        <v>2.5699999999999998E-3</v>
      </c>
      <c r="K286" s="108">
        <f>(Solieusap!K286)</f>
        <v>1.93089</v>
      </c>
      <c r="L286" s="108">
        <f t="shared" si="9"/>
        <v>0.1084</v>
      </c>
      <c r="M286" s="108">
        <f t="shared" si="10"/>
        <v>1.93089</v>
      </c>
    </row>
    <row r="287" spans="1:13">
      <c r="A287" s="110" t="s">
        <v>105</v>
      </c>
      <c r="B287" s="108">
        <v>3.5</v>
      </c>
      <c r="C287" s="110" t="s">
        <v>18</v>
      </c>
      <c r="D287" s="110" t="s">
        <v>19</v>
      </c>
      <c r="E287" s="110" t="s">
        <v>21</v>
      </c>
      <c r="F287" s="108">
        <f>ABS(Solieusap!F287)</f>
        <v>0.30499999999999999</v>
      </c>
      <c r="G287" s="108">
        <f>ABS(Solieusap!G287)</f>
        <v>0.54510000000000003</v>
      </c>
      <c r="H287" s="108">
        <f>ABS(Solieusap!H287)</f>
        <v>2.3E-3</v>
      </c>
      <c r="I287" s="108">
        <f>ABS(Solieusap!I287)</f>
        <v>5.3460000000000001E-2</v>
      </c>
      <c r="J287" s="108">
        <f>ABS(Solieusap!J287)</f>
        <v>3.3700000000000002E-3</v>
      </c>
      <c r="K287" s="108">
        <f>(Solieusap!K287)</f>
        <v>1.5525199999999999</v>
      </c>
      <c r="L287" s="108">
        <f t="shared" si="9"/>
        <v>0.54510000000000003</v>
      </c>
      <c r="M287" s="108">
        <f t="shared" si="10"/>
        <v>1.5525199999999999</v>
      </c>
    </row>
    <row r="288" spans="1:13">
      <c r="A288" s="110" t="s">
        <v>106</v>
      </c>
      <c r="B288" s="108">
        <v>0</v>
      </c>
      <c r="C288" s="110" t="s">
        <v>18</v>
      </c>
      <c r="D288" s="110" t="s">
        <v>19</v>
      </c>
      <c r="E288" s="110" t="s">
        <v>20</v>
      </c>
      <c r="F288" s="108">
        <f>ABS(Solieusap!F288)</f>
        <v>0.66710000000000003</v>
      </c>
      <c r="G288" s="108">
        <f>ABS(Solieusap!G288)</f>
        <v>0.37530000000000002</v>
      </c>
      <c r="H288" s="108">
        <f>ABS(Solieusap!H288)</f>
        <v>7.6E-3</v>
      </c>
      <c r="I288" s="108">
        <f>ABS(Solieusap!I288)</f>
        <v>3.8379999999999997E-2</v>
      </c>
      <c r="J288" s="108">
        <f>ABS(Solieusap!J288)</f>
        <v>1.115E-2</v>
      </c>
      <c r="K288" s="108">
        <f>(Solieusap!K288)</f>
        <v>0.58653</v>
      </c>
      <c r="L288" s="108">
        <f t="shared" si="9"/>
        <v>0.37530000000000002</v>
      </c>
      <c r="M288" s="108">
        <f t="shared" si="10"/>
        <v>0.58653</v>
      </c>
    </row>
    <row r="289" spans="1:13">
      <c r="A289" s="110" t="s">
        <v>106</v>
      </c>
      <c r="B289" s="108">
        <v>0.5</v>
      </c>
      <c r="C289" s="110" t="s">
        <v>18</v>
      </c>
      <c r="D289" s="110" t="s">
        <v>19</v>
      </c>
      <c r="E289" s="110" t="s">
        <v>20</v>
      </c>
      <c r="F289" s="108">
        <f>ABS(Solieusap!F289)</f>
        <v>0.66710000000000003</v>
      </c>
      <c r="G289" s="108">
        <f>ABS(Solieusap!G289)</f>
        <v>0.37530000000000002</v>
      </c>
      <c r="H289" s="108">
        <f>ABS(Solieusap!H289)</f>
        <v>7.6E-3</v>
      </c>
      <c r="I289" s="108">
        <f>ABS(Solieusap!I289)</f>
        <v>3.8379999999999997E-2</v>
      </c>
      <c r="J289" s="108">
        <f>ABS(Solieusap!J289)</f>
        <v>7.3299999999999997E-3</v>
      </c>
      <c r="K289" s="108">
        <f>(Solieusap!K289)</f>
        <v>0.39887</v>
      </c>
      <c r="L289" s="108">
        <f t="shared" si="9"/>
        <v>0.37530000000000002</v>
      </c>
      <c r="M289" s="108">
        <f t="shared" si="10"/>
        <v>0.39887</v>
      </c>
    </row>
    <row r="290" spans="1:13">
      <c r="A290" s="110" t="s">
        <v>106</v>
      </c>
      <c r="B290" s="108">
        <v>1</v>
      </c>
      <c r="C290" s="110" t="s">
        <v>18</v>
      </c>
      <c r="D290" s="110" t="s">
        <v>19</v>
      </c>
      <c r="E290" s="110" t="s">
        <v>20</v>
      </c>
      <c r="F290" s="108">
        <f>ABS(Solieusap!F290)</f>
        <v>0.66710000000000003</v>
      </c>
      <c r="G290" s="108">
        <f>ABS(Solieusap!G290)</f>
        <v>0.37530000000000002</v>
      </c>
      <c r="H290" s="108">
        <f>ABS(Solieusap!H290)</f>
        <v>7.6E-3</v>
      </c>
      <c r="I290" s="108">
        <f>ABS(Solieusap!I290)</f>
        <v>3.8379999999999997E-2</v>
      </c>
      <c r="J290" s="108">
        <f>ABS(Solieusap!J290)</f>
        <v>4.1700000000000001E-3</v>
      </c>
      <c r="K290" s="108">
        <f>(Solieusap!K290)</f>
        <v>0.21121000000000001</v>
      </c>
      <c r="L290" s="108">
        <f t="shared" si="9"/>
        <v>0.37530000000000002</v>
      </c>
      <c r="M290" s="108">
        <f t="shared" si="10"/>
        <v>0.21121000000000001</v>
      </c>
    </row>
    <row r="291" spans="1:13">
      <c r="A291" s="110" t="s">
        <v>106</v>
      </c>
      <c r="B291" s="108">
        <v>1.5</v>
      </c>
      <c r="C291" s="110" t="s">
        <v>18</v>
      </c>
      <c r="D291" s="110" t="s">
        <v>19</v>
      </c>
      <c r="E291" s="110" t="s">
        <v>20</v>
      </c>
      <c r="F291" s="108">
        <f>ABS(Solieusap!F291)</f>
        <v>0.66710000000000003</v>
      </c>
      <c r="G291" s="108">
        <f>ABS(Solieusap!G291)</f>
        <v>0.37530000000000002</v>
      </c>
      <c r="H291" s="108">
        <f>ABS(Solieusap!H291)</f>
        <v>7.6E-3</v>
      </c>
      <c r="I291" s="108">
        <f>ABS(Solieusap!I291)</f>
        <v>3.8379999999999997E-2</v>
      </c>
      <c r="J291" s="108">
        <f>ABS(Solieusap!J291)</f>
        <v>1.2800000000000001E-3</v>
      </c>
      <c r="K291" s="108">
        <f>(Solieusap!K291)</f>
        <v>5.3469999999999997E-2</v>
      </c>
      <c r="L291" s="108">
        <f t="shared" si="9"/>
        <v>0.37530000000000002</v>
      </c>
      <c r="M291" s="108">
        <f t="shared" si="10"/>
        <v>5.3469999999999997E-2</v>
      </c>
    </row>
    <row r="292" spans="1:13">
      <c r="A292" s="110" t="s">
        <v>106</v>
      </c>
      <c r="B292" s="108">
        <v>2</v>
      </c>
      <c r="C292" s="110" t="s">
        <v>18</v>
      </c>
      <c r="D292" s="110" t="s">
        <v>19</v>
      </c>
      <c r="E292" s="110" t="s">
        <v>20</v>
      </c>
      <c r="F292" s="108">
        <f>ABS(Solieusap!F292)</f>
        <v>0.66710000000000003</v>
      </c>
      <c r="G292" s="108">
        <f>ABS(Solieusap!G292)</f>
        <v>0.37530000000000002</v>
      </c>
      <c r="H292" s="108">
        <f>ABS(Solieusap!H292)</f>
        <v>7.6E-3</v>
      </c>
      <c r="I292" s="108">
        <f>ABS(Solieusap!I292)</f>
        <v>3.8379999999999997E-2</v>
      </c>
      <c r="J292" s="108">
        <f>ABS(Solieusap!J292)</f>
        <v>8.6E-3</v>
      </c>
      <c r="K292" s="108">
        <f>(Solieusap!K292)</f>
        <v>7.0949999999999999E-2</v>
      </c>
      <c r="L292" s="108">
        <f t="shared" si="9"/>
        <v>0.37530000000000002</v>
      </c>
      <c r="M292" s="108">
        <f t="shared" si="10"/>
        <v>7.0949999999999999E-2</v>
      </c>
    </row>
    <row r="293" spans="1:13">
      <c r="A293" s="110" t="s">
        <v>106</v>
      </c>
      <c r="B293" s="108">
        <v>2.5</v>
      </c>
      <c r="C293" s="110" t="s">
        <v>18</v>
      </c>
      <c r="D293" s="110" t="s">
        <v>19</v>
      </c>
      <c r="E293" s="110" t="s">
        <v>20</v>
      </c>
      <c r="F293" s="108">
        <f>ABS(Solieusap!F293)</f>
        <v>0.66710000000000003</v>
      </c>
      <c r="G293" s="108">
        <f>ABS(Solieusap!G293)</f>
        <v>0.37530000000000002</v>
      </c>
      <c r="H293" s="108">
        <f>ABS(Solieusap!H293)</f>
        <v>7.6E-3</v>
      </c>
      <c r="I293" s="108">
        <f>ABS(Solieusap!I293)</f>
        <v>3.8379999999999997E-2</v>
      </c>
      <c r="J293" s="108">
        <f>ABS(Solieusap!J293)</f>
        <v>4.2470000000000001E-2</v>
      </c>
      <c r="K293" s="108">
        <f>(Solieusap!K293)</f>
        <v>0.11326</v>
      </c>
      <c r="L293" s="108">
        <f t="shared" si="9"/>
        <v>0.37530000000000002</v>
      </c>
      <c r="M293" s="108">
        <f t="shared" si="10"/>
        <v>0.11326</v>
      </c>
    </row>
    <row r="294" spans="1:13">
      <c r="A294" s="110" t="s">
        <v>106</v>
      </c>
      <c r="B294" s="108">
        <v>3</v>
      </c>
      <c r="C294" s="110" t="s">
        <v>18</v>
      </c>
      <c r="D294" s="110" t="s">
        <v>19</v>
      </c>
      <c r="E294" s="110" t="s">
        <v>20</v>
      </c>
      <c r="F294" s="108">
        <f>ABS(Solieusap!F294)</f>
        <v>0.66710000000000003</v>
      </c>
      <c r="G294" s="108">
        <f>ABS(Solieusap!G294)</f>
        <v>0.37530000000000002</v>
      </c>
      <c r="H294" s="108">
        <f>ABS(Solieusap!H294)</f>
        <v>7.6E-3</v>
      </c>
      <c r="I294" s="108">
        <f>ABS(Solieusap!I294)</f>
        <v>3.8379999999999997E-2</v>
      </c>
      <c r="J294" s="108">
        <f>ABS(Solieusap!J294)</f>
        <v>7.8490000000000004E-2</v>
      </c>
      <c r="K294" s="108">
        <f>(Solieusap!K294)</f>
        <v>0.15557000000000001</v>
      </c>
      <c r="L294" s="108">
        <f t="shared" si="9"/>
        <v>0.37530000000000002</v>
      </c>
      <c r="M294" s="108">
        <f t="shared" si="10"/>
        <v>0.15557000000000001</v>
      </c>
    </row>
    <row r="295" spans="1:13">
      <c r="A295" s="110" t="s">
        <v>106</v>
      </c>
      <c r="B295" s="108">
        <v>0</v>
      </c>
      <c r="C295" s="110" t="s">
        <v>18</v>
      </c>
      <c r="D295" s="110" t="s">
        <v>19</v>
      </c>
      <c r="E295" s="110" t="s">
        <v>21</v>
      </c>
      <c r="F295" s="108">
        <f>ABS(Solieusap!F295)</f>
        <v>0.30909999999999999</v>
      </c>
      <c r="G295" s="108">
        <f>ABS(Solieusap!G295)</f>
        <v>8.4599999999999995E-2</v>
      </c>
      <c r="H295" s="108">
        <f>ABS(Solieusap!H295)</f>
        <v>7.1999999999999995E-2</v>
      </c>
      <c r="I295" s="108">
        <f>ABS(Solieusap!I295)</f>
        <v>9.2300000000000004E-3</v>
      </c>
      <c r="J295" s="108">
        <f>ABS(Solieusap!J295)</f>
        <v>0.13761999999999999</v>
      </c>
      <c r="K295" s="108">
        <f>(Solieusap!K295)</f>
        <v>-9.8299999999999998E-2</v>
      </c>
      <c r="L295" s="108">
        <f t="shared" si="9"/>
        <v>8.4599999999999995E-2</v>
      </c>
      <c r="M295" s="108">
        <f t="shared" si="10"/>
        <v>-9.8299999999999998E-2</v>
      </c>
    </row>
    <row r="296" spans="1:13">
      <c r="A296" s="110" t="s">
        <v>106</v>
      </c>
      <c r="B296" s="108">
        <v>0.5</v>
      </c>
      <c r="C296" s="110" t="s">
        <v>18</v>
      </c>
      <c r="D296" s="110" t="s">
        <v>19</v>
      </c>
      <c r="E296" s="110" t="s">
        <v>21</v>
      </c>
      <c r="F296" s="108">
        <f>ABS(Solieusap!F296)</f>
        <v>0.30909999999999999</v>
      </c>
      <c r="G296" s="108">
        <f>ABS(Solieusap!G296)</f>
        <v>8.4599999999999995E-2</v>
      </c>
      <c r="H296" s="108">
        <f>ABS(Solieusap!H296)</f>
        <v>7.1999999999999995E-2</v>
      </c>
      <c r="I296" s="108">
        <f>ABS(Solieusap!I296)</f>
        <v>9.2300000000000004E-3</v>
      </c>
      <c r="J296" s="108">
        <f>ABS(Solieusap!J296)</f>
        <v>0.1016</v>
      </c>
      <c r="K296" s="108">
        <f>(Solieusap!K296)</f>
        <v>-5.5989999999999998E-2</v>
      </c>
      <c r="L296" s="108">
        <f t="shared" si="9"/>
        <v>8.4599999999999995E-2</v>
      </c>
      <c r="M296" s="108">
        <f t="shared" si="10"/>
        <v>-5.5989999999999998E-2</v>
      </c>
    </row>
    <row r="297" spans="1:13">
      <c r="A297" s="110" t="s">
        <v>106</v>
      </c>
      <c r="B297" s="108">
        <v>1</v>
      </c>
      <c r="C297" s="110" t="s">
        <v>18</v>
      </c>
      <c r="D297" s="110" t="s">
        <v>19</v>
      </c>
      <c r="E297" s="110" t="s">
        <v>21</v>
      </c>
      <c r="F297" s="108">
        <f>ABS(Solieusap!F297)</f>
        <v>0.30909999999999999</v>
      </c>
      <c r="G297" s="108">
        <f>ABS(Solieusap!G297)</f>
        <v>8.4599999999999995E-2</v>
      </c>
      <c r="H297" s="108">
        <f>ABS(Solieusap!H297)</f>
        <v>7.1999999999999995E-2</v>
      </c>
      <c r="I297" s="108">
        <f>ABS(Solieusap!I297)</f>
        <v>9.2300000000000004E-3</v>
      </c>
      <c r="J297" s="108">
        <f>ABS(Solieusap!J297)</f>
        <v>6.5579999999999999E-2</v>
      </c>
      <c r="K297" s="108">
        <f>(Solieusap!K297)</f>
        <v>-1.448E-2</v>
      </c>
      <c r="L297" s="108">
        <f t="shared" si="9"/>
        <v>8.4599999999999995E-2</v>
      </c>
      <c r="M297" s="108">
        <f t="shared" si="10"/>
        <v>-1.448E-2</v>
      </c>
    </row>
    <row r="298" spans="1:13">
      <c r="A298" s="110" t="s">
        <v>106</v>
      </c>
      <c r="B298" s="108">
        <v>1.5</v>
      </c>
      <c r="C298" s="110" t="s">
        <v>18</v>
      </c>
      <c r="D298" s="110" t="s">
        <v>19</v>
      </c>
      <c r="E298" s="110" t="s">
        <v>21</v>
      </c>
      <c r="F298" s="108">
        <f>ABS(Solieusap!F298)</f>
        <v>0.30909999999999999</v>
      </c>
      <c r="G298" s="108">
        <f>ABS(Solieusap!G298)</f>
        <v>8.4599999999999995E-2</v>
      </c>
      <c r="H298" s="108">
        <f>ABS(Solieusap!H298)</f>
        <v>7.1999999999999995E-2</v>
      </c>
      <c r="I298" s="108">
        <f>ABS(Solieusap!I298)</f>
        <v>9.2300000000000004E-3</v>
      </c>
      <c r="J298" s="108">
        <f>ABS(Solieusap!J298)</f>
        <v>2.9569999999999999E-2</v>
      </c>
      <c r="K298" s="108">
        <f>(Solieusap!K298)</f>
        <v>-8.3999999999999995E-3</v>
      </c>
      <c r="L298" s="108">
        <f t="shared" si="9"/>
        <v>8.4599999999999995E-2</v>
      </c>
      <c r="M298" s="108">
        <f t="shared" si="10"/>
        <v>-8.3999999999999995E-3</v>
      </c>
    </row>
    <row r="299" spans="1:13">
      <c r="A299" s="110" t="s">
        <v>106</v>
      </c>
      <c r="B299" s="108">
        <v>2</v>
      </c>
      <c r="C299" s="110" t="s">
        <v>18</v>
      </c>
      <c r="D299" s="110" t="s">
        <v>19</v>
      </c>
      <c r="E299" s="110" t="s">
        <v>21</v>
      </c>
      <c r="F299" s="108">
        <f>ABS(Solieusap!F299)</f>
        <v>0.30909999999999999</v>
      </c>
      <c r="G299" s="108">
        <f>ABS(Solieusap!G299)</f>
        <v>8.4599999999999995E-2</v>
      </c>
      <c r="H299" s="108">
        <f>ABS(Solieusap!H299)</f>
        <v>7.1999999999999995E-2</v>
      </c>
      <c r="I299" s="108">
        <f>ABS(Solieusap!I299)</f>
        <v>9.2300000000000004E-3</v>
      </c>
      <c r="J299" s="108">
        <f>ABS(Solieusap!J299)</f>
        <v>5.4200000000000003E-3</v>
      </c>
      <c r="K299" s="108">
        <f>(Solieusap!K299)</f>
        <v>-0.16411000000000001</v>
      </c>
      <c r="L299" s="108">
        <f t="shared" si="9"/>
        <v>8.4599999999999995E-2</v>
      </c>
      <c r="M299" s="108">
        <f t="shared" si="10"/>
        <v>-0.16411000000000001</v>
      </c>
    </row>
    <row r="300" spans="1:13">
      <c r="A300" s="110" t="s">
        <v>106</v>
      </c>
      <c r="B300" s="108">
        <v>2.5</v>
      </c>
      <c r="C300" s="110" t="s">
        <v>18</v>
      </c>
      <c r="D300" s="110" t="s">
        <v>19</v>
      </c>
      <c r="E300" s="110" t="s">
        <v>21</v>
      </c>
      <c r="F300" s="108">
        <f>ABS(Solieusap!F300)</f>
        <v>0.30909999999999999</v>
      </c>
      <c r="G300" s="108">
        <f>ABS(Solieusap!G300)</f>
        <v>8.4599999999999995E-2</v>
      </c>
      <c r="H300" s="108">
        <f>ABS(Solieusap!H300)</f>
        <v>7.1999999999999995E-2</v>
      </c>
      <c r="I300" s="108">
        <f>ABS(Solieusap!I300)</f>
        <v>9.2300000000000004E-3</v>
      </c>
      <c r="J300" s="108">
        <f>ABS(Solieusap!J300)</f>
        <v>7.92E-3</v>
      </c>
      <c r="K300" s="108">
        <f>(Solieusap!K300)</f>
        <v>-0.35177000000000003</v>
      </c>
      <c r="L300" s="108">
        <f t="shared" si="9"/>
        <v>8.4599999999999995E-2</v>
      </c>
      <c r="M300" s="108">
        <f t="shared" si="10"/>
        <v>-0.35177000000000003</v>
      </c>
    </row>
    <row r="301" spans="1:13">
      <c r="A301" s="110" t="s">
        <v>106</v>
      </c>
      <c r="B301" s="108">
        <v>3</v>
      </c>
      <c r="C301" s="110" t="s">
        <v>18</v>
      </c>
      <c r="D301" s="110" t="s">
        <v>19</v>
      </c>
      <c r="E301" s="110" t="s">
        <v>21</v>
      </c>
      <c r="F301" s="108">
        <f>ABS(Solieusap!F301)</f>
        <v>0.30909999999999999</v>
      </c>
      <c r="G301" s="108">
        <f>ABS(Solieusap!G301)</f>
        <v>8.4599999999999995E-2</v>
      </c>
      <c r="H301" s="108">
        <f>ABS(Solieusap!H301)</f>
        <v>7.1999999999999995E-2</v>
      </c>
      <c r="I301" s="108">
        <f>ABS(Solieusap!I301)</f>
        <v>9.2300000000000004E-3</v>
      </c>
      <c r="J301" s="108">
        <f>ABS(Solieusap!J301)</f>
        <v>1.1730000000000001E-2</v>
      </c>
      <c r="K301" s="108">
        <f>(Solieusap!K301)</f>
        <v>-0.53942999999999997</v>
      </c>
      <c r="L301" s="108">
        <f t="shared" si="9"/>
        <v>8.4599999999999995E-2</v>
      </c>
      <c r="M301" s="108">
        <f t="shared" si="10"/>
        <v>-0.53942999999999997</v>
      </c>
    </row>
    <row r="302" spans="1:13">
      <c r="A302" s="110" t="s">
        <v>107</v>
      </c>
      <c r="B302" s="108">
        <v>0</v>
      </c>
      <c r="C302" s="110" t="s">
        <v>18</v>
      </c>
      <c r="D302" s="110" t="s">
        <v>19</v>
      </c>
      <c r="E302" s="110" t="s">
        <v>20</v>
      </c>
      <c r="F302" s="108">
        <f>ABS(Solieusap!F302)</f>
        <v>0.47610000000000002</v>
      </c>
      <c r="G302" s="108">
        <f>ABS(Solieusap!G302)</f>
        <v>3.73E-2</v>
      </c>
      <c r="H302" s="108">
        <f>ABS(Solieusap!H302)</f>
        <v>1.06E-2</v>
      </c>
      <c r="I302" s="108">
        <f>ABS(Solieusap!I302)</f>
        <v>7.9799999999999992E-3</v>
      </c>
      <c r="J302" s="108">
        <f>ABS(Solieusap!J302)</f>
        <v>2.5409999999999999E-2</v>
      </c>
      <c r="K302" s="108">
        <f>(Solieusap!K302)</f>
        <v>6.7549999999999999E-2</v>
      </c>
      <c r="L302" s="108">
        <f t="shared" si="9"/>
        <v>3.73E-2</v>
      </c>
      <c r="M302" s="108">
        <f t="shared" si="10"/>
        <v>6.7549999999999999E-2</v>
      </c>
    </row>
    <row r="303" spans="1:13">
      <c r="A303" s="110" t="s">
        <v>107</v>
      </c>
      <c r="B303" s="108">
        <v>0.5</v>
      </c>
      <c r="C303" s="110" t="s">
        <v>18</v>
      </c>
      <c r="D303" s="110" t="s">
        <v>19</v>
      </c>
      <c r="E303" s="110" t="s">
        <v>20</v>
      </c>
      <c r="F303" s="108">
        <f>ABS(Solieusap!F303)</f>
        <v>0.47610000000000002</v>
      </c>
      <c r="G303" s="108">
        <f>ABS(Solieusap!G303)</f>
        <v>3.73E-2</v>
      </c>
      <c r="H303" s="108">
        <f>ABS(Solieusap!H303)</f>
        <v>1.06E-2</v>
      </c>
      <c r="I303" s="108">
        <f>ABS(Solieusap!I303)</f>
        <v>7.9799999999999992E-3</v>
      </c>
      <c r="J303" s="108">
        <f>ABS(Solieusap!J303)</f>
        <v>2.0119999999999999E-2</v>
      </c>
      <c r="K303" s="108">
        <f>(Solieusap!K303)</f>
        <v>4.8910000000000002E-2</v>
      </c>
      <c r="L303" s="108">
        <f t="shared" si="9"/>
        <v>3.73E-2</v>
      </c>
      <c r="M303" s="108">
        <f t="shared" si="10"/>
        <v>4.8910000000000002E-2</v>
      </c>
    </row>
    <row r="304" spans="1:13">
      <c r="A304" s="110" t="s">
        <v>107</v>
      </c>
      <c r="B304" s="108">
        <v>1</v>
      </c>
      <c r="C304" s="110" t="s">
        <v>18</v>
      </c>
      <c r="D304" s="110" t="s">
        <v>19</v>
      </c>
      <c r="E304" s="110" t="s">
        <v>20</v>
      </c>
      <c r="F304" s="108">
        <f>ABS(Solieusap!F304)</f>
        <v>0.47610000000000002</v>
      </c>
      <c r="G304" s="108">
        <f>ABS(Solieusap!G304)</f>
        <v>3.73E-2</v>
      </c>
      <c r="H304" s="108">
        <f>ABS(Solieusap!H304)</f>
        <v>1.06E-2</v>
      </c>
      <c r="I304" s="108">
        <f>ABS(Solieusap!I304)</f>
        <v>7.9799999999999992E-3</v>
      </c>
      <c r="J304" s="108">
        <f>ABS(Solieusap!J304)</f>
        <v>1.4829999999999999E-2</v>
      </c>
      <c r="K304" s="108">
        <f>(Solieusap!K304)</f>
        <v>3.0269999999999998E-2</v>
      </c>
      <c r="L304" s="108">
        <f t="shared" si="9"/>
        <v>3.73E-2</v>
      </c>
      <c r="M304" s="108">
        <f t="shared" si="10"/>
        <v>3.0269999999999998E-2</v>
      </c>
    </row>
    <row r="305" spans="1:13">
      <c r="A305" s="110" t="s">
        <v>107</v>
      </c>
      <c r="B305" s="108">
        <v>1.5</v>
      </c>
      <c r="C305" s="110" t="s">
        <v>18</v>
      </c>
      <c r="D305" s="110" t="s">
        <v>19</v>
      </c>
      <c r="E305" s="110" t="s">
        <v>20</v>
      </c>
      <c r="F305" s="108">
        <f>ABS(Solieusap!F305)</f>
        <v>0.47610000000000002</v>
      </c>
      <c r="G305" s="108">
        <f>ABS(Solieusap!G305)</f>
        <v>3.73E-2</v>
      </c>
      <c r="H305" s="108">
        <f>ABS(Solieusap!H305)</f>
        <v>1.06E-2</v>
      </c>
      <c r="I305" s="108">
        <f>ABS(Solieusap!I305)</f>
        <v>7.9799999999999992E-3</v>
      </c>
      <c r="J305" s="108">
        <f>ABS(Solieusap!J305)</f>
        <v>9.5399999999999999E-3</v>
      </c>
      <c r="K305" s="108">
        <f>(Solieusap!K305)</f>
        <v>1.163E-2</v>
      </c>
      <c r="L305" s="108">
        <f t="shared" si="9"/>
        <v>3.73E-2</v>
      </c>
      <c r="M305" s="108">
        <f t="shared" si="10"/>
        <v>1.163E-2</v>
      </c>
    </row>
    <row r="306" spans="1:13">
      <c r="A306" s="110" t="s">
        <v>107</v>
      </c>
      <c r="B306" s="108">
        <v>2</v>
      </c>
      <c r="C306" s="110" t="s">
        <v>18</v>
      </c>
      <c r="D306" s="110" t="s">
        <v>19</v>
      </c>
      <c r="E306" s="110" t="s">
        <v>20</v>
      </c>
      <c r="F306" s="108">
        <f>ABS(Solieusap!F306)</f>
        <v>0.47610000000000002</v>
      </c>
      <c r="G306" s="108">
        <f>ABS(Solieusap!G306)</f>
        <v>3.73E-2</v>
      </c>
      <c r="H306" s="108">
        <f>ABS(Solieusap!H306)</f>
        <v>1.06E-2</v>
      </c>
      <c r="I306" s="108">
        <f>ABS(Solieusap!I306)</f>
        <v>7.9799999999999992E-3</v>
      </c>
      <c r="J306" s="108">
        <f>ABS(Solieusap!J306)</f>
        <v>4.2399999999999998E-3</v>
      </c>
      <c r="K306" s="108">
        <f>(Solieusap!K306)</f>
        <v>-7.0000000000000001E-3</v>
      </c>
      <c r="L306" s="108">
        <f t="shared" si="9"/>
        <v>3.73E-2</v>
      </c>
      <c r="M306" s="108">
        <f t="shared" si="10"/>
        <v>-7.0000000000000001E-3</v>
      </c>
    </row>
    <row r="307" spans="1:13">
      <c r="A307" s="110" t="s">
        <v>107</v>
      </c>
      <c r="B307" s="108">
        <v>2.5</v>
      </c>
      <c r="C307" s="110" t="s">
        <v>18</v>
      </c>
      <c r="D307" s="110" t="s">
        <v>19</v>
      </c>
      <c r="E307" s="110" t="s">
        <v>20</v>
      </c>
      <c r="F307" s="108">
        <f>ABS(Solieusap!F307)</f>
        <v>0.47610000000000002</v>
      </c>
      <c r="G307" s="108">
        <f>ABS(Solieusap!G307)</f>
        <v>3.73E-2</v>
      </c>
      <c r="H307" s="108">
        <f>ABS(Solieusap!H307)</f>
        <v>1.06E-2</v>
      </c>
      <c r="I307" s="108">
        <f>ABS(Solieusap!I307)</f>
        <v>7.9799999999999992E-3</v>
      </c>
      <c r="J307" s="108">
        <f>ABS(Solieusap!J307)</f>
        <v>1.2899999999999999E-3</v>
      </c>
      <c r="K307" s="108">
        <f>(Solieusap!K307)</f>
        <v>-2.564E-2</v>
      </c>
      <c r="L307" s="108">
        <f t="shared" si="9"/>
        <v>3.73E-2</v>
      </c>
      <c r="M307" s="108">
        <f t="shared" si="10"/>
        <v>-2.564E-2</v>
      </c>
    </row>
    <row r="308" spans="1:13">
      <c r="A308" s="110" t="s">
        <v>107</v>
      </c>
      <c r="B308" s="108">
        <v>3</v>
      </c>
      <c r="C308" s="110" t="s">
        <v>18</v>
      </c>
      <c r="D308" s="110" t="s">
        <v>19</v>
      </c>
      <c r="E308" s="110" t="s">
        <v>20</v>
      </c>
      <c r="F308" s="108">
        <f>ABS(Solieusap!F308)</f>
        <v>0.47610000000000002</v>
      </c>
      <c r="G308" s="108">
        <f>ABS(Solieusap!G308)</f>
        <v>3.73E-2</v>
      </c>
      <c r="H308" s="108">
        <f>ABS(Solieusap!H308)</f>
        <v>1.06E-2</v>
      </c>
      <c r="I308" s="108">
        <f>ABS(Solieusap!I308)</f>
        <v>7.9799999999999992E-3</v>
      </c>
      <c r="J308" s="108">
        <f>ABS(Solieusap!J308)</f>
        <v>4.9899999999999996E-3</v>
      </c>
      <c r="K308" s="108">
        <f>(Solieusap!K308)</f>
        <v>-1.043E-2</v>
      </c>
      <c r="L308" s="108">
        <f t="shared" si="9"/>
        <v>3.73E-2</v>
      </c>
      <c r="M308" s="108">
        <f t="shared" si="10"/>
        <v>-1.043E-2</v>
      </c>
    </row>
    <row r="309" spans="1:13">
      <c r="A309" s="110" t="s">
        <v>107</v>
      </c>
      <c r="B309" s="108">
        <v>3.5</v>
      </c>
      <c r="C309" s="110" t="s">
        <v>18</v>
      </c>
      <c r="D309" s="110" t="s">
        <v>19</v>
      </c>
      <c r="E309" s="110" t="s">
        <v>20</v>
      </c>
      <c r="F309" s="108">
        <f>ABS(Solieusap!F309)</f>
        <v>0.47610000000000002</v>
      </c>
      <c r="G309" s="108">
        <f>ABS(Solieusap!G309)</f>
        <v>3.73E-2</v>
      </c>
      <c r="H309" s="108">
        <f>ABS(Solieusap!H309)</f>
        <v>1.06E-2</v>
      </c>
      <c r="I309" s="108">
        <f>ABS(Solieusap!I309)</f>
        <v>7.9799999999999992E-3</v>
      </c>
      <c r="J309" s="108">
        <f>ABS(Solieusap!J309)</f>
        <v>8.9300000000000004E-3</v>
      </c>
      <c r="K309" s="108">
        <f>(Solieusap!K309)</f>
        <v>2.206E-2</v>
      </c>
      <c r="L309" s="108">
        <f t="shared" si="9"/>
        <v>3.73E-2</v>
      </c>
      <c r="M309" s="108">
        <f t="shared" si="10"/>
        <v>2.206E-2</v>
      </c>
    </row>
    <row r="310" spans="1:13">
      <c r="A310" s="110" t="s">
        <v>107</v>
      </c>
      <c r="B310" s="108">
        <v>4</v>
      </c>
      <c r="C310" s="110" t="s">
        <v>18</v>
      </c>
      <c r="D310" s="110" t="s">
        <v>19</v>
      </c>
      <c r="E310" s="110" t="s">
        <v>20</v>
      </c>
      <c r="F310" s="108">
        <f>ABS(Solieusap!F310)</f>
        <v>0.47610000000000002</v>
      </c>
      <c r="G310" s="108">
        <f>ABS(Solieusap!G310)</f>
        <v>3.73E-2</v>
      </c>
      <c r="H310" s="108">
        <f>ABS(Solieusap!H310)</f>
        <v>1.06E-2</v>
      </c>
      <c r="I310" s="108">
        <f>ABS(Solieusap!I310)</f>
        <v>7.9799999999999992E-3</v>
      </c>
      <c r="J310" s="108">
        <f>ABS(Solieusap!J310)</f>
        <v>1.2880000000000001E-2</v>
      </c>
      <c r="K310" s="108">
        <f>(Solieusap!K310)</f>
        <v>5.4539999999999998E-2</v>
      </c>
      <c r="L310" s="108">
        <f t="shared" si="9"/>
        <v>3.73E-2</v>
      </c>
      <c r="M310" s="108">
        <f t="shared" si="10"/>
        <v>5.4539999999999998E-2</v>
      </c>
    </row>
    <row r="311" spans="1:13">
      <c r="A311" s="110" t="s">
        <v>107</v>
      </c>
      <c r="B311" s="108">
        <v>4.5</v>
      </c>
      <c r="C311" s="110" t="s">
        <v>18</v>
      </c>
      <c r="D311" s="110" t="s">
        <v>19</v>
      </c>
      <c r="E311" s="110" t="s">
        <v>20</v>
      </c>
      <c r="F311" s="108">
        <f>ABS(Solieusap!F311)</f>
        <v>0.47610000000000002</v>
      </c>
      <c r="G311" s="108">
        <f>ABS(Solieusap!G311)</f>
        <v>3.73E-2</v>
      </c>
      <c r="H311" s="108">
        <f>ABS(Solieusap!H311)</f>
        <v>1.06E-2</v>
      </c>
      <c r="I311" s="108">
        <f>ABS(Solieusap!I311)</f>
        <v>7.9799999999999992E-3</v>
      </c>
      <c r="J311" s="108">
        <f>ABS(Solieusap!J311)</f>
        <v>1.6820000000000002E-2</v>
      </c>
      <c r="K311" s="108">
        <f>(Solieusap!K311)</f>
        <v>9.8619999999999999E-2</v>
      </c>
      <c r="L311" s="108">
        <f t="shared" si="9"/>
        <v>3.73E-2</v>
      </c>
      <c r="M311" s="108">
        <f t="shared" si="10"/>
        <v>9.8619999999999999E-2</v>
      </c>
    </row>
    <row r="312" spans="1:13">
      <c r="A312" s="110" t="s">
        <v>107</v>
      </c>
      <c r="B312" s="108">
        <v>5</v>
      </c>
      <c r="C312" s="110" t="s">
        <v>18</v>
      </c>
      <c r="D312" s="110" t="s">
        <v>19</v>
      </c>
      <c r="E312" s="110" t="s">
        <v>20</v>
      </c>
      <c r="F312" s="108">
        <f>ABS(Solieusap!F312)</f>
        <v>0.47610000000000002</v>
      </c>
      <c r="G312" s="108">
        <f>ABS(Solieusap!G312)</f>
        <v>3.73E-2</v>
      </c>
      <c r="H312" s="108">
        <f>ABS(Solieusap!H312)</f>
        <v>1.06E-2</v>
      </c>
      <c r="I312" s="108">
        <f>ABS(Solieusap!I312)</f>
        <v>7.9799999999999992E-3</v>
      </c>
      <c r="J312" s="108">
        <f>ABS(Solieusap!J312)</f>
        <v>2.077E-2</v>
      </c>
      <c r="K312" s="108">
        <f>(Solieusap!K312)</f>
        <v>0.15862000000000001</v>
      </c>
      <c r="L312" s="108">
        <f t="shared" si="9"/>
        <v>3.73E-2</v>
      </c>
      <c r="M312" s="108">
        <f t="shared" si="10"/>
        <v>0.15862000000000001</v>
      </c>
    </row>
    <row r="313" spans="1:13">
      <c r="A313" s="110" t="s">
        <v>107</v>
      </c>
      <c r="B313" s="108">
        <v>5.5</v>
      </c>
      <c r="C313" s="110" t="s">
        <v>18</v>
      </c>
      <c r="D313" s="110" t="s">
        <v>19</v>
      </c>
      <c r="E313" s="110" t="s">
        <v>20</v>
      </c>
      <c r="F313" s="108">
        <f>ABS(Solieusap!F313)</f>
        <v>0.47610000000000002</v>
      </c>
      <c r="G313" s="108">
        <f>ABS(Solieusap!G313)</f>
        <v>3.73E-2</v>
      </c>
      <c r="H313" s="108">
        <f>ABS(Solieusap!H313)</f>
        <v>1.06E-2</v>
      </c>
      <c r="I313" s="108">
        <f>ABS(Solieusap!I313)</f>
        <v>7.9799999999999992E-3</v>
      </c>
      <c r="J313" s="108">
        <f>ABS(Solieusap!J313)</f>
        <v>2.4709999999999999E-2</v>
      </c>
      <c r="K313" s="108">
        <f>(Solieusap!K313)</f>
        <v>0.21862000000000001</v>
      </c>
      <c r="L313" s="108">
        <f t="shared" si="9"/>
        <v>3.73E-2</v>
      </c>
      <c r="M313" s="108">
        <f t="shared" si="10"/>
        <v>0.21862000000000001</v>
      </c>
    </row>
    <row r="314" spans="1:13">
      <c r="A314" s="110" t="s">
        <v>107</v>
      </c>
      <c r="B314" s="108">
        <v>0</v>
      </c>
      <c r="C314" s="110" t="s">
        <v>18</v>
      </c>
      <c r="D314" s="110" t="s">
        <v>19</v>
      </c>
      <c r="E314" s="110" t="s">
        <v>21</v>
      </c>
      <c r="F314" s="108">
        <f>ABS(Solieusap!F314)</f>
        <v>0.22059999999999999</v>
      </c>
      <c r="G314" s="108">
        <f>ABS(Solieusap!G314)</f>
        <v>0.12</v>
      </c>
      <c r="H314" s="108">
        <f>ABS(Solieusap!H314)</f>
        <v>7.9000000000000008E-3</v>
      </c>
      <c r="I314" s="108">
        <f>ABS(Solieusap!I314)</f>
        <v>1.1E-4</v>
      </c>
      <c r="J314" s="108">
        <f>ABS(Solieusap!J314)</f>
        <v>1.8679999999999999E-2</v>
      </c>
      <c r="K314" s="108">
        <f>(Solieusap!K314)</f>
        <v>-0.44134000000000001</v>
      </c>
      <c r="L314" s="108">
        <f t="shared" si="9"/>
        <v>0.12</v>
      </c>
      <c r="M314" s="108">
        <f t="shared" si="10"/>
        <v>-0.44134000000000001</v>
      </c>
    </row>
    <row r="315" spans="1:13">
      <c r="A315" s="110" t="s">
        <v>107</v>
      </c>
      <c r="B315" s="108">
        <v>0.5</v>
      </c>
      <c r="C315" s="110" t="s">
        <v>18</v>
      </c>
      <c r="D315" s="110" t="s">
        <v>19</v>
      </c>
      <c r="E315" s="110" t="s">
        <v>21</v>
      </c>
      <c r="F315" s="108">
        <f>ABS(Solieusap!F315)</f>
        <v>0.22059999999999999</v>
      </c>
      <c r="G315" s="108">
        <f>ABS(Solieusap!G315)</f>
        <v>0.12</v>
      </c>
      <c r="H315" s="108">
        <f>ABS(Solieusap!H315)</f>
        <v>7.9000000000000008E-3</v>
      </c>
      <c r="I315" s="108">
        <f>ABS(Solieusap!I315)</f>
        <v>1.1E-4</v>
      </c>
      <c r="J315" s="108">
        <f>ABS(Solieusap!J315)</f>
        <v>1.473E-2</v>
      </c>
      <c r="K315" s="108">
        <f>(Solieusap!K315)</f>
        <v>-0.38134000000000001</v>
      </c>
      <c r="L315" s="108">
        <f t="shared" si="9"/>
        <v>0.12</v>
      </c>
      <c r="M315" s="108">
        <f t="shared" si="10"/>
        <v>-0.38134000000000001</v>
      </c>
    </row>
    <row r="316" spans="1:13">
      <c r="A316" s="110" t="s">
        <v>107</v>
      </c>
      <c r="B316" s="108">
        <v>1</v>
      </c>
      <c r="C316" s="110" t="s">
        <v>18</v>
      </c>
      <c r="D316" s="110" t="s">
        <v>19</v>
      </c>
      <c r="E316" s="110" t="s">
        <v>21</v>
      </c>
      <c r="F316" s="108">
        <f>ABS(Solieusap!F316)</f>
        <v>0.22059999999999999</v>
      </c>
      <c r="G316" s="108">
        <f>ABS(Solieusap!G316)</f>
        <v>0.12</v>
      </c>
      <c r="H316" s="108">
        <f>ABS(Solieusap!H316)</f>
        <v>7.9000000000000008E-3</v>
      </c>
      <c r="I316" s="108">
        <f>ABS(Solieusap!I316)</f>
        <v>1.1E-4</v>
      </c>
      <c r="J316" s="108">
        <f>ABS(Solieusap!J316)</f>
        <v>1.0789999999999999E-2</v>
      </c>
      <c r="K316" s="108">
        <f>(Solieusap!K316)</f>
        <v>-0.32135000000000002</v>
      </c>
      <c r="L316" s="108">
        <f t="shared" si="9"/>
        <v>0.12</v>
      </c>
      <c r="M316" s="108">
        <f t="shared" si="10"/>
        <v>-0.32135000000000002</v>
      </c>
    </row>
    <row r="317" spans="1:13">
      <c r="A317" s="110" t="s">
        <v>107</v>
      </c>
      <c r="B317" s="108">
        <v>1.5</v>
      </c>
      <c r="C317" s="110" t="s">
        <v>18</v>
      </c>
      <c r="D317" s="110" t="s">
        <v>19</v>
      </c>
      <c r="E317" s="110" t="s">
        <v>21</v>
      </c>
      <c r="F317" s="108">
        <f>ABS(Solieusap!F317)</f>
        <v>0.22059999999999999</v>
      </c>
      <c r="G317" s="108">
        <f>ABS(Solieusap!G317)</f>
        <v>0.12</v>
      </c>
      <c r="H317" s="108">
        <f>ABS(Solieusap!H317)</f>
        <v>7.9000000000000008E-3</v>
      </c>
      <c r="I317" s="108">
        <f>ABS(Solieusap!I317)</f>
        <v>1.1E-4</v>
      </c>
      <c r="J317" s="108">
        <f>ABS(Solieusap!J317)</f>
        <v>6.8399999999999997E-3</v>
      </c>
      <c r="K317" s="108">
        <f>(Solieusap!K317)</f>
        <v>-0.26135000000000003</v>
      </c>
      <c r="L317" s="108">
        <f t="shared" si="9"/>
        <v>0.12</v>
      </c>
      <c r="M317" s="108">
        <f t="shared" si="10"/>
        <v>-0.26135000000000003</v>
      </c>
    </row>
    <row r="318" spans="1:13">
      <c r="A318" s="110" t="s">
        <v>107</v>
      </c>
      <c r="B318" s="108">
        <v>2</v>
      </c>
      <c r="C318" s="110" t="s">
        <v>18</v>
      </c>
      <c r="D318" s="110" t="s">
        <v>19</v>
      </c>
      <c r="E318" s="110" t="s">
        <v>21</v>
      </c>
      <c r="F318" s="108">
        <f>ABS(Solieusap!F318)</f>
        <v>0.22059999999999999</v>
      </c>
      <c r="G318" s="108">
        <f>ABS(Solieusap!G318)</f>
        <v>0.12</v>
      </c>
      <c r="H318" s="108">
        <f>ABS(Solieusap!H318)</f>
        <v>7.9000000000000008E-3</v>
      </c>
      <c r="I318" s="108">
        <f>ABS(Solieusap!I318)</f>
        <v>1.1E-4</v>
      </c>
      <c r="J318" s="108">
        <f>ABS(Solieusap!J318)</f>
        <v>2.8999999999999998E-3</v>
      </c>
      <c r="K318" s="108">
        <f>(Solieusap!K318)</f>
        <v>-0.20136000000000001</v>
      </c>
      <c r="L318" s="108">
        <f t="shared" si="9"/>
        <v>0.12</v>
      </c>
      <c r="M318" s="108">
        <f t="shared" si="10"/>
        <v>-0.20136000000000001</v>
      </c>
    </row>
    <row r="319" spans="1:13">
      <c r="A319" s="110" t="s">
        <v>107</v>
      </c>
      <c r="B319" s="108">
        <v>2.5</v>
      </c>
      <c r="C319" s="110" t="s">
        <v>18</v>
      </c>
      <c r="D319" s="110" t="s">
        <v>19</v>
      </c>
      <c r="E319" s="110" t="s">
        <v>21</v>
      </c>
      <c r="F319" s="108">
        <f>ABS(Solieusap!F319)</f>
        <v>0.22059999999999999</v>
      </c>
      <c r="G319" s="108">
        <f>ABS(Solieusap!G319)</f>
        <v>0.12</v>
      </c>
      <c r="H319" s="108">
        <f>ABS(Solieusap!H319)</f>
        <v>7.9000000000000008E-3</v>
      </c>
      <c r="I319" s="108">
        <f>ABS(Solieusap!I319)</f>
        <v>1.1E-4</v>
      </c>
      <c r="J319" s="108">
        <f>ABS(Solieusap!J319)</f>
        <v>1.31E-3</v>
      </c>
      <c r="K319" s="108">
        <f>(Solieusap!K319)</f>
        <v>-0.14424000000000001</v>
      </c>
      <c r="L319" s="108">
        <f t="shared" si="9"/>
        <v>0.12</v>
      </c>
      <c r="M319" s="108">
        <f t="shared" si="10"/>
        <v>-0.14424000000000001</v>
      </c>
    </row>
    <row r="320" spans="1:13">
      <c r="A320" s="110" t="s">
        <v>107</v>
      </c>
      <c r="B320" s="108">
        <v>3</v>
      </c>
      <c r="C320" s="110" t="s">
        <v>18</v>
      </c>
      <c r="D320" s="110" t="s">
        <v>19</v>
      </c>
      <c r="E320" s="110" t="s">
        <v>21</v>
      </c>
      <c r="F320" s="108">
        <f>ABS(Solieusap!F320)</f>
        <v>0.22059999999999999</v>
      </c>
      <c r="G320" s="108">
        <f>ABS(Solieusap!G320)</f>
        <v>0.12</v>
      </c>
      <c r="H320" s="108">
        <f>ABS(Solieusap!H320)</f>
        <v>7.9000000000000008E-3</v>
      </c>
      <c r="I320" s="108">
        <f>ABS(Solieusap!I320)</f>
        <v>1.1E-4</v>
      </c>
      <c r="J320" s="108">
        <f>ABS(Solieusap!J320)</f>
        <v>6.3400000000000001E-3</v>
      </c>
      <c r="K320" s="108">
        <f>(Solieusap!K320)</f>
        <v>-0.11183</v>
      </c>
      <c r="L320" s="108">
        <f t="shared" si="9"/>
        <v>0.12</v>
      </c>
      <c r="M320" s="108">
        <f t="shared" si="10"/>
        <v>-0.11183</v>
      </c>
    </row>
    <row r="321" spans="1:13">
      <c r="A321" s="110" t="s">
        <v>107</v>
      </c>
      <c r="B321" s="108">
        <v>3.5</v>
      </c>
      <c r="C321" s="110" t="s">
        <v>18</v>
      </c>
      <c r="D321" s="110" t="s">
        <v>19</v>
      </c>
      <c r="E321" s="110" t="s">
        <v>21</v>
      </c>
      <c r="F321" s="108">
        <f>ABS(Solieusap!F321)</f>
        <v>0.22059999999999999</v>
      </c>
      <c r="G321" s="108">
        <f>ABS(Solieusap!G321)</f>
        <v>0.12</v>
      </c>
      <c r="H321" s="108">
        <f>ABS(Solieusap!H321)</f>
        <v>7.9000000000000008E-3</v>
      </c>
      <c r="I321" s="108">
        <f>ABS(Solieusap!I321)</f>
        <v>1.1E-4</v>
      </c>
      <c r="J321" s="108">
        <f>ABS(Solieusap!J321)</f>
        <v>1.163E-2</v>
      </c>
      <c r="K321" s="108">
        <f>(Solieusap!K321)</f>
        <v>-9.7839999999999996E-2</v>
      </c>
      <c r="L321" s="108">
        <f t="shared" si="9"/>
        <v>0.12</v>
      </c>
      <c r="M321" s="108">
        <f t="shared" si="10"/>
        <v>-9.7839999999999996E-2</v>
      </c>
    </row>
    <row r="322" spans="1:13">
      <c r="A322" s="110" t="s">
        <v>107</v>
      </c>
      <c r="B322" s="108">
        <v>4</v>
      </c>
      <c r="C322" s="110" t="s">
        <v>18</v>
      </c>
      <c r="D322" s="110" t="s">
        <v>19</v>
      </c>
      <c r="E322" s="110" t="s">
        <v>21</v>
      </c>
      <c r="F322" s="108">
        <f>ABS(Solieusap!F322)</f>
        <v>0.22059999999999999</v>
      </c>
      <c r="G322" s="108">
        <f>ABS(Solieusap!G322)</f>
        <v>0.12</v>
      </c>
      <c r="H322" s="108">
        <f>ABS(Solieusap!H322)</f>
        <v>7.9000000000000008E-3</v>
      </c>
      <c r="I322" s="108">
        <f>ABS(Solieusap!I322)</f>
        <v>1.1E-4</v>
      </c>
      <c r="J322" s="108">
        <f>ABS(Solieusap!J322)</f>
        <v>1.6930000000000001E-2</v>
      </c>
      <c r="K322" s="108">
        <f>(Solieusap!K322)</f>
        <v>-8.3860000000000004E-2</v>
      </c>
      <c r="L322" s="108">
        <f t="shared" si="9"/>
        <v>0.12</v>
      </c>
      <c r="M322" s="108">
        <f t="shared" si="10"/>
        <v>-8.3860000000000004E-2</v>
      </c>
    </row>
    <row r="323" spans="1:13">
      <c r="A323" s="110" t="s">
        <v>107</v>
      </c>
      <c r="B323" s="108">
        <v>4.5</v>
      </c>
      <c r="C323" s="110" t="s">
        <v>18</v>
      </c>
      <c r="D323" s="110" t="s">
        <v>19</v>
      </c>
      <c r="E323" s="110" t="s">
        <v>21</v>
      </c>
      <c r="F323" s="108">
        <f>ABS(Solieusap!F323)</f>
        <v>0.22059999999999999</v>
      </c>
      <c r="G323" s="108">
        <f>ABS(Solieusap!G323)</f>
        <v>0.12</v>
      </c>
      <c r="H323" s="108">
        <f>ABS(Solieusap!H323)</f>
        <v>7.9000000000000008E-3</v>
      </c>
      <c r="I323" s="108">
        <f>ABS(Solieusap!I323)</f>
        <v>1.1E-4</v>
      </c>
      <c r="J323" s="108">
        <f>ABS(Solieusap!J323)</f>
        <v>2.222E-2</v>
      </c>
      <c r="K323" s="108">
        <f>(Solieusap!K323)</f>
        <v>-0.10019</v>
      </c>
      <c r="L323" s="108">
        <f t="shared" si="9"/>
        <v>0.12</v>
      </c>
      <c r="M323" s="108">
        <f t="shared" si="10"/>
        <v>-0.10019</v>
      </c>
    </row>
    <row r="324" spans="1:13">
      <c r="A324" s="110" t="s">
        <v>107</v>
      </c>
      <c r="B324" s="108">
        <v>5</v>
      </c>
      <c r="C324" s="110" t="s">
        <v>18</v>
      </c>
      <c r="D324" s="110" t="s">
        <v>19</v>
      </c>
      <c r="E324" s="110" t="s">
        <v>21</v>
      </c>
      <c r="F324" s="108">
        <f>ABS(Solieusap!F324)</f>
        <v>0.22059999999999999</v>
      </c>
      <c r="G324" s="108">
        <f>ABS(Solieusap!G324)</f>
        <v>0.12</v>
      </c>
      <c r="H324" s="108">
        <f>ABS(Solieusap!H324)</f>
        <v>7.9000000000000008E-3</v>
      </c>
      <c r="I324" s="108">
        <f>ABS(Solieusap!I324)</f>
        <v>1.1E-4</v>
      </c>
      <c r="J324" s="108">
        <f>ABS(Solieusap!J324)</f>
        <v>2.751E-2</v>
      </c>
      <c r="K324" s="108">
        <f>(Solieusap!K324)</f>
        <v>-0.11883000000000001</v>
      </c>
      <c r="L324" s="108">
        <f t="shared" si="9"/>
        <v>0.12</v>
      </c>
      <c r="M324" s="108">
        <f t="shared" si="10"/>
        <v>-0.11883000000000001</v>
      </c>
    </row>
    <row r="325" spans="1:13">
      <c r="A325" s="110" t="s">
        <v>107</v>
      </c>
      <c r="B325" s="108">
        <v>5.5</v>
      </c>
      <c r="C325" s="110" t="s">
        <v>18</v>
      </c>
      <c r="D325" s="110" t="s">
        <v>19</v>
      </c>
      <c r="E325" s="110" t="s">
        <v>21</v>
      </c>
      <c r="F325" s="108">
        <f>ABS(Solieusap!F325)</f>
        <v>0.22059999999999999</v>
      </c>
      <c r="G325" s="108">
        <f>ABS(Solieusap!G325)</f>
        <v>0.12</v>
      </c>
      <c r="H325" s="108">
        <f>ABS(Solieusap!H325)</f>
        <v>7.9000000000000008E-3</v>
      </c>
      <c r="I325" s="108">
        <f>ABS(Solieusap!I325)</f>
        <v>1.1E-4</v>
      </c>
      <c r="J325" s="108">
        <f>ABS(Solieusap!J325)</f>
        <v>3.2800000000000003E-2</v>
      </c>
      <c r="K325" s="108">
        <f>(Solieusap!K325)</f>
        <v>-0.13746</v>
      </c>
      <c r="L325" s="108">
        <f t="shared" ref="L325:L388" si="11">G325</f>
        <v>0.12</v>
      </c>
      <c r="M325" s="108">
        <f t="shared" si="10"/>
        <v>-0.13746</v>
      </c>
    </row>
    <row r="326" spans="1:13">
      <c r="A326" s="110" t="s">
        <v>108</v>
      </c>
      <c r="B326" s="108">
        <v>0</v>
      </c>
      <c r="C326" s="110" t="s">
        <v>18</v>
      </c>
      <c r="D326" s="110" t="s">
        <v>19</v>
      </c>
      <c r="E326" s="110" t="s">
        <v>20</v>
      </c>
      <c r="F326" s="108">
        <f>ABS(Solieusap!F326)</f>
        <v>0.52229999999999999</v>
      </c>
      <c r="G326" s="108">
        <f>ABS(Solieusap!G326)</f>
        <v>6.7699999999999996E-2</v>
      </c>
      <c r="H326" s="108">
        <f>ABS(Solieusap!H326)</f>
        <v>8.3000000000000001E-3</v>
      </c>
      <c r="I326" s="108">
        <f>ABS(Solieusap!I326)</f>
        <v>1.83E-3</v>
      </c>
      <c r="J326" s="108">
        <f>ABS(Solieusap!J326)</f>
        <v>2.239E-2</v>
      </c>
      <c r="K326" s="108">
        <f>(Solieusap!K326)</f>
        <v>0.24793000000000001</v>
      </c>
      <c r="L326" s="108">
        <f t="shared" si="11"/>
        <v>6.7699999999999996E-2</v>
      </c>
      <c r="M326" s="108">
        <f t="shared" ref="M326:M389" si="12">K326</f>
        <v>0.24793000000000001</v>
      </c>
    </row>
    <row r="327" spans="1:13">
      <c r="A327" s="110" t="s">
        <v>108</v>
      </c>
      <c r="B327" s="108">
        <v>0.5</v>
      </c>
      <c r="C327" s="110" t="s">
        <v>18</v>
      </c>
      <c r="D327" s="110" t="s">
        <v>19</v>
      </c>
      <c r="E327" s="110" t="s">
        <v>20</v>
      </c>
      <c r="F327" s="108">
        <f>ABS(Solieusap!F327)</f>
        <v>0.52229999999999999</v>
      </c>
      <c r="G327" s="108">
        <f>ABS(Solieusap!G327)</f>
        <v>6.7699999999999996E-2</v>
      </c>
      <c r="H327" s="108">
        <f>ABS(Solieusap!H327)</f>
        <v>8.3000000000000001E-3</v>
      </c>
      <c r="I327" s="108">
        <f>ABS(Solieusap!I327)</f>
        <v>1.83E-3</v>
      </c>
      <c r="J327" s="108">
        <f>ABS(Solieusap!J327)</f>
        <v>1.9099999999999999E-2</v>
      </c>
      <c r="K327" s="108">
        <f>(Solieusap!K327)</f>
        <v>0.215</v>
      </c>
      <c r="L327" s="108">
        <f t="shared" si="11"/>
        <v>6.7699999999999996E-2</v>
      </c>
      <c r="M327" s="108">
        <f t="shared" si="12"/>
        <v>0.215</v>
      </c>
    </row>
    <row r="328" spans="1:13">
      <c r="A328" s="110" t="s">
        <v>108</v>
      </c>
      <c r="B328" s="108">
        <v>1</v>
      </c>
      <c r="C328" s="110" t="s">
        <v>18</v>
      </c>
      <c r="D328" s="110" t="s">
        <v>19</v>
      </c>
      <c r="E328" s="110" t="s">
        <v>20</v>
      </c>
      <c r="F328" s="108">
        <f>ABS(Solieusap!F328)</f>
        <v>0.52229999999999999</v>
      </c>
      <c r="G328" s="108">
        <f>ABS(Solieusap!G328)</f>
        <v>6.7699999999999996E-2</v>
      </c>
      <c r="H328" s="108">
        <f>ABS(Solieusap!H328)</f>
        <v>8.3000000000000001E-3</v>
      </c>
      <c r="I328" s="108">
        <f>ABS(Solieusap!I328)</f>
        <v>1.83E-3</v>
      </c>
      <c r="J328" s="108">
        <f>ABS(Solieusap!J328)</f>
        <v>1.6070000000000001E-2</v>
      </c>
      <c r="K328" s="108">
        <f>(Solieusap!K328)</f>
        <v>0.18206</v>
      </c>
      <c r="L328" s="108">
        <f t="shared" si="11"/>
        <v>6.7699999999999996E-2</v>
      </c>
      <c r="M328" s="108">
        <f t="shared" si="12"/>
        <v>0.18206</v>
      </c>
    </row>
    <row r="329" spans="1:13">
      <c r="A329" s="110" t="s">
        <v>108</v>
      </c>
      <c r="B329" s="108">
        <v>1.5</v>
      </c>
      <c r="C329" s="110" t="s">
        <v>18</v>
      </c>
      <c r="D329" s="110" t="s">
        <v>19</v>
      </c>
      <c r="E329" s="110" t="s">
        <v>20</v>
      </c>
      <c r="F329" s="108">
        <f>ABS(Solieusap!F329)</f>
        <v>0.52229999999999999</v>
      </c>
      <c r="G329" s="108">
        <f>ABS(Solieusap!G329)</f>
        <v>6.7699999999999996E-2</v>
      </c>
      <c r="H329" s="108">
        <f>ABS(Solieusap!H329)</f>
        <v>8.3000000000000001E-3</v>
      </c>
      <c r="I329" s="108">
        <f>ABS(Solieusap!I329)</f>
        <v>1.83E-3</v>
      </c>
      <c r="J329" s="108">
        <f>ABS(Solieusap!J329)</f>
        <v>1.304E-2</v>
      </c>
      <c r="K329" s="108">
        <f>(Solieusap!K329)</f>
        <v>0.14912</v>
      </c>
      <c r="L329" s="108">
        <f t="shared" si="11"/>
        <v>6.7699999999999996E-2</v>
      </c>
      <c r="M329" s="108">
        <f t="shared" si="12"/>
        <v>0.14912</v>
      </c>
    </row>
    <row r="330" spans="1:13">
      <c r="A330" s="110" t="s">
        <v>108</v>
      </c>
      <c r="B330" s="108">
        <v>2</v>
      </c>
      <c r="C330" s="110" t="s">
        <v>18</v>
      </c>
      <c r="D330" s="110" t="s">
        <v>19</v>
      </c>
      <c r="E330" s="110" t="s">
        <v>20</v>
      </c>
      <c r="F330" s="108">
        <f>ABS(Solieusap!F330)</f>
        <v>0.52229999999999999</v>
      </c>
      <c r="G330" s="108">
        <f>ABS(Solieusap!G330)</f>
        <v>6.7699999999999996E-2</v>
      </c>
      <c r="H330" s="108">
        <f>ABS(Solieusap!H330)</f>
        <v>8.3000000000000001E-3</v>
      </c>
      <c r="I330" s="108">
        <f>ABS(Solieusap!I330)</f>
        <v>1.83E-3</v>
      </c>
      <c r="J330" s="108">
        <f>ABS(Solieusap!J330)</f>
        <v>1.0019999999999999E-2</v>
      </c>
      <c r="K330" s="108">
        <f>(Solieusap!K330)</f>
        <v>0.12564</v>
      </c>
      <c r="L330" s="108">
        <f t="shared" si="11"/>
        <v>6.7699999999999996E-2</v>
      </c>
      <c r="M330" s="108">
        <f t="shared" si="12"/>
        <v>0.12564</v>
      </c>
    </row>
    <row r="331" spans="1:13">
      <c r="A331" s="110" t="s">
        <v>108</v>
      </c>
      <c r="B331" s="108">
        <v>2.5</v>
      </c>
      <c r="C331" s="110" t="s">
        <v>18</v>
      </c>
      <c r="D331" s="110" t="s">
        <v>19</v>
      </c>
      <c r="E331" s="110" t="s">
        <v>20</v>
      </c>
      <c r="F331" s="108">
        <f>ABS(Solieusap!F331)</f>
        <v>0.52229999999999999</v>
      </c>
      <c r="G331" s="108">
        <f>ABS(Solieusap!G331)</f>
        <v>6.7699999999999996E-2</v>
      </c>
      <c r="H331" s="108">
        <f>ABS(Solieusap!H331)</f>
        <v>8.3000000000000001E-3</v>
      </c>
      <c r="I331" s="108">
        <f>ABS(Solieusap!I331)</f>
        <v>1.83E-3</v>
      </c>
      <c r="J331" s="108">
        <f>ABS(Solieusap!J331)</f>
        <v>6.9899999999999997E-3</v>
      </c>
      <c r="K331" s="108">
        <f>(Solieusap!K331)</f>
        <v>0.13902</v>
      </c>
      <c r="L331" s="108">
        <f t="shared" si="11"/>
        <v>6.7699999999999996E-2</v>
      </c>
      <c r="M331" s="108">
        <f t="shared" si="12"/>
        <v>0.13902</v>
      </c>
    </row>
    <row r="332" spans="1:13">
      <c r="A332" s="110" t="s">
        <v>108</v>
      </c>
      <c r="B332" s="108">
        <v>3</v>
      </c>
      <c r="C332" s="110" t="s">
        <v>18</v>
      </c>
      <c r="D332" s="110" t="s">
        <v>19</v>
      </c>
      <c r="E332" s="110" t="s">
        <v>20</v>
      </c>
      <c r="F332" s="108">
        <f>ABS(Solieusap!F332)</f>
        <v>0.52229999999999999</v>
      </c>
      <c r="G332" s="108">
        <f>ABS(Solieusap!G332)</f>
        <v>6.7699999999999996E-2</v>
      </c>
      <c r="H332" s="108">
        <f>ABS(Solieusap!H332)</f>
        <v>8.3000000000000001E-3</v>
      </c>
      <c r="I332" s="108">
        <f>ABS(Solieusap!I332)</f>
        <v>1.83E-3</v>
      </c>
      <c r="J332" s="108">
        <f>ABS(Solieusap!J332)</f>
        <v>6.1799999999999997E-3</v>
      </c>
      <c r="K332" s="108">
        <f>(Solieusap!K332)</f>
        <v>0.16153999999999999</v>
      </c>
      <c r="L332" s="108">
        <f t="shared" si="11"/>
        <v>6.7699999999999996E-2</v>
      </c>
      <c r="M332" s="108">
        <f t="shared" si="12"/>
        <v>0.16153999999999999</v>
      </c>
    </row>
    <row r="333" spans="1:13">
      <c r="A333" s="110" t="s">
        <v>108</v>
      </c>
      <c r="B333" s="108">
        <v>3.5</v>
      </c>
      <c r="C333" s="110" t="s">
        <v>18</v>
      </c>
      <c r="D333" s="110" t="s">
        <v>19</v>
      </c>
      <c r="E333" s="110" t="s">
        <v>20</v>
      </c>
      <c r="F333" s="108">
        <f>ABS(Solieusap!F333)</f>
        <v>0.52229999999999999</v>
      </c>
      <c r="G333" s="108">
        <f>ABS(Solieusap!G333)</f>
        <v>6.7699999999999996E-2</v>
      </c>
      <c r="H333" s="108">
        <f>ABS(Solieusap!H333)</f>
        <v>8.3000000000000001E-3</v>
      </c>
      <c r="I333" s="108">
        <f>ABS(Solieusap!I333)</f>
        <v>1.83E-3</v>
      </c>
      <c r="J333" s="108">
        <f>ABS(Solieusap!J333)</f>
        <v>5.7400000000000003E-3</v>
      </c>
      <c r="K333" s="108">
        <f>(Solieusap!K333)</f>
        <v>0.18407000000000001</v>
      </c>
      <c r="L333" s="108">
        <f t="shared" si="11"/>
        <v>6.7699999999999996E-2</v>
      </c>
      <c r="M333" s="108">
        <f t="shared" si="12"/>
        <v>0.18407000000000001</v>
      </c>
    </row>
    <row r="334" spans="1:13">
      <c r="A334" s="110" t="s">
        <v>108</v>
      </c>
      <c r="B334" s="108">
        <v>4</v>
      </c>
      <c r="C334" s="110" t="s">
        <v>18</v>
      </c>
      <c r="D334" s="110" t="s">
        <v>19</v>
      </c>
      <c r="E334" s="110" t="s">
        <v>20</v>
      </c>
      <c r="F334" s="108">
        <f>ABS(Solieusap!F334)</f>
        <v>0.52229999999999999</v>
      </c>
      <c r="G334" s="108">
        <f>ABS(Solieusap!G334)</f>
        <v>6.7699999999999996E-2</v>
      </c>
      <c r="H334" s="108">
        <f>ABS(Solieusap!H334)</f>
        <v>8.3000000000000001E-3</v>
      </c>
      <c r="I334" s="108">
        <f>ABS(Solieusap!I334)</f>
        <v>1.83E-3</v>
      </c>
      <c r="J334" s="108">
        <f>ABS(Solieusap!J334)</f>
        <v>5.7200000000000003E-3</v>
      </c>
      <c r="K334" s="108">
        <f>(Solieusap!K334)</f>
        <v>0.20659</v>
      </c>
      <c r="L334" s="108">
        <f t="shared" si="11"/>
        <v>6.7699999999999996E-2</v>
      </c>
      <c r="M334" s="108">
        <f t="shared" si="12"/>
        <v>0.20659</v>
      </c>
    </row>
    <row r="335" spans="1:13">
      <c r="A335" s="110" t="s">
        <v>108</v>
      </c>
      <c r="B335" s="108">
        <v>0</v>
      </c>
      <c r="C335" s="110" t="s">
        <v>18</v>
      </c>
      <c r="D335" s="110" t="s">
        <v>19</v>
      </c>
      <c r="E335" s="110" t="s">
        <v>21</v>
      </c>
      <c r="F335" s="108">
        <f>ABS(Solieusap!F335)</f>
        <v>7.3000000000000001E-3</v>
      </c>
      <c r="G335" s="108">
        <f>ABS(Solieusap!G335)</f>
        <v>5.5500000000000001E-2</v>
      </c>
      <c r="H335" s="108">
        <f>ABS(Solieusap!H335)</f>
        <v>1.6000000000000001E-3</v>
      </c>
      <c r="I335" s="108">
        <f>ABS(Solieusap!I335)</f>
        <v>2.1299999999999999E-3</v>
      </c>
      <c r="J335" s="108">
        <f>ABS(Solieusap!J335)</f>
        <v>8.4000000000000003E-4</v>
      </c>
      <c r="K335" s="108">
        <f>(Solieusap!K335)</f>
        <v>-5.6739999999999999E-2</v>
      </c>
      <c r="L335" s="108">
        <f t="shared" si="11"/>
        <v>5.5500000000000001E-2</v>
      </c>
      <c r="M335" s="108">
        <f t="shared" si="12"/>
        <v>-5.6739999999999999E-2</v>
      </c>
    </row>
    <row r="336" spans="1:13">
      <c r="A336" s="110" t="s">
        <v>108</v>
      </c>
      <c r="B336" s="108">
        <v>0.5</v>
      </c>
      <c r="C336" s="110" t="s">
        <v>18</v>
      </c>
      <c r="D336" s="110" t="s">
        <v>19</v>
      </c>
      <c r="E336" s="110" t="s">
        <v>21</v>
      </c>
      <c r="F336" s="108">
        <f>ABS(Solieusap!F336)</f>
        <v>7.3000000000000001E-3</v>
      </c>
      <c r="G336" s="108">
        <f>ABS(Solieusap!G336)</f>
        <v>5.5500000000000001E-2</v>
      </c>
      <c r="H336" s="108">
        <f>ABS(Solieusap!H336)</f>
        <v>1.6000000000000001E-3</v>
      </c>
      <c r="I336" s="108">
        <f>ABS(Solieusap!I336)</f>
        <v>2.1299999999999999E-3</v>
      </c>
      <c r="J336" s="108">
        <f>ABS(Solieusap!J336)</f>
        <v>1.6990000000000002E-5</v>
      </c>
      <c r="K336" s="108">
        <f>(Solieusap!K336)</f>
        <v>-2.8989999999999998E-2</v>
      </c>
      <c r="L336" s="108">
        <f t="shared" si="11"/>
        <v>5.5500000000000001E-2</v>
      </c>
      <c r="M336" s="108">
        <f t="shared" si="12"/>
        <v>-2.8989999999999998E-2</v>
      </c>
    </row>
    <row r="337" spans="1:13">
      <c r="A337" s="110" t="s">
        <v>108</v>
      </c>
      <c r="B337" s="108">
        <v>1</v>
      </c>
      <c r="C337" s="110" t="s">
        <v>18</v>
      </c>
      <c r="D337" s="110" t="s">
        <v>19</v>
      </c>
      <c r="E337" s="110" t="s">
        <v>21</v>
      </c>
      <c r="F337" s="108">
        <f>ABS(Solieusap!F337)</f>
        <v>7.3000000000000001E-3</v>
      </c>
      <c r="G337" s="108">
        <f>ABS(Solieusap!G337)</f>
        <v>5.5500000000000001E-2</v>
      </c>
      <c r="H337" s="108">
        <f>ABS(Solieusap!H337)</f>
        <v>1.6000000000000001E-3</v>
      </c>
      <c r="I337" s="108">
        <f>ABS(Solieusap!I337)</f>
        <v>2.1299999999999999E-3</v>
      </c>
      <c r="J337" s="108">
        <f>ABS(Solieusap!J337)</f>
        <v>8.0000000000000004E-4</v>
      </c>
      <c r="K337" s="108">
        <f>(Solieusap!K337)</f>
        <v>-1.23E-3</v>
      </c>
      <c r="L337" s="108">
        <f t="shared" si="11"/>
        <v>5.5500000000000001E-2</v>
      </c>
      <c r="M337" s="108">
        <f t="shared" si="12"/>
        <v>-1.23E-3</v>
      </c>
    </row>
    <row r="338" spans="1:13">
      <c r="A338" s="110" t="s">
        <v>108</v>
      </c>
      <c r="B338" s="108">
        <v>1.5</v>
      </c>
      <c r="C338" s="110" t="s">
        <v>18</v>
      </c>
      <c r="D338" s="110" t="s">
        <v>19</v>
      </c>
      <c r="E338" s="110" t="s">
        <v>21</v>
      </c>
      <c r="F338" s="108">
        <f>ABS(Solieusap!F338)</f>
        <v>7.3000000000000001E-3</v>
      </c>
      <c r="G338" s="108">
        <f>ABS(Solieusap!G338)</f>
        <v>5.5500000000000001E-2</v>
      </c>
      <c r="H338" s="108">
        <f>ABS(Solieusap!H338)</f>
        <v>1.6000000000000001E-3</v>
      </c>
      <c r="I338" s="108">
        <f>ABS(Solieusap!I338)</f>
        <v>2.1299999999999999E-3</v>
      </c>
      <c r="J338" s="108">
        <f>ABS(Solieusap!J338)</f>
        <v>1.6199999999999999E-3</v>
      </c>
      <c r="K338" s="108">
        <f>(Solieusap!K338)</f>
        <v>2.6530000000000001E-2</v>
      </c>
      <c r="L338" s="108">
        <f t="shared" si="11"/>
        <v>5.5500000000000001E-2</v>
      </c>
      <c r="M338" s="108">
        <f t="shared" si="12"/>
        <v>2.6530000000000001E-2</v>
      </c>
    </row>
    <row r="339" spans="1:13">
      <c r="A339" s="110" t="s">
        <v>108</v>
      </c>
      <c r="B339" s="108">
        <v>2</v>
      </c>
      <c r="C339" s="110" t="s">
        <v>18</v>
      </c>
      <c r="D339" s="110" t="s">
        <v>19</v>
      </c>
      <c r="E339" s="110" t="s">
        <v>21</v>
      </c>
      <c r="F339" s="108">
        <f>ABS(Solieusap!F339)</f>
        <v>7.3000000000000001E-3</v>
      </c>
      <c r="G339" s="108">
        <f>ABS(Solieusap!G339)</f>
        <v>5.5500000000000001E-2</v>
      </c>
      <c r="H339" s="108">
        <f>ABS(Solieusap!H339)</f>
        <v>1.6000000000000001E-3</v>
      </c>
      <c r="I339" s="108">
        <f>ABS(Solieusap!I339)</f>
        <v>2.1299999999999999E-3</v>
      </c>
      <c r="J339" s="108">
        <f>ABS(Solieusap!J339)</f>
        <v>2.3400000000000001E-3</v>
      </c>
      <c r="K339" s="108">
        <f>(Solieusap!K339)</f>
        <v>4.6379999999999998E-2</v>
      </c>
      <c r="L339" s="108">
        <f t="shared" si="11"/>
        <v>5.5500000000000001E-2</v>
      </c>
      <c r="M339" s="108">
        <f t="shared" si="12"/>
        <v>4.6379999999999998E-2</v>
      </c>
    </row>
    <row r="340" spans="1:13">
      <c r="A340" s="110" t="s">
        <v>108</v>
      </c>
      <c r="B340" s="108">
        <v>2.5</v>
      </c>
      <c r="C340" s="110" t="s">
        <v>18</v>
      </c>
      <c r="D340" s="110" t="s">
        <v>19</v>
      </c>
      <c r="E340" s="110" t="s">
        <v>21</v>
      </c>
      <c r="F340" s="108">
        <f>ABS(Solieusap!F340)</f>
        <v>7.3000000000000001E-3</v>
      </c>
      <c r="G340" s="108">
        <f>ABS(Solieusap!G340)</f>
        <v>5.5500000000000001E-2</v>
      </c>
      <c r="H340" s="108">
        <f>ABS(Solieusap!H340)</f>
        <v>1.6000000000000001E-3</v>
      </c>
      <c r="I340" s="108">
        <f>ABS(Solieusap!I340)</f>
        <v>2.1299999999999999E-3</v>
      </c>
      <c r="J340" s="108">
        <f>ABS(Solieusap!J340)</f>
        <v>1.9000000000000001E-4</v>
      </c>
      <c r="K340" s="108">
        <f>(Solieusap!K340)</f>
        <v>2.0070000000000001E-2</v>
      </c>
      <c r="L340" s="108">
        <f t="shared" si="11"/>
        <v>5.5500000000000001E-2</v>
      </c>
      <c r="M340" s="108">
        <f t="shared" si="12"/>
        <v>2.0070000000000001E-2</v>
      </c>
    </row>
    <row r="341" spans="1:13">
      <c r="A341" s="110" t="s">
        <v>108</v>
      </c>
      <c r="B341" s="108">
        <v>3</v>
      </c>
      <c r="C341" s="110" t="s">
        <v>18</v>
      </c>
      <c r="D341" s="110" t="s">
        <v>19</v>
      </c>
      <c r="E341" s="110" t="s">
        <v>21</v>
      </c>
      <c r="F341" s="108">
        <f>ABS(Solieusap!F341)</f>
        <v>7.3000000000000001E-3</v>
      </c>
      <c r="G341" s="108">
        <f>ABS(Solieusap!G341)</f>
        <v>5.5500000000000001E-2</v>
      </c>
      <c r="H341" s="108">
        <f>ABS(Solieusap!H341)</f>
        <v>1.6000000000000001E-3</v>
      </c>
      <c r="I341" s="108">
        <f>ABS(Solieusap!I341)</f>
        <v>2.1299999999999999E-3</v>
      </c>
      <c r="J341" s="108">
        <f>ABS(Solieusap!J341)</f>
        <v>2.4499999999999999E-3</v>
      </c>
      <c r="K341" s="108">
        <f>(Solieusap!K341)</f>
        <v>-1.379E-2</v>
      </c>
      <c r="L341" s="108">
        <f t="shared" si="11"/>
        <v>5.5500000000000001E-2</v>
      </c>
      <c r="M341" s="108">
        <f t="shared" si="12"/>
        <v>-1.379E-2</v>
      </c>
    </row>
    <row r="342" spans="1:13">
      <c r="A342" s="110" t="s">
        <v>108</v>
      </c>
      <c r="B342" s="108">
        <v>3.5</v>
      </c>
      <c r="C342" s="110" t="s">
        <v>18</v>
      </c>
      <c r="D342" s="110" t="s">
        <v>19</v>
      </c>
      <c r="E342" s="110" t="s">
        <v>21</v>
      </c>
      <c r="F342" s="108">
        <f>ABS(Solieusap!F342)</f>
        <v>7.3000000000000001E-3</v>
      </c>
      <c r="G342" s="108">
        <f>ABS(Solieusap!G342)</f>
        <v>5.5500000000000001E-2</v>
      </c>
      <c r="H342" s="108">
        <f>ABS(Solieusap!H342)</f>
        <v>1.6000000000000001E-3</v>
      </c>
      <c r="I342" s="108">
        <f>ABS(Solieusap!I342)</f>
        <v>2.1299999999999999E-3</v>
      </c>
      <c r="J342" s="108">
        <f>ABS(Solieusap!J342)</f>
        <v>6.6E-3</v>
      </c>
      <c r="K342" s="108">
        <f>(Solieusap!K342)</f>
        <v>-4.7660000000000001E-2</v>
      </c>
      <c r="L342" s="108">
        <f t="shared" si="11"/>
        <v>5.5500000000000001E-2</v>
      </c>
      <c r="M342" s="108">
        <f t="shared" si="12"/>
        <v>-4.7660000000000001E-2</v>
      </c>
    </row>
    <row r="343" spans="1:13">
      <c r="A343" s="110" t="s">
        <v>108</v>
      </c>
      <c r="B343" s="108">
        <v>4</v>
      </c>
      <c r="C343" s="110" t="s">
        <v>18</v>
      </c>
      <c r="D343" s="110" t="s">
        <v>19</v>
      </c>
      <c r="E343" s="110" t="s">
        <v>21</v>
      </c>
      <c r="F343" s="108">
        <f>ABS(Solieusap!F343)</f>
        <v>7.3000000000000001E-3</v>
      </c>
      <c r="G343" s="108">
        <f>ABS(Solieusap!G343)</f>
        <v>5.5500000000000001E-2</v>
      </c>
      <c r="H343" s="108">
        <f>ABS(Solieusap!H343)</f>
        <v>1.6000000000000001E-3</v>
      </c>
      <c r="I343" s="108">
        <f>ABS(Solieusap!I343)</f>
        <v>2.1299999999999999E-3</v>
      </c>
      <c r="J343" s="108">
        <f>ABS(Solieusap!J343)</f>
        <v>1.074E-2</v>
      </c>
      <c r="K343" s="108">
        <f>(Solieusap!K343)</f>
        <v>-8.1519999999999995E-2</v>
      </c>
      <c r="L343" s="108">
        <f t="shared" si="11"/>
        <v>5.5500000000000001E-2</v>
      </c>
      <c r="M343" s="108">
        <f t="shared" si="12"/>
        <v>-8.1519999999999995E-2</v>
      </c>
    </row>
    <row r="344" spans="1:13">
      <c r="A344" s="110" t="s">
        <v>109</v>
      </c>
      <c r="B344" s="108">
        <v>0</v>
      </c>
      <c r="C344" s="110" t="s">
        <v>18</v>
      </c>
      <c r="D344" s="110" t="s">
        <v>19</v>
      </c>
      <c r="E344" s="110" t="s">
        <v>20</v>
      </c>
      <c r="F344" s="108">
        <f>ABS(Solieusap!F344)</f>
        <v>0.51329999999999998</v>
      </c>
      <c r="G344" s="108">
        <f>ABS(Solieusap!G344)</f>
        <v>0.11799999999999999</v>
      </c>
      <c r="H344" s="108">
        <f>ABS(Solieusap!H344)</f>
        <v>7.4000000000000003E-3</v>
      </c>
      <c r="I344" s="108">
        <f>ABS(Solieusap!I344)</f>
        <v>1.5399999999999999E-3</v>
      </c>
      <c r="J344" s="108">
        <f>ABS(Solieusap!J344)</f>
        <v>2.4219999999999998E-2</v>
      </c>
      <c r="K344" s="108">
        <f>(Solieusap!K344)</f>
        <v>0.21345</v>
      </c>
      <c r="L344" s="108">
        <f t="shared" si="11"/>
        <v>0.11799999999999999</v>
      </c>
      <c r="M344" s="108">
        <f t="shared" si="12"/>
        <v>0.21345</v>
      </c>
    </row>
    <row r="345" spans="1:13">
      <c r="A345" s="110" t="s">
        <v>109</v>
      </c>
      <c r="B345" s="108">
        <v>0.5</v>
      </c>
      <c r="C345" s="110" t="s">
        <v>18</v>
      </c>
      <c r="D345" s="110" t="s">
        <v>19</v>
      </c>
      <c r="E345" s="110" t="s">
        <v>20</v>
      </c>
      <c r="F345" s="108">
        <f>ABS(Solieusap!F345)</f>
        <v>0.51329999999999998</v>
      </c>
      <c r="G345" s="108">
        <f>ABS(Solieusap!G345)</f>
        <v>0.11799999999999999</v>
      </c>
      <c r="H345" s="108">
        <f>ABS(Solieusap!H345)</f>
        <v>7.4000000000000003E-3</v>
      </c>
      <c r="I345" s="108">
        <f>ABS(Solieusap!I345)</f>
        <v>1.5399999999999999E-3</v>
      </c>
      <c r="J345" s="108">
        <f>ABS(Solieusap!J345)</f>
        <v>2.0500000000000001E-2</v>
      </c>
      <c r="K345" s="108">
        <f>(Solieusap!K345)</f>
        <v>0.15443999999999999</v>
      </c>
      <c r="L345" s="108">
        <f t="shared" si="11"/>
        <v>0.11799999999999999</v>
      </c>
      <c r="M345" s="108">
        <f t="shared" si="12"/>
        <v>0.15443999999999999</v>
      </c>
    </row>
    <row r="346" spans="1:13">
      <c r="A346" s="110" t="s">
        <v>109</v>
      </c>
      <c r="B346" s="108">
        <v>1</v>
      </c>
      <c r="C346" s="110" t="s">
        <v>18</v>
      </c>
      <c r="D346" s="110" t="s">
        <v>19</v>
      </c>
      <c r="E346" s="110" t="s">
        <v>20</v>
      </c>
      <c r="F346" s="108">
        <f>ABS(Solieusap!F346)</f>
        <v>0.51329999999999998</v>
      </c>
      <c r="G346" s="108">
        <f>ABS(Solieusap!G346)</f>
        <v>0.11799999999999999</v>
      </c>
      <c r="H346" s="108">
        <f>ABS(Solieusap!H346)</f>
        <v>7.4000000000000003E-3</v>
      </c>
      <c r="I346" s="108">
        <f>ABS(Solieusap!I346)</f>
        <v>1.5399999999999999E-3</v>
      </c>
      <c r="J346" s="108">
        <f>ABS(Solieusap!J346)</f>
        <v>1.678E-2</v>
      </c>
      <c r="K346" s="108">
        <f>(Solieusap!K346)</f>
        <v>9.5420000000000005E-2</v>
      </c>
      <c r="L346" s="108">
        <f t="shared" si="11"/>
        <v>0.11799999999999999</v>
      </c>
      <c r="M346" s="108">
        <f t="shared" si="12"/>
        <v>9.5420000000000005E-2</v>
      </c>
    </row>
    <row r="347" spans="1:13">
      <c r="A347" s="110" t="s">
        <v>109</v>
      </c>
      <c r="B347" s="108">
        <v>1.5</v>
      </c>
      <c r="C347" s="110" t="s">
        <v>18</v>
      </c>
      <c r="D347" s="110" t="s">
        <v>19</v>
      </c>
      <c r="E347" s="110" t="s">
        <v>20</v>
      </c>
      <c r="F347" s="108">
        <f>ABS(Solieusap!F347)</f>
        <v>0.51329999999999998</v>
      </c>
      <c r="G347" s="108">
        <f>ABS(Solieusap!G347)</f>
        <v>0.11799999999999999</v>
      </c>
      <c r="H347" s="108">
        <f>ABS(Solieusap!H347)</f>
        <v>7.4000000000000003E-3</v>
      </c>
      <c r="I347" s="108">
        <f>ABS(Solieusap!I347)</f>
        <v>1.5399999999999999E-3</v>
      </c>
      <c r="J347" s="108">
        <f>ABS(Solieusap!J347)</f>
        <v>1.3050000000000001E-2</v>
      </c>
      <c r="K347" s="108">
        <f>(Solieusap!K347)</f>
        <v>4.5740000000000003E-2</v>
      </c>
      <c r="L347" s="108">
        <f t="shared" si="11"/>
        <v>0.11799999999999999</v>
      </c>
      <c r="M347" s="108">
        <f t="shared" si="12"/>
        <v>4.5740000000000003E-2</v>
      </c>
    </row>
    <row r="348" spans="1:13">
      <c r="A348" s="110" t="s">
        <v>109</v>
      </c>
      <c r="B348" s="108">
        <v>2</v>
      </c>
      <c r="C348" s="110" t="s">
        <v>18</v>
      </c>
      <c r="D348" s="110" t="s">
        <v>19</v>
      </c>
      <c r="E348" s="110" t="s">
        <v>20</v>
      </c>
      <c r="F348" s="108">
        <f>ABS(Solieusap!F348)</f>
        <v>0.51329999999999998</v>
      </c>
      <c r="G348" s="108">
        <f>ABS(Solieusap!G348)</f>
        <v>0.11799999999999999</v>
      </c>
      <c r="H348" s="108">
        <f>ABS(Solieusap!H348)</f>
        <v>7.4000000000000003E-3</v>
      </c>
      <c r="I348" s="108">
        <f>ABS(Solieusap!I348)</f>
        <v>1.5399999999999999E-3</v>
      </c>
      <c r="J348" s="108">
        <f>ABS(Solieusap!J348)</f>
        <v>9.3299999999999998E-3</v>
      </c>
      <c r="K348" s="108">
        <f>(Solieusap!K348)</f>
        <v>2.0619999999999999E-2</v>
      </c>
      <c r="L348" s="108">
        <f t="shared" si="11"/>
        <v>0.11799999999999999</v>
      </c>
      <c r="M348" s="108">
        <f t="shared" si="12"/>
        <v>2.0619999999999999E-2</v>
      </c>
    </row>
    <row r="349" spans="1:13">
      <c r="A349" s="110" t="s">
        <v>109</v>
      </c>
      <c r="B349" s="108">
        <v>2.5</v>
      </c>
      <c r="C349" s="110" t="s">
        <v>18</v>
      </c>
      <c r="D349" s="110" t="s">
        <v>19</v>
      </c>
      <c r="E349" s="110" t="s">
        <v>20</v>
      </c>
      <c r="F349" s="108">
        <f>ABS(Solieusap!F349)</f>
        <v>0.51329999999999998</v>
      </c>
      <c r="G349" s="108">
        <f>ABS(Solieusap!G349)</f>
        <v>0.11799999999999999</v>
      </c>
      <c r="H349" s="108">
        <f>ABS(Solieusap!H349)</f>
        <v>7.4000000000000003E-3</v>
      </c>
      <c r="I349" s="108">
        <f>ABS(Solieusap!I349)</f>
        <v>1.5399999999999999E-3</v>
      </c>
      <c r="J349" s="108">
        <f>ABS(Solieusap!J349)</f>
        <v>5.6100000000000004E-3</v>
      </c>
      <c r="K349" s="108">
        <f>(Solieusap!K349)</f>
        <v>-4.4999999999999997E-3</v>
      </c>
      <c r="L349" s="108">
        <f t="shared" si="11"/>
        <v>0.11799999999999999</v>
      </c>
      <c r="M349" s="108">
        <f t="shared" si="12"/>
        <v>-4.4999999999999997E-3</v>
      </c>
    </row>
    <row r="350" spans="1:13">
      <c r="A350" s="110" t="s">
        <v>109</v>
      </c>
      <c r="B350" s="108">
        <v>3</v>
      </c>
      <c r="C350" s="110" t="s">
        <v>18</v>
      </c>
      <c r="D350" s="110" t="s">
        <v>19</v>
      </c>
      <c r="E350" s="110" t="s">
        <v>20</v>
      </c>
      <c r="F350" s="108">
        <f>ABS(Solieusap!F350)</f>
        <v>0.51329999999999998</v>
      </c>
      <c r="G350" s="108">
        <f>ABS(Solieusap!G350)</f>
        <v>0.11799999999999999</v>
      </c>
      <c r="H350" s="108">
        <f>ABS(Solieusap!H350)</f>
        <v>7.4000000000000003E-3</v>
      </c>
      <c r="I350" s="108">
        <f>ABS(Solieusap!I350)</f>
        <v>1.5399999999999999E-3</v>
      </c>
      <c r="J350" s="108">
        <f>ABS(Solieusap!J350)</f>
        <v>1.89E-3</v>
      </c>
      <c r="K350" s="108">
        <f>(Solieusap!K350)</f>
        <v>-1.2749999999999999E-2</v>
      </c>
      <c r="L350" s="108">
        <f t="shared" si="11"/>
        <v>0.11799999999999999</v>
      </c>
      <c r="M350" s="108">
        <f t="shared" si="12"/>
        <v>-1.2749999999999999E-2</v>
      </c>
    </row>
    <row r="351" spans="1:13">
      <c r="A351" s="110" t="s">
        <v>109</v>
      </c>
      <c r="B351" s="108">
        <v>3.5</v>
      </c>
      <c r="C351" s="110" t="s">
        <v>18</v>
      </c>
      <c r="D351" s="110" t="s">
        <v>19</v>
      </c>
      <c r="E351" s="110" t="s">
        <v>20</v>
      </c>
      <c r="F351" s="108">
        <f>ABS(Solieusap!F351)</f>
        <v>0.51329999999999998</v>
      </c>
      <c r="G351" s="108">
        <f>ABS(Solieusap!G351)</f>
        <v>0.11799999999999999</v>
      </c>
      <c r="H351" s="108">
        <f>ABS(Solieusap!H351)</f>
        <v>7.4000000000000003E-3</v>
      </c>
      <c r="I351" s="108">
        <f>ABS(Solieusap!I351)</f>
        <v>1.5399999999999999E-3</v>
      </c>
      <c r="J351" s="108">
        <f>ABS(Solieusap!J351)</f>
        <v>2.2200000000000002E-3</v>
      </c>
      <c r="K351" s="108">
        <f>(Solieusap!K351)</f>
        <v>1.1209999999999999E-2</v>
      </c>
      <c r="L351" s="108">
        <f t="shared" si="11"/>
        <v>0.11799999999999999</v>
      </c>
      <c r="M351" s="108">
        <f t="shared" si="12"/>
        <v>1.1209999999999999E-2</v>
      </c>
    </row>
    <row r="352" spans="1:13">
      <c r="A352" s="110" t="s">
        <v>109</v>
      </c>
      <c r="B352" s="108">
        <v>4</v>
      </c>
      <c r="C352" s="110" t="s">
        <v>18</v>
      </c>
      <c r="D352" s="110" t="s">
        <v>19</v>
      </c>
      <c r="E352" s="110" t="s">
        <v>20</v>
      </c>
      <c r="F352" s="108">
        <f>ABS(Solieusap!F352)</f>
        <v>0.51329999999999998</v>
      </c>
      <c r="G352" s="108">
        <f>ABS(Solieusap!G352)</f>
        <v>0.11799999999999999</v>
      </c>
      <c r="H352" s="108">
        <f>ABS(Solieusap!H352)</f>
        <v>7.4000000000000003E-3</v>
      </c>
      <c r="I352" s="108">
        <f>ABS(Solieusap!I352)</f>
        <v>1.5399999999999999E-3</v>
      </c>
      <c r="J352" s="108">
        <f>ABS(Solieusap!J352)</f>
        <v>5.1700000000000001E-3</v>
      </c>
      <c r="K352" s="108">
        <f>(Solieusap!K352)</f>
        <v>3.6679999999999997E-2</v>
      </c>
      <c r="L352" s="108">
        <f t="shared" si="11"/>
        <v>0.11799999999999999</v>
      </c>
      <c r="M352" s="108">
        <f t="shared" si="12"/>
        <v>3.6679999999999997E-2</v>
      </c>
    </row>
    <row r="353" spans="1:13">
      <c r="A353" s="110" t="s">
        <v>109</v>
      </c>
      <c r="B353" s="108">
        <v>4.5</v>
      </c>
      <c r="C353" s="110" t="s">
        <v>18</v>
      </c>
      <c r="D353" s="110" t="s">
        <v>19</v>
      </c>
      <c r="E353" s="110" t="s">
        <v>20</v>
      </c>
      <c r="F353" s="108">
        <f>ABS(Solieusap!F353)</f>
        <v>0.51329999999999998</v>
      </c>
      <c r="G353" s="108">
        <f>ABS(Solieusap!G353)</f>
        <v>0.11799999999999999</v>
      </c>
      <c r="H353" s="108">
        <f>ABS(Solieusap!H353)</f>
        <v>7.4000000000000003E-3</v>
      </c>
      <c r="I353" s="108">
        <f>ABS(Solieusap!I353)</f>
        <v>1.5399999999999999E-3</v>
      </c>
      <c r="J353" s="108">
        <f>ABS(Solieusap!J353)</f>
        <v>8.1300000000000001E-3</v>
      </c>
      <c r="K353" s="108">
        <f>(Solieusap!K353)</f>
        <v>6.2149999999999997E-2</v>
      </c>
      <c r="L353" s="108">
        <f t="shared" si="11"/>
        <v>0.11799999999999999</v>
      </c>
      <c r="M353" s="108">
        <f t="shared" si="12"/>
        <v>6.2149999999999997E-2</v>
      </c>
    </row>
    <row r="354" spans="1:13">
      <c r="A354" s="110" t="s">
        <v>109</v>
      </c>
      <c r="B354" s="108">
        <v>5</v>
      </c>
      <c r="C354" s="110" t="s">
        <v>18</v>
      </c>
      <c r="D354" s="110" t="s">
        <v>19</v>
      </c>
      <c r="E354" s="110" t="s">
        <v>20</v>
      </c>
      <c r="F354" s="108">
        <f>ABS(Solieusap!F354)</f>
        <v>0.51329999999999998</v>
      </c>
      <c r="G354" s="108">
        <f>ABS(Solieusap!G354)</f>
        <v>0.11799999999999999</v>
      </c>
      <c r="H354" s="108">
        <f>ABS(Solieusap!H354)</f>
        <v>7.4000000000000003E-3</v>
      </c>
      <c r="I354" s="108">
        <f>ABS(Solieusap!I354)</f>
        <v>1.5399999999999999E-3</v>
      </c>
      <c r="J354" s="108">
        <f>ABS(Solieusap!J354)</f>
        <v>1.1089999999999999E-2</v>
      </c>
      <c r="K354" s="108">
        <f>(Solieusap!K354)</f>
        <v>8.7620000000000003E-2</v>
      </c>
      <c r="L354" s="108">
        <f t="shared" si="11"/>
        <v>0.11799999999999999</v>
      </c>
      <c r="M354" s="108">
        <f t="shared" si="12"/>
        <v>8.7620000000000003E-2</v>
      </c>
    </row>
    <row r="355" spans="1:13">
      <c r="A355" s="110" t="s">
        <v>109</v>
      </c>
      <c r="B355" s="108">
        <v>5.5</v>
      </c>
      <c r="C355" s="110" t="s">
        <v>18</v>
      </c>
      <c r="D355" s="110" t="s">
        <v>19</v>
      </c>
      <c r="E355" s="110" t="s">
        <v>20</v>
      </c>
      <c r="F355" s="108">
        <f>ABS(Solieusap!F355)</f>
        <v>0.51329999999999998</v>
      </c>
      <c r="G355" s="108">
        <f>ABS(Solieusap!G355)</f>
        <v>0.11799999999999999</v>
      </c>
      <c r="H355" s="108">
        <f>ABS(Solieusap!H355)</f>
        <v>7.4000000000000003E-3</v>
      </c>
      <c r="I355" s="108">
        <f>ABS(Solieusap!I355)</f>
        <v>1.5399999999999999E-3</v>
      </c>
      <c r="J355" s="108">
        <f>ABS(Solieusap!J355)</f>
        <v>1.404E-2</v>
      </c>
      <c r="K355" s="108">
        <f>(Solieusap!K355)</f>
        <v>0.11309</v>
      </c>
      <c r="L355" s="108">
        <f t="shared" si="11"/>
        <v>0.11799999999999999</v>
      </c>
      <c r="M355" s="108">
        <f t="shared" si="12"/>
        <v>0.11309</v>
      </c>
    </row>
    <row r="356" spans="1:13">
      <c r="A356" s="110" t="s">
        <v>109</v>
      </c>
      <c r="B356" s="108">
        <v>0</v>
      </c>
      <c r="C356" s="110" t="s">
        <v>18</v>
      </c>
      <c r="D356" s="110" t="s">
        <v>19</v>
      </c>
      <c r="E356" s="110" t="s">
        <v>21</v>
      </c>
      <c r="F356" s="108">
        <f>ABS(Solieusap!F356)</f>
        <v>0.21629999999999999</v>
      </c>
      <c r="G356" s="108">
        <f>ABS(Solieusap!G356)</f>
        <v>5.0900000000000001E-2</v>
      </c>
      <c r="H356" s="108">
        <f>ABS(Solieusap!H356)</f>
        <v>5.8999999999999999E-3</v>
      </c>
      <c r="I356" s="108">
        <f>ABS(Solieusap!I356)</f>
        <v>6.6299999999999996E-3</v>
      </c>
      <c r="J356" s="108">
        <f>ABS(Solieusap!J356)</f>
        <v>1.9040000000000001E-2</v>
      </c>
      <c r="K356" s="108">
        <f>(Solieusap!K356)</f>
        <v>-0.16707</v>
      </c>
      <c r="L356" s="108">
        <f t="shared" si="11"/>
        <v>5.0900000000000001E-2</v>
      </c>
      <c r="M356" s="108">
        <f t="shared" si="12"/>
        <v>-0.16707</v>
      </c>
    </row>
    <row r="357" spans="1:13">
      <c r="A357" s="110" t="s">
        <v>109</v>
      </c>
      <c r="B357" s="108">
        <v>0.5</v>
      </c>
      <c r="C357" s="110" t="s">
        <v>18</v>
      </c>
      <c r="D357" s="110" t="s">
        <v>19</v>
      </c>
      <c r="E357" s="110" t="s">
        <v>21</v>
      </c>
      <c r="F357" s="108">
        <f>ABS(Solieusap!F357)</f>
        <v>0.21629999999999999</v>
      </c>
      <c r="G357" s="108">
        <f>ABS(Solieusap!G357)</f>
        <v>5.0900000000000001E-2</v>
      </c>
      <c r="H357" s="108">
        <f>ABS(Solieusap!H357)</f>
        <v>5.8999999999999999E-3</v>
      </c>
      <c r="I357" s="108">
        <f>ABS(Solieusap!I357)</f>
        <v>6.6299999999999996E-3</v>
      </c>
      <c r="J357" s="108">
        <f>ABS(Solieusap!J357)</f>
        <v>1.627E-2</v>
      </c>
      <c r="K357" s="108">
        <f>(Solieusap!K357)</f>
        <v>-0.1416</v>
      </c>
      <c r="L357" s="108">
        <f t="shared" si="11"/>
        <v>5.0900000000000001E-2</v>
      </c>
      <c r="M357" s="108">
        <f t="shared" si="12"/>
        <v>-0.1416</v>
      </c>
    </row>
    <row r="358" spans="1:13">
      <c r="A358" s="110" t="s">
        <v>109</v>
      </c>
      <c r="B358" s="108">
        <v>1</v>
      </c>
      <c r="C358" s="110" t="s">
        <v>18</v>
      </c>
      <c r="D358" s="110" t="s">
        <v>19</v>
      </c>
      <c r="E358" s="110" t="s">
        <v>21</v>
      </c>
      <c r="F358" s="108">
        <f>ABS(Solieusap!F358)</f>
        <v>0.21629999999999999</v>
      </c>
      <c r="G358" s="108">
        <f>ABS(Solieusap!G358)</f>
        <v>5.0900000000000001E-2</v>
      </c>
      <c r="H358" s="108">
        <f>ABS(Solieusap!H358)</f>
        <v>5.8999999999999999E-3</v>
      </c>
      <c r="I358" s="108">
        <f>ABS(Solieusap!I358)</f>
        <v>6.6299999999999996E-3</v>
      </c>
      <c r="J358" s="108">
        <f>ABS(Solieusap!J358)</f>
        <v>1.35E-2</v>
      </c>
      <c r="K358" s="108">
        <f>(Solieusap!K358)</f>
        <v>-0.11613</v>
      </c>
      <c r="L358" s="108">
        <f t="shared" si="11"/>
        <v>5.0900000000000001E-2</v>
      </c>
      <c r="M358" s="108">
        <f t="shared" si="12"/>
        <v>-0.11613</v>
      </c>
    </row>
    <row r="359" spans="1:13">
      <c r="A359" s="110" t="s">
        <v>109</v>
      </c>
      <c r="B359" s="108">
        <v>1.5</v>
      </c>
      <c r="C359" s="110" t="s">
        <v>18</v>
      </c>
      <c r="D359" s="110" t="s">
        <v>19</v>
      </c>
      <c r="E359" s="110" t="s">
        <v>21</v>
      </c>
      <c r="F359" s="108">
        <f>ABS(Solieusap!F359)</f>
        <v>0.21629999999999999</v>
      </c>
      <c r="G359" s="108">
        <f>ABS(Solieusap!G359)</f>
        <v>5.0900000000000001E-2</v>
      </c>
      <c r="H359" s="108">
        <f>ABS(Solieusap!H359)</f>
        <v>5.8999999999999999E-3</v>
      </c>
      <c r="I359" s="108">
        <f>ABS(Solieusap!I359)</f>
        <v>6.6299999999999996E-3</v>
      </c>
      <c r="J359" s="108">
        <f>ABS(Solieusap!J359)</f>
        <v>1.072E-2</v>
      </c>
      <c r="K359" s="108">
        <f>(Solieusap!K359)</f>
        <v>-9.0660000000000004E-2</v>
      </c>
      <c r="L359" s="108">
        <f t="shared" si="11"/>
        <v>5.0900000000000001E-2</v>
      </c>
      <c r="M359" s="108">
        <f t="shared" si="12"/>
        <v>-9.0660000000000004E-2</v>
      </c>
    </row>
    <row r="360" spans="1:13">
      <c r="A360" s="110" t="s">
        <v>109</v>
      </c>
      <c r="B360" s="108">
        <v>2</v>
      </c>
      <c r="C360" s="110" t="s">
        <v>18</v>
      </c>
      <c r="D360" s="110" t="s">
        <v>19</v>
      </c>
      <c r="E360" s="110" t="s">
        <v>21</v>
      </c>
      <c r="F360" s="108">
        <f>ABS(Solieusap!F360)</f>
        <v>0.21629999999999999</v>
      </c>
      <c r="G360" s="108">
        <f>ABS(Solieusap!G360)</f>
        <v>5.0900000000000001E-2</v>
      </c>
      <c r="H360" s="108">
        <f>ABS(Solieusap!H360)</f>
        <v>5.8999999999999999E-3</v>
      </c>
      <c r="I360" s="108">
        <f>ABS(Solieusap!I360)</f>
        <v>6.6299999999999996E-3</v>
      </c>
      <c r="J360" s="108">
        <f>ABS(Solieusap!J360)</f>
        <v>7.9500000000000005E-3</v>
      </c>
      <c r="K360" s="108">
        <f>(Solieusap!K360)</f>
        <v>-9.9839999999999998E-2</v>
      </c>
      <c r="L360" s="108">
        <f t="shared" si="11"/>
        <v>5.0900000000000001E-2</v>
      </c>
      <c r="M360" s="108">
        <f t="shared" si="12"/>
        <v>-9.9839999999999998E-2</v>
      </c>
    </row>
    <row r="361" spans="1:13">
      <c r="A361" s="110" t="s">
        <v>109</v>
      </c>
      <c r="B361" s="108">
        <v>2.5</v>
      </c>
      <c r="C361" s="110" t="s">
        <v>18</v>
      </c>
      <c r="D361" s="110" t="s">
        <v>19</v>
      </c>
      <c r="E361" s="110" t="s">
        <v>21</v>
      </c>
      <c r="F361" s="108">
        <f>ABS(Solieusap!F361)</f>
        <v>0.21629999999999999</v>
      </c>
      <c r="G361" s="108">
        <f>ABS(Solieusap!G361)</f>
        <v>5.0900000000000001E-2</v>
      </c>
      <c r="H361" s="108">
        <f>ABS(Solieusap!H361)</f>
        <v>5.8999999999999999E-3</v>
      </c>
      <c r="I361" s="108">
        <f>ABS(Solieusap!I361)</f>
        <v>6.6299999999999996E-3</v>
      </c>
      <c r="J361" s="108">
        <f>ABS(Solieusap!J361)</f>
        <v>5.1799999999999997E-3</v>
      </c>
      <c r="K361" s="108">
        <f>(Solieusap!K361)</f>
        <v>-0.11332</v>
      </c>
      <c r="L361" s="108">
        <f t="shared" si="11"/>
        <v>5.0900000000000001E-2</v>
      </c>
      <c r="M361" s="108">
        <f t="shared" si="12"/>
        <v>-0.11332</v>
      </c>
    </row>
    <row r="362" spans="1:13">
      <c r="A362" s="110" t="s">
        <v>109</v>
      </c>
      <c r="B362" s="108">
        <v>3</v>
      </c>
      <c r="C362" s="110" t="s">
        <v>18</v>
      </c>
      <c r="D362" s="110" t="s">
        <v>19</v>
      </c>
      <c r="E362" s="110" t="s">
        <v>21</v>
      </c>
      <c r="F362" s="108">
        <f>ABS(Solieusap!F362)</f>
        <v>0.21629999999999999</v>
      </c>
      <c r="G362" s="108">
        <f>ABS(Solieusap!G362)</f>
        <v>5.0900000000000001E-2</v>
      </c>
      <c r="H362" s="108">
        <f>ABS(Solieusap!H362)</f>
        <v>5.8999999999999999E-3</v>
      </c>
      <c r="I362" s="108">
        <f>ABS(Solieusap!I362)</f>
        <v>6.6299999999999996E-3</v>
      </c>
      <c r="J362" s="108">
        <f>ABS(Solieusap!J362)</f>
        <v>2.5200000000000001E-3</v>
      </c>
      <c r="K362" s="108">
        <f>(Solieusap!K362)</f>
        <v>-0.14543</v>
      </c>
      <c r="L362" s="108">
        <f t="shared" si="11"/>
        <v>5.0900000000000001E-2</v>
      </c>
      <c r="M362" s="108">
        <f t="shared" si="12"/>
        <v>-0.14543</v>
      </c>
    </row>
    <row r="363" spans="1:13">
      <c r="A363" s="110" t="s">
        <v>109</v>
      </c>
      <c r="B363" s="108">
        <v>3.5</v>
      </c>
      <c r="C363" s="110" t="s">
        <v>18</v>
      </c>
      <c r="D363" s="110" t="s">
        <v>19</v>
      </c>
      <c r="E363" s="110" t="s">
        <v>21</v>
      </c>
      <c r="F363" s="108">
        <f>ABS(Solieusap!F363)</f>
        <v>0.21629999999999999</v>
      </c>
      <c r="G363" s="108">
        <f>ABS(Solieusap!G363)</f>
        <v>5.0900000000000001E-2</v>
      </c>
      <c r="H363" s="108">
        <f>ABS(Solieusap!H363)</f>
        <v>5.8999999999999999E-3</v>
      </c>
      <c r="I363" s="108">
        <f>ABS(Solieusap!I363)</f>
        <v>6.6299999999999996E-3</v>
      </c>
      <c r="J363" s="108">
        <f>ABS(Solieusap!J363)</f>
        <v>2.3400000000000001E-3</v>
      </c>
      <c r="K363" s="108">
        <f>(Solieusap!K363)</f>
        <v>-0.19964999999999999</v>
      </c>
      <c r="L363" s="108">
        <f t="shared" si="11"/>
        <v>5.0900000000000001E-2</v>
      </c>
      <c r="M363" s="108">
        <f t="shared" si="12"/>
        <v>-0.19964999999999999</v>
      </c>
    </row>
    <row r="364" spans="1:13">
      <c r="A364" s="110" t="s">
        <v>109</v>
      </c>
      <c r="B364" s="108">
        <v>4</v>
      </c>
      <c r="C364" s="110" t="s">
        <v>18</v>
      </c>
      <c r="D364" s="110" t="s">
        <v>19</v>
      </c>
      <c r="E364" s="110" t="s">
        <v>21</v>
      </c>
      <c r="F364" s="108">
        <f>ABS(Solieusap!F364)</f>
        <v>0.21629999999999999</v>
      </c>
      <c r="G364" s="108">
        <f>ABS(Solieusap!G364)</f>
        <v>5.0900000000000001E-2</v>
      </c>
      <c r="H364" s="108">
        <f>ABS(Solieusap!H364)</f>
        <v>5.8999999999999999E-3</v>
      </c>
      <c r="I364" s="108">
        <f>ABS(Solieusap!I364)</f>
        <v>6.6299999999999996E-3</v>
      </c>
      <c r="J364" s="108">
        <f>ABS(Solieusap!J364)</f>
        <v>5.5500000000000002E-3</v>
      </c>
      <c r="K364" s="108">
        <f>(Solieusap!K364)</f>
        <v>-0.25866</v>
      </c>
      <c r="L364" s="108">
        <f t="shared" si="11"/>
        <v>5.0900000000000001E-2</v>
      </c>
      <c r="M364" s="108">
        <f t="shared" si="12"/>
        <v>-0.25866</v>
      </c>
    </row>
    <row r="365" spans="1:13">
      <c r="A365" s="110" t="s">
        <v>109</v>
      </c>
      <c r="B365" s="108">
        <v>4.5</v>
      </c>
      <c r="C365" s="110" t="s">
        <v>18</v>
      </c>
      <c r="D365" s="110" t="s">
        <v>19</v>
      </c>
      <c r="E365" s="110" t="s">
        <v>21</v>
      </c>
      <c r="F365" s="108">
        <f>ABS(Solieusap!F365)</f>
        <v>0.21629999999999999</v>
      </c>
      <c r="G365" s="108">
        <f>ABS(Solieusap!G365)</f>
        <v>5.0900000000000001E-2</v>
      </c>
      <c r="H365" s="108">
        <f>ABS(Solieusap!H365)</f>
        <v>5.8999999999999999E-3</v>
      </c>
      <c r="I365" s="108">
        <f>ABS(Solieusap!I365)</f>
        <v>6.6299999999999996E-3</v>
      </c>
      <c r="J365" s="108">
        <f>ABS(Solieusap!J365)</f>
        <v>9.2800000000000001E-3</v>
      </c>
      <c r="K365" s="108">
        <f>(Solieusap!K365)</f>
        <v>-0.31768000000000002</v>
      </c>
      <c r="L365" s="108">
        <f t="shared" si="11"/>
        <v>5.0900000000000001E-2</v>
      </c>
      <c r="M365" s="108">
        <f t="shared" si="12"/>
        <v>-0.31768000000000002</v>
      </c>
    </row>
    <row r="366" spans="1:13">
      <c r="A366" s="110" t="s">
        <v>109</v>
      </c>
      <c r="B366" s="108">
        <v>5</v>
      </c>
      <c r="C366" s="110" t="s">
        <v>18</v>
      </c>
      <c r="D366" s="110" t="s">
        <v>19</v>
      </c>
      <c r="E366" s="110" t="s">
        <v>21</v>
      </c>
      <c r="F366" s="108">
        <f>ABS(Solieusap!F366)</f>
        <v>0.21629999999999999</v>
      </c>
      <c r="G366" s="108">
        <f>ABS(Solieusap!G366)</f>
        <v>5.0900000000000001E-2</v>
      </c>
      <c r="H366" s="108">
        <f>ABS(Solieusap!H366)</f>
        <v>5.8999999999999999E-3</v>
      </c>
      <c r="I366" s="108">
        <f>ABS(Solieusap!I366)</f>
        <v>6.6299999999999996E-3</v>
      </c>
      <c r="J366" s="108">
        <f>ABS(Solieusap!J366)</f>
        <v>1.2999999999999999E-2</v>
      </c>
      <c r="K366" s="108">
        <f>(Solieusap!K366)</f>
        <v>-0.37669000000000002</v>
      </c>
      <c r="L366" s="108">
        <f t="shared" si="11"/>
        <v>5.0900000000000001E-2</v>
      </c>
      <c r="M366" s="108">
        <f t="shared" si="12"/>
        <v>-0.37669000000000002</v>
      </c>
    </row>
    <row r="367" spans="1:13">
      <c r="A367" s="110" t="s">
        <v>109</v>
      </c>
      <c r="B367" s="108">
        <v>5.5</v>
      </c>
      <c r="C367" s="110" t="s">
        <v>18</v>
      </c>
      <c r="D367" s="110" t="s">
        <v>19</v>
      </c>
      <c r="E367" s="110" t="s">
        <v>21</v>
      </c>
      <c r="F367" s="108">
        <f>ABS(Solieusap!F367)</f>
        <v>0.21629999999999999</v>
      </c>
      <c r="G367" s="108">
        <f>ABS(Solieusap!G367)</f>
        <v>5.0900000000000001E-2</v>
      </c>
      <c r="H367" s="108">
        <f>ABS(Solieusap!H367)</f>
        <v>5.8999999999999999E-3</v>
      </c>
      <c r="I367" s="108">
        <f>ABS(Solieusap!I367)</f>
        <v>6.6299999999999996E-3</v>
      </c>
      <c r="J367" s="108">
        <f>ABS(Solieusap!J367)</f>
        <v>1.6719999999999999E-2</v>
      </c>
      <c r="K367" s="108">
        <f>(Solieusap!K367)</f>
        <v>-0.43569999999999998</v>
      </c>
      <c r="L367" s="108">
        <f t="shared" si="11"/>
        <v>5.0900000000000001E-2</v>
      </c>
      <c r="M367" s="108">
        <f t="shared" si="12"/>
        <v>-0.43569999999999998</v>
      </c>
    </row>
    <row r="368" spans="1:13">
      <c r="A368" s="110" t="s">
        <v>110</v>
      </c>
      <c r="B368" s="108">
        <v>0</v>
      </c>
      <c r="C368" s="110" t="s">
        <v>18</v>
      </c>
      <c r="D368" s="110" t="s">
        <v>19</v>
      </c>
      <c r="E368" s="110" t="s">
        <v>20</v>
      </c>
      <c r="F368" s="108">
        <f>ABS(Solieusap!F368)</f>
        <v>0.74539999999999995</v>
      </c>
      <c r="G368" s="108">
        <f>ABS(Solieusap!G368)</f>
        <v>0.1381</v>
      </c>
      <c r="H368" s="108">
        <f>ABS(Solieusap!H368)</f>
        <v>9.2700000000000005E-2</v>
      </c>
      <c r="I368" s="108">
        <f>ABS(Solieusap!I368)</f>
        <v>1.2030000000000001E-2</v>
      </c>
      <c r="J368" s="108">
        <f>ABS(Solieusap!J368)</f>
        <v>0.10721</v>
      </c>
      <c r="K368" s="108">
        <f>(Solieusap!K368)</f>
        <v>0.22309000000000001</v>
      </c>
      <c r="L368" s="108">
        <f t="shared" si="11"/>
        <v>0.1381</v>
      </c>
      <c r="M368" s="108">
        <f t="shared" si="12"/>
        <v>0.22309000000000001</v>
      </c>
    </row>
    <row r="369" spans="1:13">
      <c r="A369" s="110" t="s">
        <v>110</v>
      </c>
      <c r="B369" s="108">
        <v>0.5</v>
      </c>
      <c r="C369" s="110" t="s">
        <v>18</v>
      </c>
      <c r="D369" s="110" t="s">
        <v>19</v>
      </c>
      <c r="E369" s="110" t="s">
        <v>20</v>
      </c>
      <c r="F369" s="108">
        <f>ABS(Solieusap!F369)</f>
        <v>0.74539999999999995</v>
      </c>
      <c r="G369" s="108">
        <f>ABS(Solieusap!G369)</f>
        <v>0.1381</v>
      </c>
      <c r="H369" s="108">
        <f>ABS(Solieusap!H369)</f>
        <v>9.2700000000000005E-2</v>
      </c>
      <c r="I369" s="108">
        <f>ABS(Solieusap!I369)</f>
        <v>1.2030000000000001E-2</v>
      </c>
      <c r="J369" s="108">
        <f>ABS(Solieusap!J369)</f>
        <v>6.0850000000000001E-2</v>
      </c>
      <c r="K369" s="108">
        <f>(Solieusap!K369)</f>
        <v>0.15404000000000001</v>
      </c>
      <c r="L369" s="108">
        <f t="shared" si="11"/>
        <v>0.1381</v>
      </c>
      <c r="M369" s="108">
        <f t="shared" si="12"/>
        <v>0.15404000000000001</v>
      </c>
    </row>
    <row r="370" spans="1:13">
      <c r="A370" s="110" t="s">
        <v>110</v>
      </c>
      <c r="B370" s="108">
        <v>1</v>
      </c>
      <c r="C370" s="110" t="s">
        <v>18</v>
      </c>
      <c r="D370" s="110" t="s">
        <v>19</v>
      </c>
      <c r="E370" s="110" t="s">
        <v>20</v>
      </c>
      <c r="F370" s="108">
        <f>ABS(Solieusap!F370)</f>
        <v>0.74539999999999995</v>
      </c>
      <c r="G370" s="108">
        <f>ABS(Solieusap!G370)</f>
        <v>0.1381</v>
      </c>
      <c r="H370" s="108">
        <f>ABS(Solieusap!H370)</f>
        <v>9.2700000000000005E-2</v>
      </c>
      <c r="I370" s="108">
        <f>ABS(Solieusap!I370)</f>
        <v>1.2030000000000001E-2</v>
      </c>
      <c r="J370" s="108">
        <f>ABS(Solieusap!J370)</f>
        <v>1.4489999999999999E-2</v>
      </c>
      <c r="K370" s="108">
        <f>(Solieusap!K370)</f>
        <v>8.498E-2</v>
      </c>
      <c r="L370" s="108">
        <f t="shared" si="11"/>
        <v>0.1381</v>
      </c>
      <c r="M370" s="108">
        <f t="shared" si="12"/>
        <v>8.498E-2</v>
      </c>
    </row>
    <row r="371" spans="1:13">
      <c r="A371" s="110" t="s">
        <v>110</v>
      </c>
      <c r="B371" s="108">
        <v>1.5</v>
      </c>
      <c r="C371" s="110" t="s">
        <v>18</v>
      </c>
      <c r="D371" s="110" t="s">
        <v>19</v>
      </c>
      <c r="E371" s="110" t="s">
        <v>20</v>
      </c>
      <c r="F371" s="108">
        <f>ABS(Solieusap!F371)</f>
        <v>0.74539999999999995</v>
      </c>
      <c r="G371" s="108">
        <f>ABS(Solieusap!G371)</f>
        <v>0.1381</v>
      </c>
      <c r="H371" s="108">
        <f>ABS(Solieusap!H371)</f>
        <v>9.2700000000000005E-2</v>
      </c>
      <c r="I371" s="108">
        <f>ABS(Solieusap!I371)</f>
        <v>1.2030000000000001E-2</v>
      </c>
      <c r="J371" s="108">
        <f>ABS(Solieusap!J371)</f>
        <v>2.8E-3</v>
      </c>
      <c r="K371" s="108">
        <f>(Solieusap!K371)</f>
        <v>2.5360000000000001E-2</v>
      </c>
      <c r="L371" s="108">
        <f t="shared" si="11"/>
        <v>0.1381</v>
      </c>
      <c r="M371" s="108">
        <f t="shared" si="12"/>
        <v>2.5360000000000001E-2</v>
      </c>
    </row>
    <row r="372" spans="1:13">
      <c r="A372" s="110" t="s">
        <v>110</v>
      </c>
      <c r="B372" s="108">
        <v>2</v>
      </c>
      <c r="C372" s="110" t="s">
        <v>18</v>
      </c>
      <c r="D372" s="110" t="s">
        <v>19</v>
      </c>
      <c r="E372" s="110" t="s">
        <v>20</v>
      </c>
      <c r="F372" s="108">
        <f>ABS(Solieusap!F372)</f>
        <v>0.74539999999999995</v>
      </c>
      <c r="G372" s="108">
        <f>ABS(Solieusap!G372)</f>
        <v>0.1381</v>
      </c>
      <c r="H372" s="108">
        <f>ABS(Solieusap!H372)</f>
        <v>9.2700000000000005E-2</v>
      </c>
      <c r="I372" s="108">
        <f>ABS(Solieusap!I372)</f>
        <v>1.2030000000000001E-2</v>
      </c>
      <c r="J372" s="108">
        <f>ABS(Solieusap!J372)</f>
        <v>6.1399999999999996E-3</v>
      </c>
      <c r="K372" s="108">
        <f>(Solieusap!K372)</f>
        <v>0.17138999999999999</v>
      </c>
      <c r="L372" s="108">
        <f t="shared" si="11"/>
        <v>0.1381</v>
      </c>
      <c r="M372" s="108">
        <f t="shared" si="12"/>
        <v>0.17138999999999999</v>
      </c>
    </row>
    <row r="373" spans="1:13">
      <c r="A373" s="110" t="s">
        <v>110</v>
      </c>
      <c r="B373" s="108">
        <v>2.5</v>
      </c>
      <c r="C373" s="110" t="s">
        <v>18</v>
      </c>
      <c r="D373" s="110" t="s">
        <v>19</v>
      </c>
      <c r="E373" s="110" t="s">
        <v>20</v>
      </c>
      <c r="F373" s="108">
        <f>ABS(Solieusap!F373)</f>
        <v>0.74539999999999995</v>
      </c>
      <c r="G373" s="108">
        <f>ABS(Solieusap!G373)</f>
        <v>0.1381</v>
      </c>
      <c r="H373" s="108">
        <f>ABS(Solieusap!H373)</f>
        <v>9.2700000000000005E-2</v>
      </c>
      <c r="I373" s="108">
        <f>ABS(Solieusap!I373)</f>
        <v>1.2030000000000001E-2</v>
      </c>
      <c r="J373" s="108">
        <f>ABS(Solieusap!J373)</f>
        <v>9.4800000000000006E-3</v>
      </c>
      <c r="K373" s="108">
        <f>(Solieusap!K373)</f>
        <v>0.33964</v>
      </c>
      <c r="L373" s="108">
        <f t="shared" si="11"/>
        <v>0.1381</v>
      </c>
      <c r="M373" s="108">
        <f t="shared" si="12"/>
        <v>0.33964</v>
      </c>
    </row>
    <row r="374" spans="1:13">
      <c r="A374" s="110" t="s">
        <v>110</v>
      </c>
      <c r="B374" s="108">
        <v>3</v>
      </c>
      <c r="C374" s="110" t="s">
        <v>18</v>
      </c>
      <c r="D374" s="110" t="s">
        <v>19</v>
      </c>
      <c r="E374" s="110" t="s">
        <v>20</v>
      </c>
      <c r="F374" s="108">
        <f>ABS(Solieusap!F374)</f>
        <v>0.74539999999999995</v>
      </c>
      <c r="G374" s="108">
        <f>ABS(Solieusap!G374)</f>
        <v>0.1381</v>
      </c>
      <c r="H374" s="108">
        <f>ABS(Solieusap!H374)</f>
        <v>9.2700000000000005E-2</v>
      </c>
      <c r="I374" s="108">
        <f>ABS(Solieusap!I374)</f>
        <v>1.2030000000000001E-2</v>
      </c>
      <c r="J374" s="108">
        <f>ABS(Solieusap!J374)</f>
        <v>1.2829999999999999E-2</v>
      </c>
      <c r="K374" s="108">
        <f>(Solieusap!K374)</f>
        <v>0.50788999999999995</v>
      </c>
      <c r="L374" s="108">
        <f t="shared" si="11"/>
        <v>0.1381</v>
      </c>
      <c r="M374" s="108">
        <f t="shared" si="12"/>
        <v>0.50788999999999995</v>
      </c>
    </row>
    <row r="375" spans="1:13">
      <c r="A375" s="110" t="s">
        <v>110</v>
      </c>
      <c r="B375" s="108">
        <v>0</v>
      </c>
      <c r="C375" s="110" t="s">
        <v>18</v>
      </c>
      <c r="D375" s="110" t="s">
        <v>19</v>
      </c>
      <c r="E375" s="110" t="s">
        <v>21</v>
      </c>
      <c r="F375" s="108">
        <f>ABS(Solieusap!F375)</f>
        <v>0.29970000000000002</v>
      </c>
      <c r="G375" s="108">
        <f>ABS(Solieusap!G375)</f>
        <v>0.33650000000000002</v>
      </c>
      <c r="H375" s="108">
        <f>ABS(Solieusap!H375)</f>
        <v>6.7000000000000002E-3</v>
      </c>
      <c r="I375" s="108">
        <f>ABS(Solieusap!I375)</f>
        <v>3.4009999999999999E-2</v>
      </c>
      <c r="J375" s="108">
        <f>ABS(Solieusap!J375)</f>
        <v>7.2399999999999999E-3</v>
      </c>
      <c r="K375" s="108">
        <f>(Solieusap!K375)</f>
        <v>-0.50161</v>
      </c>
      <c r="L375" s="108">
        <f t="shared" si="11"/>
        <v>0.33650000000000002</v>
      </c>
      <c r="M375" s="108">
        <f t="shared" si="12"/>
        <v>-0.50161</v>
      </c>
    </row>
    <row r="376" spans="1:13">
      <c r="A376" s="110" t="s">
        <v>110</v>
      </c>
      <c r="B376" s="108">
        <v>0.5</v>
      </c>
      <c r="C376" s="110" t="s">
        <v>18</v>
      </c>
      <c r="D376" s="110" t="s">
        <v>19</v>
      </c>
      <c r="E376" s="110" t="s">
        <v>21</v>
      </c>
      <c r="F376" s="108">
        <f>ABS(Solieusap!F376)</f>
        <v>0.29970000000000002</v>
      </c>
      <c r="G376" s="108">
        <f>ABS(Solieusap!G376)</f>
        <v>0.33650000000000002</v>
      </c>
      <c r="H376" s="108">
        <f>ABS(Solieusap!H376)</f>
        <v>6.7000000000000002E-3</v>
      </c>
      <c r="I376" s="108">
        <f>ABS(Solieusap!I376)</f>
        <v>3.4009999999999999E-2</v>
      </c>
      <c r="J376" s="108">
        <f>ABS(Solieusap!J376)</f>
        <v>3.8899999999999998E-3</v>
      </c>
      <c r="K376" s="108">
        <f>(Solieusap!K376)</f>
        <v>-0.33335999999999999</v>
      </c>
      <c r="L376" s="108">
        <f t="shared" si="11"/>
        <v>0.33650000000000002</v>
      </c>
      <c r="M376" s="108">
        <f t="shared" si="12"/>
        <v>-0.33335999999999999</v>
      </c>
    </row>
    <row r="377" spans="1:13">
      <c r="A377" s="110" t="s">
        <v>110</v>
      </c>
      <c r="B377" s="108">
        <v>1</v>
      </c>
      <c r="C377" s="110" t="s">
        <v>18</v>
      </c>
      <c r="D377" s="110" t="s">
        <v>19</v>
      </c>
      <c r="E377" s="110" t="s">
        <v>21</v>
      </c>
      <c r="F377" s="108">
        <f>ABS(Solieusap!F377)</f>
        <v>0.29970000000000002</v>
      </c>
      <c r="G377" s="108">
        <f>ABS(Solieusap!G377)</f>
        <v>0.33650000000000002</v>
      </c>
      <c r="H377" s="108">
        <f>ABS(Solieusap!H377)</f>
        <v>6.7000000000000002E-3</v>
      </c>
      <c r="I377" s="108">
        <f>ABS(Solieusap!I377)</f>
        <v>3.4009999999999999E-2</v>
      </c>
      <c r="J377" s="108">
        <f>ABS(Solieusap!J377)</f>
        <v>2.4299999999999999E-3</v>
      </c>
      <c r="K377" s="108">
        <f>(Solieusap!K377)</f>
        <v>-0.16511000000000001</v>
      </c>
      <c r="L377" s="108">
        <f t="shared" si="11"/>
        <v>0.33650000000000002</v>
      </c>
      <c r="M377" s="108">
        <f t="shared" si="12"/>
        <v>-0.16511000000000001</v>
      </c>
    </row>
    <row r="378" spans="1:13">
      <c r="A378" s="110" t="s">
        <v>110</v>
      </c>
      <c r="B378" s="108">
        <v>1.5</v>
      </c>
      <c r="C378" s="110" t="s">
        <v>18</v>
      </c>
      <c r="D378" s="110" t="s">
        <v>19</v>
      </c>
      <c r="E378" s="110" t="s">
        <v>21</v>
      </c>
      <c r="F378" s="108">
        <f>ABS(Solieusap!F378)</f>
        <v>0.29970000000000002</v>
      </c>
      <c r="G378" s="108">
        <f>ABS(Solieusap!G378)</f>
        <v>0.33650000000000002</v>
      </c>
      <c r="H378" s="108">
        <f>ABS(Solieusap!H378)</f>
        <v>6.7000000000000002E-3</v>
      </c>
      <c r="I378" s="108">
        <f>ABS(Solieusap!I378)</f>
        <v>3.4009999999999999E-2</v>
      </c>
      <c r="J378" s="108">
        <f>ABS(Solieusap!J378)</f>
        <v>3.1870000000000002E-2</v>
      </c>
      <c r="K378" s="108">
        <f>(Solieusap!K378)</f>
        <v>-8.7600000000000004E-3</v>
      </c>
      <c r="L378" s="108">
        <f t="shared" si="11"/>
        <v>0.33650000000000002</v>
      </c>
      <c r="M378" s="108">
        <f t="shared" si="12"/>
        <v>-8.7600000000000004E-3</v>
      </c>
    </row>
    <row r="379" spans="1:13">
      <c r="A379" s="110" t="s">
        <v>110</v>
      </c>
      <c r="B379" s="108">
        <v>2</v>
      </c>
      <c r="C379" s="110" t="s">
        <v>18</v>
      </c>
      <c r="D379" s="110" t="s">
        <v>19</v>
      </c>
      <c r="E379" s="110" t="s">
        <v>21</v>
      </c>
      <c r="F379" s="108">
        <f>ABS(Solieusap!F379)</f>
        <v>0.29970000000000002</v>
      </c>
      <c r="G379" s="108">
        <f>ABS(Solieusap!G379)</f>
        <v>0.33650000000000002</v>
      </c>
      <c r="H379" s="108">
        <f>ABS(Solieusap!H379)</f>
        <v>6.7000000000000002E-3</v>
      </c>
      <c r="I379" s="108">
        <f>ABS(Solieusap!I379)</f>
        <v>3.4009999999999999E-2</v>
      </c>
      <c r="J379" s="108">
        <f>ABS(Solieusap!J379)</f>
        <v>7.8229999999999994E-2</v>
      </c>
      <c r="K379" s="108">
        <f>(Solieusap!K379)</f>
        <v>-5.3129999999999997E-2</v>
      </c>
      <c r="L379" s="108">
        <f t="shared" si="11"/>
        <v>0.33650000000000002</v>
      </c>
      <c r="M379" s="108">
        <f t="shared" si="12"/>
        <v>-5.3129999999999997E-2</v>
      </c>
    </row>
    <row r="380" spans="1:13">
      <c r="A380" s="110" t="s">
        <v>110</v>
      </c>
      <c r="B380" s="108">
        <v>2.5</v>
      </c>
      <c r="C380" s="110" t="s">
        <v>18</v>
      </c>
      <c r="D380" s="110" t="s">
        <v>19</v>
      </c>
      <c r="E380" s="110" t="s">
        <v>21</v>
      </c>
      <c r="F380" s="108">
        <f>ABS(Solieusap!F380)</f>
        <v>0.29970000000000002</v>
      </c>
      <c r="G380" s="108">
        <f>ABS(Solieusap!G380)</f>
        <v>0.33650000000000002</v>
      </c>
      <c r="H380" s="108">
        <f>ABS(Solieusap!H380)</f>
        <v>6.7000000000000002E-3</v>
      </c>
      <c r="I380" s="108">
        <f>ABS(Solieusap!I380)</f>
        <v>3.4009999999999999E-2</v>
      </c>
      <c r="J380" s="108">
        <f>ABS(Solieusap!J380)</f>
        <v>0.12459000000000001</v>
      </c>
      <c r="K380" s="108">
        <f>(Solieusap!K380)</f>
        <v>-0.12218</v>
      </c>
      <c r="L380" s="108">
        <f t="shared" si="11"/>
        <v>0.33650000000000002</v>
      </c>
      <c r="M380" s="108">
        <f t="shared" si="12"/>
        <v>-0.12218</v>
      </c>
    </row>
    <row r="381" spans="1:13">
      <c r="A381" s="110" t="s">
        <v>110</v>
      </c>
      <c r="B381" s="108">
        <v>3</v>
      </c>
      <c r="C381" s="110" t="s">
        <v>18</v>
      </c>
      <c r="D381" s="110" t="s">
        <v>19</v>
      </c>
      <c r="E381" s="110" t="s">
        <v>21</v>
      </c>
      <c r="F381" s="108">
        <f>ABS(Solieusap!F381)</f>
        <v>0.29970000000000002</v>
      </c>
      <c r="G381" s="108">
        <f>ABS(Solieusap!G381)</f>
        <v>0.33650000000000002</v>
      </c>
      <c r="H381" s="108">
        <f>ABS(Solieusap!H381)</f>
        <v>6.7000000000000002E-3</v>
      </c>
      <c r="I381" s="108">
        <f>ABS(Solieusap!I381)</f>
        <v>3.4009999999999999E-2</v>
      </c>
      <c r="J381" s="108">
        <f>ABS(Solieusap!J381)</f>
        <v>0.17094999999999999</v>
      </c>
      <c r="K381" s="108">
        <f>(Solieusap!K381)</f>
        <v>-0.19123999999999999</v>
      </c>
      <c r="L381" s="108">
        <f t="shared" si="11"/>
        <v>0.33650000000000002</v>
      </c>
      <c r="M381" s="108">
        <f t="shared" si="12"/>
        <v>-0.19123999999999999</v>
      </c>
    </row>
    <row r="382" spans="1:13">
      <c r="A382" s="110" t="s">
        <v>111</v>
      </c>
      <c r="B382" s="108">
        <v>0</v>
      </c>
      <c r="C382" s="110" t="s">
        <v>18</v>
      </c>
      <c r="D382" s="110" t="s">
        <v>19</v>
      </c>
      <c r="E382" s="110" t="s">
        <v>20</v>
      </c>
      <c r="F382" s="108">
        <f>ABS(Solieusap!F382)</f>
        <v>5.3472</v>
      </c>
      <c r="G382" s="108">
        <f>ABS(Solieusap!G382)</f>
        <v>6.2399999999999997E-2</v>
      </c>
      <c r="H382" s="108">
        <f>ABS(Solieusap!H382)</f>
        <v>1.6999999999999999E-3</v>
      </c>
      <c r="I382" s="108">
        <f>ABS(Solieusap!I382)</f>
        <v>6.6600000000000001E-3</v>
      </c>
      <c r="J382" s="108">
        <f>ABS(Solieusap!J382)</f>
        <v>2.7980000000000001E-2</v>
      </c>
      <c r="K382" s="108">
        <f>(Solieusap!K382)</f>
        <v>0.32761000000000001</v>
      </c>
      <c r="L382" s="108">
        <f t="shared" si="11"/>
        <v>6.2399999999999997E-2</v>
      </c>
      <c r="M382" s="108">
        <f t="shared" si="12"/>
        <v>0.32761000000000001</v>
      </c>
    </row>
    <row r="383" spans="1:13">
      <c r="A383" s="110" t="s">
        <v>111</v>
      </c>
      <c r="B383" s="108">
        <v>0.5</v>
      </c>
      <c r="C383" s="110" t="s">
        <v>18</v>
      </c>
      <c r="D383" s="110" t="s">
        <v>19</v>
      </c>
      <c r="E383" s="110" t="s">
        <v>20</v>
      </c>
      <c r="F383" s="108">
        <f>ABS(Solieusap!F383)</f>
        <v>5.3472</v>
      </c>
      <c r="G383" s="108">
        <f>ABS(Solieusap!G383)</f>
        <v>6.2399999999999997E-2</v>
      </c>
      <c r="H383" s="108">
        <f>ABS(Solieusap!H383)</f>
        <v>1.6999999999999999E-3</v>
      </c>
      <c r="I383" s="108">
        <f>ABS(Solieusap!I383)</f>
        <v>6.6600000000000001E-3</v>
      </c>
      <c r="J383" s="108">
        <f>ABS(Solieusap!J383)</f>
        <v>2.7119999999999998E-2</v>
      </c>
      <c r="K383" s="108">
        <f>(Solieusap!K383)</f>
        <v>0.29649999999999999</v>
      </c>
      <c r="L383" s="108">
        <f t="shared" si="11"/>
        <v>6.2399999999999997E-2</v>
      </c>
      <c r="M383" s="108">
        <f t="shared" si="12"/>
        <v>0.29649999999999999</v>
      </c>
    </row>
    <row r="384" spans="1:13">
      <c r="A384" s="110" t="s">
        <v>111</v>
      </c>
      <c r="B384" s="108">
        <v>1</v>
      </c>
      <c r="C384" s="110" t="s">
        <v>18</v>
      </c>
      <c r="D384" s="110" t="s">
        <v>19</v>
      </c>
      <c r="E384" s="110" t="s">
        <v>20</v>
      </c>
      <c r="F384" s="108">
        <f>ABS(Solieusap!F384)</f>
        <v>5.3472</v>
      </c>
      <c r="G384" s="108">
        <f>ABS(Solieusap!G384)</f>
        <v>6.2399999999999997E-2</v>
      </c>
      <c r="H384" s="108">
        <f>ABS(Solieusap!H384)</f>
        <v>1.6999999999999999E-3</v>
      </c>
      <c r="I384" s="108">
        <f>ABS(Solieusap!I384)</f>
        <v>6.6600000000000001E-3</v>
      </c>
      <c r="J384" s="108">
        <f>ABS(Solieusap!J384)</f>
        <v>2.6249999999999999E-2</v>
      </c>
      <c r="K384" s="108">
        <f>(Solieusap!K384)</f>
        <v>0.26538</v>
      </c>
      <c r="L384" s="108">
        <f t="shared" si="11"/>
        <v>6.2399999999999997E-2</v>
      </c>
      <c r="M384" s="108">
        <f t="shared" si="12"/>
        <v>0.26538</v>
      </c>
    </row>
    <row r="385" spans="1:13">
      <c r="A385" s="110" t="s">
        <v>111</v>
      </c>
      <c r="B385" s="108">
        <v>1.5</v>
      </c>
      <c r="C385" s="110" t="s">
        <v>18</v>
      </c>
      <c r="D385" s="110" t="s">
        <v>19</v>
      </c>
      <c r="E385" s="110" t="s">
        <v>20</v>
      </c>
      <c r="F385" s="108">
        <f>ABS(Solieusap!F385)</f>
        <v>5.3472</v>
      </c>
      <c r="G385" s="108">
        <f>ABS(Solieusap!G385)</f>
        <v>6.2399999999999997E-2</v>
      </c>
      <c r="H385" s="108">
        <f>ABS(Solieusap!H385)</f>
        <v>1.6999999999999999E-3</v>
      </c>
      <c r="I385" s="108">
        <f>ABS(Solieusap!I385)</f>
        <v>6.6600000000000001E-3</v>
      </c>
      <c r="J385" s="108">
        <f>ABS(Solieusap!J385)</f>
        <v>2.5389999999999999E-2</v>
      </c>
      <c r="K385" s="108">
        <f>(Solieusap!K385)</f>
        <v>0.23427000000000001</v>
      </c>
      <c r="L385" s="108">
        <f t="shared" si="11"/>
        <v>6.2399999999999997E-2</v>
      </c>
      <c r="M385" s="108">
        <f t="shared" si="12"/>
        <v>0.23427000000000001</v>
      </c>
    </row>
    <row r="386" spans="1:13">
      <c r="A386" s="110" t="s">
        <v>111</v>
      </c>
      <c r="B386" s="108">
        <v>2</v>
      </c>
      <c r="C386" s="110" t="s">
        <v>18</v>
      </c>
      <c r="D386" s="110" t="s">
        <v>19</v>
      </c>
      <c r="E386" s="110" t="s">
        <v>20</v>
      </c>
      <c r="F386" s="108">
        <f>ABS(Solieusap!F386)</f>
        <v>5.3472</v>
      </c>
      <c r="G386" s="108">
        <f>ABS(Solieusap!G386)</f>
        <v>6.2399999999999997E-2</v>
      </c>
      <c r="H386" s="108">
        <f>ABS(Solieusap!H386)</f>
        <v>1.6999999999999999E-3</v>
      </c>
      <c r="I386" s="108">
        <f>ABS(Solieusap!I386)</f>
        <v>6.6600000000000001E-3</v>
      </c>
      <c r="J386" s="108">
        <f>ABS(Solieusap!J386)</f>
        <v>2.452E-2</v>
      </c>
      <c r="K386" s="108">
        <f>(Solieusap!K386)</f>
        <v>0.20315</v>
      </c>
      <c r="L386" s="108">
        <f t="shared" si="11"/>
        <v>6.2399999999999997E-2</v>
      </c>
      <c r="M386" s="108">
        <f t="shared" si="12"/>
        <v>0.20315</v>
      </c>
    </row>
    <row r="387" spans="1:13">
      <c r="A387" s="110" t="s">
        <v>111</v>
      </c>
      <c r="B387" s="108">
        <v>2.5</v>
      </c>
      <c r="C387" s="110" t="s">
        <v>18</v>
      </c>
      <c r="D387" s="110" t="s">
        <v>19</v>
      </c>
      <c r="E387" s="110" t="s">
        <v>20</v>
      </c>
      <c r="F387" s="108">
        <f>ABS(Solieusap!F387)</f>
        <v>5.3472</v>
      </c>
      <c r="G387" s="108">
        <f>ABS(Solieusap!G387)</f>
        <v>6.2399999999999997E-2</v>
      </c>
      <c r="H387" s="108">
        <f>ABS(Solieusap!H387)</f>
        <v>1.6999999999999999E-3</v>
      </c>
      <c r="I387" s="108">
        <f>ABS(Solieusap!I387)</f>
        <v>6.6600000000000001E-3</v>
      </c>
      <c r="J387" s="108">
        <f>ABS(Solieusap!J387)</f>
        <v>2.3800000000000002E-2</v>
      </c>
      <c r="K387" s="108">
        <f>(Solieusap!K387)</f>
        <v>0.17204</v>
      </c>
      <c r="L387" s="108">
        <f t="shared" si="11"/>
        <v>6.2399999999999997E-2</v>
      </c>
      <c r="M387" s="108">
        <f t="shared" si="12"/>
        <v>0.17204</v>
      </c>
    </row>
    <row r="388" spans="1:13">
      <c r="A388" s="110" t="s">
        <v>111</v>
      </c>
      <c r="B388" s="108">
        <v>3</v>
      </c>
      <c r="C388" s="110" t="s">
        <v>18</v>
      </c>
      <c r="D388" s="110" t="s">
        <v>19</v>
      </c>
      <c r="E388" s="110" t="s">
        <v>20</v>
      </c>
      <c r="F388" s="108">
        <f>ABS(Solieusap!F388)</f>
        <v>5.3472</v>
      </c>
      <c r="G388" s="108">
        <f>ABS(Solieusap!G388)</f>
        <v>6.2399999999999997E-2</v>
      </c>
      <c r="H388" s="108">
        <f>ABS(Solieusap!H388)</f>
        <v>1.6999999999999999E-3</v>
      </c>
      <c r="I388" s="108">
        <f>ABS(Solieusap!I388)</f>
        <v>6.6600000000000001E-3</v>
      </c>
      <c r="J388" s="108">
        <f>ABS(Solieusap!J388)</f>
        <v>2.333E-2</v>
      </c>
      <c r="K388" s="108">
        <f>(Solieusap!K388)</f>
        <v>0.14093</v>
      </c>
      <c r="L388" s="108">
        <f t="shared" si="11"/>
        <v>6.2399999999999997E-2</v>
      </c>
      <c r="M388" s="108">
        <f t="shared" si="12"/>
        <v>0.14093</v>
      </c>
    </row>
    <row r="389" spans="1:13">
      <c r="A389" s="110" t="s">
        <v>111</v>
      </c>
      <c r="B389" s="108">
        <v>3.5</v>
      </c>
      <c r="C389" s="110" t="s">
        <v>18</v>
      </c>
      <c r="D389" s="110" t="s">
        <v>19</v>
      </c>
      <c r="E389" s="110" t="s">
        <v>20</v>
      </c>
      <c r="F389" s="108">
        <f>ABS(Solieusap!F389)</f>
        <v>5.3472</v>
      </c>
      <c r="G389" s="108">
        <f>ABS(Solieusap!G389)</f>
        <v>6.2399999999999997E-2</v>
      </c>
      <c r="H389" s="108">
        <f>ABS(Solieusap!H389)</f>
        <v>1.6999999999999999E-3</v>
      </c>
      <c r="I389" s="108">
        <f>ABS(Solieusap!I389)</f>
        <v>6.6600000000000001E-3</v>
      </c>
      <c r="J389" s="108">
        <f>ABS(Solieusap!J389)</f>
        <v>2.2870000000000001E-2</v>
      </c>
      <c r="K389" s="108">
        <f>(Solieusap!K389)</f>
        <v>0.10981</v>
      </c>
      <c r="L389" s="108">
        <f t="shared" ref="L389:L433" si="13">G389</f>
        <v>6.2399999999999997E-2</v>
      </c>
      <c r="M389" s="108">
        <f t="shared" si="12"/>
        <v>0.10981</v>
      </c>
    </row>
    <row r="390" spans="1:13">
      <c r="A390" s="110" t="s">
        <v>111</v>
      </c>
      <c r="B390" s="108">
        <v>4</v>
      </c>
      <c r="C390" s="110" t="s">
        <v>18</v>
      </c>
      <c r="D390" s="110" t="s">
        <v>19</v>
      </c>
      <c r="E390" s="110" t="s">
        <v>20</v>
      </c>
      <c r="F390" s="108">
        <f>ABS(Solieusap!F390)</f>
        <v>5.3472</v>
      </c>
      <c r="G390" s="108">
        <f>ABS(Solieusap!G390)</f>
        <v>6.2399999999999997E-2</v>
      </c>
      <c r="H390" s="108">
        <f>ABS(Solieusap!H390)</f>
        <v>1.6999999999999999E-3</v>
      </c>
      <c r="I390" s="108">
        <f>ABS(Solieusap!I390)</f>
        <v>6.6600000000000001E-3</v>
      </c>
      <c r="J390" s="108">
        <f>ABS(Solieusap!J390)</f>
        <v>2.24E-2</v>
      </c>
      <c r="K390" s="108">
        <f>(Solieusap!K390)</f>
        <v>7.8700000000000006E-2</v>
      </c>
      <c r="L390" s="108">
        <f t="shared" si="13"/>
        <v>6.2399999999999997E-2</v>
      </c>
      <c r="M390" s="108">
        <f t="shared" ref="M390:M433" si="14">K390</f>
        <v>7.8700000000000006E-2</v>
      </c>
    </row>
    <row r="391" spans="1:13">
      <c r="A391" s="110" t="s">
        <v>111</v>
      </c>
      <c r="B391" s="108">
        <v>4.5</v>
      </c>
      <c r="C391" s="110" t="s">
        <v>18</v>
      </c>
      <c r="D391" s="110" t="s">
        <v>19</v>
      </c>
      <c r="E391" s="110" t="s">
        <v>20</v>
      </c>
      <c r="F391" s="108">
        <f>ABS(Solieusap!F391)</f>
        <v>5.3472</v>
      </c>
      <c r="G391" s="108">
        <f>ABS(Solieusap!G391)</f>
        <v>6.2399999999999997E-2</v>
      </c>
      <c r="H391" s="108">
        <f>ABS(Solieusap!H391)</f>
        <v>1.6999999999999999E-3</v>
      </c>
      <c r="I391" s="108">
        <f>ABS(Solieusap!I391)</f>
        <v>6.6600000000000001E-3</v>
      </c>
      <c r="J391" s="108">
        <f>ABS(Solieusap!J391)</f>
        <v>2.1940000000000001E-2</v>
      </c>
      <c r="K391" s="108">
        <f>(Solieusap!K391)</f>
        <v>5.0459999999999998E-2</v>
      </c>
      <c r="L391" s="108">
        <f t="shared" si="13"/>
        <v>6.2399999999999997E-2</v>
      </c>
      <c r="M391" s="108">
        <f t="shared" si="14"/>
        <v>5.0459999999999998E-2</v>
      </c>
    </row>
    <row r="392" spans="1:13">
      <c r="A392" s="110" t="s">
        <v>111</v>
      </c>
      <c r="B392" s="108">
        <v>5</v>
      </c>
      <c r="C392" s="110" t="s">
        <v>18</v>
      </c>
      <c r="D392" s="110" t="s">
        <v>19</v>
      </c>
      <c r="E392" s="110" t="s">
        <v>20</v>
      </c>
      <c r="F392" s="108">
        <f>ABS(Solieusap!F392)</f>
        <v>5.3472</v>
      </c>
      <c r="G392" s="108">
        <f>ABS(Solieusap!G392)</f>
        <v>6.2399999999999997E-2</v>
      </c>
      <c r="H392" s="108">
        <f>ABS(Solieusap!H392)</f>
        <v>1.6999999999999999E-3</v>
      </c>
      <c r="I392" s="108">
        <f>ABS(Solieusap!I392)</f>
        <v>6.6600000000000001E-3</v>
      </c>
      <c r="J392" s="108">
        <f>ABS(Solieusap!J392)</f>
        <v>2.147E-2</v>
      </c>
      <c r="K392" s="108">
        <f>(Solieusap!K392)</f>
        <v>2.35E-2</v>
      </c>
      <c r="L392" s="108">
        <f t="shared" si="13"/>
        <v>6.2399999999999997E-2</v>
      </c>
      <c r="M392" s="108">
        <f t="shared" si="14"/>
        <v>2.35E-2</v>
      </c>
    </row>
    <row r="393" spans="1:13">
      <c r="A393" s="110" t="s">
        <v>111</v>
      </c>
      <c r="B393" s="108">
        <v>5.5</v>
      </c>
      <c r="C393" s="110" t="s">
        <v>18</v>
      </c>
      <c r="D393" s="110" t="s">
        <v>19</v>
      </c>
      <c r="E393" s="110" t="s">
        <v>20</v>
      </c>
      <c r="F393" s="108">
        <f>ABS(Solieusap!F393)</f>
        <v>5.3472</v>
      </c>
      <c r="G393" s="108">
        <f>ABS(Solieusap!G393)</f>
        <v>6.2399999999999997E-2</v>
      </c>
      <c r="H393" s="108">
        <f>ABS(Solieusap!H393)</f>
        <v>1.6999999999999999E-3</v>
      </c>
      <c r="I393" s="108">
        <f>ABS(Solieusap!I393)</f>
        <v>6.6600000000000001E-3</v>
      </c>
      <c r="J393" s="108">
        <f>ABS(Solieusap!J393)</f>
        <v>2.1299999999999999E-2</v>
      </c>
      <c r="K393" s="108">
        <f>(Solieusap!K393)</f>
        <v>-2.31E-3</v>
      </c>
      <c r="L393" s="108">
        <f t="shared" si="13"/>
        <v>6.2399999999999997E-2</v>
      </c>
      <c r="M393" s="108">
        <f t="shared" si="14"/>
        <v>-2.31E-3</v>
      </c>
    </row>
    <row r="394" spans="1:13">
      <c r="A394" s="110" t="s">
        <v>111</v>
      </c>
      <c r="B394" s="108">
        <v>6</v>
      </c>
      <c r="C394" s="110" t="s">
        <v>18</v>
      </c>
      <c r="D394" s="110" t="s">
        <v>19</v>
      </c>
      <c r="E394" s="110" t="s">
        <v>20</v>
      </c>
      <c r="F394" s="108">
        <f>ABS(Solieusap!F394)</f>
        <v>5.3472</v>
      </c>
      <c r="G394" s="108">
        <f>ABS(Solieusap!G394)</f>
        <v>6.2399999999999997E-2</v>
      </c>
      <c r="H394" s="108">
        <f>ABS(Solieusap!H394)</f>
        <v>1.6999999999999999E-3</v>
      </c>
      <c r="I394" s="108">
        <f>ABS(Solieusap!I394)</f>
        <v>6.6600000000000001E-3</v>
      </c>
      <c r="J394" s="108">
        <f>ABS(Solieusap!J394)</f>
        <v>2.1590000000000002E-2</v>
      </c>
      <c r="K394" s="108">
        <f>(Solieusap!K394)</f>
        <v>-3.8500000000000001E-3</v>
      </c>
      <c r="L394" s="108">
        <f t="shared" si="13"/>
        <v>6.2399999999999997E-2</v>
      </c>
      <c r="M394" s="108">
        <f t="shared" si="14"/>
        <v>-3.8500000000000001E-3</v>
      </c>
    </row>
    <row r="395" spans="1:13">
      <c r="A395" s="110" t="s">
        <v>111</v>
      </c>
      <c r="B395" s="108">
        <v>0</v>
      </c>
      <c r="C395" s="110" t="s">
        <v>18</v>
      </c>
      <c r="D395" s="110" t="s">
        <v>19</v>
      </c>
      <c r="E395" s="110" t="s">
        <v>21</v>
      </c>
      <c r="F395" s="108">
        <f>ABS(Solieusap!F395)</f>
        <v>0.55189999999999995</v>
      </c>
      <c r="G395" s="108">
        <f>ABS(Solieusap!G395)</f>
        <v>3.0999999999999999E-3</v>
      </c>
      <c r="H395" s="108">
        <f>ABS(Solieusap!H395)</f>
        <v>2E-3</v>
      </c>
      <c r="I395" s="108">
        <f>ABS(Solieusap!I395)</f>
        <v>2.3800000000000002E-3</v>
      </c>
      <c r="J395" s="108">
        <f>ABS(Solieusap!J395)</f>
        <v>2.8400000000000001E-3</v>
      </c>
      <c r="K395" s="108">
        <f>(Solieusap!K395)</f>
        <v>1.47E-2</v>
      </c>
      <c r="L395" s="108">
        <f t="shared" si="13"/>
        <v>3.0999999999999999E-3</v>
      </c>
      <c r="M395" s="108">
        <f t="shared" si="14"/>
        <v>1.47E-2</v>
      </c>
    </row>
    <row r="396" spans="1:13">
      <c r="A396" s="110" t="s">
        <v>111</v>
      </c>
      <c r="B396" s="108">
        <v>0.5</v>
      </c>
      <c r="C396" s="110" t="s">
        <v>18</v>
      </c>
      <c r="D396" s="110" t="s">
        <v>19</v>
      </c>
      <c r="E396" s="110" t="s">
        <v>21</v>
      </c>
      <c r="F396" s="108">
        <f>ABS(Solieusap!F396)</f>
        <v>0.55189999999999995</v>
      </c>
      <c r="G396" s="108">
        <f>ABS(Solieusap!G396)</f>
        <v>3.0999999999999999E-3</v>
      </c>
      <c r="H396" s="108">
        <f>ABS(Solieusap!H396)</f>
        <v>2E-3</v>
      </c>
      <c r="I396" s="108">
        <f>ABS(Solieusap!I396)</f>
        <v>2.3800000000000002E-3</v>
      </c>
      <c r="J396" s="108">
        <f>ABS(Solieusap!J396)</f>
        <v>2.0200000000000001E-3</v>
      </c>
      <c r="K396" s="108">
        <f>(Solieusap!K396)</f>
        <v>9.9299999999999996E-3</v>
      </c>
      <c r="L396" s="108">
        <f t="shared" si="13"/>
        <v>3.0999999999999999E-3</v>
      </c>
      <c r="M396" s="108">
        <f t="shared" si="14"/>
        <v>9.9299999999999996E-3</v>
      </c>
    </row>
    <row r="397" spans="1:13">
      <c r="A397" s="110" t="s">
        <v>111</v>
      </c>
      <c r="B397" s="108">
        <v>1</v>
      </c>
      <c r="C397" s="110" t="s">
        <v>18</v>
      </c>
      <c r="D397" s="110" t="s">
        <v>19</v>
      </c>
      <c r="E397" s="110" t="s">
        <v>21</v>
      </c>
      <c r="F397" s="108">
        <f>ABS(Solieusap!F397)</f>
        <v>0.55189999999999995</v>
      </c>
      <c r="G397" s="108">
        <f>ABS(Solieusap!G397)</f>
        <v>3.0999999999999999E-3</v>
      </c>
      <c r="H397" s="108">
        <f>ABS(Solieusap!H397)</f>
        <v>2E-3</v>
      </c>
      <c r="I397" s="108">
        <f>ABS(Solieusap!I397)</f>
        <v>2.3800000000000002E-3</v>
      </c>
      <c r="J397" s="108">
        <f>ABS(Solieusap!J397)</f>
        <v>1.23E-3</v>
      </c>
      <c r="K397" s="108">
        <f>(Solieusap!K397)</f>
        <v>3.65E-3</v>
      </c>
      <c r="L397" s="108">
        <f t="shared" si="13"/>
        <v>3.0999999999999999E-3</v>
      </c>
      <c r="M397" s="108">
        <f t="shared" si="14"/>
        <v>3.65E-3</v>
      </c>
    </row>
    <row r="398" spans="1:13">
      <c r="A398" s="110" t="s">
        <v>111</v>
      </c>
      <c r="B398" s="108">
        <v>1.5</v>
      </c>
      <c r="C398" s="110" t="s">
        <v>18</v>
      </c>
      <c r="D398" s="110" t="s">
        <v>19</v>
      </c>
      <c r="E398" s="110" t="s">
        <v>21</v>
      </c>
      <c r="F398" s="108">
        <f>ABS(Solieusap!F398)</f>
        <v>0.55189999999999995</v>
      </c>
      <c r="G398" s="108">
        <f>ABS(Solieusap!G398)</f>
        <v>3.0999999999999999E-3</v>
      </c>
      <c r="H398" s="108">
        <f>ABS(Solieusap!H398)</f>
        <v>2E-3</v>
      </c>
      <c r="I398" s="108">
        <f>ABS(Solieusap!I398)</f>
        <v>2.3800000000000002E-3</v>
      </c>
      <c r="J398" s="108">
        <f>ABS(Solieusap!J398)</f>
        <v>4.4999999999999999E-4</v>
      </c>
      <c r="K398" s="108">
        <f>(Solieusap!K398)</f>
        <v>-2.63E-3</v>
      </c>
      <c r="L398" s="108">
        <f t="shared" si="13"/>
        <v>3.0999999999999999E-3</v>
      </c>
      <c r="M398" s="108">
        <f t="shared" si="14"/>
        <v>-2.63E-3</v>
      </c>
    </row>
    <row r="399" spans="1:13">
      <c r="A399" s="110" t="s">
        <v>111</v>
      </c>
      <c r="B399" s="108">
        <v>2</v>
      </c>
      <c r="C399" s="110" t="s">
        <v>18</v>
      </c>
      <c r="D399" s="110" t="s">
        <v>19</v>
      </c>
      <c r="E399" s="110" t="s">
        <v>21</v>
      </c>
      <c r="F399" s="108">
        <f>ABS(Solieusap!F399)</f>
        <v>0.55189999999999995</v>
      </c>
      <c r="G399" s="108">
        <f>ABS(Solieusap!G399)</f>
        <v>3.0999999999999999E-3</v>
      </c>
      <c r="H399" s="108">
        <f>ABS(Solieusap!H399)</f>
        <v>2E-3</v>
      </c>
      <c r="I399" s="108">
        <f>ABS(Solieusap!I399)</f>
        <v>2.3800000000000002E-3</v>
      </c>
      <c r="J399" s="108">
        <f>ABS(Solieusap!J399)</f>
        <v>3.4000000000000002E-4</v>
      </c>
      <c r="K399" s="108">
        <f>(Solieusap!K399)</f>
        <v>-8.9099999999999995E-3</v>
      </c>
      <c r="L399" s="108">
        <f t="shared" si="13"/>
        <v>3.0999999999999999E-3</v>
      </c>
      <c r="M399" s="108">
        <f t="shared" si="14"/>
        <v>-8.9099999999999995E-3</v>
      </c>
    </row>
    <row r="400" spans="1:13">
      <c r="A400" s="110" t="s">
        <v>111</v>
      </c>
      <c r="B400" s="108">
        <v>2.5</v>
      </c>
      <c r="C400" s="110" t="s">
        <v>18</v>
      </c>
      <c r="D400" s="110" t="s">
        <v>19</v>
      </c>
      <c r="E400" s="110" t="s">
        <v>21</v>
      </c>
      <c r="F400" s="108">
        <f>ABS(Solieusap!F400)</f>
        <v>0.55189999999999995</v>
      </c>
      <c r="G400" s="108">
        <f>ABS(Solieusap!G400)</f>
        <v>3.0999999999999999E-3</v>
      </c>
      <c r="H400" s="108">
        <f>ABS(Solieusap!H400)</f>
        <v>2E-3</v>
      </c>
      <c r="I400" s="108">
        <f>ABS(Solieusap!I400)</f>
        <v>2.3800000000000002E-3</v>
      </c>
      <c r="J400" s="108">
        <f>ABS(Solieusap!J400)</f>
        <v>1.1199999999999999E-3</v>
      </c>
      <c r="K400" s="108">
        <f>(Solieusap!K400)</f>
        <v>-1.519E-2</v>
      </c>
      <c r="L400" s="108">
        <f t="shared" si="13"/>
        <v>3.0999999999999999E-3</v>
      </c>
      <c r="M400" s="108">
        <f t="shared" si="14"/>
        <v>-1.519E-2</v>
      </c>
    </row>
    <row r="401" spans="1:13">
      <c r="A401" s="110" t="s">
        <v>111</v>
      </c>
      <c r="B401" s="108">
        <v>3</v>
      </c>
      <c r="C401" s="110" t="s">
        <v>18</v>
      </c>
      <c r="D401" s="110" t="s">
        <v>19</v>
      </c>
      <c r="E401" s="110" t="s">
        <v>21</v>
      </c>
      <c r="F401" s="108">
        <f>ABS(Solieusap!F401)</f>
        <v>0.55189999999999995</v>
      </c>
      <c r="G401" s="108">
        <f>ABS(Solieusap!G401)</f>
        <v>3.0999999999999999E-3</v>
      </c>
      <c r="H401" s="108">
        <f>ABS(Solieusap!H401)</f>
        <v>2E-3</v>
      </c>
      <c r="I401" s="108">
        <f>ABS(Solieusap!I401)</f>
        <v>2.3800000000000002E-3</v>
      </c>
      <c r="J401" s="108">
        <f>ABS(Solieusap!J401)</f>
        <v>1.91E-3</v>
      </c>
      <c r="K401" s="108">
        <f>(Solieusap!K401)</f>
        <v>-2.147E-2</v>
      </c>
      <c r="L401" s="108">
        <f t="shared" si="13"/>
        <v>3.0999999999999999E-3</v>
      </c>
      <c r="M401" s="108">
        <f t="shared" si="14"/>
        <v>-2.147E-2</v>
      </c>
    </row>
    <row r="402" spans="1:13">
      <c r="A402" s="110" t="s">
        <v>111</v>
      </c>
      <c r="B402" s="108">
        <v>3.5</v>
      </c>
      <c r="C402" s="110" t="s">
        <v>18</v>
      </c>
      <c r="D402" s="110" t="s">
        <v>19</v>
      </c>
      <c r="E402" s="110" t="s">
        <v>21</v>
      </c>
      <c r="F402" s="108">
        <f>ABS(Solieusap!F402)</f>
        <v>0.55189999999999995</v>
      </c>
      <c r="G402" s="108">
        <f>ABS(Solieusap!G402)</f>
        <v>3.0999999999999999E-3</v>
      </c>
      <c r="H402" s="108">
        <f>ABS(Solieusap!H402)</f>
        <v>2E-3</v>
      </c>
      <c r="I402" s="108">
        <f>ABS(Solieusap!I402)</f>
        <v>2.3800000000000002E-3</v>
      </c>
      <c r="J402" s="108">
        <f>ABS(Solieusap!J402)</f>
        <v>2.6900000000000001E-3</v>
      </c>
      <c r="K402" s="108">
        <f>(Solieusap!K402)</f>
        <v>-2.775E-2</v>
      </c>
      <c r="L402" s="108">
        <f t="shared" si="13"/>
        <v>3.0999999999999999E-3</v>
      </c>
      <c r="M402" s="108">
        <f t="shared" si="14"/>
        <v>-2.775E-2</v>
      </c>
    </row>
    <row r="403" spans="1:13">
      <c r="A403" s="110" t="s">
        <v>111</v>
      </c>
      <c r="B403" s="108">
        <v>4</v>
      </c>
      <c r="C403" s="110" t="s">
        <v>18</v>
      </c>
      <c r="D403" s="110" t="s">
        <v>19</v>
      </c>
      <c r="E403" s="110" t="s">
        <v>21</v>
      </c>
      <c r="F403" s="108">
        <f>ABS(Solieusap!F403)</f>
        <v>0.55189999999999995</v>
      </c>
      <c r="G403" s="108">
        <f>ABS(Solieusap!G403)</f>
        <v>3.0999999999999999E-3</v>
      </c>
      <c r="H403" s="108">
        <f>ABS(Solieusap!H403)</f>
        <v>2E-3</v>
      </c>
      <c r="I403" s="108">
        <f>ABS(Solieusap!I403)</f>
        <v>2.3800000000000002E-3</v>
      </c>
      <c r="J403" s="108">
        <f>ABS(Solieusap!J403)</f>
        <v>3.48E-3</v>
      </c>
      <c r="K403" s="108">
        <f>(Solieusap!K403)</f>
        <v>-3.4029999999999998E-2</v>
      </c>
      <c r="L403" s="108">
        <f t="shared" si="13"/>
        <v>3.0999999999999999E-3</v>
      </c>
      <c r="M403" s="108">
        <f t="shared" si="14"/>
        <v>-3.4029999999999998E-2</v>
      </c>
    </row>
    <row r="404" spans="1:13">
      <c r="A404" s="110" t="s">
        <v>111</v>
      </c>
      <c r="B404" s="108">
        <v>4.5</v>
      </c>
      <c r="C404" s="110" t="s">
        <v>18</v>
      </c>
      <c r="D404" s="110" t="s">
        <v>19</v>
      </c>
      <c r="E404" s="110" t="s">
        <v>21</v>
      </c>
      <c r="F404" s="108">
        <f>ABS(Solieusap!F404)</f>
        <v>0.55189999999999995</v>
      </c>
      <c r="G404" s="108">
        <f>ABS(Solieusap!G404)</f>
        <v>3.0999999999999999E-3</v>
      </c>
      <c r="H404" s="108">
        <f>ABS(Solieusap!H404)</f>
        <v>2E-3</v>
      </c>
      <c r="I404" s="108">
        <f>ABS(Solieusap!I404)</f>
        <v>2.3800000000000002E-3</v>
      </c>
      <c r="J404" s="108">
        <f>ABS(Solieusap!J404)</f>
        <v>3.6700000000000001E-3</v>
      </c>
      <c r="K404" s="108">
        <f>(Solieusap!K404)</f>
        <v>-4.0309999999999999E-2</v>
      </c>
      <c r="L404" s="108">
        <f t="shared" si="13"/>
        <v>3.0999999999999999E-3</v>
      </c>
      <c r="M404" s="108">
        <f t="shared" si="14"/>
        <v>-4.0309999999999999E-2</v>
      </c>
    </row>
    <row r="405" spans="1:13">
      <c r="A405" s="110" t="s">
        <v>111</v>
      </c>
      <c r="B405" s="108">
        <v>5</v>
      </c>
      <c r="C405" s="110" t="s">
        <v>18</v>
      </c>
      <c r="D405" s="110" t="s">
        <v>19</v>
      </c>
      <c r="E405" s="110" t="s">
        <v>21</v>
      </c>
      <c r="F405" s="108">
        <f>ABS(Solieusap!F405)</f>
        <v>0.55189999999999995</v>
      </c>
      <c r="G405" s="108">
        <f>ABS(Solieusap!G405)</f>
        <v>3.0999999999999999E-3</v>
      </c>
      <c r="H405" s="108">
        <f>ABS(Solieusap!H405)</f>
        <v>2E-3</v>
      </c>
      <c r="I405" s="108">
        <f>ABS(Solieusap!I405)</f>
        <v>2.3800000000000002E-3</v>
      </c>
      <c r="J405" s="108">
        <f>ABS(Solieusap!J405)</f>
        <v>3.5699999999999998E-3</v>
      </c>
      <c r="K405" s="108">
        <f>(Solieusap!K405)</f>
        <v>-4.6589999999999999E-2</v>
      </c>
      <c r="L405" s="108">
        <f t="shared" si="13"/>
        <v>3.0999999999999999E-3</v>
      </c>
      <c r="M405" s="108">
        <f t="shared" si="14"/>
        <v>-4.6589999999999999E-2</v>
      </c>
    </row>
    <row r="406" spans="1:13">
      <c r="A406" s="110" t="s">
        <v>111</v>
      </c>
      <c r="B406" s="108">
        <v>5.5</v>
      </c>
      <c r="C406" s="110" t="s">
        <v>18</v>
      </c>
      <c r="D406" s="110" t="s">
        <v>19</v>
      </c>
      <c r="E406" s="110" t="s">
        <v>21</v>
      </c>
      <c r="F406" s="108">
        <f>ABS(Solieusap!F406)</f>
        <v>0.55189999999999995</v>
      </c>
      <c r="G406" s="108">
        <f>ABS(Solieusap!G406)</f>
        <v>3.0999999999999999E-3</v>
      </c>
      <c r="H406" s="108">
        <f>ABS(Solieusap!H406)</f>
        <v>2E-3</v>
      </c>
      <c r="I406" s="108">
        <f>ABS(Solieusap!I406)</f>
        <v>2.3800000000000002E-3</v>
      </c>
      <c r="J406" s="108">
        <f>ABS(Solieusap!J406)</f>
        <v>3.47E-3</v>
      </c>
      <c r="K406" s="108">
        <f>(Solieusap!K406)</f>
        <v>-5.287E-2</v>
      </c>
      <c r="L406" s="108">
        <f t="shared" si="13"/>
        <v>3.0999999999999999E-3</v>
      </c>
      <c r="M406" s="108">
        <f t="shared" si="14"/>
        <v>-5.287E-2</v>
      </c>
    </row>
    <row r="407" spans="1:13">
      <c r="A407" s="110" t="s">
        <v>111</v>
      </c>
      <c r="B407" s="108">
        <v>6</v>
      </c>
      <c r="C407" s="110" t="s">
        <v>18</v>
      </c>
      <c r="D407" s="110" t="s">
        <v>19</v>
      </c>
      <c r="E407" s="110" t="s">
        <v>21</v>
      </c>
      <c r="F407" s="108">
        <f>ABS(Solieusap!F407)</f>
        <v>0.55189999999999995</v>
      </c>
      <c r="G407" s="108">
        <f>ABS(Solieusap!G407)</f>
        <v>3.0999999999999999E-3</v>
      </c>
      <c r="H407" s="108">
        <f>ABS(Solieusap!H407)</f>
        <v>2E-3</v>
      </c>
      <c r="I407" s="108">
        <f>ABS(Solieusap!I407)</f>
        <v>2.3800000000000002E-3</v>
      </c>
      <c r="J407" s="108">
        <f>ABS(Solieusap!J407)</f>
        <v>3.15E-3</v>
      </c>
      <c r="K407" s="108">
        <f>(Solieusap!K407)</f>
        <v>-8.0170000000000005E-2</v>
      </c>
      <c r="L407" s="108">
        <f t="shared" si="13"/>
        <v>3.0999999999999999E-3</v>
      </c>
      <c r="M407" s="108">
        <f t="shared" si="14"/>
        <v>-8.0170000000000005E-2</v>
      </c>
    </row>
    <row r="408" spans="1:13">
      <c r="A408" s="110" t="s">
        <v>112</v>
      </c>
      <c r="B408" s="108">
        <v>0</v>
      </c>
      <c r="C408" s="110" t="s">
        <v>18</v>
      </c>
      <c r="D408" s="110" t="s">
        <v>19</v>
      </c>
      <c r="E408" s="110" t="s">
        <v>20</v>
      </c>
      <c r="F408" s="108">
        <f>ABS(Solieusap!F408)</f>
        <v>3.2858000000000001</v>
      </c>
      <c r="G408" s="108">
        <f>ABS(Solieusap!G408)</f>
        <v>3.5000000000000001E-3</v>
      </c>
      <c r="H408" s="108">
        <f>ABS(Solieusap!H408)</f>
        <v>9.1000000000000004E-3</v>
      </c>
      <c r="I408" s="108">
        <f>ABS(Solieusap!I408)</f>
        <v>2.4299999999999999E-3</v>
      </c>
      <c r="J408" s="108">
        <f>ABS(Solieusap!J408)</f>
        <v>4.197E-2</v>
      </c>
      <c r="K408" s="108">
        <f>(Solieusap!K408)</f>
        <v>-1.0919999999999999E-2</v>
      </c>
      <c r="L408" s="108">
        <f t="shared" si="13"/>
        <v>3.5000000000000001E-3</v>
      </c>
      <c r="M408" s="108">
        <f t="shared" si="14"/>
        <v>-1.0919999999999999E-2</v>
      </c>
    </row>
    <row r="409" spans="1:13">
      <c r="A409" s="110" t="s">
        <v>112</v>
      </c>
      <c r="B409" s="108">
        <v>0.5</v>
      </c>
      <c r="C409" s="110" t="s">
        <v>18</v>
      </c>
      <c r="D409" s="110" t="s">
        <v>19</v>
      </c>
      <c r="E409" s="110" t="s">
        <v>20</v>
      </c>
      <c r="F409" s="108">
        <f>ABS(Solieusap!F409)</f>
        <v>3.2858000000000001</v>
      </c>
      <c r="G409" s="108">
        <f>ABS(Solieusap!G409)</f>
        <v>3.5000000000000001E-3</v>
      </c>
      <c r="H409" s="108">
        <f>ABS(Solieusap!H409)</f>
        <v>9.1000000000000004E-3</v>
      </c>
      <c r="I409" s="108">
        <f>ABS(Solieusap!I409)</f>
        <v>2.4299999999999999E-3</v>
      </c>
      <c r="J409" s="108">
        <f>ABS(Solieusap!J409)</f>
        <v>3.7470000000000003E-2</v>
      </c>
      <c r="K409" s="108">
        <f>(Solieusap!K409)</f>
        <v>-9.1699999999999993E-3</v>
      </c>
      <c r="L409" s="108">
        <f t="shared" si="13"/>
        <v>3.5000000000000001E-3</v>
      </c>
      <c r="M409" s="108">
        <f t="shared" si="14"/>
        <v>-9.1699999999999993E-3</v>
      </c>
    </row>
    <row r="410" spans="1:13">
      <c r="A410" s="110" t="s">
        <v>112</v>
      </c>
      <c r="B410" s="108">
        <v>1</v>
      </c>
      <c r="C410" s="110" t="s">
        <v>18</v>
      </c>
      <c r="D410" s="110" t="s">
        <v>19</v>
      </c>
      <c r="E410" s="110" t="s">
        <v>20</v>
      </c>
      <c r="F410" s="108">
        <f>ABS(Solieusap!F410)</f>
        <v>3.2858000000000001</v>
      </c>
      <c r="G410" s="108">
        <f>ABS(Solieusap!G410)</f>
        <v>3.5000000000000001E-3</v>
      </c>
      <c r="H410" s="108">
        <f>ABS(Solieusap!H410)</f>
        <v>9.1000000000000004E-3</v>
      </c>
      <c r="I410" s="108">
        <f>ABS(Solieusap!I410)</f>
        <v>2.4299999999999999E-3</v>
      </c>
      <c r="J410" s="108">
        <f>ABS(Solieusap!J410)</f>
        <v>3.2969999999999999E-2</v>
      </c>
      <c r="K410" s="108">
        <f>(Solieusap!K410)</f>
        <v>-7.43E-3</v>
      </c>
      <c r="L410" s="108">
        <f t="shared" si="13"/>
        <v>3.5000000000000001E-3</v>
      </c>
      <c r="M410" s="108">
        <f t="shared" si="14"/>
        <v>-7.43E-3</v>
      </c>
    </row>
    <row r="411" spans="1:13">
      <c r="A411" s="110" t="s">
        <v>112</v>
      </c>
      <c r="B411" s="108">
        <v>1.5</v>
      </c>
      <c r="C411" s="110" t="s">
        <v>18</v>
      </c>
      <c r="D411" s="110" t="s">
        <v>19</v>
      </c>
      <c r="E411" s="110" t="s">
        <v>20</v>
      </c>
      <c r="F411" s="108">
        <f>ABS(Solieusap!F411)</f>
        <v>3.2858000000000001</v>
      </c>
      <c r="G411" s="108">
        <f>ABS(Solieusap!G411)</f>
        <v>3.5000000000000001E-3</v>
      </c>
      <c r="H411" s="108">
        <f>ABS(Solieusap!H411)</f>
        <v>9.1000000000000004E-3</v>
      </c>
      <c r="I411" s="108">
        <f>ABS(Solieusap!I411)</f>
        <v>2.4299999999999999E-3</v>
      </c>
      <c r="J411" s="108">
        <f>ABS(Solieusap!J411)</f>
        <v>2.8469999999999999E-2</v>
      </c>
      <c r="K411" s="108">
        <f>(Solieusap!K411)</f>
        <v>3.4199999999999999E-3</v>
      </c>
      <c r="L411" s="108">
        <f t="shared" si="13"/>
        <v>3.5000000000000001E-3</v>
      </c>
      <c r="M411" s="108">
        <f t="shared" si="14"/>
        <v>3.4199999999999999E-3</v>
      </c>
    </row>
    <row r="412" spans="1:13">
      <c r="A412" s="110" t="s">
        <v>112</v>
      </c>
      <c r="B412" s="108">
        <v>2</v>
      </c>
      <c r="C412" s="110" t="s">
        <v>18</v>
      </c>
      <c r="D412" s="110" t="s">
        <v>19</v>
      </c>
      <c r="E412" s="110" t="s">
        <v>20</v>
      </c>
      <c r="F412" s="108">
        <f>ABS(Solieusap!F412)</f>
        <v>3.2858000000000001</v>
      </c>
      <c r="G412" s="108">
        <f>ABS(Solieusap!G412)</f>
        <v>3.5000000000000001E-3</v>
      </c>
      <c r="H412" s="108">
        <f>ABS(Solieusap!H412)</f>
        <v>9.1000000000000004E-3</v>
      </c>
      <c r="I412" s="108">
        <f>ABS(Solieusap!I412)</f>
        <v>2.4299999999999999E-3</v>
      </c>
      <c r="J412" s="108">
        <f>ABS(Solieusap!J412)</f>
        <v>2.3970000000000002E-2</v>
      </c>
      <c r="K412" s="108">
        <f>(Solieusap!K412)</f>
        <v>3.2120000000000003E-2</v>
      </c>
      <c r="L412" s="108">
        <f t="shared" si="13"/>
        <v>3.5000000000000001E-3</v>
      </c>
      <c r="M412" s="108">
        <f t="shared" si="14"/>
        <v>3.2120000000000003E-2</v>
      </c>
    </row>
    <row r="413" spans="1:13">
      <c r="A413" s="110" t="s">
        <v>112</v>
      </c>
      <c r="B413" s="108">
        <v>2.5</v>
      </c>
      <c r="C413" s="110" t="s">
        <v>18</v>
      </c>
      <c r="D413" s="110" t="s">
        <v>19</v>
      </c>
      <c r="E413" s="110" t="s">
        <v>20</v>
      </c>
      <c r="F413" s="108">
        <f>ABS(Solieusap!F413)</f>
        <v>3.2858000000000001</v>
      </c>
      <c r="G413" s="108">
        <f>ABS(Solieusap!G413)</f>
        <v>3.5000000000000001E-3</v>
      </c>
      <c r="H413" s="108">
        <f>ABS(Solieusap!H413)</f>
        <v>9.1000000000000004E-3</v>
      </c>
      <c r="I413" s="108">
        <f>ABS(Solieusap!I413)</f>
        <v>2.4299999999999999E-3</v>
      </c>
      <c r="J413" s="108">
        <f>ABS(Solieusap!J413)</f>
        <v>1.9470000000000001E-2</v>
      </c>
      <c r="K413" s="108">
        <f>(Solieusap!K413)</f>
        <v>6.6229999999999997E-2</v>
      </c>
      <c r="L413" s="108">
        <f t="shared" si="13"/>
        <v>3.5000000000000001E-3</v>
      </c>
      <c r="M413" s="108">
        <f t="shared" si="14"/>
        <v>6.6229999999999997E-2</v>
      </c>
    </row>
    <row r="414" spans="1:13">
      <c r="A414" s="110" t="s">
        <v>112</v>
      </c>
      <c r="B414" s="108">
        <v>3</v>
      </c>
      <c r="C414" s="110" t="s">
        <v>18</v>
      </c>
      <c r="D414" s="110" t="s">
        <v>19</v>
      </c>
      <c r="E414" s="110" t="s">
        <v>20</v>
      </c>
      <c r="F414" s="108">
        <f>ABS(Solieusap!F414)</f>
        <v>3.2858000000000001</v>
      </c>
      <c r="G414" s="108">
        <f>ABS(Solieusap!G414)</f>
        <v>3.5000000000000001E-3</v>
      </c>
      <c r="H414" s="108">
        <f>ABS(Solieusap!H414)</f>
        <v>9.1000000000000004E-3</v>
      </c>
      <c r="I414" s="108">
        <f>ABS(Solieusap!I414)</f>
        <v>2.4299999999999999E-3</v>
      </c>
      <c r="J414" s="108">
        <f>ABS(Solieusap!J414)</f>
        <v>1.4970000000000001E-2</v>
      </c>
      <c r="K414" s="108">
        <f>(Solieusap!K414)</f>
        <v>0.10122</v>
      </c>
      <c r="L414" s="108">
        <f t="shared" si="13"/>
        <v>3.5000000000000001E-3</v>
      </c>
      <c r="M414" s="108">
        <f t="shared" si="14"/>
        <v>0.10122</v>
      </c>
    </row>
    <row r="415" spans="1:13">
      <c r="A415" s="110" t="s">
        <v>112</v>
      </c>
      <c r="B415" s="108">
        <v>3.5</v>
      </c>
      <c r="C415" s="110" t="s">
        <v>18</v>
      </c>
      <c r="D415" s="110" t="s">
        <v>19</v>
      </c>
      <c r="E415" s="110" t="s">
        <v>20</v>
      </c>
      <c r="F415" s="108">
        <f>ABS(Solieusap!F415)</f>
        <v>3.2858000000000001</v>
      </c>
      <c r="G415" s="108">
        <f>ABS(Solieusap!G415)</f>
        <v>3.5000000000000001E-3</v>
      </c>
      <c r="H415" s="108">
        <f>ABS(Solieusap!H415)</f>
        <v>9.1000000000000004E-3</v>
      </c>
      <c r="I415" s="108">
        <f>ABS(Solieusap!I415)</f>
        <v>2.4299999999999999E-3</v>
      </c>
      <c r="J415" s="108">
        <f>ABS(Solieusap!J415)</f>
        <v>1.1169999999999999E-2</v>
      </c>
      <c r="K415" s="108">
        <f>(Solieusap!K415)</f>
        <v>0.13621</v>
      </c>
      <c r="L415" s="108">
        <f t="shared" si="13"/>
        <v>3.5000000000000001E-3</v>
      </c>
      <c r="M415" s="108">
        <f t="shared" si="14"/>
        <v>0.13621</v>
      </c>
    </row>
    <row r="416" spans="1:13">
      <c r="A416" s="110" t="s">
        <v>112</v>
      </c>
      <c r="B416" s="108">
        <v>4</v>
      </c>
      <c r="C416" s="110" t="s">
        <v>18</v>
      </c>
      <c r="D416" s="110" t="s">
        <v>19</v>
      </c>
      <c r="E416" s="110" t="s">
        <v>20</v>
      </c>
      <c r="F416" s="108">
        <f>ABS(Solieusap!F416)</f>
        <v>3.2858000000000001</v>
      </c>
      <c r="G416" s="108">
        <f>ABS(Solieusap!G416)</f>
        <v>3.5000000000000001E-3</v>
      </c>
      <c r="H416" s="108">
        <f>ABS(Solieusap!H416)</f>
        <v>9.1000000000000004E-3</v>
      </c>
      <c r="I416" s="108">
        <f>ABS(Solieusap!I416)</f>
        <v>2.4299999999999999E-3</v>
      </c>
      <c r="J416" s="108">
        <f>ABS(Solieusap!J416)</f>
        <v>7.43E-3</v>
      </c>
      <c r="K416" s="108">
        <f>(Solieusap!K416)</f>
        <v>0.17119999999999999</v>
      </c>
      <c r="L416" s="108">
        <f t="shared" si="13"/>
        <v>3.5000000000000001E-3</v>
      </c>
      <c r="M416" s="108">
        <f t="shared" si="14"/>
        <v>0.17119999999999999</v>
      </c>
    </row>
    <row r="417" spans="1:13">
      <c r="A417" s="110" t="s">
        <v>112</v>
      </c>
      <c r="B417" s="108">
        <v>4.5</v>
      </c>
      <c r="C417" s="110" t="s">
        <v>18</v>
      </c>
      <c r="D417" s="110" t="s">
        <v>19</v>
      </c>
      <c r="E417" s="110" t="s">
        <v>20</v>
      </c>
      <c r="F417" s="108">
        <f>ABS(Solieusap!F417)</f>
        <v>3.2858000000000001</v>
      </c>
      <c r="G417" s="108">
        <f>ABS(Solieusap!G417)</f>
        <v>3.5000000000000001E-3</v>
      </c>
      <c r="H417" s="108">
        <f>ABS(Solieusap!H417)</f>
        <v>9.1000000000000004E-3</v>
      </c>
      <c r="I417" s="108">
        <f>ABS(Solieusap!I417)</f>
        <v>2.4299999999999999E-3</v>
      </c>
      <c r="J417" s="108">
        <f>ABS(Solieusap!J417)</f>
        <v>5.5300000000000002E-3</v>
      </c>
      <c r="K417" s="108">
        <f>(Solieusap!K417)</f>
        <v>0.20619000000000001</v>
      </c>
      <c r="L417" s="108">
        <f t="shared" si="13"/>
        <v>3.5000000000000001E-3</v>
      </c>
      <c r="M417" s="108">
        <f t="shared" si="14"/>
        <v>0.20619000000000001</v>
      </c>
    </row>
    <row r="418" spans="1:13">
      <c r="A418" s="110" t="s">
        <v>112</v>
      </c>
      <c r="B418" s="108">
        <v>5</v>
      </c>
      <c r="C418" s="110" t="s">
        <v>18</v>
      </c>
      <c r="D418" s="110" t="s">
        <v>19</v>
      </c>
      <c r="E418" s="110" t="s">
        <v>20</v>
      </c>
      <c r="F418" s="108">
        <f>ABS(Solieusap!F418)</f>
        <v>3.2858000000000001</v>
      </c>
      <c r="G418" s="108">
        <f>ABS(Solieusap!G418)</f>
        <v>3.5000000000000001E-3</v>
      </c>
      <c r="H418" s="108">
        <f>ABS(Solieusap!H418)</f>
        <v>9.1000000000000004E-3</v>
      </c>
      <c r="I418" s="108">
        <f>ABS(Solieusap!I418)</f>
        <v>2.4299999999999999E-3</v>
      </c>
      <c r="J418" s="108">
        <f>ABS(Solieusap!J418)</f>
        <v>5.8999999999999999E-3</v>
      </c>
      <c r="K418" s="108">
        <f>(Solieusap!K418)</f>
        <v>0.24118000000000001</v>
      </c>
      <c r="L418" s="108">
        <f t="shared" si="13"/>
        <v>3.5000000000000001E-3</v>
      </c>
      <c r="M418" s="108">
        <f t="shared" si="14"/>
        <v>0.24118000000000001</v>
      </c>
    </row>
    <row r="419" spans="1:13">
      <c r="A419" s="110" t="s">
        <v>112</v>
      </c>
      <c r="B419" s="108">
        <v>5.5</v>
      </c>
      <c r="C419" s="110" t="s">
        <v>18</v>
      </c>
      <c r="D419" s="110" t="s">
        <v>19</v>
      </c>
      <c r="E419" s="110" t="s">
        <v>20</v>
      </c>
      <c r="F419" s="108">
        <f>ABS(Solieusap!F419)</f>
        <v>3.2858000000000001</v>
      </c>
      <c r="G419" s="108">
        <f>ABS(Solieusap!G419)</f>
        <v>3.5000000000000001E-3</v>
      </c>
      <c r="H419" s="108">
        <f>ABS(Solieusap!H419)</f>
        <v>9.1000000000000004E-3</v>
      </c>
      <c r="I419" s="108">
        <f>ABS(Solieusap!I419)</f>
        <v>2.4299999999999999E-3</v>
      </c>
      <c r="J419" s="108">
        <f>ABS(Solieusap!J419)</f>
        <v>6.28E-3</v>
      </c>
      <c r="K419" s="108">
        <f>(Solieusap!K419)</f>
        <v>0.27617000000000003</v>
      </c>
      <c r="L419" s="108">
        <f t="shared" si="13"/>
        <v>3.5000000000000001E-3</v>
      </c>
      <c r="M419" s="108">
        <f t="shared" si="14"/>
        <v>0.27617000000000003</v>
      </c>
    </row>
    <row r="420" spans="1:13">
      <c r="A420" s="110" t="s">
        <v>112</v>
      </c>
      <c r="B420" s="108">
        <v>6</v>
      </c>
      <c r="C420" s="110" t="s">
        <v>18</v>
      </c>
      <c r="D420" s="110" t="s">
        <v>19</v>
      </c>
      <c r="E420" s="110" t="s">
        <v>20</v>
      </c>
      <c r="F420" s="108">
        <f>ABS(Solieusap!F420)</f>
        <v>3.2858000000000001</v>
      </c>
      <c r="G420" s="108">
        <f>ABS(Solieusap!G420)</f>
        <v>3.5000000000000001E-3</v>
      </c>
      <c r="H420" s="108">
        <f>ABS(Solieusap!H420)</f>
        <v>9.1000000000000004E-3</v>
      </c>
      <c r="I420" s="108">
        <f>ABS(Solieusap!I420)</f>
        <v>2.4299999999999999E-3</v>
      </c>
      <c r="J420" s="108">
        <f>ABS(Solieusap!J420)</f>
        <v>6.6600000000000001E-3</v>
      </c>
      <c r="K420" s="108">
        <f>(Solieusap!K420)</f>
        <v>0.31115999999999999</v>
      </c>
      <c r="L420" s="108">
        <f t="shared" si="13"/>
        <v>3.5000000000000001E-3</v>
      </c>
      <c r="M420" s="108">
        <f t="shared" si="14"/>
        <v>0.31115999999999999</v>
      </c>
    </row>
    <row r="421" spans="1:13">
      <c r="A421" s="110" t="s">
        <v>112</v>
      </c>
      <c r="B421" s="108">
        <v>0</v>
      </c>
      <c r="C421" s="110" t="s">
        <v>18</v>
      </c>
      <c r="D421" s="110" t="s">
        <v>19</v>
      </c>
      <c r="E421" s="110" t="s">
        <v>21</v>
      </c>
      <c r="F421" s="108">
        <f>ABS(Solieusap!F421)</f>
        <v>1.4839</v>
      </c>
      <c r="G421" s="108">
        <f>ABS(Solieusap!G421)</f>
        <v>7.0000000000000007E-2</v>
      </c>
      <c r="H421" s="108">
        <f>ABS(Solieusap!H421)</f>
        <v>7.5389999999999995E-4</v>
      </c>
      <c r="I421" s="108">
        <f>ABS(Solieusap!I421)</f>
        <v>1.6150000000000001E-2</v>
      </c>
      <c r="J421" s="108">
        <f>ABS(Solieusap!J421)</f>
        <v>2.1299999999999999E-3</v>
      </c>
      <c r="K421" s="108">
        <f>(Solieusap!K421)</f>
        <v>-0.12942999999999999</v>
      </c>
      <c r="L421" s="108">
        <f t="shared" si="13"/>
        <v>7.0000000000000007E-2</v>
      </c>
      <c r="M421" s="108">
        <f t="shared" si="14"/>
        <v>-0.12942999999999999</v>
      </c>
    </row>
    <row r="422" spans="1:13">
      <c r="A422" s="110" t="s">
        <v>112</v>
      </c>
      <c r="B422" s="108">
        <v>0.5</v>
      </c>
      <c r="C422" s="110" t="s">
        <v>18</v>
      </c>
      <c r="D422" s="110" t="s">
        <v>19</v>
      </c>
      <c r="E422" s="110" t="s">
        <v>21</v>
      </c>
      <c r="F422" s="108">
        <f>ABS(Solieusap!F422)</f>
        <v>1.4839</v>
      </c>
      <c r="G422" s="108">
        <f>ABS(Solieusap!G422)</f>
        <v>7.0000000000000007E-2</v>
      </c>
      <c r="H422" s="108">
        <f>ABS(Solieusap!H422)</f>
        <v>7.5389999999999995E-4</v>
      </c>
      <c r="I422" s="108">
        <f>ABS(Solieusap!I422)</f>
        <v>1.6150000000000001E-2</v>
      </c>
      <c r="J422" s="108">
        <f>ABS(Solieusap!J422)</f>
        <v>2.5100000000000001E-3</v>
      </c>
      <c r="K422" s="108">
        <f>(Solieusap!K422)</f>
        <v>-9.5329999999999998E-2</v>
      </c>
      <c r="L422" s="108">
        <f t="shared" si="13"/>
        <v>7.0000000000000007E-2</v>
      </c>
      <c r="M422" s="108">
        <f t="shared" si="14"/>
        <v>-9.5329999999999998E-2</v>
      </c>
    </row>
    <row r="423" spans="1:13">
      <c r="A423" s="110" t="s">
        <v>112</v>
      </c>
      <c r="B423" s="108">
        <v>1</v>
      </c>
      <c r="C423" s="110" t="s">
        <v>18</v>
      </c>
      <c r="D423" s="110" t="s">
        <v>19</v>
      </c>
      <c r="E423" s="110" t="s">
        <v>21</v>
      </c>
      <c r="F423" s="108">
        <f>ABS(Solieusap!F423)</f>
        <v>1.4839</v>
      </c>
      <c r="G423" s="108">
        <f>ABS(Solieusap!G423)</f>
        <v>7.0000000000000007E-2</v>
      </c>
      <c r="H423" s="108">
        <f>ABS(Solieusap!H423)</f>
        <v>7.5389999999999995E-4</v>
      </c>
      <c r="I423" s="108">
        <f>ABS(Solieusap!I423)</f>
        <v>1.6150000000000001E-2</v>
      </c>
      <c r="J423" s="108">
        <f>ABS(Solieusap!J423)</f>
        <v>2.8900000000000002E-3</v>
      </c>
      <c r="K423" s="108">
        <f>(Solieusap!K423)</f>
        <v>-6.123E-2</v>
      </c>
      <c r="L423" s="108">
        <f t="shared" si="13"/>
        <v>7.0000000000000007E-2</v>
      </c>
      <c r="M423" s="108">
        <f t="shared" si="14"/>
        <v>-6.123E-2</v>
      </c>
    </row>
    <row r="424" spans="1:13">
      <c r="A424" s="110" t="s">
        <v>112</v>
      </c>
      <c r="B424" s="108">
        <v>1.5</v>
      </c>
      <c r="C424" s="110" t="s">
        <v>18</v>
      </c>
      <c r="D424" s="110" t="s">
        <v>19</v>
      </c>
      <c r="E424" s="110" t="s">
        <v>21</v>
      </c>
      <c r="F424" s="108">
        <f>ABS(Solieusap!F424)</f>
        <v>1.4839</v>
      </c>
      <c r="G424" s="108">
        <f>ABS(Solieusap!G424)</f>
        <v>7.0000000000000007E-2</v>
      </c>
      <c r="H424" s="108">
        <f>ABS(Solieusap!H424)</f>
        <v>7.5389999999999995E-4</v>
      </c>
      <c r="I424" s="108">
        <f>ABS(Solieusap!I424)</f>
        <v>1.6150000000000001E-2</v>
      </c>
      <c r="J424" s="108">
        <f>ABS(Solieusap!J424)</f>
        <v>2.8E-3</v>
      </c>
      <c r="K424" s="108">
        <f>(Solieusap!K424)</f>
        <v>-3.8199999999999998E-2</v>
      </c>
      <c r="L424" s="108">
        <f t="shared" si="13"/>
        <v>7.0000000000000007E-2</v>
      </c>
      <c r="M424" s="108">
        <f t="shared" si="14"/>
        <v>-3.8199999999999998E-2</v>
      </c>
    </row>
    <row r="425" spans="1:13">
      <c r="A425" s="110" t="s">
        <v>112</v>
      </c>
      <c r="B425" s="108">
        <v>2</v>
      </c>
      <c r="C425" s="110" t="s">
        <v>18</v>
      </c>
      <c r="D425" s="110" t="s">
        <v>19</v>
      </c>
      <c r="E425" s="110" t="s">
        <v>21</v>
      </c>
      <c r="F425" s="108">
        <f>ABS(Solieusap!F425)</f>
        <v>1.4839</v>
      </c>
      <c r="G425" s="108">
        <f>ABS(Solieusap!G425)</f>
        <v>7.0000000000000007E-2</v>
      </c>
      <c r="H425" s="108">
        <f>ABS(Solieusap!H425)</f>
        <v>7.5389999999999995E-4</v>
      </c>
      <c r="I425" s="108">
        <f>ABS(Solieusap!I425)</f>
        <v>1.6150000000000001E-2</v>
      </c>
      <c r="J425" s="108">
        <f>ABS(Solieusap!J425)</f>
        <v>2.3800000000000002E-3</v>
      </c>
      <c r="K425" s="108">
        <f>(Solieusap!K425)</f>
        <v>-3.1489999999999997E-2</v>
      </c>
      <c r="L425" s="108">
        <f t="shared" si="13"/>
        <v>7.0000000000000007E-2</v>
      </c>
      <c r="M425" s="108">
        <f t="shared" si="14"/>
        <v>-3.1489999999999997E-2</v>
      </c>
    </row>
    <row r="426" spans="1:13">
      <c r="A426" s="110" t="s">
        <v>112</v>
      </c>
      <c r="B426" s="108">
        <v>2.5</v>
      </c>
      <c r="C426" s="110" t="s">
        <v>18</v>
      </c>
      <c r="D426" s="110" t="s">
        <v>19</v>
      </c>
      <c r="E426" s="110" t="s">
        <v>21</v>
      </c>
      <c r="F426" s="108">
        <f>ABS(Solieusap!F426)</f>
        <v>1.4839</v>
      </c>
      <c r="G426" s="108">
        <f>ABS(Solieusap!G426)</f>
        <v>7.0000000000000007E-2</v>
      </c>
      <c r="H426" s="108">
        <f>ABS(Solieusap!H426)</f>
        <v>7.5389999999999995E-4</v>
      </c>
      <c r="I426" s="108">
        <f>ABS(Solieusap!I426)</f>
        <v>1.6150000000000001E-2</v>
      </c>
      <c r="J426" s="108">
        <f>ABS(Solieusap!J426)</f>
        <v>1.9599999999999999E-3</v>
      </c>
      <c r="K426" s="108">
        <f>(Solieusap!K426)</f>
        <v>-2.478E-2</v>
      </c>
      <c r="L426" s="108">
        <f t="shared" si="13"/>
        <v>7.0000000000000007E-2</v>
      </c>
      <c r="M426" s="108">
        <f t="shared" si="14"/>
        <v>-2.478E-2</v>
      </c>
    </row>
    <row r="427" spans="1:13">
      <c r="A427" s="110" t="s">
        <v>112</v>
      </c>
      <c r="B427" s="108">
        <v>3</v>
      </c>
      <c r="C427" s="110" t="s">
        <v>18</v>
      </c>
      <c r="D427" s="110" t="s">
        <v>19</v>
      </c>
      <c r="E427" s="110" t="s">
        <v>21</v>
      </c>
      <c r="F427" s="108">
        <f>ABS(Solieusap!F427)</f>
        <v>1.4839</v>
      </c>
      <c r="G427" s="108">
        <f>ABS(Solieusap!G427)</f>
        <v>7.0000000000000007E-2</v>
      </c>
      <c r="H427" s="108">
        <f>ABS(Solieusap!H427)</f>
        <v>7.5389999999999995E-4</v>
      </c>
      <c r="I427" s="108">
        <f>ABS(Solieusap!I427)</f>
        <v>1.6150000000000001E-2</v>
      </c>
      <c r="J427" s="108">
        <f>ABS(Solieusap!J427)</f>
        <v>1.5399999999999999E-3</v>
      </c>
      <c r="K427" s="108">
        <f>(Solieusap!K427)</f>
        <v>-1.8069999999999999E-2</v>
      </c>
      <c r="L427" s="108">
        <f t="shared" si="13"/>
        <v>7.0000000000000007E-2</v>
      </c>
      <c r="M427" s="108">
        <f t="shared" si="14"/>
        <v>-1.8069999999999999E-2</v>
      </c>
    </row>
    <row r="428" spans="1:13">
      <c r="A428" s="110" t="s">
        <v>112</v>
      </c>
      <c r="B428" s="108">
        <v>3.5</v>
      </c>
      <c r="C428" s="110" t="s">
        <v>18</v>
      </c>
      <c r="D428" s="110" t="s">
        <v>19</v>
      </c>
      <c r="E428" s="110" t="s">
        <v>21</v>
      </c>
      <c r="F428" s="108">
        <f>ABS(Solieusap!F428)</f>
        <v>1.4839</v>
      </c>
      <c r="G428" s="108">
        <f>ABS(Solieusap!G428)</f>
        <v>7.0000000000000007E-2</v>
      </c>
      <c r="H428" s="108">
        <f>ABS(Solieusap!H428)</f>
        <v>7.5389999999999995E-4</v>
      </c>
      <c r="I428" s="108">
        <f>ABS(Solieusap!I428)</f>
        <v>1.6150000000000001E-2</v>
      </c>
      <c r="J428" s="108">
        <f>ABS(Solieusap!J428)</f>
        <v>1.1199999999999999E-3</v>
      </c>
      <c r="K428" s="108">
        <f>(Solieusap!K428)</f>
        <v>-1.137E-2</v>
      </c>
      <c r="L428" s="108">
        <f t="shared" si="13"/>
        <v>7.0000000000000007E-2</v>
      </c>
      <c r="M428" s="108">
        <f t="shared" si="14"/>
        <v>-1.137E-2</v>
      </c>
    </row>
    <row r="429" spans="1:13">
      <c r="A429" s="110" t="s">
        <v>112</v>
      </c>
      <c r="B429" s="108">
        <v>4</v>
      </c>
      <c r="C429" s="110" t="s">
        <v>18</v>
      </c>
      <c r="D429" s="110" t="s">
        <v>19</v>
      </c>
      <c r="E429" s="110" t="s">
        <v>21</v>
      </c>
      <c r="F429" s="108">
        <f>ABS(Solieusap!F429)</f>
        <v>1.4839</v>
      </c>
      <c r="G429" s="108">
        <f>ABS(Solieusap!G429)</f>
        <v>7.0000000000000007E-2</v>
      </c>
      <c r="H429" s="108">
        <f>ABS(Solieusap!H429)</f>
        <v>7.5389999999999995E-4</v>
      </c>
      <c r="I429" s="108">
        <f>ABS(Solieusap!I429)</f>
        <v>1.6150000000000001E-2</v>
      </c>
      <c r="J429" s="108">
        <f>ABS(Solieusap!J429)</f>
        <v>6.2E-4</v>
      </c>
      <c r="K429" s="108">
        <f>(Solieusap!K429)</f>
        <v>-4.6600000000000001E-3</v>
      </c>
      <c r="L429" s="108">
        <f t="shared" si="13"/>
        <v>7.0000000000000007E-2</v>
      </c>
      <c r="M429" s="108">
        <f t="shared" si="14"/>
        <v>-4.6600000000000001E-3</v>
      </c>
    </row>
    <row r="430" spans="1:13">
      <c r="A430" s="110" t="s">
        <v>112</v>
      </c>
      <c r="B430" s="108">
        <v>4.5</v>
      </c>
      <c r="C430" s="110" t="s">
        <v>18</v>
      </c>
      <c r="D430" s="110" t="s">
        <v>19</v>
      </c>
      <c r="E430" s="110" t="s">
        <v>21</v>
      </c>
      <c r="F430" s="108">
        <f>ABS(Solieusap!F430)</f>
        <v>1.4839</v>
      </c>
      <c r="G430" s="108">
        <f>ABS(Solieusap!G430)</f>
        <v>7.0000000000000007E-2</v>
      </c>
      <c r="H430" s="108">
        <f>ABS(Solieusap!H430)</f>
        <v>7.5389999999999995E-4</v>
      </c>
      <c r="I430" s="108">
        <f>ABS(Solieusap!I430)</f>
        <v>1.6150000000000001E-2</v>
      </c>
      <c r="J430" s="108">
        <f>ABS(Solieusap!J430)</f>
        <v>1.1299999999999999E-3</v>
      </c>
      <c r="K430" s="108">
        <f>(Solieusap!K430)</f>
        <v>2.0500000000000002E-3</v>
      </c>
      <c r="L430" s="108">
        <f t="shared" si="13"/>
        <v>7.0000000000000007E-2</v>
      </c>
      <c r="M430" s="108">
        <f t="shared" si="14"/>
        <v>2.0500000000000002E-3</v>
      </c>
    </row>
    <row r="431" spans="1:13">
      <c r="A431" s="110" t="s">
        <v>112</v>
      </c>
      <c r="B431" s="108">
        <v>5</v>
      </c>
      <c r="C431" s="110" t="s">
        <v>18</v>
      </c>
      <c r="D431" s="110" t="s">
        <v>19</v>
      </c>
      <c r="E431" s="110" t="s">
        <v>21</v>
      </c>
      <c r="F431" s="108">
        <f>ABS(Solieusap!F431)</f>
        <v>1.4839</v>
      </c>
      <c r="G431" s="108">
        <f>ABS(Solieusap!G431)</f>
        <v>7.0000000000000007E-2</v>
      </c>
      <c r="H431" s="108">
        <f>ABS(Solieusap!H431)</f>
        <v>7.5389999999999995E-4</v>
      </c>
      <c r="I431" s="108">
        <f>ABS(Solieusap!I431)</f>
        <v>1.6150000000000001E-2</v>
      </c>
      <c r="J431" s="108">
        <f>ABS(Solieusap!J431)</f>
        <v>5.4299999999999999E-3</v>
      </c>
      <c r="K431" s="108">
        <f>(Solieusap!K431)</f>
        <v>6.5500000000000003E-3</v>
      </c>
      <c r="L431" s="108">
        <f t="shared" si="13"/>
        <v>7.0000000000000007E-2</v>
      </c>
      <c r="M431" s="108">
        <f t="shared" si="14"/>
        <v>6.5500000000000003E-3</v>
      </c>
    </row>
    <row r="432" spans="1:13">
      <c r="A432" s="110" t="s">
        <v>112</v>
      </c>
      <c r="B432" s="108">
        <v>5.5</v>
      </c>
      <c r="C432" s="110" t="s">
        <v>18</v>
      </c>
      <c r="D432" s="110" t="s">
        <v>19</v>
      </c>
      <c r="E432" s="110" t="s">
        <v>21</v>
      </c>
      <c r="F432" s="108">
        <f>ABS(Solieusap!F432)</f>
        <v>1.4839</v>
      </c>
      <c r="G432" s="108">
        <f>ABS(Solieusap!G432)</f>
        <v>7.0000000000000007E-2</v>
      </c>
      <c r="H432" s="108">
        <f>ABS(Solieusap!H432)</f>
        <v>7.5389999999999995E-4</v>
      </c>
      <c r="I432" s="108">
        <f>ABS(Solieusap!I432)</f>
        <v>1.6150000000000001E-2</v>
      </c>
      <c r="J432" s="108">
        <f>ABS(Solieusap!J432)</f>
        <v>9.9299999999999996E-3</v>
      </c>
      <c r="K432" s="108">
        <f>(Solieusap!K432)</f>
        <v>8.3000000000000001E-3</v>
      </c>
      <c r="L432" s="108">
        <f t="shared" si="13"/>
        <v>7.0000000000000007E-2</v>
      </c>
      <c r="M432" s="108">
        <f t="shared" si="14"/>
        <v>8.3000000000000001E-3</v>
      </c>
    </row>
    <row r="433" spans="1:13">
      <c r="A433" s="110" t="s">
        <v>112</v>
      </c>
      <c r="B433" s="108">
        <v>6</v>
      </c>
      <c r="C433" s="110" t="s">
        <v>18</v>
      </c>
      <c r="D433" s="110" t="s">
        <v>19</v>
      </c>
      <c r="E433" s="110" t="s">
        <v>21</v>
      </c>
      <c r="F433" s="108">
        <f>ABS(Solieusap!F433)</f>
        <v>1.4839</v>
      </c>
      <c r="G433" s="108">
        <f>ABS(Solieusap!G433)</f>
        <v>7.0000000000000007E-2</v>
      </c>
      <c r="H433" s="108">
        <f>ABS(Solieusap!H433)</f>
        <v>7.5389999999999995E-4</v>
      </c>
      <c r="I433" s="108">
        <f>ABS(Solieusap!I433)</f>
        <v>1.6150000000000001E-2</v>
      </c>
      <c r="J433" s="108">
        <f>ABS(Solieusap!J433)</f>
        <v>1.4460000000000001E-2</v>
      </c>
      <c r="K433" s="108">
        <f>(Solieusap!K433)</f>
        <v>1.005E-2</v>
      </c>
      <c r="L433" s="108">
        <f t="shared" si="13"/>
        <v>7.0000000000000007E-2</v>
      </c>
      <c r="M433" s="108">
        <f t="shared" si="14"/>
        <v>1.005E-2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37AE-EA21-42D0-81EF-8C1E0DEF05AD}">
  <dimension ref="A1:L25"/>
  <sheetViews>
    <sheetView workbookViewId="0">
      <selection activeCell="J18" sqref="J18"/>
    </sheetView>
  </sheetViews>
  <sheetFormatPr defaultRowHeight="14.25"/>
  <cols>
    <col min="1" max="3" width="9.06640625" style="11"/>
    <col min="4" max="4" width="9.06640625" style="11" customWidth="1"/>
    <col min="5" max="7" width="9.06640625" style="27"/>
  </cols>
  <sheetData>
    <row r="1" spans="1:12" ht="18" thickBot="1">
      <c r="A1" s="91" t="s">
        <v>52</v>
      </c>
      <c r="B1" s="91"/>
      <c r="C1" s="91"/>
      <c r="D1" s="92"/>
      <c r="E1" s="92"/>
      <c r="F1" s="92"/>
      <c r="G1" s="92"/>
    </row>
    <row r="2" spans="1:12">
      <c r="A2" s="16" t="s">
        <v>47</v>
      </c>
      <c r="B2" s="84"/>
      <c r="C2" s="84"/>
      <c r="D2" s="17"/>
      <c r="E2" s="93" t="s">
        <v>48</v>
      </c>
      <c r="F2" s="94"/>
      <c r="G2" s="94"/>
    </row>
    <row r="3" spans="1:12">
      <c r="A3" s="18" t="s">
        <v>49</v>
      </c>
      <c r="B3" s="85"/>
      <c r="C3" s="85"/>
      <c r="D3" s="19"/>
      <c r="E3" s="23" t="s">
        <v>58</v>
      </c>
      <c r="F3" s="23" t="s">
        <v>53</v>
      </c>
      <c r="G3" s="24" t="s">
        <v>59</v>
      </c>
    </row>
    <row r="4" spans="1:12" ht="14.65" thickBot="1">
      <c r="A4" s="20" t="s">
        <v>50</v>
      </c>
      <c r="B4" s="107"/>
      <c r="C4" s="107"/>
      <c r="D4" s="21"/>
      <c r="E4" s="25" t="s">
        <v>51</v>
      </c>
      <c r="F4" s="25" t="s">
        <v>17</v>
      </c>
      <c r="G4" s="26" t="s">
        <v>17</v>
      </c>
      <c r="J4" t="s">
        <v>54</v>
      </c>
    </row>
    <row r="5" spans="1:12">
      <c r="A5" s="22" t="str">
        <f>Solieusap!A4</f>
        <v>30</v>
      </c>
      <c r="B5" s="22" t="s">
        <v>114</v>
      </c>
      <c r="C5" s="11">
        <f>COUNTIF(Solieusap!A4:A2000,A5)</f>
        <v>28</v>
      </c>
      <c r="D5" s="11">
        <f>COUNTIF(Solieusap!A4:A2000,A5)</f>
        <v>28</v>
      </c>
      <c r="E5" s="27">
        <f t="array" ref="E5">MAX((Solieu!$A$4:$A$4000=A5)*Solieu!$K$4:$K$4000)</f>
        <v>2.7142200000000001</v>
      </c>
      <c r="F5" s="27">
        <f t="array" ref="F5">MAX((Solieu!$A$4:$A$4000=A5)*Solieu!$G$4:$G$4000)</f>
        <v>4.1917999999999997</v>
      </c>
      <c r="G5" s="27">
        <f t="array" ref="G5">ABS(MIN((Solieu!$A$4:$A$4000=A5)*Solieu!$K$4:$K$4000))</f>
        <v>3.9223499999999998</v>
      </c>
      <c r="J5" t="s">
        <v>55</v>
      </c>
      <c r="K5" t="s">
        <v>56</v>
      </c>
      <c r="L5" t="s">
        <v>57</v>
      </c>
    </row>
    <row r="6" spans="1:12">
      <c r="A6" s="11" t="str">
        <f ca="1">INDIRECT("solieusap!A"&amp;B6)</f>
        <v>31</v>
      </c>
      <c r="B6" s="11">
        <f>C5+4</f>
        <v>32</v>
      </c>
      <c r="C6" s="11">
        <f>C5+4</f>
        <v>32</v>
      </c>
      <c r="D6" s="11">
        <f>D5+4</f>
        <v>32</v>
      </c>
      <c r="E6" s="27">
        <f t="array" aca="1" ref="E6" ca="1">MAX((Solieu!$A$4:$A$4000=A6)*Solieu!$K$4:$K$4000)</f>
        <v>2.7078700000000002</v>
      </c>
      <c r="F6" s="27">
        <f t="array" aca="1" ref="F6" ca="1">MAX((Solieu!$A$4:$A$4000=A6)*Solieu!$G$4:$G$4000)</f>
        <v>4.1919000000000004</v>
      </c>
      <c r="G6" s="27">
        <f t="array" aca="1" ref="G6" ca="1">ABS(MIN((Solieu!$A$4:$A$4000=A6)*Solieu!$K$4:$K$4000))</f>
        <v>3.9260700000000002</v>
      </c>
    </row>
    <row r="7" spans="1:12">
      <c r="A7" s="11" t="str">
        <f t="shared" ref="A7:A25" ca="1" si="0">INDIRECT("solieusap!A"&amp;B7)</f>
        <v>32</v>
      </c>
      <c r="B7" s="22">
        <f ca="1">COUNTIF(Solieusap!A4:A2000,A6)+B6</f>
        <v>60</v>
      </c>
      <c r="C7" s="22" t="s">
        <v>113</v>
      </c>
      <c r="D7" s="22">
        <f ca="1">COUNTIF(Solieusap!A4:A200,A6)+D6</f>
        <v>60</v>
      </c>
      <c r="E7" s="27">
        <f t="array" aca="1" ref="E7" ca="1">MAX((Solieu!$A$4:$A$4000=A7)*Solieu!$K$4:$K$4000)</f>
        <v>0.49991000000000002</v>
      </c>
      <c r="F7" s="27">
        <f t="array" aca="1" ref="F7" ca="1">MAX((Solieu!$A$4:$A$4000=A7)*Solieu!$G$4:$G$4000)</f>
        <v>2.9573999999999998</v>
      </c>
      <c r="G7" s="27">
        <f t="array" aca="1" ref="G7" ca="1">ABS(MIN((Solieu!$A$4:$A$4000=A7)*Solieu!$K$4:$K$4000))</f>
        <v>2.88605</v>
      </c>
    </row>
    <row r="8" spans="1:12">
      <c r="A8" s="11" t="str">
        <f t="shared" ca="1" si="0"/>
        <v>33</v>
      </c>
      <c r="B8" s="22">
        <f ca="1">COUNTIF(Solieusap!A5:A2001,A7)+B7</f>
        <v>78</v>
      </c>
      <c r="C8" s="22">
        <f ca="1">COUNTIF(Solieusap!A5:A2001,A7)+D7</f>
        <v>78</v>
      </c>
      <c r="D8" s="22">
        <f ca="1">COUNTIF(Solieusap!A5:A201,A7)+D7</f>
        <v>78</v>
      </c>
      <c r="E8" s="27">
        <f t="array" aca="1" ref="E8" ca="1">MAX((Solieu!$A$4:$A$4000=A8)*Solieu!$K$4:$K$4000)</f>
        <v>0.54815999999999998</v>
      </c>
      <c r="F8" s="27">
        <f t="array" aca="1" ref="F8" ca="1">MAX((Solieu!$A$4:$A$4000=A8)*Solieu!$G$4:$G$4000)</f>
        <v>3.0546000000000002</v>
      </c>
      <c r="G8" s="27">
        <f t="array" aca="1" ref="G8" ca="1">ABS(MIN((Solieu!$A$4:$A$4000=A8)*Solieu!$K$4:$K$4000))</f>
        <v>3.0039500000000001</v>
      </c>
      <c r="J8" t="str">
        <f t="array" ref="J8">J5:L5</f>
        <v>a</v>
      </c>
    </row>
    <row r="9" spans="1:12">
      <c r="A9" s="11" t="str">
        <f t="shared" ca="1" si="0"/>
        <v>48</v>
      </c>
      <c r="B9" s="22">
        <f ca="1">COUNTIF(Solieusap!A6:A2002,A8)+B8</f>
        <v>92</v>
      </c>
      <c r="C9" s="22">
        <f ca="1">COUNTIF(Solieusap!A6:A2002,A8)+D8</f>
        <v>92</v>
      </c>
      <c r="D9" s="22">
        <f ca="1">COUNTIF(Solieusap!A6:A202,A8)+D8</f>
        <v>92</v>
      </c>
      <c r="E9" s="27">
        <f t="array" aca="1" ref="E9" ca="1">MAX((Solieu!$A$4:$A$4000=A9)*Solieu!$K$4:$K$4000)</f>
        <v>0.94527000000000005</v>
      </c>
      <c r="F9" s="27">
        <f t="array" aca="1" ref="F9" ca="1">MAX((Solieu!$A$4:$A$4000=A9)*Solieu!$G$4:$G$4000)</f>
        <v>0.25740000000000002</v>
      </c>
      <c r="G9" s="27">
        <f t="array" aca="1" ref="G9" ca="1">ABS(MIN((Solieu!$A$4:$A$4000=A9)*Solieu!$K$4:$K$4000))</f>
        <v>0.64390000000000003</v>
      </c>
    </row>
    <row r="10" spans="1:12">
      <c r="A10" s="11" t="str">
        <f t="shared" ca="1" si="0"/>
        <v>49</v>
      </c>
      <c r="B10" s="22">
        <f ca="1">COUNTIF(Solieusap!A7:A2003,A9)+B9</f>
        <v>118</v>
      </c>
      <c r="C10" s="22">
        <f ca="1">COUNTIF(Solieusap!A7:A2003,A9)+D9</f>
        <v>118</v>
      </c>
      <c r="D10" s="22">
        <f ca="1">COUNTIF(Solieusap!A7:A203,A9)+D9</f>
        <v>118</v>
      </c>
      <c r="E10" s="27">
        <f t="array" aca="1" ref="E10" ca="1">MAX((Solieu!$A$4:$A$4000=A10)*Solieu!$K$4:$K$4000)</f>
        <v>0.54832000000000003</v>
      </c>
      <c r="F10" s="27">
        <f t="array" aca="1" ref="F10" ca="1">MAX((Solieu!$A$4:$A$4000=A10)*Solieu!$G$4:$G$4000)</f>
        <v>3.0526</v>
      </c>
      <c r="G10" s="27">
        <f t="array" aca="1" ref="G10" ca="1">ABS(MIN((Solieu!$A$4:$A$4000=A10)*Solieu!$K$4:$K$4000))</f>
        <v>2.9986799999999998</v>
      </c>
    </row>
    <row r="11" spans="1:12">
      <c r="A11" s="11" t="str">
        <f t="shared" ca="1" si="0"/>
        <v>52</v>
      </c>
      <c r="B11" s="22">
        <f ca="1">COUNTIF(Solieusap!A8:A2004,A10)+B10</f>
        <v>132</v>
      </c>
      <c r="C11" s="22">
        <f ca="1">COUNTIF(Solieusap!A8:A2004,A10)+D10</f>
        <v>132</v>
      </c>
      <c r="D11" s="22">
        <f ca="1">COUNTIF(Solieusap!A8:A204,A10)+D10</f>
        <v>132</v>
      </c>
      <c r="E11" s="27">
        <f t="array" aca="1" ref="E11" ca="1">MAX((Solieu!$A$4:$A$4000=A11)*Solieu!$K$4:$K$4000)</f>
        <v>0.94208999999999998</v>
      </c>
      <c r="F11" s="27">
        <f t="array" aca="1" ref="F11" ca="1">MAX((Solieu!$A$4:$A$4000=A11)*Solieu!$G$4:$G$4000)</f>
        <v>0.25459999999999999</v>
      </c>
      <c r="G11" s="27">
        <f t="array" aca="1" ref="G11" ca="1">ABS(MIN((Solieu!$A$4:$A$4000=A11)*Solieu!$K$4:$K$4000))</f>
        <v>0.64732000000000001</v>
      </c>
    </row>
    <row r="12" spans="1:12">
      <c r="A12" s="11" t="str">
        <f t="shared" ca="1" si="0"/>
        <v>100</v>
      </c>
      <c r="B12" s="22">
        <f ca="1">COUNTIF(Solieusap!A9:A2005,A11)+B11</f>
        <v>158</v>
      </c>
      <c r="C12" s="22">
        <f ca="1">COUNTIF(Solieusap!A9:A2005,A11)+D11</f>
        <v>158</v>
      </c>
      <c r="D12" s="22">
        <f ca="1">COUNTIF(Solieusap!A9:A205,A11)+D11</f>
        <v>158</v>
      </c>
      <c r="E12" s="27">
        <f t="array" aca="1" ref="E12" ca="1">MAX((Solieu!$A$4:$A$4000=A12)*Solieu!$K$4:$K$4000)</f>
        <v>0.4002</v>
      </c>
      <c r="F12" s="27">
        <f t="array" aca="1" ref="F12" ca="1">MAX((Solieu!$A$4:$A$4000=A12)*Solieu!$G$4:$G$4000)</f>
        <v>2.8315999999999999</v>
      </c>
      <c r="G12" s="27">
        <f t="array" aca="1" ref="G12" ca="1">ABS(MIN((Solieu!$A$4:$A$4000=A12)*Solieu!$K$4:$K$4000))</f>
        <v>2.7423799999999998</v>
      </c>
    </row>
    <row r="13" spans="1:12">
      <c r="A13" s="11" t="str">
        <f t="shared" ca="1" si="0"/>
        <v>101</v>
      </c>
      <c r="B13" s="22">
        <f ca="1">COUNTIF(Solieusap!A10:A2006,A12)+B12</f>
        <v>176</v>
      </c>
      <c r="C13" s="22">
        <f ca="1">COUNTIF(Solieusap!A10:A2006,A12)+D12</f>
        <v>176</v>
      </c>
      <c r="D13" s="22">
        <f ca="1">COUNTIF(Solieusap!A10:A206,A12)+D12</f>
        <v>176</v>
      </c>
      <c r="E13" s="27">
        <f t="array" aca="1" ref="E13" ca="1">MAX((Solieu!$A$4:$A$4000=A13)*Solieu!$K$4:$K$4000)</f>
        <v>0.6159</v>
      </c>
      <c r="F13" s="27">
        <f t="array" aca="1" ref="F13" ca="1">MAX((Solieu!$A$4:$A$4000=A13)*Solieu!$G$4:$G$4000)</f>
        <v>3.1511999999999998</v>
      </c>
      <c r="G13" s="27">
        <f t="array" aca="1" ref="G13" ca="1">ABS(MIN((Solieu!$A$4:$A$4000=A13)*Solieu!$K$4:$K$4000))</f>
        <v>3.1776399999999998</v>
      </c>
    </row>
    <row r="14" spans="1:12">
      <c r="A14" s="11" t="str">
        <f t="shared" ca="1" si="0"/>
        <v>116</v>
      </c>
      <c r="B14" s="22">
        <f ca="1">COUNTIF(Solieusap!A11:A2007,A13)+B13</f>
        <v>190</v>
      </c>
      <c r="C14" s="22">
        <f ca="1">COUNTIF(Solieusap!A11:A2007,A13)+D13</f>
        <v>190</v>
      </c>
      <c r="D14" s="22">
        <f ca="1">COUNTIF(Solieusap!A11:A207,A13)+D13</f>
        <v>190</v>
      </c>
      <c r="E14" s="27">
        <f t="array" aca="1" ref="E14" ca="1">MAX((Solieu!$A$4:$A$4000=A14)*Solieu!$K$4:$K$4000)</f>
        <v>0.72921000000000002</v>
      </c>
      <c r="F14" s="27">
        <f t="array" aca="1" ref="F14" ca="1">MAX((Solieu!$A$4:$A$4000=A14)*Solieu!$G$4:$G$4000)</f>
        <v>0.1956</v>
      </c>
      <c r="G14" s="27">
        <f t="array" aca="1" ref="G14" ca="1">ABS(MIN((Solieu!$A$4:$A$4000=A14)*Solieu!$K$4:$K$4000))</f>
        <v>0.48682999999999998</v>
      </c>
    </row>
    <row r="15" spans="1:12">
      <c r="A15" s="11" t="str">
        <f t="shared" ca="1" si="0"/>
        <v>117</v>
      </c>
      <c r="B15" s="22">
        <f ca="1">COUNTIF(Solieusap!A12:A2008,A14)+B14</f>
        <v>216</v>
      </c>
      <c r="C15" s="22">
        <f ca="1">COUNTIF(Solieusap!A12:A2008,A14)+D14</f>
        <v>216</v>
      </c>
      <c r="D15" s="22">
        <f ca="1">COUNTIF(Solieusap!A12:A208,A14)+D14</f>
        <v>209</v>
      </c>
      <c r="E15" s="27">
        <f t="array" aca="1" ref="E15" ca="1">MAX((Solieu!$A$4:$A$4000=A15)*Solieu!$K$4:$K$4000)</f>
        <v>0.61468</v>
      </c>
      <c r="F15" s="27">
        <f t="array" aca="1" ref="F15" ca="1">MAX((Solieu!$A$4:$A$4000=A15)*Solieu!$G$4:$G$4000)</f>
        <v>3.1419999999999999</v>
      </c>
      <c r="G15" s="27">
        <f t="array" aca="1" ref="G15" ca="1">ABS(MIN((Solieu!$A$4:$A$4000=A15)*Solieu!$K$4:$K$4000))</f>
        <v>3.1559699999999999</v>
      </c>
    </row>
    <row r="16" spans="1:12">
      <c r="A16" s="11" t="str">
        <f t="shared" ca="1" si="0"/>
        <v>120</v>
      </c>
      <c r="B16" s="22">
        <f ca="1">COUNTIF(Solieusap!A13:A2009,A15)+B15</f>
        <v>230</v>
      </c>
      <c r="C16" s="22">
        <f ca="1">COUNTIF(Solieusap!A13:A2009,A15)+D15</f>
        <v>223</v>
      </c>
      <c r="D16" s="22">
        <f ca="1">COUNTIF(Solieusap!A13:A209,A15)+D15</f>
        <v>209</v>
      </c>
      <c r="E16" s="27">
        <f t="array" aca="1" ref="E16" ca="1">MAX((Solieu!$A$4:$A$4000=A16)*Solieu!$K$4:$K$4000)</f>
        <v>0.72694999999999999</v>
      </c>
      <c r="F16" s="27">
        <f t="array" aca="1" ref="F16" ca="1">MAX((Solieu!$A$4:$A$4000=A16)*Solieu!$G$4:$G$4000)</f>
        <v>0.19170000000000001</v>
      </c>
      <c r="G16" s="27">
        <f t="array" aca="1" ref="G16" ca="1">ABS(MIN((Solieu!$A$4:$A$4000=A16)*Solieu!$K$4:$K$4000))</f>
        <v>0.4546</v>
      </c>
    </row>
    <row r="17" spans="1:7">
      <c r="A17" s="11" t="str">
        <f t="shared" ca="1" si="0"/>
        <v>258</v>
      </c>
      <c r="B17" s="22">
        <f ca="1">COUNTIF(Solieusap!A14:A2010,A16)+B16</f>
        <v>256</v>
      </c>
      <c r="C17" s="22">
        <f ca="1">COUNTIF(Solieusap!A14:A2010,A16)+D16</f>
        <v>235</v>
      </c>
      <c r="D17" s="22">
        <f ca="1">COUNTIF(Solieusap!A14:A210,A16)+D16</f>
        <v>209</v>
      </c>
      <c r="E17" s="27">
        <f t="array" aca="1" ref="E17" ca="1">MAX((Solieu!$A$4:$A$4000=A17)*Solieu!$K$4:$K$4000)</f>
        <v>2.4093300000000002</v>
      </c>
      <c r="F17" s="27">
        <f t="array" aca="1" ref="F17" ca="1">MAX((Solieu!$A$4:$A$4000=A17)*Solieu!$G$4:$G$4000)</f>
        <v>4.0296000000000003</v>
      </c>
      <c r="G17" s="27">
        <f t="array" aca="1" ref="G17" ca="1">ABS(MIN((Solieu!$A$4:$A$4000=A17)*Solieu!$K$4:$K$4000))</f>
        <v>3.8397899999999998</v>
      </c>
    </row>
    <row r="18" spans="1:7">
      <c r="A18" s="11" t="str">
        <f t="shared" ca="1" si="0"/>
        <v>259</v>
      </c>
      <c r="B18" s="22">
        <f ca="1">COUNTIF(Solieusap!A15:A2011,A17)+B17</f>
        <v>272</v>
      </c>
      <c r="C18" s="22">
        <f ca="1">COUNTIF(Solieusap!A15:A2011,A17)+D17</f>
        <v>225</v>
      </c>
      <c r="D18" s="22">
        <f ca="1">COUNTIF(Solieusap!A15:A211,A17)+D17</f>
        <v>209</v>
      </c>
      <c r="E18" s="27">
        <f t="array" aca="1" ref="E18" ca="1">MAX((Solieu!$A$4:$A$4000=A18)*Solieu!$K$4:$K$4000)</f>
        <v>2.4058700000000002</v>
      </c>
      <c r="F18" s="27">
        <f t="array" aca="1" ref="F18" ca="1">MAX((Solieu!$A$4:$A$4000=A18)*Solieu!$G$4:$G$4000)</f>
        <v>4.0293999999999999</v>
      </c>
      <c r="G18" s="27">
        <f t="array" aca="1" ref="G18" ca="1">ABS(MIN((Solieu!$A$4:$A$4000=A18)*Solieu!$K$4:$K$4000))</f>
        <v>3.8377500000000002</v>
      </c>
    </row>
    <row r="19" spans="1:7">
      <c r="A19" s="11" t="str">
        <f t="shared" ca="1" si="0"/>
        <v>265</v>
      </c>
      <c r="B19" s="22">
        <f ca="1">COUNTIF(Solieusap!A16:A2012,A18)+B18</f>
        <v>288</v>
      </c>
      <c r="C19" s="22">
        <f ca="1">COUNTIF(Solieusap!A16:A2012,A18)+D18</f>
        <v>225</v>
      </c>
      <c r="D19" s="22">
        <f ca="1">COUNTIF(Solieusap!A16:A212,A18)+D18</f>
        <v>209</v>
      </c>
      <c r="E19" s="27">
        <f t="array" aca="1" ref="E19" ca="1">MAX((Solieu!$A$4:$A$4000=A19)*Solieu!$K$4:$K$4000)</f>
        <v>0.58653</v>
      </c>
      <c r="F19" s="27">
        <f t="array" aca="1" ref="F19" ca="1">MAX((Solieu!$A$4:$A$4000=A19)*Solieu!$G$4:$G$4000)</f>
        <v>0.37530000000000002</v>
      </c>
      <c r="G19" s="27">
        <f t="array" aca="1" ref="G19" ca="1">ABS(MIN((Solieu!$A$4:$A$4000=A19)*Solieu!$K$4:$K$4000))</f>
        <v>0.53942999999999997</v>
      </c>
    </row>
    <row r="20" spans="1:7">
      <c r="A20" s="11" t="str">
        <f t="shared" ca="1" si="0"/>
        <v>266</v>
      </c>
      <c r="B20" s="22">
        <f ca="1">COUNTIF(Solieusap!A17:A2013,A19)+B19</f>
        <v>302</v>
      </c>
      <c r="C20" s="22">
        <f ca="1">COUNTIF(Solieusap!A17:A2013,A19)+D19</f>
        <v>223</v>
      </c>
      <c r="D20" s="22">
        <f ca="1">COUNTIF(Solieusap!A17:A213,A19)+D19</f>
        <v>209</v>
      </c>
      <c r="E20" s="27">
        <f t="array" aca="1" ref="E20" ca="1">MAX((Solieu!$A$4:$A$4000=A20)*Solieu!$K$4:$K$4000)</f>
        <v>0.21862000000000001</v>
      </c>
      <c r="F20" s="27">
        <f t="array" aca="1" ref="F20" ca="1">MAX((Solieu!$A$4:$A$4000=A20)*Solieu!$G$4:$G$4000)</f>
        <v>0.12</v>
      </c>
      <c r="G20" s="27">
        <f t="array" aca="1" ref="G20" ca="1">ABS(MIN((Solieu!$A$4:$A$4000=A20)*Solieu!$K$4:$K$4000))</f>
        <v>0.44134000000000001</v>
      </c>
    </row>
    <row r="21" spans="1:7">
      <c r="A21" s="11" t="str">
        <f t="shared" ca="1" si="0"/>
        <v>267</v>
      </c>
      <c r="B21" s="22">
        <f ca="1">COUNTIF(Solieusap!A18:A2014,A20)+B20</f>
        <v>326</v>
      </c>
      <c r="C21" s="22">
        <f ca="1">COUNTIF(Solieusap!A18:A2014,A20)+D20</f>
        <v>233</v>
      </c>
      <c r="D21" s="22">
        <f ca="1">COUNTIF(Solieusap!A18:A214,A20)+D20</f>
        <v>209</v>
      </c>
      <c r="E21" s="27">
        <f t="array" aca="1" ref="E21" ca="1">MAX((Solieu!$A$4:$A$4000=A21)*Solieu!$K$4:$K$4000)</f>
        <v>0.24793000000000001</v>
      </c>
      <c r="F21" s="27">
        <f t="array" aca="1" ref="F21" ca="1">MAX((Solieu!$A$4:$A$4000=A21)*Solieu!$G$4:$G$4000)</f>
        <v>6.7699999999999996E-2</v>
      </c>
      <c r="G21" s="27">
        <f t="array" aca="1" ref="G21" ca="1">ABS(MIN((Solieu!$A$4:$A$4000=A21)*Solieu!$K$4:$K$4000))</f>
        <v>8.1519999999999995E-2</v>
      </c>
    </row>
    <row r="22" spans="1:7">
      <c r="A22" s="11" t="str">
        <f t="shared" ca="1" si="0"/>
        <v>268</v>
      </c>
      <c r="B22" s="22">
        <f ca="1">COUNTIF(Solieusap!A19:A2015,A21)+B21</f>
        <v>344</v>
      </c>
      <c r="C22" s="22">
        <f ca="1">COUNTIF(Solieusap!A19:A2015,A21)+D21</f>
        <v>227</v>
      </c>
      <c r="D22" s="22">
        <f ca="1">COUNTIF(Solieusap!A19:A215,A21)+D21</f>
        <v>209</v>
      </c>
      <c r="E22" s="27">
        <f t="array" aca="1" ref="E22" ca="1">MAX((Solieu!$A$4:$A$4000=A22)*Solieu!$K$4:$K$4000)</f>
        <v>0.21345</v>
      </c>
      <c r="F22" s="27">
        <f t="array" aca="1" ref="F22" ca="1">MAX((Solieu!$A$4:$A$4000=A22)*Solieu!$G$4:$G$4000)</f>
        <v>0.11799999999999999</v>
      </c>
      <c r="G22" s="27">
        <f t="array" aca="1" ref="G22" ca="1">ABS(MIN((Solieu!$A$4:$A$4000=A22)*Solieu!$K$4:$K$4000))</f>
        <v>0.43569999999999998</v>
      </c>
    </row>
    <row r="23" spans="1:7">
      <c r="A23" s="11" t="str">
        <f t="shared" ca="1" si="0"/>
        <v>269</v>
      </c>
      <c r="B23" s="22">
        <f ca="1">COUNTIF(Solieusap!A20:A2016,A22)+B22</f>
        <v>368</v>
      </c>
      <c r="C23" s="22">
        <f ca="1">COUNTIF(Solieusap!A20:A2016,A22)+D22</f>
        <v>233</v>
      </c>
      <c r="D23" s="22">
        <f ca="1">COUNTIF(Solieusap!A20:A216,A22)+D22</f>
        <v>209</v>
      </c>
      <c r="E23" s="27">
        <f t="array" aca="1" ref="E23" ca="1">MAX((Solieu!$A$4:$A$4000=A23)*Solieu!$K$4:$K$4000)</f>
        <v>0.50788999999999995</v>
      </c>
      <c r="F23" s="27">
        <f t="array" aca="1" ref="F23" ca="1">MAX((Solieu!$A$4:$A$4000=A23)*Solieu!$G$4:$G$4000)</f>
        <v>0.33650000000000002</v>
      </c>
      <c r="G23" s="27">
        <f t="array" aca="1" ref="G23" ca="1">ABS(MIN((Solieu!$A$4:$A$4000=A23)*Solieu!$K$4:$K$4000))</f>
        <v>0.50161</v>
      </c>
    </row>
    <row r="24" spans="1:7">
      <c r="A24" s="11" t="str">
        <f t="shared" ca="1" si="0"/>
        <v>300</v>
      </c>
      <c r="B24" s="22">
        <f ca="1">COUNTIF(Solieusap!A21:A2017,A23)+B23</f>
        <v>382</v>
      </c>
      <c r="C24" s="22">
        <f ca="1">COUNTIF(Solieusap!A21:A2017,A23)+D23</f>
        <v>223</v>
      </c>
      <c r="D24" s="22">
        <f ca="1">COUNTIF(Solieusap!A21:A217,A23)+D23</f>
        <v>209</v>
      </c>
      <c r="E24" s="27">
        <f t="array" aca="1" ref="E24" ca="1">MAX((Solieu!$A$4:$A$4000=A24)*Solieu!$K$4:$K$4000)</f>
        <v>0.32761000000000001</v>
      </c>
      <c r="F24" s="27">
        <f t="array" aca="1" ref="F24" ca="1">MAX((Solieu!$A$4:$A$4000=A24)*Solieu!$G$4:$G$4000)</f>
        <v>6.2399999999999997E-2</v>
      </c>
      <c r="G24" s="27">
        <f t="array" aca="1" ref="G24" ca="1">ABS(MIN((Solieu!$A$4:$A$4000=A24)*Solieu!$K$4:$K$4000))</f>
        <v>8.0170000000000005E-2</v>
      </c>
    </row>
    <row r="25" spans="1:7">
      <c r="A25" s="11" t="str">
        <f t="shared" ca="1" si="0"/>
        <v>301</v>
      </c>
      <c r="B25" s="22">
        <f ca="1">COUNTIF(Solieusap!A22:A2018,A24)+B24</f>
        <v>408</v>
      </c>
      <c r="C25" s="22">
        <f ca="1">COUNTIF(Solieusap!A22:A2018,A24)+D24</f>
        <v>235</v>
      </c>
      <c r="D25" s="22">
        <f ca="1">COUNTIF(Solieusap!A22:A218,A24)+D24</f>
        <v>209</v>
      </c>
      <c r="E25" s="27">
        <f t="array" aca="1" ref="E25" ca="1">MAX((Solieu!$A$4:$A$4000=A25)*Solieu!$K$4:$K$4000)</f>
        <v>0.31115999999999999</v>
      </c>
      <c r="F25" s="27">
        <f t="array" aca="1" ref="F25" ca="1">MAX((Solieu!$A$4:$A$4000=A25)*Solieu!$G$4:$G$4000)</f>
        <v>7.0000000000000007E-2</v>
      </c>
      <c r="G25" s="27">
        <f t="array" aca="1" ref="G25" ca="1">ABS(MIN((Solieu!$A$4:$A$4000=A25)*Solieu!$K$4:$K$4000))</f>
        <v>0.12942999999999999</v>
      </c>
    </row>
  </sheetData>
  <mergeCells count="2">
    <mergeCell ref="A1:G1"/>
    <mergeCell ref="E2:G2"/>
  </mergeCells>
  <phoneticPr fontId="3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73A4-A4CA-46F8-A896-3F3CB7D74128}">
  <dimension ref="A1:AY31"/>
  <sheetViews>
    <sheetView tabSelected="1" topLeftCell="A4" workbookViewId="0">
      <selection activeCell="K12" sqref="K12"/>
    </sheetView>
  </sheetViews>
  <sheetFormatPr defaultRowHeight="14.25"/>
  <cols>
    <col min="2" max="2" width="0" hidden="1" customWidth="1"/>
  </cols>
  <sheetData>
    <row r="1" spans="1:51" ht="25.15">
      <c r="A1" s="28"/>
      <c r="B1" s="102" t="s">
        <v>60</v>
      </c>
      <c r="C1" s="101"/>
      <c r="D1" s="101"/>
      <c r="E1" s="101"/>
      <c r="F1" s="101"/>
      <c r="G1" s="101"/>
      <c r="H1" s="101"/>
      <c r="I1" s="101"/>
      <c r="J1" s="32"/>
      <c r="K1" s="32"/>
      <c r="L1" s="33"/>
      <c r="M1" s="33"/>
      <c r="N1" s="34"/>
      <c r="O1" s="35"/>
      <c r="P1" s="35"/>
      <c r="Q1" s="34"/>
      <c r="R1" s="34"/>
      <c r="S1" s="36"/>
      <c r="T1" s="36"/>
      <c r="U1" s="37"/>
      <c r="V1" s="37"/>
      <c r="W1" s="38"/>
      <c r="X1" s="38"/>
      <c r="Y1" s="39"/>
      <c r="Z1" s="39" t="s">
        <v>61</v>
      </c>
      <c r="AA1" s="39" t="s">
        <v>62</v>
      </c>
      <c r="AB1" s="39" t="s">
        <v>63</v>
      </c>
      <c r="AC1" s="39" t="s">
        <v>64</v>
      </c>
      <c r="AD1" s="39" t="s">
        <v>65</v>
      </c>
      <c r="AE1" s="39" t="s">
        <v>66</v>
      </c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40"/>
      <c r="AU1" s="34"/>
      <c r="AV1" s="34"/>
      <c r="AW1" s="34"/>
      <c r="AX1" s="34"/>
      <c r="AY1" s="34"/>
    </row>
    <row r="2" spans="1:51" ht="17.649999999999999">
      <c r="A2" s="28"/>
      <c r="B2" s="41" t="s">
        <v>67</v>
      </c>
      <c r="C2" s="34"/>
      <c r="D2" s="42">
        <v>15</v>
      </c>
      <c r="E2" s="43" t="s">
        <v>68</v>
      </c>
      <c r="F2" s="44">
        <v>8.5</v>
      </c>
      <c r="G2" s="45" t="s">
        <v>69</v>
      </c>
      <c r="H2" s="46" t="s">
        <v>70</v>
      </c>
      <c r="I2" s="47">
        <v>0.65</v>
      </c>
      <c r="J2" s="34"/>
      <c r="K2" s="34"/>
      <c r="L2" s="34"/>
      <c r="M2" s="34"/>
      <c r="N2" s="34"/>
      <c r="O2" s="34"/>
      <c r="P2" s="34"/>
      <c r="Q2" s="48"/>
      <c r="R2" s="48"/>
      <c r="S2" s="34"/>
      <c r="T2" s="34"/>
      <c r="U2" s="49"/>
      <c r="V2" s="49"/>
      <c r="W2" s="50"/>
      <c r="X2" s="50"/>
      <c r="Y2" s="39"/>
      <c r="Z2" s="39">
        <v>40.240699999999997</v>
      </c>
      <c r="AA2" s="39">
        <v>20.540291960000001</v>
      </c>
      <c r="AB2" s="39">
        <v>28.387599688193315</v>
      </c>
      <c r="AC2" s="39">
        <v>27</v>
      </c>
      <c r="AD2" s="39">
        <v>280</v>
      </c>
      <c r="AE2" s="39">
        <v>220</v>
      </c>
      <c r="AF2" s="39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49"/>
      <c r="AS2" s="49"/>
      <c r="AT2" s="49"/>
      <c r="AU2" s="34"/>
      <c r="AV2" s="34"/>
      <c r="AW2" s="34"/>
      <c r="AX2" s="34"/>
      <c r="AY2" s="34"/>
    </row>
    <row r="3" spans="1:51" ht="24.75">
      <c r="A3" s="28"/>
      <c r="B3" s="51" t="s">
        <v>71</v>
      </c>
      <c r="C3" s="52"/>
      <c r="D3" s="53" t="s">
        <v>72</v>
      </c>
      <c r="E3" s="54" t="s">
        <v>73</v>
      </c>
      <c r="F3" s="55">
        <v>280</v>
      </c>
      <c r="G3" s="45" t="s">
        <v>69</v>
      </c>
      <c r="H3" s="103" t="s">
        <v>74</v>
      </c>
      <c r="I3" s="56"/>
      <c r="J3" s="52"/>
      <c r="K3" s="52"/>
      <c r="L3" s="52"/>
      <c r="M3" s="52"/>
      <c r="N3" s="52"/>
      <c r="O3" s="52"/>
      <c r="P3" s="52"/>
      <c r="Q3" s="57"/>
      <c r="R3" s="57"/>
      <c r="S3" s="52"/>
      <c r="T3" s="52"/>
      <c r="U3" s="58"/>
      <c r="V3" s="58"/>
      <c r="W3" s="59"/>
      <c r="X3" s="57"/>
      <c r="Y3" s="60"/>
      <c r="Z3" s="52" t="b">
        <v>0</v>
      </c>
      <c r="AA3" s="61">
        <v>-2.3138974419999999E-4</v>
      </c>
      <c r="AB3" s="52"/>
      <c r="AC3" s="62"/>
      <c r="AD3" s="52"/>
      <c r="AE3" s="52"/>
      <c r="AF3" s="63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64"/>
      <c r="AS3" s="57"/>
      <c r="AT3" s="57"/>
      <c r="AU3" s="57"/>
      <c r="AV3" s="52"/>
      <c r="AW3" s="52"/>
      <c r="AX3" s="52"/>
      <c r="AY3" s="52"/>
    </row>
    <row r="4" spans="1:51" ht="24.75">
      <c r="A4" s="28"/>
      <c r="B4" s="51" t="s">
        <v>75</v>
      </c>
      <c r="C4" s="52"/>
      <c r="D4" s="53">
        <v>1</v>
      </c>
      <c r="E4" s="65" t="s">
        <v>76</v>
      </c>
      <c r="F4" s="66">
        <v>23000</v>
      </c>
      <c r="G4" s="67" t="s">
        <v>69</v>
      </c>
      <c r="H4" s="101"/>
      <c r="I4" s="68">
        <v>9.1304347826086953</v>
      </c>
      <c r="J4" s="52"/>
      <c r="K4" s="52"/>
      <c r="L4" s="52"/>
      <c r="M4" s="52"/>
      <c r="N4" s="52"/>
      <c r="O4" s="52"/>
      <c r="P4" s="52"/>
      <c r="Q4" s="57"/>
      <c r="R4" s="57"/>
      <c r="S4" s="52"/>
      <c r="T4" s="52"/>
      <c r="U4" s="58"/>
      <c r="V4" s="58"/>
      <c r="W4" s="104" t="s">
        <v>77</v>
      </c>
      <c r="X4" s="101"/>
      <c r="Y4" s="52"/>
      <c r="Z4" s="69">
        <v>402.40699999999998</v>
      </c>
      <c r="AA4" s="69">
        <v>205.40291959999999</v>
      </c>
      <c r="AB4" s="69">
        <v>283.87599688193313</v>
      </c>
      <c r="AC4" s="69">
        <v>270</v>
      </c>
      <c r="AD4" s="69">
        <v>2800</v>
      </c>
      <c r="AE4" s="100" t="s">
        <v>78</v>
      </c>
      <c r="AF4" s="101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64"/>
      <c r="AS4" s="57"/>
      <c r="AT4" s="57"/>
      <c r="AU4" s="57"/>
      <c r="AV4" s="52"/>
      <c r="AW4" s="52"/>
      <c r="AX4" s="52"/>
      <c r="AY4" s="52"/>
    </row>
    <row r="5" spans="1:51" ht="24.75">
      <c r="A5" s="28"/>
      <c r="B5" s="52"/>
      <c r="C5" s="52"/>
      <c r="D5" s="70"/>
      <c r="E5" s="65" t="s">
        <v>79</v>
      </c>
      <c r="F5" s="66">
        <v>210000</v>
      </c>
      <c r="G5" s="67" t="s">
        <v>69</v>
      </c>
      <c r="H5" s="52"/>
      <c r="I5" s="71"/>
      <c r="J5" s="52"/>
      <c r="K5" s="52"/>
      <c r="L5" s="52"/>
      <c r="M5" s="72">
        <v>1.6089680348502884</v>
      </c>
      <c r="N5" s="52"/>
      <c r="O5" s="52"/>
      <c r="P5" s="52"/>
      <c r="Q5" s="57"/>
      <c r="R5" s="57"/>
      <c r="S5" s="52"/>
      <c r="T5" s="52"/>
      <c r="U5" s="58"/>
      <c r="V5" s="58"/>
      <c r="W5" s="73"/>
      <c r="X5" s="57"/>
      <c r="Y5" s="52"/>
      <c r="Z5" s="69">
        <v>-22.699333899999999</v>
      </c>
      <c r="AA5" s="52">
        <v>-0.22699333899999999</v>
      </c>
      <c r="AB5" s="52"/>
      <c r="AC5" s="63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64"/>
      <c r="AS5" s="57"/>
      <c r="AT5" s="57"/>
      <c r="AU5" s="57"/>
      <c r="AV5" s="52"/>
      <c r="AW5" s="52"/>
      <c r="AX5" s="52"/>
      <c r="AY5" s="52"/>
    </row>
    <row r="6" spans="1:51" ht="16.5">
      <c r="A6" s="79"/>
      <c r="B6" s="80" t="s">
        <v>80</v>
      </c>
      <c r="C6" s="81"/>
      <c r="D6" s="81"/>
      <c r="E6" s="82"/>
      <c r="F6" s="80" t="s">
        <v>81</v>
      </c>
      <c r="G6" s="78"/>
      <c r="H6" s="78"/>
      <c r="I6" s="78"/>
      <c r="J6" s="78"/>
      <c r="K6" s="74"/>
      <c r="L6" s="74"/>
      <c r="M6" s="74"/>
      <c r="N6" s="74" t="s">
        <v>82</v>
      </c>
      <c r="O6" s="74" t="s">
        <v>83</v>
      </c>
      <c r="P6" s="74" t="s">
        <v>84</v>
      </c>
      <c r="Q6" s="74"/>
      <c r="R6" s="74"/>
      <c r="S6" s="75"/>
      <c r="T6" s="75"/>
      <c r="U6" s="76"/>
      <c r="V6" s="74"/>
      <c r="W6" s="74" t="s">
        <v>62</v>
      </c>
      <c r="X6" s="74"/>
      <c r="Y6" s="75"/>
      <c r="Z6" s="75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8"/>
      <c r="AL6" s="78"/>
      <c r="AM6" s="78"/>
      <c r="AN6" s="78"/>
      <c r="AO6" s="78"/>
      <c r="AP6" s="78"/>
      <c r="AQ6" s="78"/>
      <c r="AR6" s="74"/>
      <c r="AS6" s="50"/>
      <c r="AT6" s="77"/>
      <c r="AU6" s="50"/>
      <c r="AV6" s="50"/>
      <c r="AW6" s="50"/>
      <c r="AX6" s="50"/>
      <c r="AY6" s="50"/>
    </row>
    <row r="7" spans="1:51" ht="14.65" thickBot="1"/>
    <row r="8" spans="1:51">
      <c r="A8" s="95" t="s">
        <v>85</v>
      </c>
      <c r="B8" s="29"/>
      <c r="C8" s="93" t="s">
        <v>48</v>
      </c>
      <c r="D8" s="94"/>
      <c r="E8" s="94"/>
      <c r="F8" s="98" t="s">
        <v>86</v>
      </c>
      <c r="G8" s="98" t="s">
        <v>87</v>
      </c>
      <c r="H8" s="98" t="s">
        <v>88</v>
      </c>
      <c r="I8" s="98" t="s">
        <v>90</v>
      </c>
      <c r="J8" s="105" t="s">
        <v>91</v>
      </c>
    </row>
    <row r="9" spans="1:51">
      <c r="A9" s="96"/>
      <c r="B9" s="30"/>
      <c r="C9" s="23" t="s">
        <v>58</v>
      </c>
      <c r="D9" s="23" t="s">
        <v>53</v>
      </c>
      <c r="E9" s="24" t="s">
        <v>59</v>
      </c>
      <c r="F9" s="99"/>
      <c r="G9" s="99"/>
      <c r="H9" s="99"/>
      <c r="I9" s="99"/>
      <c r="J9" s="106"/>
    </row>
    <row r="10" spans="1:51" ht="15.75" thickBot="1">
      <c r="A10" s="97"/>
      <c r="B10" s="31"/>
      <c r="C10" s="86" t="s">
        <v>51</v>
      </c>
      <c r="D10" s="86" t="s">
        <v>17</v>
      </c>
      <c r="E10" s="86" t="s">
        <v>17</v>
      </c>
      <c r="F10" s="86" t="s">
        <v>89</v>
      </c>
      <c r="G10" s="86" t="s">
        <v>89</v>
      </c>
      <c r="H10" s="87" t="s">
        <v>89</v>
      </c>
      <c r="I10" s="87" t="s">
        <v>89</v>
      </c>
      <c r="J10" s="87" t="s">
        <v>89</v>
      </c>
    </row>
    <row r="11" spans="1:51">
      <c r="A11" s="22" t="str">
        <f>Locsolieu!A5</f>
        <v>30</v>
      </c>
      <c r="B11" s="22">
        <f>Locsolieu!D5</f>
        <v>28</v>
      </c>
      <c r="C11" s="83">
        <f>Locsolieu!E5</f>
        <v>2.7142200000000001</v>
      </c>
      <c r="D11" s="83">
        <f>Locsolieu!F5</f>
        <v>4.1917999999999997</v>
      </c>
      <c r="E11" s="83">
        <f>Locsolieu!G5</f>
        <v>3.9223499999999998</v>
      </c>
      <c r="F11">
        <v>800</v>
      </c>
      <c r="G11">
        <v>30</v>
      </c>
      <c r="H11">
        <v>70</v>
      </c>
      <c r="I11">
        <v>6</v>
      </c>
      <c r="J11" s="88">
        <f>C11*10000/(F2*G11*H11^2)</f>
        <v>2.1722448979591837E-2</v>
      </c>
    </row>
    <row r="12" spans="1:51">
      <c r="A12" s="22" t="str">
        <f ca="1">Locsolieu!A6</f>
        <v>31</v>
      </c>
      <c r="B12" s="22">
        <f>Locsolieu!D6</f>
        <v>32</v>
      </c>
      <c r="C12" s="83">
        <f ca="1">Locsolieu!E6</f>
        <v>2.7078700000000002</v>
      </c>
      <c r="D12" s="83">
        <f ca="1">Locsolieu!F6</f>
        <v>4.1919000000000004</v>
      </c>
      <c r="E12" s="83">
        <f ca="1">Locsolieu!G6</f>
        <v>3.9260700000000002</v>
      </c>
    </row>
    <row r="13" spans="1:51">
      <c r="A13" s="22" t="str">
        <f ca="1">Locsolieu!A7</f>
        <v>32</v>
      </c>
      <c r="B13" s="22">
        <f ca="1">Locsolieu!D7</f>
        <v>60</v>
      </c>
      <c r="C13" s="83">
        <f ca="1">Locsolieu!E7</f>
        <v>0.49991000000000002</v>
      </c>
      <c r="D13" s="83">
        <f ca="1">Locsolieu!F7</f>
        <v>2.9573999999999998</v>
      </c>
      <c r="E13" s="83">
        <f ca="1">Locsolieu!G7</f>
        <v>2.88605</v>
      </c>
    </row>
    <row r="14" spans="1:51">
      <c r="A14" s="22" t="str">
        <f ca="1">Locsolieu!A8</f>
        <v>33</v>
      </c>
      <c r="B14" s="22">
        <f ca="1">Locsolieu!D8</f>
        <v>78</v>
      </c>
      <c r="C14" s="83">
        <f ca="1">Locsolieu!E8</f>
        <v>0.54815999999999998</v>
      </c>
      <c r="D14" s="83">
        <f ca="1">Locsolieu!F8</f>
        <v>3.0546000000000002</v>
      </c>
      <c r="E14" s="83">
        <f ca="1">Locsolieu!G8</f>
        <v>3.0039500000000001</v>
      </c>
    </row>
    <row r="15" spans="1:51">
      <c r="A15" s="22" t="str">
        <f ca="1">Locsolieu!A9</f>
        <v>48</v>
      </c>
      <c r="B15" s="22">
        <f ca="1">Locsolieu!D9</f>
        <v>92</v>
      </c>
      <c r="C15" s="83">
        <f ca="1">Locsolieu!E9</f>
        <v>0.94527000000000005</v>
      </c>
      <c r="D15" s="83">
        <f ca="1">Locsolieu!F9</f>
        <v>0.25740000000000002</v>
      </c>
      <c r="E15" s="83">
        <f ca="1">Locsolieu!G9</f>
        <v>0.64390000000000003</v>
      </c>
    </row>
    <row r="16" spans="1:51">
      <c r="A16" s="22" t="str">
        <f ca="1">Locsolieu!A10</f>
        <v>49</v>
      </c>
      <c r="B16" s="22">
        <f ca="1">Locsolieu!D10</f>
        <v>118</v>
      </c>
      <c r="C16" s="83">
        <f ca="1">Locsolieu!E10</f>
        <v>0.54832000000000003</v>
      </c>
      <c r="D16" s="83">
        <f ca="1">Locsolieu!F10</f>
        <v>3.0526</v>
      </c>
      <c r="E16" s="83">
        <f ca="1">Locsolieu!G10</f>
        <v>2.9986799999999998</v>
      </c>
    </row>
    <row r="17" spans="1:5">
      <c r="A17" s="22" t="str">
        <f ca="1">Locsolieu!A11</f>
        <v>52</v>
      </c>
      <c r="B17" s="22">
        <f ca="1">Locsolieu!D11</f>
        <v>132</v>
      </c>
      <c r="C17" s="83">
        <f ca="1">Locsolieu!E11</f>
        <v>0.94208999999999998</v>
      </c>
      <c r="D17" s="83">
        <f ca="1">Locsolieu!F11</f>
        <v>0.25459999999999999</v>
      </c>
      <c r="E17" s="83">
        <f ca="1">Locsolieu!G11</f>
        <v>0.64732000000000001</v>
      </c>
    </row>
    <row r="18" spans="1:5">
      <c r="A18" s="22" t="str">
        <f ca="1">Locsolieu!A12</f>
        <v>100</v>
      </c>
      <c r="B18" s="22">
        <f ca="1">Locsolieu!D12</f>
        <v>158</v>
      </c>
      <c r="C18" s="83">
        <f ca="1">Locsolieu!E12</f>
        <v>0.4002</v>
      </c>
      <c r="D18" s="83">
        <f ca="1">Locsolieu!F12</f>
        <v>2.8315999999999999</v>
      </c>
      <c r="E18" s="83">
        <f ca="1">Locsolieu!G12</f>
        <v>2.7423799999999998</v>
      </c>
    </row>
    <row r="19" spans="1:5">
      <c r="A19" s="22" t="str">
        <f ca="1">Locsolieu!A13</f>
        <v>101</v>
      </c>
      <c r="B19" s="22">
        <f ca="1">Locsolieu!D13</f>
        <v>176</v>
      </c>
      <c r="C19" s="83">
        <f ca="1">Locsolieu!E13</f>
        <v>0.6159</v>
      </c>
      <c r="D19" s="83">
        <f ca="1">Locsolieu!F13</f>
        <v>3.1511999999999998</v>
      </c>
      <c r="E19" s="83">
        <f ca="1">Locsolieu!G13</f>
        <v>3.1776399999999998</v>
      </c>
    </row>
    <row r="20" spans="1:5">
      <c r="A20" s="22" t="str">
        <f ca="1">Locsolieu!A14</f>
        <v>116</v>
      </c>
      <c r="B20" s="22">
        <f ca="1">Locsolieu!D14</f>
        <v>190</v>
      </c>
      <c r="C20" s="83">
        <f ca="1">Locsolieu!E14</f>
        <v>0.72921000000000002</v>
      </c>
      <c r="D20" s="83">
        <f ca="1">Locsolieu!F14</f>
        <v>0.1956</v>
      </c>
      <c r="E20" s="83">
        <f ca="1">Locsolieu!G14</f>
        <v>0.48682999999999998</v>
      </c>
    </row>
    <row r="21" spans="1:5">
      <c r="A21" s="22" t="str">
        <f ca="1">Locsolieu!A15</f>
        <v>117</v>
      </c>
      <c r="B21" s="22">
        <f ca="1">Locsolieu!D15</f>
        <v>209</v>
      </c>
      <c r="C21" s="83">
        <f ca="1">Locsolieu!E15</f>
        <v>0.61468</v>
      </c>
      <c r="D21" s="83">
        <f ca="1">Locsolieu!F15</f>
        <v>3.1419999999999999</v>
      </c>
      <c r="E21" s="83">
        <f ca="1">Locsolieu!G15</f>
        <v>3.1559699999999999</v>
      </c>
    </row>
    <row r="22" spans="1:5">
      <c r="A22" s="22" t="str">
        <f ca="1">Locsolieu!A16</f>
        <v>120</v>
      </c>
      <c r="B22" s="22">
        <f ca="1">Locsolieu!D16</f>
        <v>209</v>
      </c>
      <c r="C22" s="83">
        <f ca="1">Locsolieu!E16</f>
        <v>0.72694999999999999</v>
      </c>
      <c r="D22" s="83">
        <f ca="1">Locsolieu!F16</f>
        <v>0.19170000000000001</v>
      </c>
      <c r="E22" s="83">
        <f ca="1">Locsolieu!G16</f>
        <v>0.4546</v>
      </c>
    </row>
    <row r="23" spans="1:5">
      <c r="A23" s="22" t="str">
        <f ca="1">Locsolieu!A17</f>
        <v>258</v>
      </c>
      <c r="B23" s="22">
        <f ca="1">Locsolieu!D17</f>
        <v>209</v>
      </c>
      <c r="C23" s="83">
        <f ca="1">Locsolieu!E17</f>
        <v>2.4093300000000002</v>
      </c>
      <c r="D23" s="83">
        <f ca="1">Locsolieu!F17</f>
        <v>4.0296000000000003</v>
      </c>
      <c r="E23" s="83">
        <f ca="1">Locsolieu!G17</f>
        <v>3.8397899999999998</v>
      </c>
    </row>
    <row r="24" spans="1:5">
      <c r="A24" s="22" t="str">
        <f ca="1">Locsolieu!A18</f>
        <v>259</v>
      </c>
      <c r="B24" s="22">
        <f ca="1">Locsolieu!D18</f>
        <v>209</v>
      </c>
      <c r="C24" s="83">
        <f ca="1">Locsolieu!E18</f>
        <v>2.4058700000000002</v>
      </c>
      <c r="D24" s="83">
        <f ca="1">Locsolieu!F18</f>
        <v>4.0293999999999999</v>
      </c>
      <c r="E24" s="83">
        <f ca="1">Locsolieu!G18</f>
        <v>3.8377500000000002</v>
      </c>
    </row>
    <row r="25" spans="1:5">
      <c r="A25" s="22" t="str">
        <f ca="1">Locsolieu!A19</f>
        <v>265</v>
      </c>
      <c r="B25" s="22">
        <f ca="1">Locsolieu!D19</f>
        <v>209</v>
      </c>
      <c r="C25" s="83">
        <f ca="1">Locsolieu!E19</f>
        <v>0.58653</v>
      </c>
      <c r="D25" s="83">
        <f ca="1">Locsolieu!F19</f>
        <v>0.37530000000000002</v>
      </c>
      <c r="E25" s="83">
        <f ca="1">Locsolieu!G19</f>
        <v>0.53942999999999997</v>
      </c>
    </row>
    <row r="26" spans="1:5">
      <c r="A26" s="22" t="str">
        <f ca="1">Locsolieu!A20</f>
        <v>266</v>
      </c>
      <c r="B26" s="22">
        <f ca="1">Locsolieu!D20</f>
        <v>209</v>
      </c>
      <c r="C26" s="83">
        <f ca="1">Locsolieu!E20</f>
        <v>0.21862000000000001</v>
      </c>
      <c r="D26" s="83">
        <f ca="1">Locsolieu!F20</f>
        <v>0.12</v>
      </c>
      <c r="E26" s="83">
        <f ca="1">Locsolieu!G20</f>
        <v>0.44134000000000001</v>
      </c>
    </row>
    <row r="27" spans="1:5">
      <c r="A27" s="22" t="str">
        <f ca="1">Locsolieu!A21</f>
        <v>267</v>
      </c>
      <c r="B27" s="22">
        <f ca="1">Locsolieu!D21</f>
        <v>209</v>
      </c>
      <c r="C27" s="83">
        <f ca="1">Locsolieu!E21</f>
        <v>0.24793000000000001</v>
      </c>
      <c r="D27" s="83">
        <f ca="1">Locsolieu!F21</f>
        <v>6.7699999999999996E-2</v>
      </c>
      <c r="E27" s="83">
        <f ca="1">Locsolieu!G21</f>
        <v>8.1519999999999995E-2</v>
      </c>
    </row>
    <row r="28" spans="1:5">
      <c r="A28" s="22" t="str">
        <f ca="1">Locsolieu!A22</f>
        <v>268</v>
      </c>
      <c r="B28" s="22">
        <f ca="1">Locsolieu!D22</f>
        <v>209</v>
      </c>
      <c r="C28" s="83">
        <f ca="1">Locsolieu!E22</f>
        <v>0.21345</v>
      </c>
      <c r="D28" s="83">
        <f ca="1">Locsolieu!F22</f>
        <v>0.11799999999999999</v>
      </c>
      <c r="E28" s="83">
        <f ca="1">Locsolieu!G22</f>
        <v>0.43569999999999998</v>
      </c>
    </row>
    <row r="29" spans="1:5">
      <c r="A29" s="22" t="str">
        <f ca="1">Locsolieu!A23</f>
        <v>269</v>
      </c>
      <c r="B29" s="22">
        <f ca="1">Locsolieu!D23</f>
        <v>209</v>
      </c>
      <c r="C29" s="83">
        <f ca="1">Locsolieu!E23</f>
        <v>0.50788999999999995</v>
      </c>
      <c r="D29" s="83">
        <f ca="1">Locsolieu!F23</f>
        <v>0.33650000000000002</v>
      </c>
      <c r="E29" s="83">
        <f ca="1">Locsolieu!G23</f>
        <v>0.50161</v>
      </c>
    </row>
    <row r="30" spans="1:5">
      <c r="A30" s="22" t="str">
        <f ca="1">Locsolieu!A24</f>
        <v>300</v>
      </c>
      <c r="B30" s="22">
        <f ca="1">Locsolieu!D24</f>
        <v>209</v>
      </c>
      <c r="C30" s="83">
        <f ca="1">Locsolieu!E24</f>
        <v>0.32761000000000001</v>
      </c>
      <c r="D30" s="83">
        <f ca="1">Locsolieu!F24</f>
        <v>6.2399999999999997E-2</v>
      </c>
      <c r="E30" s="83">
        <f ca="1">Locsolieu!G24</f>
        <v>8.0170000000000005E-2</v>
      </c>
    </row>
    <row r="31" spans="1:5">
      <c r="A31" s="22" t="str">
        <f ca="1">Locsolieu!A25</f>
        <v>301</v>
      </c>
      <c r="B31" s="22">
        <f ca="1">Locsolieu!D25</f>
        <v>209</v>
      </c>
      <c r="C31" s="83">
        <f ca="1">Locsolieu!E25</f>
        <v>0.31115999999999999</v>
      </c>
      <c r="D31" s="83">
        <f ca="1">Locsolieu!F25</f>
        <v>7.0000000000000007E-2</v>
      </c>
      <c r="E31" s="83">
        <f ca="1">Locsolieu!G25</f>
        <v>0.12942999999999999</v>
      </c>
    </row>
  </sheetData>
  <mergeCells count="11">
    <mergeCell ref="AE4:AF4"/>
    <mergeCell ref="B1:I1"/>
    <mergeCell ref="H3:H4"/>
    <mergeCell ref="W4:X4"/>
    <mergeCell ref="C8:E8"/>
    <mergeCell ref="J8:J9"/>
    <mergeCell ref="A8:A10"/>
    <mergeCell ref="I8:I9"/>
    <mergeCell ref="H8:H9"/>
    <mergeCell ref="G8:G9"/>
    <mergeCell ref="F8:F9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2533-3528-4111-9205-EB361EFA516B}">
  <dimension ref="A1:M4"/>
  <sheetViews>
    <sheetView workbookViewId="0">
      <selection activeCell="C39" sqref="C39"/>
    </sheetView>
  </sheetViews>
  <sheetFormatPr defaultRowHeight="14.25"/>
  <cols>
    <col min="1" max="1" width="12.3984375" style="3" bestFit="1" customWidth="1"/>
    <col min="2" max="3" width="9" style="3" customWidth="1"/>
    <col min="4" max="4" width="22.19921875" style="3" bestFit="1" customWidth="1"/>
    <col min="5" max="8" width="9" style="3" customWidth="1"/>
    <col min="9" max="9" width="10.73046875" style="3" bestFit="1" customWidth="1"/>
    <col min="10" max="10" width="16.73046875" style="3" bestFit="1" customWidth="1"/>
    <col min="11" max="11" width="11.265625" style="3" bestFit="1" customWidth="1"/>
    <col min="12" max="12" width="9.46484375" style="3" bestFit="1" customWidth="1"/>
    <col min="13" max="13" width="10.46484375" style="3" bestFit="1" customWidth="1"/>
  </cols>
  <sheetData>
    <row r="1" spans="1:13">
      <c r="A1" s="2" t="s">
        <v>22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5" t="s">
        <v>23</v>
      </c>
      <c r="B2" s="5" t="s">
        <v>24</v>
      </c>
      <c r="C2" s="7" t="s">
        <v>25</v>
      </c>
      <c r="D2" s="7" t="s">
        <v>26</v>
      </c>
      <c r="E2" s="7" t="s">
        <v>27</v>
      </c>
      <c r="F2" s="7" t="s">
        <v>28</v>
      </c>
      <c r="G2" s="7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</row>
    <row r="3" spans="1:13">
      <c r="A3" s="6" t="s">
        <v>14</v>
      </c>
      <c r="B3" s="6" t="s">
        <v>14</v>
      </c>
      <c r="C3" s="8" t="s">
        <v>14</v>
      </c>
      <c r="D3" s="8" t="s">
        <v>14</v>
      </c>
      <c r="E3" s="8" t="s">
        <v>14</v>
      </c>
      <c r="F3" s="8" t="s">
        <v>14</v>
      </c>
      <c r="G3" s="8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</row>
    <row r="4" spans="1:13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40</v>
      </c>
      <c r="G4" s="3" t="s">
        <v>41</v>
      </c>
      <c r="H4" s="3" t="s">
        <v>42</v>
      </c>
      <c r="I4" s="3" t="s">
        <v>43</v>
      </c>
      <c r="J4" s="3" t="s">
        <v>44</v>
      </c>
      <c r="K4" s="3" t="s">
        <v>45</v>
      </c>
      <c r="L4" s="3" t="s">
        <v>46</v>
      </c>
      <c r="M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Solieusap</vt:lpstr>
      <vt:lpstr>Solieu</vt:lpstr>
      <vt:lpstr>Locsolieu</vt:lpstr>
      <vt:lpstr>tinhtoan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Minh Thành</dc:creator>
  <cp:lastModifiedBy>Cao Minh Thành</cp:lastModifiedBy>
  <dcterms:created xsi:type="dcterms:W3CDTF">2021-06-25T10:38:45Z</dcterms:created>
  <dcterms:modified xsi:type="dcterms:W3CDTF">2021-06-25T14:49:22Z</dcterms:modified>
</cp:coreProperties>
</file>