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cs" sheetId="1" r:id="rId4"/>
    <sheet state="visible" name="sample#3;id#27" sheetId="2" r:id="rId5"/>
    <sheet state="visible" name="sample#5;id#30" sheetId="3" r:id="rId6"/>
    <sheet state="visible" name="sample#6;id#12" sheetId="4" r:id="rId7"/>
    <sheet state="visible" name="sample#10;id#15" sheetId="5" r:id="rId8"/>
    <sheet state="visible" name="sample#13;id#29" sheetId="6" r:id="rId9"/>
    <sheet state="visible" name="sample#14;id#31" sheetId="7" r:id="rId10"/>
    <sheet state="visible" name="sample#17;id#14" sheetId="8" r:id="rId11"/>
    <sheet state="visible" name="sample#18;id#5" sheetId="9" r:id="rId12"/>
    <sheet state="visible" name="sample#23;id#24" sheetId="10" r:id="rId13"/>
    <sheet state="visible" name="sample#25;id#33" sheetId="11" r:id="rId14"/>
    <sheet state="visible" name="sample#28;id#13" sheetId="12" r:id="rId15"/>
    <sheet state="visible" name="sample#29;id#10" sheetId="13" r:id="rId16"/>
    <sheet state="visible" name="sample#30;id#22" sheetId="14" r:id="rId17"/>
    <sheet state="visible" name="sample#31;id#21" sheetId="15" r:id="rId18"/>
    <sheet state="visible" name="sample#32;id#0" sheetId="16" r:id="rId19"/>
  </sheets>
  <definedNames/>
  <calcPr/>
</workbook>
</file>

<file path=xl/sharedStrings.xml><?xml version="1.0" encoding="utf-8"?>
<sst xmlns="http://schemas.openxmlformats.org/spreadsheetml/2006/main" count="1116" uniqueCount="541">
  <si>
    <t>#3</t>
  </si>
  <si>
    <t>#5</t>
  </si>
  <si>
    <t>#6</t>
  </si>
  <si>
    <t>#10</t>
  </si>
  <si>
    <t>#13</t>
  </si>
  <si>
    <t>#14</t>
  </si>
  <si>
    <t>#17</t>
  </si>
  <si>
    <t>#18</t>
  </si>
  <si>
    <t>#23</t>
  </si>
  <si>
    <t>#25</t>
  </si>
  <si>
    <t>#28</t>
  </si>
  <si>
    <t>#29</t>
  </si>
  <si>
    <t>#30</t>
  </si>
  <si>
    <t>#31</t>
  </si>
  <si>
    <t>#32</t>
  </si>
  <si>
    <t>TP</t>
  </si>
  <si>
    <t>Total Human</t>
  </si>
  <si>
    <t>TN</t>
  </si>
  <si>
    <t>FP</t>
  </si>
  <si>
    <t>FN</t>
  </si>
  <si>
    <t>Accuracy</t>
  </si>
  <si>
    <t>Found by machine and interviewer</t>
  </si>
  <si>
    <t>Found by machine but not interviewers</t>
  </si>
  <si>
    <t>Found by human but not machine: 150</t>
  </si>
  <si>
    <t># Found by machine not traced to text:</t>
  </si>
  <si>
    <t>total machine</t>
  </si>
  <si>
    <t>G1</t>
  </si>
  <si>
    <t>Figuring out an ideal flight itinerary based on time constraints/requirements</t>
  </si>
  <si>
    <t>G2</t>
  </si>
  <si>
    <t>Figuring out an ideal flight itinerary based on budget constraints/requirements</t>
  </si>
  <si>
    <t>G3</t>
  </si>
  <si>
    <t>Figuring out the ideal flight itinerary based on the combo of/balance between time and budget constraints</t>
  </si>
  <si>
    <t>G4</t>
  </si>
  <si>
    <t>Comparing the different prices of the chosen itinerary on different websites in order to find the website where you can book the cheapest option</t>
  </si>
  <si>
    <t>G5</t>
  </si>
  <si>
    <t>Ensuring privacy is retained through the process/the process can be completed without the collection of data</t>
  </si>
  <si>
    <t>G6</t>
  </si>
  <si>
    <t>To filter out flight options based on the available filters of: Number of stops, Time ranges for departure and arrival, Duration of flight, Airlines, Airports, CO2 emissions</t>
  </si>
  <si>
    <t>A1</t>
  </si>
  <si>
    <t>Open Skyscanner</t>
  </si>
  <si>
    <t>A2</t>
  </si>
  <si>
    <t>Enter place of origin</t>
  </si>
  <si>
    <t>A3</t>
  </si>
  <si>
    <t>Enter destination place</t>
  </si>
  <si>
    <t>A4</t>
  </si>
  <si>
    <t>Enter departure date</t>
  </si>
  <si>
    <t>A5</t>
  </si>
  <si>
    <t>Enter return date (if applicable)</t>
  </si>
  <si>
    <t>A6</t>
  </si>
  <si>
    <t>Enter travel class</t>
  </si>
  <si>
    <t>A7</t>
  </si>
  <si>
    <t>Enter potential flyer details</t>
  </si>
  <si>
    <t>A8</t>
  </si>
  <si>
    <t>Search</t>
  </si>
  <si>
    <t>A9</t>
  </si>
  <si>
    <t>Apply filters as necessary from the given list of filters : Number of stops, Time ranges for departure and arrival, Duration of flight, Airlines, Airports, CO2 emissions</t>
  </si>
  <si>
    <t>A10</t>
  </si>
  <si>
    <t>If you want to view the cheapest options, click on the tab that says "Cheapest"</t>
  </si>
  <si>
    <t>A11</t>
  </si>
  <si>
    <t>If you want to view the "best" options, click on the tab that says "Best"</t>
  </si>
  <si>
    <t>A12</t>
  </si>
  <si>
    <t>If you want to view the fastest options, click on the tab that says "Fastest"</t>
  </si>
  <si>
    <t>A13</t>
  </si>
  <si>
    <t>Compare the itineraries</t>
  </si>
  <si>
    <t>A14</t>
  </si>
  <si>
    <t>Click on your chosen itinerary</t>
  </si>
  <si>
    <t>A15</t>
  </si>
  <si>
    <t>Compare the different platforms through which it can be booked</t>
  </si>
  <si>
    <t>A16</t>
  </si>
  <si>
    <t>Click on the chosen platform</t>
  </si>
  <si>
    <t>A17</t>
  </si>
  <si>
    <t>Enter your passenger details</t>
  </si>
  <si>
    <t>A18</t>
  </si>
  <si>
    <t>Enter your payment details</t>
  </si>
  <si>
    <t>A19</t>
  </si>
  <si>
    <t>Make your payment</t>
  </si>
  <si>
    <t>M1</t>
  </si>
  <si>
    <t>Explore various options to find the best alternative in terms of price and seating</t>
  </si>
  <si>
    <t>G1;G2;G3</t>
  </si>
  <si>
    <t>M2</t>
  </si>
  <si>
    <t>Plan to book things early to get a better price</t>
  </si>
  <si>
    <t>M3</t>
  </si>
  <si>
    <t>Book flights for friends and family</t>
  </si>
  <si>
    <t>M4</t>
  </si>
  <si>
    <t>Maximize time in the air while traveling</t>
  </si>
  <si>
    <t>M5</t>
  </si>
  <si>
    <t>Get a really good deal when booking flights</t>
  </si>
  <si>
    <t>M6</t>
  </si>
  <si>
    <t>Check at regular intervals to get the best deal</t>
  </si>
  <si>
    <t>M7</t>
  </si>
  <si>
    <t>Search for flights over time depending on the situation</t>
  </si>
  <si>
    <t>A2;A3;A4;A5;A6;A7;A8;A9;A10;A11;A12</t>
  </si>
  <si>
    <t>M8</t>
  </si>
  <si>
    <t>Find combinations of city pairs, dates, and logistics that work best</t>
  </si>
  <si>
    <t>G3;G6</t>
  </si>
  <si>
    <t>M9</t>
  </si>
  <si>
    <t>Find the best itinerary and prices for a trip</t>
  </si>
  <si>
    <t>M10</t>
  </si>
  <si>
    <t>Compare prices across multiple platforms before booking</t>
  </si>
  <si>
    <t>G4;A13;A14;A15</t>
  </si>
  <si>
    <t>M11</t>
  </si>
  <si>
    <t>Enter details and complete the payment for a selected flight</t>
  </si>
  <si>
    <t>A16;A17;A18;A19</t>
  </si>
  <si>
    <t>Total machine</t>
  </si>
  <si>
    <t>Total human goals</t>
  </si>
  <si>
    <t>Total human actions</t>
  </si>
  <si>
    <t>Total human</t>
  </si>
  <si>
    <t>Distract from Stress</t>
  </si>
  <si>
    <t>Feel present emotions through the medium of songs</t>
  </si>
  <si>
    <t>Find inspiration for choreographing dance performances</t>
  </si>
  <si>
    <t>Influence other song streamers with one's own choice of streaming</t>
  </si>
  <si>
    <t>Get rid of the uncomfortability by silence</t>
  </si>
  <si>
    <t>Fall asleep</t>
  </si>
  <si>
    <t>Search songs by title</t>
  </si>
  <si>
    <t>Search songs by keywords (relating to emotions or vision)</t>
  </si>
  <si>
    <t>Search playlists by keyword</t>
  </si>
  <si>
    <t>Create playlists</t>
  </si>
  <si>
    <t>Shuffle playlists</t>
  </si>
  <si>
    <t>Share playlists</t>
  </si>
  <si>
    <t>Like playlists</t>
  </si>
  <si>
    <t>Play and pause songs</t>
  </si>
  <si>
    <t>Set a playlist on repeat</t>
  </si>
  <si>
    <t>Start a jam</t>
  </si>
  <si>
    <t>Play repeat rewind songs</t>
  </si>
  <si>
    <t>Play uniquely yours songs</t>
  </si>
  <si>
    <t>Listen to songs</t>
  </si>
  <si>
    <t>Listen to music frequently.</t>
  </si>
  <si>
    <t>Use music as a distraction from the stress of the real world.</t>
  </si>
  <si>
    <t>Listen to a wide genre of music.</t>
  </si>
  <si>
    <t>Alternate between different playlists based on mood or situation.</t>
  </si>
  <si>
    <t>Search for new songs that match current emotions or activities.</t>
  </si>
  <si>
    <t>Discover new songs through various playlists or search options.</t>
  </si>
  <si>
    <t>A1;A2;A3</t>
  </si>
  <si>
    <t>Utilize music streaming apps effectively.</t>
  </si>
  <si>
    <t>A6;A7;A8;A9;A10;A11;A12</t>
  </si>
  <si>
    <t>Create playlists occasionally.</t>
  </si>
  <si>
    <t>Explore new playlists curated by others.</t>
  </si>
  <si>
    <t>Listen to ambient noise sometimes.</t>
  </si>
  <si>
    <t>Find a movie or other audio content if music streaming is unavailable.</t>
  </si>
  <si>
    <t>M12</t>
  </si>
  <si>
    <t>Express appreciation for personalized playlists.</t>
  </si>
  <si>
    <t>M13</t>
  </si>
  <si>
    <t>Suggest public playlists created by random people on the home screen.</t>
  </si>
  <si>
    <t>H7</t>
  </si>
  <si>
    <t>H6</t>
  </si>
  <si>
    <t>Daily Information Browsing: To keep updated on the latest news and events.</t>
  </si>
  <si>
    <t>Not miss important events, including breaking news or global updates.</t>
  </si>
  <si>
    <t>Keep current on information that matters personally or professionally.</t>
  </si>
  <si>
    <t>Job Searching: To find job opportunities through the social network web app.</t>
  </si>
  <si>
    <t>Stay updated on job postings.</t>
  </si>
  <si>
    <t>Gain insights on hiring processes and receive relevant job recommendations.</t>
  </si>
  <si>
    <t>G7</t>
  </si>
  <si>
    <t>Entertainment: Engage with light, entertaining content.</t>
  </si>
  <si>
    <t>G8</t>
  </si>
  <si>
    <t>View entertaining posts.</t>
  </si>
  <si>
    <t>G9</t>
  </si>
  <si>
    <t>Manage content balance between entertainment and useful information.</t>
  </si>
  <si>
    <t>G10</t>
  </si>
  <si>
    <t>Privacy and Data Handling: Cope with data privacy issues. Accept data leaks while minimizing damage; potentially take action if the damage becomes substantial.</t>
  </si>
  <si>
    <t>G11</t>
  </si>
  <si>
    <t>Information Searching: To find specific information effectively using the social network web app, be able to set conditions when searching context.</t>
  </si>
  <si>
    <t>G12</t>
  </si>
  <si>
    <t>Filtering Content: Differentiate between useful and entertainment content.</t>
  </si>
  <si>
    <t>G13</t>
  </si>
  <si>
    <t>Improve focus by separating different types of content.</t>
  </si>
  <si>
    <t>G14</t>
  </si>
  <si>
    <t>Have more control over the type of content shown by the app.</t>
  </si>
  <si>
    <t>G15</t>
  </si>
  <si>
    <t>Handling Spam Accounts: Minimize the impact of spam or matrix accounts. Reduce irrelevant content and limit spammy marketing activities.</t>
  </si>
  <si>
    <t>Scroll through news feed.</t>
  </si>
  <si>
    <t>Use the "daily rank" feature to view trending news.</t>
  </si>
  <si>
    <t>Use the search bar for specific news.</t>
  </si>
  <si>
    <t>Check AI-recommended job postings.</t>
  </si>
  <si>
    <t>See application status for each job.</t>
  </si>
  <si>
    <t>Look for interviewee feedback regarding hiring processes.</t>
  </si>
  <si>
    <t>View data privacy policy</t>
  </si>
  <si>
    <t>Customize searching filter (location, category)</t>
  </si>
  <si>
    <t>Choose between different sections (entertainment, job, house rental)</t>
  </si>
  <si>
    <t>Browse news for daily information</t>
  </si>
  <si>
    <t>G1;A1</t>
  </si>
  <si>
    <t>Search for job posting information</t>
  </si>
  <si>
    <t>G4;A3</t>
  </si>
  <si>
    <t>Locate intended postings when browsing</t>
  </si>
  <si>
    <t>View the daily ranking to select specific news</t>
  </si>
  <si>
    <t>Use search feature to find specific information</t>
  </si>
  <si>
    <t>G11;A9</t>
  </si>
  <si>
    <t>Add conditions or limitations to searches</t>
  </si>
  <si>
    <t>Receive recommendations based on browsing history</t>
  </si>
  <si>
    <t>Ensure privacy data is not sold to other parties</t>
  </si>
  <si>
    <t>G10;A7;A8</t>
  </si>
  <si>
    <t>Address and regulate matrix accounts to improve user experience</t>
  </si>
  <si>
    <t>Use weather to plan a trip</t>
  </si>
  <si>
    <t>Check the forecast for a particular location</t>
  </si>
  <si>
    <t>Refer weekly forecasts beforehand</t>
  </si>
  <si>
    <t>Observe the daily forecasts every day of the trip before planning outdoor activities</t>
  </si>
  <si>
    <t>Receive timely updates for extreme weather</t>
  </si>
  <si>
    <t>Check notfications for sudden undesirable weather changes</t>
  </si>
  <si>
    <t>Stay prepared for everyday weather</t>
  </si>
  <si>
    <t>Wake up and check the weather</t>
  </si>
  <si>
    <t>Ask Siri/AI Assistant for weather information</t>
  </si>
  <si>
    <t>If Siri/AI Assistant not useful, directly open the app to check</t>
  </si>
  <si>
    <t>Rely on real time weather updates</t>
  </si>
  <si>
    <t>Check devices during the day to see notifications</t>
  </si>
  <si>
    <t>Decide on a plan of action based on weather information</t>
  </si>
  <si>
    <t>Use digital assistants and widgets for accurate weather checks</t>
  </si>
  <si>
    <t>Wake up and check Siri</t>
  </si>
  <si>
    <t>G16</t>
  </si>
  <si>
    <t>Plan day accordingly</t>
  </si>
  <si>
    <t>Check weather forecasts daily</t>
  </si>
  <si>
    <t>Open app for detailed forecasts</t>
  </si>
  <si>
    <t>Look at extreme weather alerts</t>
  </si>
  <si>
    <t>Adjust attire based on forecasts</t>
  </si>
  <si>
    <t>Plan travel and activities</t>
  </si>
  <si>
    <t>Set up regular notifications</t>
  </si>
  <si>
    <t>If weather conditions are not good, check real time alerts otherwise stick to daily/weekly alerts</t>
  </si>
  <si>
    <t>Ask digital assistants for weather</t>
  </si>
  <si>
    <t>Open app before going outdoors</t>
  </si>
  <si>
    <t>Check specific locations for weather updates</t>
  </si>
  <si>
    <t>Look at temperature fluctuations every day</t>
  </si>
  <si>
    <t>Respond to severe alerts immediately</t>
  </si>
  <si>
    <t>Recheck weather when plans change</t>
  </si>
  <si>
    <t>Plan daily attire and items to carry based on weather information</t>
  </si>
  <si>
    <t>A4;G13;G16</t>
  </si>
  <si>
    <t>Plan outdoor activities based on weather information</t>
  </si>
  <si>
    <t>G13;A9;A12</t>
  </si>
  <si>
    <t>Plan trips based on weather forecasts</t>
  </si>
  <si>
    <t>G1;G4;G13;A5;A13</t>
  </si>
  <si>
    <t>Receive real-time weather updates for current conditions</t>
  </si>
  <si>
    <t>G5;G6;G7;G9;G10;G11;A7</t>
  </si>
  <si>
    <t>Adjust notification frequency to align with personal routine</t>
  </si>
  <si>
    <t>Receive frequent notifications during rain</t>
  </si>
  <si>
    <t>G5;A12</t>
  </si>
  <si>
    <t>Avoid advertisements in the application</t>
  </si>
  <si>
    <t>Ensure weather data consistency across all platforms</t>
  </si>
  <si>
    <t>Search for specific content (videos or streams):</t>
  </si>
  <si>
    <t>Browse content visually</t>
  </si>
  <si>
    <t>Uploading a video</t>
  </si>
  <si>
    <t>User (not creator) wants to manage existing content</t>
  </si>
  <si>
    <t>Customizing video playback</t>
  </si>
  <si>
    <t>Click on the central search bar at the top of the screen. Type in keywords or text related to the desired content. Press Enter or click the search button (magnifying glass icon). Scroll through the search results, ordered by relevancy to search criteria. Click on a video thumbnail to view more details or play the video</t>
  </si>
  <si>
    <t>Navigate to the home screen with relevant videos. Scroll through thumbnails on the home screen, some with longer descriptions. Click on arrows to navigate through content.</t>
  </si>
  <si>
    <t>Click on the creation button (plus sign in video camera icon). Select "Upload video" from the dropdown menu. Click on the "Create" button in the center of the page. Choose a video file from your computer to upload. Enter a title for the video in the provided text box. Add a description for the video in the designated area. Select appropriate language. Click the "Publish" button to finish uploading the video.</t>
  </si>
  <si>
    <t>Click on a video to add it to the watch list. Navigate to a creator's channel page. Click the "Subscribe" button to follow a channel. Click on the subscriptions tab in the left sidebar. Scroll through the latest content from subscribed channels. Use filters or sorting options to organize subscribed content. Remove videos from watch list if no longer interested. Unsubscribe from channels if desired.</t>
  </si>
  <si>
    <t>Find the video player controls at the bottom of the video. Find the play/pause button on the left side of the control bar and click to toggle between play and pause. Find the "next" button to the right of the play/pause button and click to go to the next suggested video. Find the mute/unmute button next to the "next" button, and click to toggle audio on or off. Find the volume slider to the right of the mute/unmute button, and click and drag to adjust volume manually. Observe the time displayed showing current time and total video length. Locate the captions button and click to enable or disable captions. Find and click on the settings menu for additional options. Locate the full screen toggle on the far right, and click to enter or exit full screen mode.</t>
  </si>
  <si>
    <t>Ensure some viewers can't see certain types of content</t>
  </si>
  <si>
    <t>Prevent certain types of content from being uploaded by streamers</t>
  </si>
  <si>
    <t>Search for content using text or filters</t>
  </si>
  <si>
    <t>Browse content visually through thumbnails</t>
  </si>
  <si>
    <t>G2;A2</t>
  </si>
  <si>
    <t>Upload video content with descriptions and transcripts</t>
  </si>
  <si>
    <t>G3;A3</t>
  </si>
  <si>
    <t>Edit video content by adding sound effects and trimming</t>
  </si>
  <si>
    <t>Receive content in a seamless stream without freezing</t>
  </si>
  <si>
    <t>Search for content using vague criteria and get meaningful results</t>
  </si>
  <si>
    <t>Subscribe to creators and access their content centrally</t>
  </si>
  <si>
    <t>Offer a premium tier with additional benefits</t>
  </si>
  <si>
    <t>Watch video content with various playback controls</t>
  </si>
  <si>
    <t>G5;A5</t>
  </si>
  <si>
    <t>Enable accurate auto-generated captions</t>
  </si>
  <si>
    <t>Enhance accessibility features for colorblind viewers</t>
  </si>
  <si>
    <t>Daily Weather Check: The user wants to check the temperature daily to decide on clothing and transportation, such as using a bike or bus.</t>
  </si>
  <si>
    <t>Rain Forecast Monitoring: To prepare for rain, the user checks precipitation probabilities, ensuring they carry an umbrella if necessary.</t>
  </si>
  <si>
    <t>Weather Alerts for Extreme Conditions: In cases of severe weather events, they rely on weather.com to provide essential safety information.</t>
  </si>
  <si>
    <t>Trip Planning: For travel, the user looks at long-term forecasts, including cloud coverage, temperature, and historical weather data, to adjust plans.</t>
  </si>
  <si>
    <t>Interest in Advanced Radar Features: They would use weather.com more if it offered a detailed radar with interactive animations like other weather apps.</t>
  </si>
  <si>
    <t>Checking temperature and precipitation levels for the day.</t>
  </si>
  <si>
    <t>Googling "weather.com" and accessing it from the first few links.</t>
  </si>
  <si>
    <t>Looking at hourly forecasts, especially around the time they’ll be outdoors.</t>
  </si>
  <si>
    <t>Using pre-set location data to pull up relevant weather without manual adjustments.</t>
  </si>
  <si>
    <t>Verifying extreme weather notifications, if any.</t>
  </si>
  <si>
    <t>Referencing weather data during the decision-making process, especially for wardrobe and transportation.</t>
  </si>
  <si>
    <t>Checking other parameters like cloud coverage and UV index through the app’s detailed view.</t>
  </si>
  <si>
    <t>Reviewing radar data for interest, although noting its limitations on weather.com.</t>
  </si>
  <si>
    <t>Considering alternative weather sources, like windy.com, for radar animations.</t>
  </si>
  <si>
    <t>Disabling notifications to avoid unnecessary updates.</t>
  </si>
  <si>
    <t>Adjusting the temperature setting from Fahrenheit to Celsius when accessing weather data.</t>
  </si>
  <si>
    <t>Occasionally exploring other cities’ weather for potential travel.</t>
  </si>
  <si>
    <t>Identifying, but not engaging with, ads that disrupt the app’s user experience.</t>
  </si>
  <si>
    <t>Exploring other apps for more precise location-based weather if needed.</t>
  </si>
  <si>
    <t>Checking government sources or alternative channels for extreme weather updates if weather.com lacks sufficient information.</t>
  </si>
  <si>
    <t>Check the temperature outside</t>
  </si>
  <si>
    <t>Plan whether to wear a thick coat or a light coat</t>
  </si>
  <si>
    <t>G1;A6</t>
  </si>
  <si>
    <t>Decide whether to cycle or take the bus based on the weather</t>
  </si>
  <si>
    <t>Check for rain forecasts</t>
  </si>
  <si>
    <t>G2;A1</t>
  </si>
  <si>
    <t>Make sure to have an umbrella if rain is forecasted</t>
  </si>
  <si>
    <t>Check temperature and precipitation chances for the next morning</t>
  </si>
  <si>
    <t>Notice important weather events</t>
  </si>
  <si>
    <t>G3;A5</t>
  </si>
  <si>
    <t>Adjust daily plans based on weather alerts</t>
  </si>
  <si>
    <t>Check historical or future weather forecasts when planning a trip</t>
  </si>
  <si>
    <t>G4;G5</t>
  </si>
  <si>
    <t>Check cloud coverage when planning a beach vacation or astronomical event trip</t>
  </si>
  <si>
    <t>Avoid trips if there is an overcast or clouds</t>
  </si>
  <si>
    <t>Change the weather display from Fahrenheit to Celsius</t>
  </si>
  <si>
    <t>Turn off notifications for a calmer experience</t>
  </si>
  <si>
    <t>M14</t>
  </si>
  <si>
    <t>Set preferred cities for weather updates</t>
  </si>
  <si>
    <t>A4;A12</t>
  </si>
  <si>
    <t>M15</t>
  </si>
  <si>
    <t>Share weather information on social media</t>
  </si>
  <si>
    <t>M16</t>
  </si>
  <si>
    <t>Clear browser cache for privacy reasons</t>
  </si>
  <si>
    <t xml:space="preserve"> The customer should be able to get job updates on roles based on various criteria like skillsets, experience, projects, job location, visa status, etc.</t>
  </si>
  <si>
    <t xml:space="preserve"> Provide extensive filtering options to allow users to customize their job search through the criteria mentioned above.</t>
  </si>
  <si>
    <t xml:space="preserve"> Minimize the repitive actions by allowing direct applications through the app, without having to visit the company's website and potentially pre-filled data.</t>
  </si>
  <si>
    <t xml:space="preserve"> Integrate bookmarking system in the job portal applications itself or integration of third party applications like Notion etc.</t>
  </si>
  <si>
    <t xml:space="preserve"> Respect user's privacy where you don't share a users application with other applicants.</t>
  </si>
  <si>
    <t xml:space="preserve"> Display application status updates and employer responsiveness to give users a sense of progress and urgency in the application process.</t>
  </si>
  <si>
    <t xml:space="preserve"> Integration of AI tools to help users find jobs but not assistive in writing the application materials.</t>
  </si>
  <si>
    <t xml:space="preserve"> Create a user-friendly interface that allows users to input their criteria and preferences.</t>
  </si>
  <si>
    <t xml:space="preserve"> Develop a robust search algorithm that can filter jobs based on the user's criteria.</t>
  </si>
  <si>
    <t xml:space="preserve"> Create a user interface such that it shows all the relevant details to the applicant easily the user does not have to find the details through heaps of text in the job description.</t>
  </si>
  <si>
    <t xml:space="preserve"> Design an automated alert system that delivers job updates matching the user’s specified preferences directly to their chosen channels (email, app notifications).</t>
  </si>
  <si>
    <t xml:space="preserve"> Design the mailing system in such a way that it doesn't spam the user and a mail that dosent get recognized as spam.</t>
  </si>
  <si>
    <t xml:space="preserve"> Integrate quick apply features that minimize repetitive data entry, possibly allowing users to save basic information for streamlined applications.</t>
  </si>
  <si>
    <t xml:space="preserve"> Include a feature for bookmarking job postings with the ability to set reminders and receive notifications when a bookmarked job is close to its application deadline.</t>
  </si>
  <si>
    <t xml:space="preserve"> Give options to the user to control the visibility of their applications and profile to other users.</t>
  </si>
  <si>
    <t xml:space="preserve"> Train and implement AI tools to analyze user preferences and job listings to provide personalized job recommendations without compromising user privacy.</t>
  </si>
  <si>
    <t xml:space="preserve"> Create and Design a flow where real-time updates are given on application status and, if possible, a rating of employer responsiveness, to help users prioritize follow-ups.</t>
  </si>
  <si>
    <t xml:space="preserve"> Designing a updates algorithm where if a user is actively seeking a job, send job updates instantly as new postings appear,else default to sending updates once a week.</t>
  </si>
  <si>
    <t xml:space="preserve"> Develop a system to send mobile notifications selectively, ensuring they are easily manageable and do not overwhelm the user’s notification tab.</t>
  </si>
  <si>
    <t xml:space="preserve"> Develop a system to send tailor job recommendations to closely match user-defined criteria to avoid sending irrelevant suggestions and if irrelevant job postings are send, give an option to the user to report the job posting as irrelevant.</t>
  </si>
  <si>
    <t xml:space="preserve"> Implement a feature that allows users to apply from other user's post where they can connect with the user posting about the hiring.</t>
  </si>
  <si>
    <t>Receive job updates that match specific skill sets</t>
  </si>
  <si>
    <t>Receive job updates instantly if actively looking for a job</t>
  </si>
  <si>
    <t>Receive job updates weekly if not actively looking for a job</t>
  </si>
  <si>
    <t>Receive job updates via email</t>
  </si>
  <si>
    <t>Receive concise emails with necessary job details</t>
  </si>
  <si>
    <t>Include a direct apply button in job update emails</t>
  </si>
  <si>
    <t>Avoid missing job opportunities due to irrelevant notifications</t>
  </si>
  <si>
    <t>Customize job search criteria based on experience and skills</t>
  </si>
  <si>
    <t>Provide roles and skills in the job profile for customized search results</t>
  </si>
  <si>
    <t>Avoid receiving outdated job listings</t>
  </si>
  <si>
    <t>Minimize manual effort in job applications</t>
  </si>
  <si>
    <t>Keep application status and employer responsiveness visible</t>
  </si>
  <si>
    <t>G6;A10</t>
  </si>
  <si>
    <t>Ensure privacy and confidentiality in job application activities</t>
  </si>
  <si>
    <t>Application needs to be embedded into student's Canvas</t>
  </si>
  <si>
    <t>Application needs to be accessible for students, not needed for faculty/staff/etc</t>
  </si>
  <si>
    <t>Application needs to one click export PDFs file type</t>
  </si>
  <si>
    <t>Application needs to one click export Ebooks file type</t>
  </si>
  <si>
    <t>Application needs to export to Google Drive or a Kindle account</t>
  </si>
  <si>
    <t>Application needs to be supported on iPad or Computer</t>
  </si>
  <si>
    <t>Application needs to a notify the reader, while reading, what percentage done they are with the chapter</t>
  </si>
  <si>
    <t>Application needs a library feature to store the desired reading materials</t>
  </si>
  <si>
    <t>Application needs to be able to categorize the reading materials in the library</t>
  </si>
  <si>
    <t>Application needs to be free to students</t>
  </si>
  <si>
    <t>Application needs to store readings indefinitely, even if original source in Canvas is lost</t>
  </si>
  <si>
    <t>Application needs to be act as a personalized library unique to every student</t>
  </si>
  <si>
    <t>Read content online</t>
  </si>
  <si>
    <t>Download PDF files to personal storage</t>
  </si>
  <si>
    <t>Use a tablet for reading</t>
  </si>
  <si>
    <t>Consolidate reading materials in one application</t>
  </si>
  <si>
    <t>G8;G11</t>
  </si>
  <si>
    <t>Export content to a personal account</t>
  </si>
  <si>
    <t>Categorize reading materials by time</t>
  </si>
  <si>
    <t>Show chapter progress percentage in reading application</t>
  </si>
  <si>
    <t>Increase the number of LinkedIn connections.</t>
  </si>
  <si>
    <t>Show the community that I am active on LinkedIn.</t>
  </si>
  <si>
    <t>Get referrals from current employees from my target company.</t>
  </si>
  <si>
    <t>Get my resume being seen by recruiters.</t>
  </si>
  <si>
    <t>Search in the search bar with the company name and the school I am attending. Click on their profile and see their experience. Hit the connect button to send a connection request. Add a note along with the connection request with brief introduction about myself and ask if they would be open to referring me for a position in their company. Wait for the connection request to get accepted. If the connection request is accepted, chat with them regarding the referral process and talk about relevant information. If they don;t accept the connection request, LinkedIn just shows it as a pending connection request and it is left like that.</t>
  </si>
  <si>
    <t>Search in the search bar with the company name and the school I am currently attending. Filter people out on the basis of their current working company. So for example, if people are no longer working for Meta, they won’t be able to refer me for any position, so I don’t connect with them.</t>
  </si>
  <si>
    <t>Choose to connect with people who are currently working at my company and are students of my university. Send an attached note along with the connection request that says that I am currently a student at the university, thereby increasing my chances of getting a referral due to the alumni network.</t>
  </si>
  <si>
    <t>Enlarge the number of connections on the user's profile</t>
  </si>
  <si>
    <t>Get referrals from current employees</t>
  </si>
  <si>
    <t>Search for company and school names in the search bar</t>
  </si>
  <si>
    <t>View profiles of potential connections</t>
  </si>
  <si>
    <t>Send a connection request with a personalized message</t>
  </si>
  <si>
    <t>Filter search results to find current employees of a specific company</t>
  </si>
  <si>
    <t>Find Job Opportunities: Identify and apply for relevant positions</t>
  </si>
  <si>
    <t>Expand Professional Network: Connect with industry professionals and peers to enhance networking opportunities.</t>
  </si>
  <si>
    <t>Monitoring Industry Trends with LinkedIn’s feed and professional groups to follow industry developments.</t>
  </si>
  <si>
    <t>Access and Manage Job Recommendations: Receive job alerts and customize notifications for relevant roles.</t>
  </si>
  <si>
    <t>Manage LinkedIn Profile: Keep profile current to increase job search effectiveness and signal openness to jobs.</t>
  </si>
  <si>
    <t>Search for Jobs on LinkedIn. Go to the "Jobs" tab. Type keywords and location in search bar. Apply filters (e.g., date posted, experience level). Click "Easy Apply".</t>
  </si>
  <si>
    <t>Set Up Job Alerts. Toggle "Get job alerts for this search" for filter-based notifications. Select "Preferences". Set alert frequency. Select alert method (e.g., in-app or email).</t>
  </si>
  <si>
    <t>Engage with LinkedIn Feed: Browse the "Home" tab. Like, comment, or share posts.</t>
  </si>
  <si>
    <t>Connect with people: If known, search by name otherwise find in groups. Send connection request</t>
  </si>
  <si>
    <t>Find and Join Groups: Click "My Network" tab. Scroll to "Groups You May Be Interested In." View suggested groups. 'Join' relevant group</t>
  </si>
  <si>
    <t>Access Saved Jobs: Go to "My Jobs" in the "Jobs" tab. View saved jobs.</t>
  </si>
  <si>
    <t>Update Profile: Click on the profile picture. Select "View Profile." Use "Add Section" to update sections like About, Education, or Experience. Mark profile as "Open to Work"</t>
  </si>
  <si>
    <t>Expand professional network</t>
  </si>
  <si>
    <t>Stay updated with industry</t>
  </si>
  <si>
    <t>Explore job opportunities</t>
  </si>
  <si>
    <t>Connect with new people</t>
  </si>
  <si>
    <t>G2;A4</t>
  </si>
  <si>
    <t>Review job postings and recommendations</t>
  </si>
  <si>
    <t>Filter job search results by date posted and experience level</t>
  </si>
  <si>
    <t>Use a personal profile for job applications</t>
  </si>
  <si>
    <t>Review application details</t>
  </si>
  <si>
    <t>Upload a resume</t>
  </si>
  <si>
    <t>Add a personalized note to connection requests</t>
  </si>
  <si>
    <t>Join relevant and active groups</t>
  </si>
  <si>
    <t>G2;A4;A5</t>
  </si>
  <si>
    <t>Like, comment, or share posts</t>
  </si>
  <si>
    <t>Receive job notifications</t>
  </si>
  <si>
    <t>G4;A2</t>
  </si>
  <si>
    <t>Manage job alert frequency</t>
  </si>
  <si>
    <t>Manage notification type for job alerts</t>
  </si>
  <si>
    <t>Access saved jobs</t>
  </si>
  <si>
    <t>M17</t>
  </si>
  <si>
    <t>Edit personal profile information</t>
  </si>
  <si>
    <t>M18</t>
  </si>
  <si>
    <t>Update job-seeking status</t>
  </si>
  <si>
    <t>M19</t>
  </si>
  <si>
    <t>Filter job search by skills or technologies</t>
  </si>
  <si>
    <t>.</t>
  </si>
  <si>
    <t>To obtain more personalized and authentic information compared to general search engines.</t>
  </si>
  <si>
    <t>To solve specific technical problems efficiently with community input.</t>
  </si>
  <si>
    <t>To stay informed about subtopics they are interested in without actively engaging in the news.</t>
  </si>
  <si>
    <t>To find reliable product reviews to make informed purchase decisions.</t>
  </si>
  <si>
    <t>To ensure a reliable experience by interacting with well-moderated communities.</t>
  </si>
  <si>
    <t>To make informed academic or career-related decisions (grad school applications) by seeking advice from experienced members.</t>
  </si>
  <si>
    <t>Browsing Reddit to learn about local events or topics of interest, like Halloween events in the city.</t>
  </si>
  <si>
    <t>Searching for personal experiences and reviews of new workouts or product purchases.</t>
  </si>
  <si>
    <t>Using Reddit as an alternative for technical help, similar to Stack Overflow, for code queries.</t>
  </si>
  <si>
    <t>Interacting with posts on subreddits related to career advice, fitness, or personal finance.</t>
  </si>
  <si>
    <t>Scrolling through the homepage newsfeed when not searching for something specific.</t>
  </si>
  <si>
    <t>Researching products or services before making a purchase.</t>
  </si>
  <si>
    <t>Using Reddit's comment feature to interact with posts, though not heavily engaging with direct user interactions.</t>
  </si>
  <si>
    <t>Customizing Reddit feed views based on whether they are passively or actively browsing.</t>
  </si>
  <si>
    <t>They would consider paying for Reddit premium to avoid ads unless they are using an ad blocker.</t>
  </si>
  <si>
    <t>If the stakeholder has a specific problem or query, then they use Reddit actively to search for answers. Otherwise, they browse passively during downtime, such as during meals or while commuting.</t>
  </si>
  <si>
    <t>Learn about a particular topic or event</t>
  </si>
  <si>
    <t>G3;A1</t>
  </si>
  <si>
    <t>Find personal experiences rather than just facts</t>
  </si>
  <si>
    <t>G5;A2</t>
  </si>
  <si>
    <t>Receive targeted results for specific problems</t>
  </si>
  <si>
    <t>Browse topics to discover interesting content</t>
  </si>
  <si>
    <t>Access technical help or code queries</t>
  </si>
  <si>
    <t>G2;G6;A3</t>
  </si>
  <si>
    <t>Participate in discussions about specific interests</t>
  </si>
  <si>
    <t>A4;A7</t>
  </si>
  <si>
    <t>Search for reliable information</t>
  </si>
  <si>
    <t>Research a product or service before purchasing</t>
  </si>
  <si>
    <t>A6;A10</t>
  </si>
  <si>
    <t>Ask health-related general questions</t>
  </si>
  <si>
    <t>Save and read posts when offline</t>
  </si>
  <si>
    <t>Customize the view of content based on activity</t>
  </si>
  <si>
    <t>Interact with posts within communities</t>
  </si>
  <si>
    <t>Post to discuss grad school admissions</t>
  </si>
  <si>
    <t>Stay updated on current events and trends</t>
  </si>
  <si>
    <t>Their web application is their overall preference</t>
  </si>
  <si>
    <t>The user wants to watch content such as shows and movies</t>
  </si>
  <si>
    <t>The user wants to watch personalized contents to meet their interests</t>
  </si>
  <si>
    <t>The user likes to watch content they have already watched at their convenience</t>
  </si>
  <si>
    <t>The user wants to be able to save content they may be interested in watching at a later date in a convenient catalog for future use</t>
  </si>
  <si>
    <t>The user wants an interactive user interface to watch small clips from content to better understand content and decide if it suits their interests.</t>
  </si>
  <si>
    <t>The user overall wishes to improve their efficiency in finding content they would like to watch</t>
  </si>
  <si>
    <t>The user uses the application for entertainment purposes</t>
  </si>
  <si>
    <t>The user sometimes uses another application called Youtube to watch clips of content on Netflix if Netflix were not to provide an adequate trailer to said content</t>
  </si>
  <si>
    <t>The user uses the application sparingly in that they may start watching content and resume watching said content at another time</t>
  </si>
  <si>
    <t>The user may use other streaming web applications if Netflix does not have the content they wish to watch</t>
  </si>
  <si>
    <t>The user uses other streaming web applications if Netflix had content but then removed said content without the user being able to finish watching said content</t>
  </si>
  <si>
    <t>Receive notifications about shows that will be removed soon</t>
  </si>
  <si>
    <t>Watch clips to decide if interested in a show</t>
  </si>
  <si>
    <t>Have a preview feature for quick decision making on shows</t>
  </si>
  <si>
    <t>Practice coding questions to prepare for job interviews and improve coding skills.</t>
  </si>
  <si>
    <t>Achieve a good score in a computer contest to strengthen university applications.</t>
  </si>
  <si>
    <t>Use platforms like LeetCode and NeetCode for practicing coding questions to gain confidence and improve speed.</t>
  </si>
  <si>
    <t>Practice coding questions in specific categories (e.g., arrays, trees, dynamic programming) to master them.</t>
  </si>
  <si>
    <t>Measure and track progress by the number of questions completed and time taken to solve each one.</t>
  </si>
  <si>
    <t>Participate in weekly coding contests on LeetCode for further practice, although he generally avoids the formal contest environment due to stress.</t>
  </si>
  <si>
    <t>Strengthen problem-solving skills by engaging with unfamiliar problem types and algorithms.</t>
  </si>
  <si>
    <t>Understand problem-solving approaches by viewing solutions when stuck.</t>
  </si>
  <si>
    <t>Platform Selection and Usage</t>
  </si>
  <si>
    <t>Used HackerRank, then transitioned to LeetCode based on friends' recommendations.</t>
  </si>
  <si>
    <t>Selects problems from LeetCode or NeetCode depending on goals (e.g., general practice vs. job interview preparation).</t>
  </si>
  <si>
    <t>Practice Approach: Focuses on specific problem categories to build expertise. Sets milestones to complete all questions in a chosen category. Chooses problem difficulty based on mood and practice goals (e.g., easy questions when in a bad mood or tired, harder questions for a challenge).</t>
  </si>
  <si>
    <t>Problem-Solving Routine: Allocates a "chunk of time" for coding practice to ensure focus without distractions. Times each problem to gauge progress and ensure efficiency. Uses a rough guideline: easy questions (10 minutes), medium questions (20 30 minutes), and hard questions (up to an hour).</t>
  </si>
  <si>
    <t>Progress Evaluation: Tracks progress using platform metrics, such as the number of questions completed (a check) and time spent on each. Sets personal time benchmarks for medium and hard questions to monitor improvement. Reassesses progress by revisiting previously solved problems or attempting new ones in different categories.</t>
  </si>
  <si>
    <t>Learning Strategy: If stuck on a problem for more than an hour, then just checkout the solution to understand the approach and learn the optimal solution. Revisits difficult problems to reinforce understanding and remember solution patterns.</t>
  </si>
  <si>
    <t>Weekly Contests Participation: Engages with weekly contest problems but generally does not join live contests unless he is free. Uses contest questions to simulate interview conditions and develop adaptability to different question styles.</t>
  </si>
  <si>
    <t>Advice and Insights for Beginners: Recommends starting with easy-to-medium questions and progressively moving to harder ones. Don t spend too much time on a single problem without checking solutions to prevent frustration.</t>
  </si>
  <si>
    <t>Practice coding questions to be prepared for job interviews</t>
  </si>
  <si>
    <t>Discuss coding questions with friends</t>
  </si>
  <si>
    <t>Use specific platforms to discover new questions</t>
  </si>
  <si>
    <t>G3;G7</t>
  </si>
  <si>
    <t>Use specific platforms to practice categorized questions</t>
  </si>
  <si>
    <t>G4;A1;A3;A4</t>
  </si>
  <si>
    <t>Set milestones for completing categories of questions</t>
  </si>
  <si>
    <t>Practice coding questions to improve coding skills for work</t>
  </si>
  <si>
    <t>Allocate time to focus on practicing coding questions without distractions</t>
  </si>
  <si>
    <t>Use timers to track time spent on solving coding problems</t>
  </si>
  <si>
    <t>Practice coding under time constraints similar to contests</t>
  </si>
  <si>
    <t>A6;A8</t>
  </si>
  <si>
    <t>Instant communication: Use Slack to instantly communicate with classmates, TAs, and professors without having to store each other's contact information.</t>
  </si>
  <si>
    <t>Information access and exchange: Receive and view discussions and information from across the university instantly through the Slack channel feature.</t>
  </si>
  <si>
    <t>File sharing: Share documents instantly with team members using Slack's file sharing feature for direct messages.</t>
  </si>
  <si>
    <t>Simplify information search: Find keyword-related study materials and discussion notes with the search feature.</t>
  </si>
  <si>
    <t>Improve collaboration: Use Slack as primary communication tool, avoiding other tools where possible to minimize interruptions and maintain workflow.</t>
  </si>
  <si>
    <t>Direct messaging: Communicate with individuals through Slack's direct messaging feature, especially when an immediate response is needed.</t>
  </si>
  <si>
    <t>Channel Joining and Message Viewing: Join specific channels to access relevant historical information, such as the general channel.</t>
  </si>
  <si>
    <t>File sharing operations: Select the page of the target person. Use the chat list on the left to find the desired chat. Attach a document in the text box and send it.</t>
  </si>
  <si>
    <t>Use of the search function: Enter a keyword (e.g., "Business and Marketing Strategies" from a past semester) into the search bar at the top to find older information.</t>
  </si>
  <si>
    <t>Communicate with peers and professors instantly</t>
  </si>
  <si>
    <t>Reach a wide audience immediately</t>
  </si>
  <si>
    <t>Access the history of a channel</t>
  </si>
  <si>
    <t>Share documents with teammates instantly</t>
  </si>
  <si>
    <t>Search for past conversations or files</t>
  </si>
  <si>
    <t>G4;A4</t>
  </si>
  <si>
    <t>Make video or audio calls more quickly</t>
  </si>
  <si>
    <t>Navigate Slack efficiently when multiple windows are open</t>
  </si>
  <si>
    <t>Send emails easily from within the application</t>
  </si>
  <si>
    <t>Opening WeChat and navigating through its interface</t>
  </si>
  <si>
    <t>Environmental action outside the system</t>
  </si>
  <si>
    <t>Communicating with friends and family</t>
  </si>
  <si>
    <t>Critical</t>
  </si>
  <si>
    <t>Searching for contacts using the search bar</t>
  </si>
  <si>
    <t>Missed - desired feature</t>
  </si>
  <si>
    <t>Finding specific information or messages quickly</t>
  </si>
  <si>
    <t>Behavioral</t>
  </si>
  <si>
    <t>Sending messages to colleagues</t>
  </si>
  <si>
    <t>Missed - critical goal</t>
  </si>
  <si>
    <t>Pinning important chats to the top of the list</t>
  </si>
  <si>
    <t>Feature</t>
  </si>
  <si>
    <t>Organizing conversations by pinning important chats</t>
  </si>
  <si>
    <t>Searching for specific messages or information within the app</t>
  </si>
  <si>
    <t>Using the payment system to transfer money or make purchases</t>
  </si>
  <si>
    <t>Making payments and financial transactions</t>
  </si>
  <si>
    <t>Searching for images using text queries</t>
  </si>
  <si>
    <t>Searching for specific images or content within chats</t>
  </si>
  <si>
    <t>Transferring files to friends</t>
  </si>
  <si>
    <t>Sharing files to friends</t>
  </si>
  <si>
    <t>If changing to a new phone, then manually transferring messages from the old phone to the new phone</t>
  </si>
  <si>
    <t>Communicate with friends and family</t>
  </si>
  <si>
    <t>Pin important chats at the top of the chat list</t>
  </si>
  <si>
    <t>G6;G7</t>
  </si>
  <si>
    <t>Search for specific information or messages</t>
  </si>
  <si>
    <t>G4;G8</t>
  </si>
  <si>
    <t>Use payment features to transfer money</t>
  </si>
  <si>
    <t>G9;G10</t>
  </si>
  <si>
    <t>Search for images by text</t>
  </si>
  <si>
    <t>Transfer files to friends</t>
  </si>
  <si>
    <t>G13;G14</t>
  </si>
  <si>
    <t>Transfer messages to a new phone</t>
  </si>
  <si>
    <t>Keep all messages available all the time</t>
  </si>
  <si>
    <t>Missed - behavioral goal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</si>
</sst>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222222"/>
      <name val="Arial"/>
    </font>
    <font>
      <b/>
      <color rgb="FF3C78D8"/>
      <name val="Arial"/>
      <scheme val="minor"/>
    </font>
    <font>
      <color rgb="FFFF0000"/>
      <name val="Arial"/>
      <scheme val="minor"/>
    </font>
    <font>
      <b/>
      <color rgb="FFFF0000"/>
      <name val="Arial"/>
      <scheme val="minor"/>
    </font>
    <font>
      <color rgb="FF0000FF"/>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0" xfId="0" applyFont="1" applyNumberFormat="1"/>
    <xf borderId="0" fillId="2" fontId="2"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6"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 r="A2" s="1" t="s">
        <v>15</v>
      </c>
      <c r="B2" s="2">
        <f t="shared" ref="B2:B6" si="1">SUM(C2:Q2)</f>
        <v>173</v>
      </c>
      <c r="C2" s="1">
        <v>23.0</v>
      </c>
      <c r="D2" s="1">
        <v>13.0</v>
      </c>
      <c r="E2" s="1">
        <v>12.0</v>
      </c>
      <c r="F2" s="1">
        <v>17.0</v>
      </c>
      <c r="G2" s="1">
        <v>8.0</v>
      </c>
      <c r="H2" s="1">
        <v>14.0</v>
      </c>
      <c r="I2" s="1">
        <v>12.0</v>
      </c>
      <c r="J2" s="1">
        <v>8.0</v>
      </c>
      <c r="K2" s="1">
        <v>5.0</v>
      </c>
      <c r="L2" s="1">
        <v>11.0</v>
      </c>
      <c r="M2" s="1">
        <v>15.0</v>
      </c>
      <c r="N2" s="2">
        <v>3.0</v>
      </c>
      <c r="O2" s="1">
        <v>13.0</v>
      </c>
      <c r="P2" s="1">
        <v>8.0</v>
      </c>
      <c r="Q2" s="1">
        <v>11.0</v>
      </c>
    </row>
    <row r="3">
      <c r="A3" s="1" t="s">
        <v>16</v>
      </c>
      <c r="B3" s="2">
        <f t="shared" si="1"/>
        <v>249</v>
      </c>
      <c r="C3" s="2">
        <v>25.0</v>
      </c>
      <c r="D3" s="2">
        <v>19.0</v>
      </c>
      <c r="E3" s="2">
        <v>25.0</v>
      </c>
      <c r="F3" s="2">
        <v>29.0</v>
      </c>
      <c r="G3" s="2">
        <v>10.0</v>
      </c>
      <c r="H3" s="2">
        <v>20.0</v>
      </c>
      <c r="I3" s="2">
        <v>21.0</v>
      </c>
      <c r="J3" s="1">
        <v>12.0</v>
      </c>
      <c r="K3" s="2">
        <v>7.0</v>
      </c>
      <c r="L3" s="2">
        <v>12.0</v>
      </c>
      <c r="M3" s="2">
        <v>16.0</v>
      </c>
      <c r="N3" s="1">
        <v>12.0</v>
      </c>
      <c r="O3" s="2">
        <v>17.0</v>
      </c>
      <c r="P3" s="2">
        <v>9.0</v>
      </c>
      <c r="Q3" s="2">
        <v>15.0</v>
      </c>
    </row>
    <row r="4">
      <c r="A4" s="1" t="s">
        <v>17</v>
      </c>
      <c r="B4" s="2">
        <f t="shared" si="1"/>
        <v>0</v>
      </c>
      <c r="C4" s="1">
        <v>0.0</v>
      </c>
      <c r="D4" s="1">
        <v>0.0</v>
      </c>
      <c r="E4" s="1">
        <v>0.0</v>
      </c>
      <c r="F4" s="1">
        <v>0.0</v>
      </c>
      <c r="G4" s="1">
        <v>0.0</v>
      </c>
      <c r="H4" s="1">
        <v>0.0</v>
      </c>
      <c r="I4" s="1">
        <v>0.0</v>
      </c>
      <c r="J4" s="1">
        <v>0.0</v>
      </c>
      <c r="K4" s="1">
        <v>0.0</v>
      </c>
      <c r="L4" s="1">
        <v>0.0</v>
      </c>
      <c r="M4" s="1">
        <v>0.0</v>
      </c>
      <c r="N4" s="1">
        <v>0.0</v>
      </c>
      <c r="O4" s="1">
        <v>0.0</v>
      </c>
      <c r="P4" s="1">
        <v>0.0</v>
      </c>
      <c r="Q4" s="1">
        <v>0.0</v>
      </c>
    </row>
    <row r="5">
      <c r="A5" s="1" t="s">
        <v>18</v>
      </c>
      <c r="B5" s="2">
        <f t="shared" si="1"/>
        <v>30</v>
      </c>
      <c r="C5" s="1">
        <v>3.0</v>
      </c>
      <c r="D5" s="1">
        <v>7.0</v>
      </c>
      <c r="E5" s="1">
        <v>0.0</v>
      </c>
      <c r="F5" s="1">
        <v>2.0</v>
      </c>
      <c r="G5" s="1">
        <v>7.0</v>
      </c>
      <c r="H5" s="1">
        <v>2.0</v>
      </c>
      <c r="I5" s="1">
        <v>0.0</v>
      </c>
      <c r="J5" s="1">
        <v>1.0</v>
      </c>
      <c r="K5" s="1">
        <v>1.0</v>
      </c>
      <c r="L5" s="1">
        <v>2.0</v>
      </c>
      <c r="M5" s="1">
        <v>1.0</v>
      </c>
      <c r="N5" s="1">
        <v>0.0</v>
      </c>
      <c r="O5" s="1">
        <v>0.0</v>
      </c>
      <c r="P5" s="1">
        <v>3.0</v>
      </c>
      <c r="Q5" s="1">
        <v>1.0</v>
      </c>
    </row>
    <row r="6">
      <c r="A6" s="1" t="s">
        <v>19</v>
      </c>
      <c r="B6" s="2">
        <f t="shared" si="1"/>
        <v>76</v>
      </c>
      <c r="C6" s="2">
        <v>2.0</v>
      </c>
      <c r="D6" s="2">
        <v>6.0</v>
      </c>
      <c r="E6" s="2">
        <v>13.0</v>
      </c>
      <c r="F6" s="2">
        <v>12.0</v>
      </c>
      <c r="G6" s="2">
        <v>2.0</v>
      </c>
      <c r="H6" s="2">
        <v>6.0</v>
      </c>
      <c r="I6" s="2">
        <v>9.0</v>
      </c>
      <c r="J6" s="1">
        <v>4.0</v>
      </c>
      <c r="K6" s="2">
        <v>2.0</v>
      </c>
      <c r="L6" s="2">
        <v>1.0</v>
      </c>
      <c r="M6" s="2">
        <v>1.0</v>
      </c>
      <c r="N6" s="1">
        <v>9.0</v>
      </c>
      <c r="O6" s="2">
        <v>4.0</v>
      </c>
      <c r="P6" s="2">
        <v>1.0</v>
      </c>
      <c r="Q6" s="2">
        <v>4.0</v>
      </c>
    </row>
    <row r="8">
      <c r="A8" s="1" t="s">
        <v>20</v>
      </c>
      <c r="B8" s="3">
        <f t="shared" ref="B8:Q8" si="2">(B2+B4)/(B2+B4+B5+B6)</f>
        <v>0.6200716846</v>
      </c>
      <c r="C8" s="2">
        <f t="shared" si="2"/>
        <v>0.8214285714</v>
      </c>
      <c r="D8" s="2">
        <f t="shared" si="2"/>
        <v>0.5</v>
      </c>
      <c r="E8" s="2">
        <f t="shared" si="2"/>
        <v>0.48</v>
      </c>
      <c r="F8" s="2">
        <f t="shared" si="2"/>
        <v>0.5483870968</v>
      </c>
      <c r="G8" s="2">
        <f t="shared" si="2"/>
        <v>0.4705882353</v>
      </c>
      <c r="H8" s="2">
        <f t="shared" si="2"/>
        <v>0.6363636364</v>
      </c>
      <c r="I8" s="2">
        <f t="shared" si="2"/>
        <v>0.5714285714</v>
      </c>
      <c r="J8" s="2">
        <f t="shared" si="2"/>
        <v>0.6153846154</v>
      </c>
      <c r="K8" s="2">
        <f t="shared" si="2"/>
        <v>0.625</v>
      </c>
      <c r="L8" s="2">
        <f t="shared" si="2"/>
        <v>0.7857142857</v>
      </c>
      <c r="M8" s="2">
        <f t="shared" si="2"/>
        <v>0.8823529412</v>
      </c>
      <c r="N8" s="2">
        <f t="shared" si="2"/>
        <v>0.25</v>
      </c>
      <c r="O8" s="2">
        <f t="shared" si="2"/>
        <v>0.7647058824</v>
      </c>
      <c r="P8" s="2">
        <f t="shared" si="2"/>
        <v>0.6666666667</v>
      </c>
      <c r="Q8" s="2">
        <f t="shared" si="2"/>
        <v>0.6875</v>
      </c>
    </row>
    <row r="11">
      <c r="A11" s="1" t="s">
        <v>15</v>
      </c>
      <c r="B11" s="1" t="s">
        <v>21</v>
      </c>
    </row>
    <row r="12">
      <c r="A12" s="1" t="s">
        <v>18</v>
      </c>
      <c r="B12" s="4" t="s">
        <v>22</v>
      </c>
    </row>
    <row r="13">
      <c r="A13" s="1" t="s">
        <v>19</v>
      </c>
      <c r="B13" s="4" t="s">
        <v>23</v>
      </c>
    </row>
    <row r="15">
      <c r="A15" s="1" t="s">
        <v>24</v>
      </c>
      <c r="B15" s="1">
        <v>2.0</v>
      </c>
    </row>
    <row r="18">
      <c r="A18" s="1" t="s">
        <v>25</v>
      </c>
      <c r="D18" s="1">
        <v>157.0</v>
      </c>
    </row>
    <row r="20">
      <c r="B20" s="2">
        <f>B2+B5</f>
        <v>203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75"/>
  </cols>
  <sheetData>
    <row r="1">
      <c r="A1" s="5" t="s">
        <v>26</v>
      </c>
      <c r="B1" s="1" t="s">
        <v>359</v>
      </c>
    </row>
    <row r="2">
      <c r="A2" s="1" t="s">
        <v>28</v>
      </c>
      <c r="B2" s="1" t="s">
        <v>360</v>
      </c>
    </row>
    <row r="3">
      <c r="A3" s="1" t="s">
        <v>30</v>
      </c>
      <c r="B3" s="1" t="s">
        <v>361</v>
      </c>
    </row>
    <row r="4">
      <c r="A4" s="1" t="s">
        <v>32</v>
      </c>
      <c r="B4" s="1" t="s">
        <v>362</v>
      </c>
    </row>
    <row r="5">
      <c r="A5" s="1" t="s">
        <v>38</v>
      </c>
      <c r="B5" s="1" t="s">
        <v>363</v>
      </c>
    </row>
    <row r="6">
      <c r="A6" s="1" t="s">
        <v>40</v>
      </c>
      <c r="B6" s="1" t="s">
        <v>364</v>
      </c>
    </row>
    <row r="7">
      <c r="A7" s="1" t="s">
        <v>42</v>
      </c>
      <c r="B7" s="1" t="s">
        <v>365</v>
      </c>
    </row>
    <row r="8">
      <c r="A8" s="1" t="s">
        <v>76</v>
      </c>
      <c r="B8" s="1" t="s">
        <v>366</v>
      </c>
      <c r="C8" s="1" t="s">
        <v>26</v>
      </c>
    </row>
    <row r="9">
      <c r="A9" s="1" t="s">
        <v>79</v>
      </c>
      <c r="B9" s="1" t="s">
        <v>367</v>
      </c>
      <c r="C9" s="1" t="s">
        <v>30</v>
      </c>
    </row>
    <row r="10">
      <c r="A10" s="1" t="s">
        <v>81</v>
      </c>
      <c r="B10" s="1" t="s">
        <v>368</v>
      </c>
      <c r="C10" s="1" t="s">
        <v>38</v>
      </c>
    </row>
    <row r="11">
      <c r="A11" s="1" t="s">
        <v>83</v>
      </c>
      <c r="B11" s="1" t="s">
        <v>369</v>
      </c>
    </row>
    <row r="12">
      <c r="A12" s="1" t="s">
        <v>85</v>
      </c>
      <c r="B12" s="1" t="s">
        <v>370</v>
      </c>
      <c r="C12" s="1" t="s">
        <v>42</v>
      </c>
    </row>
    <row r="13">
      <c r="A13" s="1" t="s">
        <v>87</v>
      </c>
      <c r="B13" s="1" t="s">
        <v>371</v>
      </c>
      <c r="C13" s="1" t="s">
        <v>40</v>
      </c>
    </row>
    <row r="15">
      <c r="A15" s="1" t="s">
        <v>103</v>
      </c>
      <c r="D15" s="2">
        <f>COUNTIF(A1:A1000, "M*")</f>
        <v>6</v>
      </c>
    </row>
    <row r="16">
      <c r="A16" s="1" t="s">
        <v>104</v>
      </c>
      <c r="D16" s="2">
        <f>COUNTIF(A1:A1000, "G*")</f>
        <v>4</v>
      </c>
    </row>
    <row r="17">
      <c r="A17" s="1" t="s">
        <v>105</v>
      </c>
      <c r="D17" s="2">
        <f>COUNTIF(A1:A1000, "A*")</f>
        <v>3</v>
      </c>
    </row>
    <row r="18">
      <c r="A18" s="1" t="s">
        <v>15</v>
      </c>
      <c r="D18" s="1">
        <v>5.0</v>
      </c>
    </row>
    <row r="19">
      <c r="A19" s="1" t="s">
        <v>106</v>
      </c>
      <c r="D19" s="2">
        <f>D16+D17</f>
        <v>7</v>
      </c>
    </row>
    <row r="20">
      <c r="A20" s="1" t="s">
        <v>17</v>
      </c>
      <c r="D20" s="1">
        <v>0.0</v>
      </c>
    </row>
    <row r="21">
      <c r="A21" s="1" t="s">
        <v>18</v>
      </c>
      <c r="D21" s="1">
        <v>1.0</v>
      </c>
    </row>
    <row r="22">
      <c r="A22" s="1" t="s">
        <v>19</v>
      </c>
      <c r="D22" s="2">
        <f>D19-D18</f>
        <v>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5"/>
  </cols>
  <sheetData>
    <row r="1">
      <c r="A1" s="5" t="s">
        <v>26</v>
      </c>
      <c r="B1" s="1" t="s">
        <v>372</v>
      </c>
    </row>
    <row r="2">
      <c r="A2" s="1" t="s">
        <v>28</v>
      </c>
      <c r="B2" s="1" t="s">
        <v>373</v>
      </c>
    </row>
    <row r="3">
      <c r="A3" s="1" t="s">
        <v>30</v>
      </c>
      <c r="B3" s="1" t="s">
        <v>374</v>
      </c>
    </row>
    <row r="4">
      <c r="A4" s="1" t="s">
        <v>32</v>
      </c>
      <c r="B4" s="1" t="s">
        <v>375</v>
      </c>
    </row>
    <row r="5">
      <c r="A5" s="1" t="s">
        <v>34</v>
      </c>
      <c r="B5" s="1" t="s">
        <v>376</v>
      </c>
    </row>
    <row r="6">
      <c r="A6" s="1" t="s">
        <v>38</v>
      </c>
      <c r="B6" s="1" t="s">
        <v>377</v>
      </c>
    </row>
    <row r="7">
      <c r="A7" s="1" t="s">
        <v>40</v>
      </c>
      <c r="B7" s="1" t="s">
        <v>378</v>
      </c>
    </row>
    <row r="8">
      <c r="A8" s="1" t="s">
        <v>42</v>
      </c>
      <c r="B8" s="1" t="s">
        <v>379</v>
      </c>
    </row>
    <row r="9">
      <c r="A9" s="1" t="s">
        <v>44</v>
      </c>
      <c r="B9" s="1" t="s">
        <v>380</v>
      </c>
    </row>
    <row r="10">
      <c r="A10" s="1" t="s">
        <v>46</v>
      </c>
      <c r="B10" s="1" t="s">
        <v>381</v>
      </c>
    </row>
    <row r="11">
      <c r="A11" s="1" t="s">
        <v>48</v>
      </c>
      <c r="B11" s="1" t="s">
        <v>382</v>
      </c>
    </row>
    <row r="12">
      <c r="A12" s="1" t="s">
        <v>50</v>
      </c>
      <c r="B12" s="1" t="s">
        <v>383</v>
      </c>
    </row>
    <row r="13">
      <c r="A13" s="1" t="s">
        <v>76</v>
      </c>
      <c r="B13" s="1" t="s">
        <v>384</v>
      </c>
      <c r="C13" s="1" t="s">
        <v>28</v>
      </c>
    </row>
    <row r="14">
      <c r="A14" s="1" t="s">
        <v>79</v>
      </c>
      <c r="B14" s="1" t="s">
        <v>385</v>
      </c>
      <c r="C14" s="1" t="s">
        <v>30</v>
      </c>
    </row>
    <row r="15">
      <c r="A15" s="1" t="s">
        <v>81</v>
      </c>
      <c r="B15" s="1" t="s">
        <v>386</v>
      </c>
      <c r="C15" s="1" t="s">
        <v>26</v>
      </c>
    </row>
    <row r="16">
      <c r="A16" s="1" t="s">
        <v>83</v>
      </c>
      <c r="B16" s="1" t="s">
        <v>387</v>
      </c>
      <c r="C16" s="1" t="s">
        <v>388</v>
      </c>
    </row>
    <row r="17">
      <c r="A17" s="1" t="s">
        <v>85</v>
      </c>
      <c r="B17" s="1" t="s">
        <v>389</v>
      </c>
      <c r="C17" s="1" t="s">
        <v>32</v>
      </c>
    </row>
    <row r="18">
      <c r="A18" s="1" t="s">
        <v>87</v>
      </c>
      <c r="B18" s="1" t="s">
        <v>390</v>
      </c>
      <c r="C18" s="1" t="s">
        <v>38</v>
      </c>
    </row>
    <row r="19">
      <c r="A19" s="1" t="s">
        <v>89</v>
      </c>
      <c r="B19" s="1" t="s">
        <v>391</v>
      </c>
      <c r="C19" s="1" t="s">
        <v>26</v>
      </c>
    </row>
    <row r="20">
      <c r="A20" s="1" t="s">
        <v>92</v>
      </c>
      <c r="B20" s="1" t="s">
        <v>392</v>
      </c>
    </row>
    <row r="21">
      <c r="A21" s="1" t="s">
        <v>95</v>
      </c>
      <c r="B21" s="1" t="s">
        <v>393</v>
      </c>
    </row>
    <row r="22">
      <c r="A22" s="1" t="s">
        <v>97</v>
      </c>
      <c r="B22" s="1" t="s">
        <v>394</v>
      </c>
      <c r="C22" s="1" t="s">
        <v>44</v>
      </c>
    </row>
    <row r="23">
      <c r="A23" s="1" t="s">
        <v>100</v>
      </c>
      <c r="B23" s="1" t="s">
        <v>395</v>
      </c>
      <c r="C23" s="1" t="s">
        <v>396</v>
      </c>
    </row>
    <row r="24">
      <c r="A24" s="1" t="s">
        <v>139</v>
      </c>
      <c r="B24" s="1" t="s">
        <v>397</v>
      </c>
      <c r="C24" s="1" t="s">
        <v>42</v>
      </c>
    </row>
    <row r="25">
      <c r="A25" s="1" t="s">
        <v>141</v>
      </c>
      <c r="B25" s="1" t="s">
        <v>398</v>
      </c>
      <c r="C25" s="1" t="s">
        <v>399</v>
      </c>
    </row>
    <row r="26">
      <c r="A26" s="1" t="s">
        <v>297</v>
      </c>
      <c r="B26" s="1" t="s">
        <v>400</v>
      </c>
      <c r="C26" s="1" t="s">
        <v>399</v>
      </c>
    </row>
    <row r="27">
      <c r="A27" s="1" t="s">
        <v>300</v>
      </c>
      <c r="B27" s="1" t="s">
        <v>401</v>
      </c>
      <c r="C27" s="1" t="s">
        <v>399</v>
      </c>
    </row>
    <row r="28">
      <c r="A28" s="1" t="s">
        <v>302</v>
      </c>
      <c r="B28" s="1" t="s">
        <v>402</v>
      </c>
      <c r="C28" s="1" t="s">
        <v>48</v>
      </c>
    </row>
    <row r="29">
      <c r="A29" s="1" t="s">
        <v>403</v>
      </c>
      <c r="B29" s="1" t="s">
        <v>404</v>
      </c>
      <c r="C29" s="1" t="s">
        <v>50</v>
      </c>
    </row>
    <row r="30">
      <c r="A30" s="1" t="s">
        <v>405</v>
      </c>
      <c r="B30" s="1" t="s">
        <v>406</v>
      </c>
      <c r="C30" s="1" t="s">
        <v>50</v>
      </c>
    </row>
    <row r="31">
      <c r="A31" s="1" t="s">
        <v>407</v>
      </c>
      <c r="B31" s="1" t="s">
        <v>408</v>
      </c>
      <c r="C31" s="1" t="s">
        <v>179</v>
      </c>
    </row>
    <row r="33">
      <c r="A33" s="1" t="s">
        <v>103</v>
      </c>
      <c r="D33" s="2">
        <f>COUNTIF(A1:A1000, "M*")</f>
        <v>19</v>
      </c>
    </row>
    <row r="34">
      <c r="A34" s="1" t="s">
        <v>104</v>
      </c>
      <c r="D34" s="2">
        <f>COUNTIF(A1:A1000, "G*")</f>
        <v>5</v>
      </c>
    </row>
    <row r="35">
      <c r="A35" s="1" t="s">
        <v>105</v>
      </c>
      <c r="D35" s="2">
        <f>COUNTIF(A1:A1000, "A*")</f>
        <v>7</v>
      </c>
    </row>
    <row r="36">
      <c r="A36" s="1" t="s">
        <v>15</v>
      </c>
      <c r="D36" s="1">
        <v>11.0</v>
      </c>
    </row>
    <row r="37">
      <c r="A37" s="1" t="s">
        <v>106</v>
      </c>
      <c r="D37" s="2">
        <f>D34+D35</f>
        <v>12</v>
      </c>
    </row>
    <row r="38">
      <c r="A38" s="1" t="s">
        <v>17</v>
      </c>
      <c r="D38" s="1">
        <v>0.0</v>
      </c>
    </row>
    <row r="39">
      <c r="A39" s="1" t="s">
        <v>18</v>
      </c>
      <c r="D39" s="1">
        <v>2.0</v>
      </c>
    </row>
    <row r="40">
      <c r="A40" s="1" t="s">
        <v>19</v>
      </c>
      <c r="D40" s="2">
        <f>D37-D36</f>
        <v>1</v>
      </c>
    </row>
    <row r="41">
      <c r="D41" s="1" t="s">
        <v>409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38"/>
  </cols>
  <sheetData>
    <row r="1">
      <c r="A1" s="5" t="s">
        <v>26</v>
      </c>
      <c r="B1" s="1" t="s">
        <v>410</v>
      </c>
    </row>
    <row r="2">
      <c r="A2" s="1" t="s">
        <v>28</v>
      </c>
      <c r="B2" s="1" t="s">
        <v>411</v>
      </c>
    </row>
    <row r="3">
      <c r="A3" s="1" t="s">
        <v>30</v>
      </c>
      <c r="B3" s="1" t="s">
        <v>412</v>
      </c>
    </row>
    <row r="4">
      <c r="A4" s="1" t="s">
        <v>32</v>
      </c>
      <c r="B4" s="1" t="s">
        <v>413</v>
      </c>
    </row>
    <row r="5">
      <c r="A5" s="1" t="s">
        <v>34</v>
      </c>
      <c r="B5" s="1" t="s">
        <v>414</v>
      </c>
    </row>
    <row r="6">
      <c r="A6" s="1" t="s">
        <v>36</v>
      </c>
      <c r="B6" s="1" t="s">
        <v>415</v>
      </c>
    </row>
    <row r="7">
      <c r="A7" s="1" t="s">
        <v>38</v>
      </c>
      <c r="B7" s="1" t="s">
        <v>416</v>
      </c>
    </row>
    <row r="8">
      <c r="A8" s="1" t="s">
        <v>40</v>
      </c>
      <c r="B8" s="1" t="s">
        <v>417</v>
      </c>
    </row>
    <row r="9">
      <c r="A9" s="1" t="s">
        <v>42</v>
      </c>
      <c r="B9" s="1" t="s">
        <v>418</v>
      </c>
    </row>
    <row r="10">
      <c r="A10" s="1" t="s">
        <v>44</v>
      </c>
      <c r="B10" s="1" t="s">
        <v>419</v>
      </c>
    </row>
    <row r="11">
      <c r="A11" s="1" t="s">
        <v>46</v>
      </c>
      <c r="B11" s="1" t="s">
        <v>420</v>
      </c>
    </row>
    <row r="12">
      <c r="A12" s="1" t="s">
        <v>48</v>
      </c>
      <c r="B12" s="1" t="s">
        <v>421</v>
      </c>
    </row>
    <row r="13">
      <c r="A13" s="1" t="s">
        <v>50</v>
      </c>
      <c r="B13" s="1" t="s">
        <v>422</v>
      </c>
    </row>
    <row r="14">
      <c r="A14" s="1" t="s">
        <v>52</v>
      </c>
      <c r="B14" s="1" t="s">
        <v>423</v>
      </c>
    </row>
    <row r="15">
      <c r="A15" s="1" t="s">
        <v>54</v>
      </c>
      <c r="B15" s="1" t="s">
        <v>424</v>
      </c>
    </row>
    <row r="16">
      <c r="A16" s="1" t="s">
        <v>56</v>
      </c>
      <c r="B16" s="1" t="s">
        <v>425</v>
      </c>
    </row>
    <row r="17">
      <c r="A17" s="1" t="s">
        <v>76</v>
      </c>
      <c r="B17" s="1" t="s">
        <v>426</v>
      </c>
      <c r="C17" s="1" t="s">
        <v>427</v>
      </c>
    </row>
    <row r="18">
      <c r="A18" s="1" t="s">
        <v>79</v>
      </c>
      <c r="B18" s="1" t="s">
        <v>428</v>
      </c>
      <c r="C18" s="1" t="s">
        <v>429</v>
      </c>
    </row>
    <row r="19">
      <c r="A19" s="1" t="s">
        <v>81</v>
      </c>
      <c r="B19" s="1" t="s">
        <v>430</v>
      </c>
      <c r="C19" s="1" t="s">
        <v>26</v>
      </c>
    </row>
    <row r="20">
      <c r="A20" s="1" t="s">
        <v>83</v>
      </c>
      <c r="B20" s="1" t="s">
        <v>431</v>
      </c>
      <c r="C20" s="1" t="s">
        <v>289</v>
      </c>
    </row>
    <row r="21">
      <c r="A21" s="1" t="s">
        <v>85</v>
      </c>
      <c r="B21" s="1" t="s">
        <v>432</v>
      </c>
      <c r="C21" s="1" t="s">
        <v>433</v>
      </c>
    </row>
    <row r="22">
      <c r="A22" s="1" t="s">
        <v>87</v>
      </c>
      <c r="B22" s="1" t="s">
        <v>434</v>
      </c>
      <c r="C22" s="1" t="s">
        <v>435</v>
      </c>
    </row>
    <row r="23">
      <c r="A23" s="1" t="s">
        <v>89</v>
      </c>
      <c r="B23" s="1" t="s">
        <v>436</v>
      </c>
      <c r="C23" s="1" t="s">
        <v>32</v>
      </c>
    </row>
    <row r="24">
      <c r="A24" s="1" t="s">
        <v>92</v>
      </c>
      <c r="B24" s="1" t="s">
        <v>437</v>
      </c>
      <c r="C24" s="1" t="s">
        <v>438</v>
      </c>
    </row>
    <row r="25">
      <c r="A25" s="1" t="s">
        <v>95</v>
      </c>
      <c r="B25" s="1" t="s">
        <v>439</v>
      </c>
      <c r="C25" s="1" t="s">
        <v>44</v>
      </c>
    </row>
    <row r="26">
      <c r="A26" s="1" t="s">
        <v>97</v>
      </c>
      <c r="B26" s="1" t="s">
        <v>440</v>
      </c>
    </row>
    <row r="27">
      <c r="A27" s="1" t="s">
        <v>100</v>
      </c>
      <c r="B27" s="1" t="s">
        <v>441</v>
      </c>
      <c r="C27" s="1" t="s">
        <v>52</v>
      </c>
    </row>
    <row r="28">
      <c r="A28" s="1" t="s">
        <v>139</v>
      </c>
      <c r="B28" s="1" t="s">
        <v>442</v>
      </c>
      <c r="C28" s="1" t="s">
        <v>50</v>
      </c>
    </row>
    <row r="29">
      <c r="A29" s="1" t="s">
        <v>141</v>
      </c>
      <c r="B29" s="1" t="s">
        <v>443</v>
      </c>
      <c r="C29" s="1" t="s">
        <v>36</v>
      </c>
    </row>
    <row r="30">
      <c r="A30" s="1" t="s">
        <v>297</v>
      </c>
      <c r="B30" s="1" t="s">
        <v>444</v>
      </c>
      <c r="C30" s="1" t="s">
        <v>38</v>
      </c>
    </row>
    <row r="33">
      <c r="A33" s="1" t="s">
        <v>103</v>
      </c>
      <c r="D33" s="2">
        <f>COUNTIF(A1:A1000, "M*")</f>
        <v>14</v>
      </c>
    </row>
    <row r="34">
      <c r="A34" s="1" t="s">
        <v>104</v>
      </c>
      <c r="D34" s="2">
        <f>COUNTIF(A1:A1000, "G*")</f>
        <v>6</v>
      </c>
    </row>
    <row r="35">
      <c r="A35" s="1" t="s">
        <v>105</v>
      </c>
      <c r="D35" s="2">
        <f>COUNTIF(A1:A1000, "A*")</f>
        <v>10</v>
      </c>
    </row>
    <row r="36">
      <c r="A36" s="1" t="s">
        <v>15</v>
      </c>
      <c r="D36" s="1">
        <v>15.0</v>
      </c>
    </row>
    <row r="37">
      <c r="A37" s="1" t="s">
        <v>106</v>
      </c>
      <c r="D37" s="2">
        <f>D34+D35</f>
        <v>16</v>
      </c>
    </row>
    <row r="38">
      <c r="A38" s="1" t="s">
        <v>17</v>
      </c>
      <c r="D38" s="1">
        <v>0.0</v>
      </c>
    </row>
    <row r="39">
      <c r="A39" s="1" t="s">
        <v>18</v>
      </c>
      <c r="D39" s="1">
        <v>1.0</v>
      </c>
    </row>
    <row r="40">
      <c r="A40" s="1" t="s">
        <v>19</v>
      </c>
      <c r="D40" s="2">
        <f>D37-D36</f>
        <v>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s>
  <sheetData>
    <row r="1">
      <c r="A1" s="5" t="s">
        <v>26</v>
      </c>
      <c r="B1" s="1" t="s">
        <v>445</v>
      </c>
    </row>
    <row r="2">
      <c r="A2" s="1" t="s">
        <v>28</v>
      </c>
      <c r="B2" s="1" t="s">
        <v>446</v>
      </c>
    </row>
    <row r="3">
      <c r="A3" s="1" t="s">
        <v>30</v>
      </c>
      <c r="B3" s="1" t="s">
        <v>447</v>
      </c>
    </row>
    <row r="4">
      <c r="A4" s="1" t="s">
        <v>32</v>
      </c>
      <c r="B4" s="1" t="s">
        <v>448</v>
      </c>
    </row>
    <row r="5">
      <c r="A5" s="1" t="s">
        <v>34</v>
      </c>
      <c r="B5" s="1" t="s">
        <v>449</v>
      </c>
    </row>
    <row r="6">
      <c r="A6" s="1" t="s">
        <v>36</v>
      </c>
      <c r="B6" s="1" t="s">
        <v>450</v>
      </c>
    </row>
    <row r="7">
      <c r="A7" s="1" t="s">
        <v>151</v>
      </c>
      <c r="B7" s="1" t="s">
        <v>451</v>
      </c>
    </row>
    <row r="8">
      <c r="A8" s="1" t="s">
        <v>153</v>
      </c>
      <c r="B8" s="1" t="s">
        <v>452</v>
      </c>
    </row>
    <row r="9">
      <c r="A9" s="1" t="s">
        <v>155</v>
      </c>
      <c r="B9" s="1" t="s">
        <v>453</v>
      </c>
    </row>
    <row r="10">
      <c r="A10" s="1" t="s">
        <v>157</v>
      </c>
      <c r="B10" s="1" t="s">
        <v>454</v>
      </c>
    </row>
    <row r="11">
      <c r="A11" s="1" t="s">
        <v>159</v>
      </c>
      <c r="B11" s="1" t="s">
        <v>455</v>
      </c>
    </row>
    <row r="12">
      <c r="A12" s="1" t="s">
        <v>161</v>
      </c>
      <c r="B12" s="1" t="s">
        <v>456</v>
      </c>
    </row>
    <row r="14">
      <c r="A14" s="1" t="s">
        <v>76</v>
      </c>
      <c r="B14" s="1" t="s">
        <v>457</v>
      </c>
      <c r="C14" s="1" t="s">
        <v>161</v>
      </c>
    </row>
    <row r="15">
      <c r="A15" s="1" t="s">
        <v>79</v>
      </c>
      <c r="B15" s="1" t="s">
        <v>458</v>
      </c>
      <c r="C15" s="1" t="s">
        <v>36</v>
      </c>
    </row>
    <row r="16">
      <c r="A16" s="1" t="s">
        <v>81</v>
      </c>
      <c r="B16" s="1" t="s">
        <v>459</v>
      </c>
      <c r="C16" s="1" t="s">
        <v>36</v>
      </c>
    </row>
    <row r="19">
      <c r="A19" s="1" t="s">
        <v>103</v>
      </c>
      <c r="D19" s="2">
        <f>COUNTIF(A1:A1000, "M*")</f>
        <v>3</v>
      </c>
    </row>
    <row r="20">
      <c r="A20" s="1" t="s">
        <v>104</v>
      </c>
      <c r="D20" s="2">
        <f>COUNTIF(A1:A1000, "G*")</f>
        <v>12</v>
      </c>
    </row>
    <row r="21">
      <c r="A21" s="1" t="s">
        <v>105</v>
      </c>
      <c r="D21" s="2">
        <f>COUNTIF(A1:A1000, "A*")</f>
        <v>0</v>
      </c>
    </row>
    <row r="22">
      <c r="A22" s="1" t="s">
        <v>15</v>
      </c>
      <c r="D22" s="2">
        <f>COUNTIF(C1:C1000, "*")</f>
        <v>3</v>
      </c>
    </row>
    <row r="23">
      <c r="A23" s="1" t="s">
        <v>106</v>
      </c>
      <c r="D23" s="2">
        <f>D20+D21</f>
        <v>12</v>
      </c>
    </row>
    <row r="24">
      <c r="A24" s="1" t="s">
        <v>17</v>
      </c>
      <c r="D24" s="1">
        <v>0.0</v>
      </c>
    </row>
    <row r="25">
      <c r="A25" s="1" t="s">
        <v>18</v>
      </c>
      <c r="D25" s="1">
        <v>0.0</v>
      </c>
    </row>
    <row r="26">
      <c r="A26" s="1" t="s">
        <v>19</v>
      </c>
      <c r="D26" s="2">
        <f>D23-D22</f>
        <v>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25"/>
  </cols>
  <sheetData>
    <row r="1">
      <c r="A1" s="5" t="s">
        <v>26</v>
      </c>
      <c r="B1" s="1" t="s">
        <v>460</v>
      </c>
    </row>
    <row r="2">
      <c r="A2" s="1" t="s">
        <v>28</v>
      </c>
      <c r="B2" s="1" t="s">
        <v>461</v>
      </c>
    </row>
    <row r="3">
      <c r="A3" s="1" t="s">
        <v>30</v>
      </c>
      <c r="B3" s="1" t="s">
        <v>462</v>
      </c>
    </row>
    <row r="4">
      <c r="A4" s="1" t="s">
        <v>32</v>
      </c>
      <c r="B4" s="1" t="s">
        <v>463</v>
      </c>
    </row>
    <row r="5">
      <c r="A5" s="1" t="s">
        <v>34</v>
      </c>
      <c r="B5" s="1" t="s">
        <v>464</v>
      </c>
    </row>
    <row r="6">
      <c r="A6" s="1" t="s">
        <v>36</v>
      </c>
      <c r="B6" s="1" t="s">
        <v>465</v>
      </c>
    </row>
    <row r="7">
      <c r="A7" s="1" t="s">
        <v>151</v>
      </c>
      <c r="B7" s="1" t="s">
        <v>466</v>
      </c>
    </row>
    <row r="8">
      <c r="A8" s="1" t="s">
        <v>153</v>
      </c>
      <c r="B8" s="1" t="s">
        <v>467</v>
      </c>
    </row>
    <row r="9">
      <c r="A9" s="1" t="s">
        <v>38</v>
      </c>
      <c r="B9" s="1" t="s">
        <v>468</v>
      </c>
    </row>
    <row r="10">
      <c r="A10" s="1" t="s">
        <v>40</v>
      </c>
      <c r="B10" s="1" t="s">
        <v>469</v>
      </c>
    </row>
    <row r="11">
      <c r="A11" s="1" t="s">
        <v>42</v>
      </c>
      <c r="B11" s="1" t="s">
        <v>470</v>
      </c>
    </row>
    <row r="12">
      <c r="A12" s="1" t="s">
        <v>44</v>
      </c>
      <c r="B12" s="1" t="s">
        <v>471</v>
      </c>
    </row>
    <row r="13">
      <c r="A13" s="1" t="s">
        <v>46</v>
      </c>
      <c r="B13" s="1" t="s">
        <v>472</v>
      </c>
    </row>
    <row r="14">
      <c r="A14" s="1" t="s">
        <v>48</v>
      </c>
      <c r="B14" s="1" t="s">
        <v>473</v>
      </c>
    </row>
    <row r="15">
      <c r="A15" s="1" t="s">
        <v>50</v>
      </c>
      <c r="B15" s="1" t="s">
        <v>474</v>
      </c>
    </row>
    <row r="16">
      <c r="A16" s="1" t="s">
        <v>52</v>
      </c>
      <c r="B16" s="1" t="s">
        <v>475</v>
      </c>
    </row>
    <row r="17">
      <c r="A17" s="1" t="s">
        <v>54</v>
      </c>
      <c r="B17" s="1" t="s">
        <v>476</v>
      </c>
    </row>
    <row r="18">
      <c r="A18" s="1" t="s">
        <v>76</v>
      </c>
      <c r="B18" s="1" t="s">
        <v>477</v>
      </c>
      <c r="C18" s="1" t="s">
        <v>26</v>
      </c>
    </row>
    <row r="19">
      <c r="A19" s="1" t="s">
        <v>79</v>
      </c>
      <c r="B19" s="1" t="s">
        <v>478</v>
      </c>
      <c r="C19" s="1" t="s">
        <v>40</v>
      </c>
    </row>
    <row r="20">
      <c r="A20" s="1" t="s">
        <v>81</v>
      </c>
      <c r="B20" s="1" t="s">
        <v>479</v>
      </c>
      <c r="C20" s="1" t="s">
        <v>480</v>
      </c>
    </row>
    <row r="21">
      <c r="A21" s="1" t="s">
        <v>83</v>
      </c>
      <c r="B21" s="1" t="s">
        <v>481</v>
      </c>
      <c r="C21" s="1" t="s">
        <v>482</v>
      </c>
    </row>
    <row r="22">
      <c r="A22" s="1" t="s">
        <v>85</v>
      </c>
      <c r="B22" s="1" t="s">
        <v>483</v>
      </c>
      <c r="C22" s="1" t="s">
        <v>46</v>
      </c>
    </row>
    <row r="23">
      <c r="A23" s="1" t="s">
        <v>87</v>
      </c>
      <c r="B23" s="1" t="s">
        <v>484</v>
      </c>
      <c r="C23" s="1" t="s">
        <v>28</v>
      </c>
    </row>
    <row r="24">
      <c r="A24" s="1" t="s">
        <v>89</v>
      </c>
      <c r="B24" s="1" t="s">
        <v>485</v>
      </c>
      <c r="C24" s="1" t="s">
        <v>46</v>
      </c>
    </row>
    <row r="25">
      <c r="A25" s="1" t="s">
        <v>92</v>
      </c>
      <c r="B25" s="1" t="s">
        <v>486</v>
      </c>
      <c r="C25" s="1" t="s">
        <v>34</v>
      </c>
    </row>
    <row r="26">
      <c r="A26" s="1" t="s">
        <v>95</v>
      </c>
      <c r="B26" s="1" t="s">
        <v>487</v>
      </c>
      <c r="C26" s="1" t="s">
        <v>488</v>
      </c>
    </row>
    <row r="29">
      <c r="A29" s="1" t="s">
        <v>103</v>
      </c>
      <c r="D29" s="2">
        <f>COUNTIF(A1:A1000, "M*")</f>
        <v>9</v>
      </c>
    </row>
    <row r="30">
      <c r="A30" s="1" t="s">
        <v>104</v>
      </c>
      <c r="D30" s="2">
        <f>COUNTIF(A1:A1000, "G*")</f>
        <v>8</v>
      </c>
    </row>
    <row r="31">
      <c r="A31" s="1" t="s">
        <v>105</v>
      </c>
      <c r="D31" s="2">
        <f>COUNTIF(A1:A1000, "A*")</f>
        <v>9</v>
      </c>
    </row>
    <row r="32">
      <c r="A32" s="1" t="s">
        <v>15</v>
      </c>
      <c r="D32" s="1">
        <v>13.0</v>
      </c>
    </row>
    <row r="33">
      <c r="A33" s="1" t="s">
        <v>106</v>
      </c>
      <c r="D33" s="2">
        <f>D30+D31</f>
        <v>17</v>
      </c>
    </row>
    <row r="34">
      <c r="A34" s="1" t="s">
        <v>17</v>
      </c>
      <c r="D34" s="1">
        <v>0.0</v>
      </c>
    </row>
    <row r="35">
      <c r="A35" s="1" t="s">
        <v>18</v>
      </c>
      <c r="D35" s="1">
        <v>0.0</v>
      </c>
    </row>
    <row r="36">
      <c r="A36" s="1" t="s">
        <v>19</v>
      </c>
      <c r="D36" s="2">
        <f>D33-D32</f>
        <v>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5"/>
  </cols>
  <sheetData>
    <row r="1">
      <c r="A1" s="5" t="s">
        <v>26</v>
      </c>
      <c r="B1" s="1" t="s">
        <v>489</v>
      </c>
    </row>
    <row r="2">
      <c r="A2" s="1" t="s">
        <v>28</v>
      </c>
      <c r="B2" s="1" t="s">
        <v>490</v>
      </c>
    </row>
    <row r="3">
      <c r="A3" s="1" t="s">
        <v>30</v>
      </c>
      <c r="B3" s="1" t="s">
        <v>491</v>
      </c>
    </row>
    <row r="4">
      <c r="A4" s="1" t="s">
        <v>32</v>
      </c>
      <c r="B4" s="1" t="s">
        <v>492</v>
      </c>
    </row>
    <row r="5">
      <c r="A5" s="1" t="s">
        <v>34</v>
      </c>
      <c r="B5" s="1" t="s">
        <v>493</v>
      </c>
    </row>
    <row r="6">
      <c r="A6" s="1" t="s">
        <v>38</v>
      </c>
      <c r="B6" s="1" t="s">
        <v>494</v>
      </c>
    </row>
    <row r="7">
      <c r="A7" s="1" t="s">
        <v>40</v>
      </c>
      <c r="B7" s="1" t="s">
        <v>495</v>
      </c>
    </row>
    <row r="8">
      <c r="A8" s="1" t="s">
        <v>42</v>
      </c>
      <c r="B8" s="1" t="s">
        <v>496</v>
      </c>
    </row>
    <row r="9">
      <c r="A9" s="1" t="s">
        <v>44</v>
      </c>
      <c r="B9" s="1" t="s">
        <v>497</v>
      </c>
    </row>
    <row r="10">
      <c r="A10" s="1" t="s">
        <v>76</v>
      </c>
      <c r="B10" s="1" t="s">
        <v>498</v>
      </c>
      <c r="C10" s="1" t="s">
        <v>179</v>
      </c>
    </row>
    <row r="11">
      <c r="A11" s="1" t="s">
        <v>79</v>
      </c>
      <c r="B11" s="1" t="s">
        <v>499</v>
      </c>
      <c r="C11" s="1" t="s">
        <v>28</v>
      </c>
    </row>
    <row r="12">
      <c r="A12" s="1" t="s">
        <v>81</v>
      </c>
      <c r="B12" s="1" t="s">
        <v>500</v>
      </c>
      <c r="C12" s="1" t="s">
        <v>40</v>
      </c>
    </row>
    <row r="13">
      <c r="A13" s="1" t="s">
        <v>83</v>
      </c>
      <c r="B13" s="1" t="s">
        <v>501</v>
      </c>
      <c r="C13" s="1" t="s">
        <v>250</v>
      </c>
    </row>
    <row r="14">
      <c r="A14" s="1" t="s">
        <v>85</v>
      </c>
      <c r="B14" s="1" t="s">
        <v>502</v>
      </c>
      <c r="C14" s="1" t="s">
        <v>503</v>
      </c>
    </row>
    <row r="15">
      <c r="A15" s="1" t="s">
        <v>87</v>
      </c>
      <c r="B15" s="1" t="s">
        <v>504</v>
      </c>
    </row>
    <row r="16">
      <c r="A16" s="1" t="s">
        <v>89</v>
      </c>
      <c r="B16" s="1" t="s">
        <v>505</v>
      </c>
    </row>
    <row r="17">
      <c r="A17" s="1" t="s">
        <v>92</v>
      </c>
      <c r="B17" s="1" t="s">
        <v>506</v>
      </c>
    </row>
    <row r="20">
      <c r="A20" s="1" t="s">
        <v>103</v>
      </c>
      <c r="D20" s="2">
        <f>COUNTIF(A1:A1000, "M*")</f>
        <v>8</v>
      </c>
    </row>
    <row r="21">
      <c r="A21" s="1" t="s">
        <v>104</v>
      </c>
      <c r="D21" s="2">
        <f>COUNTIF(A1:A1000, "G*")</f>
        <v>5</v>
      </c>
    </row>
    <row r="22">
      <c r="A22" s="1" t="s">
        <v>105</v>
      </c>
      <c r="D22" s="2">
        <f>COUNTIF(A1:A1000, "A*")</f>
        <v>4</v>
      </c>
    </row>
    <row r="23">
      <c r="A23" s="1" t="s">
        <v>15</v>
      </c>
      <c r="D23" s="1">
        <v>8.0</v>
      </c>
    </row>
    <row r="24">
      <c r="A24" s="1" t="s">
        <v>106</v>
      </c>
      <c r="D24" s="2">
        <f>D21+D22</f>
        <v>9</v>
      </c>
    </row>
    <row r="25">
      <c r="A25" s="1" t="s">
        <v>17</v>
      </c>
      <c r="D25" s="1">
        <v>0.0</v>
      </c>
    </row>
    <row r="26">
      <c r="A26" s="1" t="s">
        <v>18</v>
      </c>
      <c r="D26" s="1">
        <v>3.0</v>
      </c>
    </row>
    <row r="27">
      <c r="A27" s="1" t="s">
        <v>19</v>
      </c>
      <c r="D27" s="2">
        <f>D24-D23</f>
        <v>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s>
  <sheetData>
    <row r="1">
      <c r="A1" s="7" t="s">
        <v>26</v>
      </c>
      <c r="B1" s="6" t="s">
        <v>507</v>
      </c>
      <c r="C1" s="8"/>
      <c r="D1" s="6" t="s">
        <v>508</v>
      </c>
      <c r="E1" s="8"/>
      <c r="F1" s="8"/>
      <c r="G1" s="8"/>
      <c r="H1" s="8"/>
      <c r="I1" s="8"/>
      <c r="J1" s="8"/>
      <c r="K1" s="8"/>
      <c r="L1" s="8"/>
      <c r="M1" s="8"/>
      <c r="N1" s="8"/>
      <c r="O1" s="8"/>
      <c r="P1" s="8"/>
      <c r="Q1" s="8"/>
      <c r="R1" s="8"/>
      <c r="S1" s="8"/>
      <c r="T1" s="8"/>
      <c r="U1" s="8"/>
      <c r="V1" s="8"/>
      <c r="W1" s="8"/>
      <c r="X1" s="8"/>
      <c r="Y1" s="8"/>
      <c r="Z1" s="8"/>
    </row>
    <row r="2">
      <c r="A2" s="9" t="s">
        <v>28</v>
      </c>
      <c r="B2" s="9" t="s">
        <v>509</v>
      </c>
      <c r="C2" s="10"/>
      <c r="D2" s="9" t="s">
        <v>510</v>
      </c>
      <c r="E2" s="10"/>
      <c r="F2" s="10"/>
      <c r="G2" s="10"/>
      <c r="H2" s="10"/>
      <c r="I2" s="10"/>
      <c r="J2" s="10"/>
      <c r="K2" s="10"/>
      <c r="L2" s="10"/>
      <c r="M2" s="10"/>
      <c r="N2" s="10"/>
      <c r="O2" s="10"/>
      <c r="P2" s="10"/>
      <c r="Q2" s="10"/>
      <c r="R2" s="10"/>
      <c r="S2" s="10"/>
      <c r="T2" s="10"/>
      <c r="U2" s="10"/>
      <c r="V2" s="10"/>
      <c r="W2" s="10"/>
      <c r="X2" s="10"/>
      <c r="Y2" s="10"/>
      <c r="Z2" s="10"/>
    </row>
    <row r="3">
      <c r="A3" s="6" t="s">
        <v>30</v>
      </c>
      <c r="B3" s="6" t="s">
        <v>511</v>
      </c>
      <c r="C3" s="8"/>
      <c r="D3" s="6" t="s">
        <v>512</v>
      </c>
      <c r="E3" s="8"/>
      <c r="F3" s="8"/>
      <c r="G3" s="8"/>
      <c r="H3" s="8"/>
      <c r="I3" s="8"/>
      <c r="J3" s="8"/>
      <c r="K3" s="8"/>
      <c r="L3" s="8"/>
      <c r="M3" s="8"/>
      <c r="N3" s="8"/>
      <c r="O3" s="8"/>
      <c r="P3" s="8"/>
      <c r="Q3" s="8"/>
      <c r="R3" s="8"/>
      <c r="S3" s="8"/>
      <c r="T3" s="8"/>
      <c r="U3" s="8"/>
      <c r="V3" s="8"/>
      <c r="W3" s="8"/>
      <c r="X3" s="8"/>
      <c r="Y3" s="8"/>
      <c r="Z3" s="8"/>
    </row>
    <row r="4">
      <c r="A4" s="9" t="s">
        <v>32</v>
      </c>
      <c r="B4" s="9" t="s">
        <v>513</v>
      </c>
      <c r="C4" s="10"/>
      <c r="D4" s="9" t="s">
        <v>514</v>
      </c>
      <c r="E4" s="10"/>
      <c r="F4" s="10"/>
      <c r="G4" s="10"/>
      <c r="H4" s="10"/>
      <c r="I4" s="10"/>
      <c r="J4" s="10"/>
      <c r="K4" s="10"/>
      <c r="L4" s="10"/>
      <c r="M4" s="10"/>
      <c r="N4" s="10"/>
      <c r="O4" s="10"/>
      <c r="P4" s="10"/>
      <c r="Q4" s="10"/>
      <c r="R4" s="10"/>
      <c r="S4" s="10"/>
      <c r="T4" s="10"/>
      <c r="U4" s="10"/>
      <c r="V4" s="10"/>
      <c r="W4" s="10"/>
      <c r="X4" s="10"/>
      <c r="Y4" s="10"/>
      <c r="Z4" s="10"/>
    </row>
    <row r="5">
      <c r="A5" s="6" t="s">
        <v>34</v>
      </c>
      <c r="B5" s="6" t="s">
        <v>515</v>
      </c>
      <c r="C5" s="8"/>
      <c r="D5" s="6" t="s">
        <v>516</v>
      </c>
      <c r="E5" s="8"/>
      <c r="F5" s="8"/>
      <c r="G5" s="8"/>
      <c r="H5" s="8"/>
      <c r="I5" s="8"/>
      <c r="J5" s="8"/>
      <c r="K5" s="8"/>
      <c r="L5" s="8"/>
      <c r="M5" s="8"/>
      <c r="N5" s="8"/>
      <c r="O5" s="8"/>
      <c r="P5" s="8"/>
      <c r="Q5" s="8"/>
      <c r="R5" s="8"/>
      <c r="S5" s="8"/>
      <c r="T5" s="8"/>
      <c r="U5" s="8"/>
      <c r="V5" s="8"/>
      <c r="W5" s="8"/>
      <c r="X5" s="8"/>
      <c r="Y5" s="8"/>
      <c r="Z5" s="8"/>
    </row>
    <row r="6">
      <c r="A6" s="9" t="s">
        <v>36</v>
      </c>
      <c r="B6" s="9" t="s">
        <v>517</v>
      </c>
      <c r="C6" s="10"/>
      <c r="D6" s="9" t="s">
        <v>518</v>
      </c>
      <c r="E6" s="10"/>
      <c r="F6" s="10"/>
      <c r="G6" s="10"/>
      <c r="H6" s="10"/>
      <c r="I6" s="10"/>
      <c r="J6" s="10"/>
      <c r="K6" s="10"/>
      <c r="L6" s="10"/>
      <c r="M6" s="10"/>
      <c r="N6" s="10"/>
      <c r="O6" s="10"/>
      <c r="P6" s="10"/>
      <c r="Q6" s="10"/>
      <c r="R6" s="10"/>
      <c r="S6" s="10"/>
      <c r="T6" s="10"/>
      <c r="U6" s="10"/>
      <c r="V6" s="10"/>
      <c r="W6" s="10"/>
      <c r="X6" s="10"/>
      <c r="Y6" s="10"/>
      <c r="Z6" s="10"/>
    </row>
    <row r="7">
      <c r="A7" s="9" t="s">
        <v>151</v>
      </c>
      <c r="B7" s="9" t="s">
        <v>519</v>
      </c>
      <c r="C7" s="10"/>
      <c r="D7" s="9" t="s">
        <v>518</v>
      </c>
      <c r="E7" s="10"/>
      <c r="F7" s="10"/>
      <c r="G7" s="10"/>
      <c r="H7" s="10"/>
      <c r="I7" s="10"/>
      <c r="J7" s="10"/>
      <c r="K7" s="10"/>
      <c r="L7" s="10"/>
      <c r="M7" s="10"/>
      <c r="N7" s="10"/>
      <c r="O7" s="10"/>
      <c r="P7" s="10"/>
      <c r="Q7" s="10"/>
      <c r="R7" s="10"/>
      <c r="S7" s="10"/>
      <c r="T7" s="10"/>
      <c r="U7" s="10"/>
      <c r="V7" s="10"/>
      <c r="W7" s="10"/>
      <c r="X7" s="10"/>
      <c r="Y7" s="10"/>
      <c r="Z7" s="10"/>
    </row>
    <row r="8">
      <c r="A8" s="9" t="s">
        <v>153</v>
      </c>
      <c r="B8" s="9" t="s">
        <v>520</v>
      </c>
      <c r="C8" s="10"/>
      <c r="D8" s="9" t="s">
        <v>518</v>
      </c>
      <c r="E8" s="10"/>
      <c r="F8" s="10"/>
      <c r="G8" s="10"/>
      <c r="H8" s="10"/>
      <c r="I8" s="10"/>
      <c r="J8" s="10"/>
      <c r="K8" s="10"/>
      <c r="L8" s="10"/>
      <c r="M8" s="10"/>
      <c r="N8" s="10"/>
      <c r="O8" s="10"/>
      <c r="P8" s="10"/>
      <c r="Q8" s="10"/>
      <c r="R8" s="10"/>
      <c r="S8" s="10"/>
      <c r="T8" s="10"/>
      <c r="U8" s="10"/>
      <c r="V8" s="10"/>
      <c r="W8" s="10"/>
      <c r="X8" s="10"/>
      <c r="Y8" s="10"/>
      <c r="Z8" s="10"/>
    </row>
    <row r="9">
      <c r="A9" s="9" t="s">
        <v>155</v>
      </c>
      <c r="B9" s="9" t="s">
        <v>521</v>
      </c>
      <c r="C9" s="10"/>
      <c r="D9" s="9" t="s">
        <v>518</v>
      </c>
      <c r="E9" s="10"/>
      <c r="F9" s="10"/>
      <c r="G9" s="10"/>
      <c r="H9" s="10"/>
      <c r="I9" s="10"/>
      <c r="J9" s="10"/>
      <c r="K9" s="10"/>
      <c r="L9" s="10"/>
      <c r="M9" s="10"/>
      <c r="N9" s="10"/>
      <c r="O9" s="10"/>
      <c r="P9" s="10"/>
      <c r="Q9" s="10"/>
      <c r="R9" s="10"/>
      <c r="S9" s="10"/>
      <c r="T9" s="10"/>
      <c r="U9" s="10"/>
      <c r="V9" s="10"/>
      <c r="W9" s="10"/>
      <c r="X9" s="10"/>
      <c r="Y9" s="10"/>
      <c r="Z9" s="10"/>
    </row>
    <row r="10">
      <c r="A10" s="9" t="s">
        <v>157</v>
      </c>
      <c r="B10" s="9" t="s">
        <v>522</v>
      </c>
      <c r="C10" s="10"/>
      <c r="D10" s="9" t="s">
        <v>510</v>
      </c>
      <c r="E10" s="10"/>
      <c r="F10" s="10"/>
      <c r="G10" s="10"/>
      <c r="H10" s="10"/>
      <c r="I10" s="10"/>
      <c r="J10" s="10"/>
      <c r="K10" s="10"/>
      <c r="L10" s="10"/>
      <c r="M10" s="10"/>
      <c r="N10" s="10"/>
      <c r="O10" s="10"/>
      <c r="P10" s="10"/>
      <c r="Q10" s="10"/>
      <c r="R10" s="10"/>
      <c r="S10" s="10"/>
      <c r="T10" s="10"/>
      <c r="U10" s="10"/>
      <c r="V10" s="10"/>
      <c r="W10" s="10"/>
      <c r="X10" s="10"/>
      <c r="Y10" s="10"/>
      <c r="Z10" s="10"/>
    </row>
    <row r="11">
      <c r="A11" s="9" t="s">
        <v>159</v>
      </c>
      <c r="B11" s="9" t="s">
        <v>523</v>
      </c>
      <c r="D11" s="1" t="s">
        <v>518</v>
      </c>
    </row>
    <row r="12">
      <c r="A12" s="6" t="s">
        <v>161</v>
      </c>
      <c r="B12" s="6" t="s">
        <v>524</v>
      </c>
      <c r="C12" s="8"/>
      <c r="D12" s="6" t="s">
        <v>512</v>
      </c>
      <c r="E12" s="8"/>
      <c r="F12" s="8"/>
      <c r="G12" s="8"/>
      <c r="H12" s="8"/>
      <c r="I12" s="8"/>
      <c r="J12" s="8"/>
      <c r="K12" s="8"/>
      <c r="L12" s="8"/>
      <c r="M12" s="8"/>
      <c r="N12" s="8"/>
      <c r="O12" s="8"/>
      <c r="P12" s="8"/>
      <c r="Q12" s="8"/>
      <c r="R12" s="8"/>
      <c r="S12" s="8"/>
      <c r="T12" s="8"/>
      <c r="U12" s="8"/>
      <c r="V12" s="8"/>
      <c r="W12" s="8"/>
      <c r="X12" s="8"/>
      <c r="Y12" s="8"/>
      <c r="Z12" s="8"/>
    </row>
    <row r="13">
      <c r="A13" s="9" t="s">
        <v>163</v>
      </c>
      <c r="B13" s="9" t="s">
        <v>525</v>
      </c>
      <c r="D13" s="9" t="s">
        <v>510</v>
      </c>
    </row>
    <row r="14">
      <c r="A14" s="9" t="s">
        <v>165</v>
      </c>
      <c r="B14" s="9" t="s">
        <v>526</v>
      </c>
      <c r="D14" s="9" t="s">
        <v>510</v>
      </c>
    </row>
    <row r="15">
      <c r="A15" s="9" t="s">
        <v>167</v>
      </c>
      <c r="B15" s="9" t="s">
        <v>527</v>
      </c>
    </row>
    <row r="16">
      <c r="A16" s="1" t="s">
        <v>76</v>
      </c>
      <c r="B16" s="1" t="s">
        <v>528</v>
      </c>
      <c r="C16" s="1" t="s">
        <v>28</v>
      </c>
      <c r="D16" s="1" t="s">
        <v>510</v>
      </c>
    </row>
    <row r="17">
      <c r="A17" s="1" t="s">
        <v>79</v>
      </c>
      <c r="B17" s="1" t="s">
        <v>529</v>
      </c>
      <c r="C17" s="1" t="s">
        <v>530</v>
      </c>
      <c r="D17" s="1" t="s">
        <v>518</v>
      </c>
    </row>
    <row r="18">
      <c r="A18" s="1" t="s">
        <v>81</v>
      </c>
      <c r="B18" s="1" t="s">
        <v>531</v>
      </c>
      <c r="C18" s="1" t="s">
        <v>532</v>
      </c>
      <c r="D18" s="1" t="s">
        <v>518</v>
      </c>
    </row>
    <row r="19">
      <c r="A19" s="1" t="s">
        <v>83</v>
      </c>
      <c r="B19" s="1" t="s">
        <v>533</v>
      </c>
      <c r="C19" s="1" t="s">
        <v>534</v>
      </c>
      <c r="D19" s="1" t="s">
        <v>518</v>
      </c>
    </row>
    <row r="20">
      <c r="A20" s="1" t="s">
        <v>85</v>
      </c>
      <c r="B20" s="1" t="s">
        <v>535</v>
      </c>
      <c r="C20" s="1" t="s">
        <v>159</v>
      </c>
      <c r="D20" s="1" t="s">
        <v>518</v>
      </c>
    </row>
    <row r="21">
      <c r="A21" s="1" t="s">
        <v>87</v>
      </c>
      <c r="B21" s="1" t="s">
        <v>536</v>
      </c>
      <c r="C21" s="1" t="s">
        <v>537</v>
      </c>
      <c r="D21" s="1" t="s">
        <v>510</v>
      </c>
    </row>
    <row r="22">
      <c r="A22" s="1" t="s">
        <v>89</v>
      </c>
      <c r="B22" s="1" t="s">
        <v>538</v>
      </c>
      <c r="C22" s="1" t="s">
        <v>167</v>
      </c>
      <c r="D22" s="1" t="s">
        <v>518</v>
      </c>
    </row>
    <row r="23">
      <c r="A23" s="1" t="s">
        <v>92</v>
      </c>
      <c r="B23" s="6" t="s">
        <v>539</v>
      </c>
      <c r="D23" s="6" t="s">
        <v>540</v>
      </c>
    </row>
    <row r="26">
      <c r="A26" s="1" t="s">
        <v>103</v>
      </c>
      <c r="D26" s="2">
        <f>COUNTIF(A1:A1000, "M*")</f>
        <v>8</v>
      </c>
    </row>
    <row r="27">
      <c r="A27" s="1" t="s">
        <v>104</v>
      </c>
      <c r="D27" s="2">
        <f>COUNTIF(A1:A1000, "G*")</f>
        <v>15</v>
      </c>
    </row>
    <row r="28">
      <c r="A28" s="1" t="s">
        <v>105</v>
      </c>
      <c r="D28" s="2">
        <f>COUNTIF(A1:A1000, "A*")</f>
        <v>0</v>
      </c>
    </row>
    <row r="29">
      <c r="A29" s="1" t="s">
        <v>15</v>
      </c>
      <c r="D29" s="1">
        <v>11.0</v>
      </c>
    </row>
    <row r="30">
      <c r="A30" s="1" t="s">
        <v>106</v>
      </c>
      <c r="D30" s="2">
        <f>D27+D28</f>
        <v>15</v>
      </c>
    </row>
    <row r="31">
      <c r="A31" s="1" t="s">
        <v>17</v>
      </c>
      <c r="D31" s="1">
        <v>0.0</v>
      </c>
    </row>
    <row r="32">
      <c r="A32" s="1" t="s">
        <v>18</v>
      </c>
      <c r="D32" s="1">
        <v>1.0</v>
      </c>
    </row>
    <row r="33">
      <c r="A33" s="1" t="s">
        <v>19</v>
      </c>
      <c r="D33" s="2">
        <f>D30-D29</f>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75"/>
  </cols>
  <sheetData>
    <row r="1">
      <c r="A1" s="1" t="s">
        <v>26</v>
      </c>
      <c r="B1" s="1" t="s">
        <v>27</v>
      </c>
    </row>
    <row r="2">
      <c r="A2" s="1" t="s">
        <v>28</v>
      </c>
      <c r="B2" s="1" t="s">
        <v>29</v>
      </c>
    </row>
    <row r="3">
      <c r="A3" s="1" t="s">
        <v>30</v>
      </c>
      <c r="B3" s="1" t="s">
        <v>31</v>
      </c>
    </row>
    <row r="4">
      <c r="A4" s="1" t="s">
        <v>32</v>
      </c>
      <c r="B4" s="1" t="s">
        <v>33</v>
      </c>
    </row>
    <row r="5">
      <c r="A5" s="1" t="s">
        <v>34</v>
      </c>
      <c r="B5" s="1" t="s">
        <v>35</v>
      </c>
    </row>
    <row r="6">
      <c r="A6" s="1" t="s">
        <v>36</v>
      </c>
      <c r="B6" s="1" t="s">
        <v>37</v>
      </c>
    </row>
    <row r="7">
      <c r="A7" s="1" t="s">
        <v>38</v>
      </c>
      <c r="B7" s="1" t="s">
        <v>39</v>
      </c>
    </row>
    <row r="8">
      <c r="A8" s="1" t="s">
        <v>40</v>
      </c>
      <c r="B8" s="1" t="s">
        <v>41</v>
      </c>
    </row>
    <row r="9">
      <c r="A9" s="1" t="s">
        <v>42</v>
      </c>
      <c r="B9" s="1" t="s">
        <v>43</v>
      </c>
    </row>
    <row r="10">
      <c r="A10" s="1" t="s">
        <v>44</v>
      </c>
      <c r="B10" s="1" t="s">
        <v>45</v>
      </c>
    </row>
    <row r="11">
      <c r="A11" s="1" t="s">
        <v>46</v>
      </c>
      <c r="B11" s="1" t="s">
        <v>47</v>
      </c>
    </row>
    <row r="12">
      <c r="A12" s="1" t="s">
        <v>48</v>
      </c>
      <c r="B12" s="1" t="s">
        <v>49</v>
      </c>
    </row>
    <row r="13">
      <c r="A13" s="1" t="s">
        <v>50</v>
      </c>
      <c r="B13" s="1" t="s">
        <v>51</v>
      </c>
    </row>
    <row r="14">
      <c r="A14" s="1" t="s">
        <v>52</v>
      </c>
      <c r="B14" s="1" t="s">
        <v>53</v>
      </c>
    </row>
    <row r="15">
      <c r="A15" s="1" t="s">
        <v>54</v>
      </c>
      <c r="B15" s="1" t="s">
        <v>55</v>
      </c>
    </row>
    <row r="16">
      <c r="A16" s="1" t="s">
        <v>56</v>
      </c>
      <c r="B16" s="1" t="s">
        <v>57</v>
      </c>
    </row>
    <row r="17">
      <c r="A17" s="1" t="s">
        <v>58</v>
      </c>
      <c r="B17" s="1" t="s">
        <v>59</v>
      </c>
    </row>
    <row r="18">
      <c r="A18" s="1" t="s">
        <v>60</v>
      </c>
      <c r="B18" s="1" t="s">
        <v>61</v>
      </c>
    </row>
    <row r="19">
      <c r="A19" s="1" t="s">
        <v>62</v>
      </c>
      <c r="B19" s="1" t="s">
        <v>63</v>
      </c>
    </row>
    <row r="20">
      <c r="A20" s="1" t="s">
        <v>64</v>
      </c>
      <c r="B20" s="1" t="s">
        <v>65</v>
      </c>
    </row>
    <row r="21">
      <c r="A21" s="1" t="s">
        <v>66</v>
      </c>
      <c r="B21" s="1" t="s">
        <v>67</v>
      </c>
    </row>
    <row r="22">
      <c r="A22" s="1" t="s">
        <v>68</v>
      </c>
      <c r="B22" s="1" t="s">
        <v>69</v>
      </c>
    </row>
    <row r="23">
      <c r="A23" s="1" t="s">
        <v>70</v>
      </c>
      <c r="B23" s="1" t="s">
        <v>71</v>
      </c>
    </row>
    <row r="24">
      <c r="A24" s="1" t="s">
        <v>72</v>
      </c>
      <c r="B24" s="1" t="s">
        <v>73</v>
      </c>
    </row>
    <row r="25">
      <c r="A25" s="1" t="s">
        <v>74</v>
      </c>
      <c r="B25" s="1" t="s">
        <v>75</v>
      </c>
    </row>
    <row r="26">
      <c r="A26" s="1" t="s">
        <v>76</v>
      </c>
      <c r="B26" s="1" t="s">
        <v>77</v>
      </c>
      <c r="C26" s="1" t="s">
        <v>78</v>
      </c>
    </row>
    <row r="27">
      <c r="A27" s="1" t="s">
        <v>79</v>
      </c>
      <c r="B27" s="1" t="s">
        <v>80</v>
      </c>
    </row>
    <row r="28">
      <c r="A28" s="1" t="s">
        <v>81</v>
      </c>
      <c r="B28" s="1" t="s">
        <v>82</v>
      </c>
    </row>
    <row r="29">
      <c r="A29" s="1" t="s">
        <v>83</v>
      </c>
      <c r="B29" s="1" t="s">
        <v>84</v>
      </c>
    </row>
    <row r="30">
      <c r="A30" s="1" t="s">
        <v>85</v>
      </c>
      <c r="B30" s="1" t="s">
        <v>86</v>
      </c>
      <c r="C30" s="1" t="s">
        <v>56</v>
      </c>
    </row>
    <row r="31">
      <c r="A31" s="1" t="s">
        <v>87</v>
      </c>
      <c r="B31" s="1" t="s">
        <v>88</v>
      </c>
      <c r="C31" s="1" t="s">
        <v>32</v>
      </c>
    </row>
    <row r="32">
      <c r="A32" s="1" t="s">
        <v>89</v>
      </c>
      <c r="B32" s="1" t="s">
        <v>90</v>
      </c>
      <c r="C32" s="1" t="s">
        <v>91</v>
      </c>
    </row>
    <row r="33">
      <c r="A33" s="1" t="s">
        <v>92</v>
      </c>
      <c r="B33" s="1" t="s">
        <v>93</v>
      </c>
      <c r="C33" s="1" t="s">
        <v>94</v>
      </c>
    </row>
    <row r="34">
      <c r="A34" s="1" t="s">
        <v>95</v>
      </c>
      <c r="B34" s="1" t="s">
        <v>96</v>
      </c>
      <c r="C34" s="1" t="s">
        <v>32</v>
      </c>
    </row>
    <row r="35">
      <c r="A35" s="1" t="s">
        <v>97</v>
      </c>
      <c r="B35" s="1" t="s">
        <v>98</v>
      </c>
      <c r="C35" s="1" t="s">
        <v>99</v>
      </c>
    </row>
    <row r="36">
      <c r="A36" s="1" t="s">
        <v>100</v>
      </c>
      <c r="B36" s="1" t="s">
        <v>101</v>
      </c>
      <c r="C36" s="1" t="s">
        <v>102</v>
      </c>
    </row>
    <row r="38">
      <c r="A38" s="1" t="s">
        <v>103</v>
      </c>
      <c r="D38" s="2">
        <f>COUNTIF(A1:A1000, "M*")</f>
        <v>11</v>
      </c>
    </row>
    <row r="39">
      <c r="A39" s="1" t="s">
        <v>104</v>
      </c>
      <c r="D39" s="2">
        <f>COUNTIF(A1:A1000, "G*")</f>
        <v>6</v>
      </c>
    </row>
    <row r="40">
      <c r="A40" s="1" t="s">
        <v>105</v>
      </c>
      <c r="D40" s="2">
        <f>COUNTIF(A1:A1000, "A*")</f>
        <v>19</v>
      </c>
    </row>
    <row r="41">
      <c r="A41" s="1" t="s">
        <v>15</v>
      </c>
      <c r="D41" s="1">
        <v>23.0</v>
      </c>
    </row>
    <row r="42">
      <c r="A42" s="1" t="s">
        <v>106</v>
      </c>
      <c r="D42" s="2">
        <f>D39+D40</f>
        <v>25</v>
      </c>
    </row>
    <row r="43">
      <c r="A43" s="1" t="s">
        <v>17</v>
      </c>
      <c r="D43" s="1">
        <v>0.0</v>
      </c>
    </row>
    <row r="44">
      <c r="A44" s="1" t="s">
        <v>18</v>
      </c>
      <c r="D44" s="1">
        <v>3.0</v>
      </c>
    </row>
    <row r="45">
      <c r="A45" s="1" t="s">
        <v>19</v>
      </c>
      <c r="D45" s="2">
        <f>D42-D41</f>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25"/>
  </cols>
  <sheetData>
    <row r="1">
      <c r="A1" s="5" t="s">
        <v>26</v>
      </c>
      <c r="B1" s="1" t="s">
        <v>107</v>
      </c>
    </row>
    <row r="2">
      <c r="A2" s="1" t="s">
        <v>28</v>
      </c>
      <c r="B2" s="1" t="s">
        <v>108</v>
      </c>
    </row>
    <row r="3">
      <c r="A3" s="1" t="s">
        <v>30</v>
      </c>
      <c r="B3" s="1" t="s">
        <v>109</v>
      </c>
    </row>
    <row r="4">
      <c r="A4" s="1" t="s">
        <v>32</v>
      </c>
      <c r="B4" s="1" t="s">
        <v>110</v>
      </c>
    </row>
    <row r="5">
      <c r="A5" s="1" t="s">
        <v>34</v>
      </c>
      <c r="B5" s="1" t="s">
        <v>111</v>
      </c>
    </row>
    <row r="6">
      <c r="A6" s="1" t="s">
        <v>36</v>
      </c>
      <c r="B6" s="1" t="s">
        <v>112</v>
      </c>
    </row>
    <row r="7">
      <c r="A7" s="1" t="s">
        <v>38</v>
      </c>
      <c r="B7" s="1" t="s">
        <v>113</v>
      </c>
    </row>
    <row r="8">
      <c r="A8" s="1" t="s">
        <v>40</v>
      </c>
      <c r="B8" s="1" t="s">
        <v>114</v>
      </c>
    </row>
    <row r="9">
      <c r="A9" s="1" t="s">
        <v>42</v>
      </c>
      <c r="B9" s="1" t="s">
        <v>115</v>
      </c>
    </row>
    <row r="10">
      <c r="A10" s="1" t="s">
        <v>44</v>
      </c>
      <c r="B10" s="1" t="s">
        <v>116</v>
      </c>
    </row>
    <row r="11">
      <c r="A11" s="1" t="s">
        <v>46</v>
      </c>
      <c r="B11" s="1" t="s">
        <v>117</v>
      </c>
    </row>
    <row r="12">
      <c r="A12" s="1" t="s">
        <v>48</v>
      </c>
      <c r="B12" s="1" t="s">
        <v>118</v>
      </c>
    </row>
    <row r="13">
      <c r="A13" s="1" t="s">
        <v>50</v>
      </c>
      <c r="B13" s="1" t="s">
        <v>119</v>
      </c>
    </row>
    <row r="14">
      <c r="A14" s="1" t="s">
        <v>52</v>
      </c>
      <c r="B14" s="1" t="s">
        <v>120</v>
      </c>
    </row>
    <row r="15">
      <c r="A15" s="1" t="s">
        <v>54</v>
      </c>
      <c r="B15" s="1" t="s">
        <v>121</v>
      </c>
    </row>
    <row r="16">
      <c r="A16" s="1" t="s">
        <v>56</v>
      </c>
      <c r="B16" s="1" t="s">
        <v>122</v>
      </c>
    </row>
    <row r="17">
      <c r="A17" s="1" t="s">
        <v>58</v>
      </c>
      <c r="B17" s="1" t="s">
        <v>123</v>
      </c>
    </row>
    <row r="18">
      <c r="A18" s="1" t="s">
        <v>60</v>
      </c>
      <c r="B18" s="1" t="s">
        <v>124</v>
      </c>
    </row>
    <row r="19">
      <c r="A19" s="1" t="s">
        <v>62</v>
      </c>
      <c r="B19" s="1" t="s">
        <v>125</v>
      </c>
    </row>
    <row r="20">
      <c r="A20" s="1" t="s">
        <v>76</v>
      </c>
      <c r="B20" s="1" t="s">
        <v>126</v>
      </c>
      <c r="C20" s="1" t="s">
        <v>62</v>
      </c>
    </row>
    <row r="21">
      <c r="A21" s="1" t="s">
        <v>79</v>
      </c>
      <c r="B21" s="1" t="s">
        <v>127</v>
      </c>
      <c r="C21" s="1" t="s">
        <v>26</v>
      </c>
    </row>
    <row r="22">
      <c r="A22" s="1" t="s">
        <v>81</v>
      </c>
      <c r="B22" s="1" t="s">
        <v>128</v>
      </c>
    </row>
    <row r="23">
      <c r="A23" s="1" t="s">
        <v>83</v>
      </c>
      <c r="B23" s="1" t="s">
        <v>129</v>
      </c>
    </row>
    <row r="24">
      <c r="A24" s="1" t="s">
        <v>85</v>
      </c>
      <c r="B24" s="1" t="s">
        <v>130</v>
      </c>
      <c r="C24" s="1" t="s">
        <v>40</v>
      </c>
    </row>
    <row r="25">
      <c r="A25" s="1" t="s">
        <v>87</v>
      </c>
      <c r="B25" s="1" t="s">
        <v>131</v>
      </c>
      <c r="C25" s="1" t="s">
        <v>132</v>
      </c>
    </row>
    <row r="26">
      <c r="A26" s="1" t="s">
        <v>89</v>
      </c>
      <c r="B26" s="1" t="s">
        <v>133</v>
      </c>
      <c r="C26" s="1" t="s">
        <v>134</v>
      </c>
    </row>
    <row r="27">
      <c r="A27" s="1" t="s">
        <v>92</v>
      </c>
      <c r="B27" s="1" t="s">
        <v>135</v>
      </c>
      <c r="C27" s="1" t="s">
        <v>44</v>
      </c>
    </row>
    <row r="28">
      <c r="A28" s="1" t="s">
        <v>95</v>
      </c>
      <c r="B28" s="1" t="s">
        <v>136</v>
      </c>
    </row>
    <row r="29">
      <c r="A29" s="1" t="s">
        <v>97</v>
      </c>
      <c r="B29" s="1" t="s">
        <v>137</v>
      </c>
    </row>
    <row r="30">
      <c r="A30" s="1" t="s">
        <v>100</v>
      </c>
      <c r="B30" s="1" t="s">
        <v>138</v>
      </c>
    </row>
    <row r="31">
      <c r="A31" s="1" t="s">
        <v>139</v>
      </c>
      <c r="B31" s="1" t="s">
        <v>140</v>
      </c>
    </row>
    <row r="32">
      <c r="A32" s="1" t="s">
        <v>141</v>
      </c>
      <c r="B32" s="1" t="s">
        <v>142</v>
      </c>
    </row>
    <row r="35">
      <c r="A35" s="1" t="s">
        <v>103</v>
      </c>
      <c r="D35" s="2">
        <f>countif(A1:A1000, "M*")</f>
        <v>13</v>
      </c>
    </row>
    <row r="36">
      <c r="A36" s="1" t="s">
        <v>104</v>
      </c>
      <c r="D36" s="2">
        <f>COUNTIF(A1:A1000, "G*")</f>
        <v>6</v>
      </c>
    </row>
    <row r="37">
      <c r="A37" s="1" t="s">
        <v>105</v>
      </c>
      <c r="D37" s="2">
        <f>COUNTIF(A1:A1000, "A*")</f>
        <v>13</v>
      </c>
    </row>
    <row r="38">
      <c r="A38" s="1" t="s">
        <v>15</v>
      </c>
      <c r="D38" s="1">
        <v>13.0</v>
      </c>
    </row>
    <row r="39">
      <c r="A39" s="1" t="s">
        <v>106</v>
      </c>
      <c r="D39" s="2">
        <f>D36+D37</f>
        <v>19</v>
      </c>
    </row>
    <row r="40">
      <c r="A40" s="1" t="s">
        <v>17</v>
      </c>
      <c r="D40" s="1">
        <v>0.0</v>
      </c>
    </row>
    <row r="41">
      <c r="A41" s="1" t="s">
        <v>18</v>
      </c>
      <c r="D41" s="1">
        <v>7.0</v>
      </c>
    </row>
    <row r="42">
      <c r="A42" s="1" t="s">
        <v>19</v>
      </c>
      <c r="D42" s="2">
        <f>D39-D38</f>
        <v>6</v>
      </c>
    </row>
    <row r="59">
      <c r="C59" s="1" t="s">
        <v>143</v>
      </c>
    </row>
    <row r="60">
      <c r="C60" s="1" t="s">
        <v>143</v>
      </c>
    </row>
    <row r="84">
      <c r="C84" s="1" t="s">
        <v>143</v>
      </c>
    </row>
    <row r="87">
      <c r="C87" s="1" t="s">
        <v>143</v>
      </c>
    </row>
    <row r="96">
      <c r="C96" s="1" t="s">
        <v>144</v>
      </c>
    </row>
    <row r="97">
      <c r="C97" s="1" t="s">
        <v>144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75"/>
  </cols>
  <sheetData>
    <row r="1">
      <c r="A1" s="5" t="s">
        <v>26</v>
      </c>
      <c r="B1" s="1" t="s">
        <v>145</v>
      </c>
    </row>
    <row r="2">
      <c r="A2" s="1" t="s">
        <v>28</v>
      </c>
      <c r="B2" s="1" t="s">
        <v>146</v>
      </c>
    </row>
    <row r="3">
      <c r="A3" s="1" t="s">
        <v>30</v>
      </c>
      <c r="B3" s="1" t="s">
        <v>147</v>
      </c>
    </row>
    <row r="4">
      <c r="A4" s="1" t="s">
        <v>32</v>
      </c>
      <c r="B4" s="1" t="s">
        <v>148</v>
      </c>
    </row>
    <row r="5">
      <c r="A5" s="1" t="s">
        <v>34</v>
      </c>
      <c r="B5" s="1" t="s">
        <v>149</v>
      </c>
    </row>
    <row r="6">
      <c r="A6" s="1" t="s">
        <v>36</v>
      </c>
      <c r="B6" s="1" t="s">
        <v>150</v>
      </c>
    </row>
    <row r="7">
      <c r="A7" s="1" t="s">
        <v>151</v>
      </c>
      <c r="B7" s="1" t="s">
        <v>152</v>
      </c>
    </row>
    <row r="8">
      <c r="A8" s="1" t="s">
        <v>153</v>
      </c>
      <c r="B8" s="1" t="s">
        <v>154</v>
      </c>
    </row>
    <row r="9">
      <c r="A9" s="1" t="s">
        <v>155</v>
      </c>
      <c r="B9" s="1" t="s">
        <v>156</v>
      </c>
    </row>
    <row r="10">
      <c r="A10" s="1" t="s">
        <v>157</v>
      </c>
      <c r="B10" s="1" t="s">
        <v>158</v>
      </c>
    </row>
    <row r="11">
      <c r="A11" s="1" t="s">
        <v>159</v>
      </c>
      <c r="B11" s="1" t="s">
        <v>160</v>
      </c>
    </row>
    <row r="12">
      <c r="A12" s="1" t="s">
        <v>161</v>
      </c>
      <c r="B12" s="1" t="s">
        <v>162</v>
      </c>
    </row>
    <row r="13">
      <c r="A13" s="1" t="s">
        <v>163</v>
      </c>
      <c r="B13" s="1" t="s">
        <v>164</v>
      </c>
    </row>
    <row r="14">
      <c r="A14" s="1" t="s">
        <v>165</v>
      </c>
      <c r="B14" s="1" t="s">
        <v>166</v>
      </c>
    </row>
    <row r="15">
      <c r="A15" s="1" t="s">
        <v>167</v>
      </c>
      <c r="B15" s="1" t="s">
        <v>168</v>
      </c>
    </row>
    <row r="16">
      <c r="A16" s="1" t="s">
        <v>38</v>
      </c>
      <c r="B16" s="1" t="s">
        <v>169</v>
      </c>
    </row>
    <row r="17">
      <c r="A17" s="1" t="s">
        <v>40</v>
      </c>
      <c r="B17" s="1" t="s">
        <v>170</v>
      </c>
    </row>
    <row r="18">
      <c r="A18" s="1" t="s">
        <v>42</v>
      </c>
      <c r="B18" s="1" t="s">
        <v>171</v>
      </c>
    </row>
    <row r="19">
      <c r="A19" s="1" t="s">
        <v>44</v>
      </c>
      <c r="B19" s="1" t="s">
        <v>172</v>
      </c>
    </row>
    <row r="20">
      <c r="A20" s="1" t="s">
        <v>46</v>
      </c>
      <c r="B20" s="1" t="s">
        <v>173</v>
      </c>
    </row>
    <row r="21">
      <c r="A21" s="1" t="s">
        <v>48</v>
      </c>
      <c r="B21" s="1" t="s">
        <v>174</v>
      </c>
    </row>
    <row r="22">
      <c r="A22" s="1" t="s">
        <v>50</v>
      </c>
      <c r="B22" s="1" t="s">
        <v>175</v>
      </c>
    </row>
    <row r="23">
      <c r="A23" s="1" t="s">
        <v>52</v>
      </c>
      <c r="B23" s="1" t="s">
        <v>175</v>
      </c>
    </row>
    <row r="24">
      <c r="A24" s="1" t="s">
        <v>54</v>
      </c>
      <c r="B24" s="1" t="s">
        <v>176</v>
      </c>
    </row>
    <row r="25">
      <c r="A25" s="1" t="s">
        <v>56</v>
      </c>
      <c r="B25" s="1" t="s">
        <v>177</v>
      </c>
    </row>
    <row r="26">
      <c r="A26" s="1" t="s">
        <v>76</v>
      </c>
      <c r="B26" s="1" t="s">
        <v>178</v>
      </c>
      <c r="C26" s="1" t="s">
        <v>179</v>
      </c>
    </row>
    <row r="27">
      <c r="A27" s="1" t="s">
        <v>79</v>
      </c>
      <c r="B27" s="1" t="s">
        <v>180</v>
      </c>
      <c r="C27" s="1" t="s">
        <v>181</v>
      </c>
    </row>
    <row r="28">
      <c r="A28" s="1" t="s">
        <v>81</v>
      </c>
      <c r="B28" s="1" t="s">
        <v>182</v>
      </c>
      <c r="C28" s="1" t="s">
        <v>56</v>
      </c>
    </row>
    <row r="29">
      <c r="A29" s="1" t="s">
        <v>83</v>
      </c>
      <c r="B29" s="1" t="s">
        <v>183</v>
      </c>
      <c r="C29" s="1" t="s">
        <v>40</v>
      </c>
    </row>
    <row r="30">
      <c r="A30" s="1" t="s">
        <v>85</v>
      </c>
      <c r="B30" s="1" t="s">
        <v>184</v>
      </c>
      <c r="C30" s="1" t="s">
        <v>185</v>
      </c>
    </row>
    <row r="31">
      <c r="A31" s="1" t="s">
        <v>87</v>
      </c>
      <c r="B31" s="1" t="s">
        <v>186</v>
      </c>
      <c r="C31" s="1" t="s">
        <v>159</v>
      </c>
    </row>
    <row r="32">
      <c r="A32" s="1" t="s">
        <v>89</v>
      </c>
      <c r="B32" s="1" t="s">
        <v>187</v>
      </c>
    </row>
    <row r="33">
      <c r="A33" s="1" t="s">
        <v>92</v>
      </c>
      <c r="B33" s="1" t="s">
        <v>188</v>
      </c>
      <c r="C33" s="1" t="s">
        <v>189</v>
      </c>
    </row>
    <row r="34">
      <c r="A34" s="1" t="s">
        <v>95</v>
      </c>
      <c r="B34" s="1" t="s">
        <v>190</v>
      </c>
      <c r="C34" s="1" t="s">
        <v>167</v>
      </c>
    </row>
    <row r="37">
      <c r="A37" s="1" t="s">
        <v>103</v>
      </c>
      <c r="D37" s="2">
        <f>COUNTIF(A1:A1000, "M*")</f>
        <v>9</v>
      </c>
    </row>
    <row r="38">
      <c r="A38" s="1" t="s">
        <v>104</v>
      </c>
      <c r="D38" s="2">
        <f>COUNTIF(A1:A1000, "G*")</f>
        <v>15</v>
      </c>
    </row>
    <row r="39">
      <c r="A39" s="1" t="s">
        <v>105</v>
      </c>
      <c r="D39" s="2">
        <f>COUNTIF(A1:A1000, "A*")</f>
        <v>10</v>
      </c>
    </row>
    <row r="40">
      <c r="A40" s="1" t="s">
        <v>15</v>
      </c>
      <c r="D40" s="1">
        <v>12.0</v>
      </c>
    </row>
    <row r="41">
      <c r="A41" s="1" t="s">
        <v>106</v>
      </c>
      <c r="D41" s="2">
        <f>D38+D39</f>
        <v>25</v>
      </c>
    </row>
    <row r="42">
      <c r="A42" s="1" t="s">
        <v>17</v>
      </c>
      <c r="D42" s="1">
        <v>0.0</v>
      </c>
    </row>
    <row r="43">
      <c r="A43" s="1" t="s">
        <v>18</v>
      </c>
      <c r="D43" s="1">
        <v>0.0</v>
      </c>
    </row>
    <row r="44">
      <c r="A44" s="1" t="s">
        <v>19</v>
      </c>
      <c r="D44" s="2">
        <f>D41-D40</f>
        <v>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88"/>
  </cols>
  <sheetData>
    <row r="1">
      <c r="A1" s="5" t="s">
        <v>26</v>
      </c>
      <c r="B1" s="1" t="s">
        <v>191</v>
      </c>
    </row>
    <row r="2">
      <c r="A2" s="1" t="s">
        <v>28</v>
      </c>
      <c r="B2" s="1" t="s">
        <v>192</v>
      </c>
    </row>
    <row r="3">
      <c r="A3" s="1" t="s">
        <v>30</v>
      </c>
      <c r="B3" s="1" t="s">
        <v>193</v>
      </c>
    </row>
    <row r="4">
      <c r="A4" s="1" t="s">
        <v>32</v>
      </c>
      <c r="B4" s="1" t="s">
        <v>194</v>
      </c>
    </row>
    <row r="5">
      <c r="A5" s="1" t="s">
        <v>34</v>
      </c>
      <c r="B5" s="1" t="s">
        <v>195</v>
      </c>
    </row>
    <row r="6">
      <c r="A6" s="1" t="s">
        <v>36</v>
      </c>
      <c r="B6" s="1" t="s">
        <v>196</v>
      </c>
    </row>
    <row r="7">
      <c r="A7" s="1" t="s">
        <v>151</v>
      </c>
      <c r="B7" s="1" t="s">
        <v>197</v>
      </c>
    </row>
    <row r="8">
      <c r="A8" s="1" t="s">
        <v>153</v>
      </c>
      <c r="B8" s="1" t="s">
        <v>198</v>
      </c>
    </row>
    <row r="9">
      <c r="A9" s="1" t="s">
        <v>155</v>
      </c>
      <c r="B9" s="1" t="s">
        <v>199</v>
      </c>
    </row>
    <row r="10">
      <c r="A10" s="1" t="s">
        <v>157</v>
      </c>
      <c r="B10" s="1" t="s">
        <v>200</v>
      </c>
    </row>
    <row r="11">
      <c r="A11" s="1" t="s">
        <v>159</v>
      </c>
      <c r="B11" s="1" t="s">
        <v>201</v>
      </c>
    </row>
    <row r="12">
      <c r="A12" s="1" t="s">
        <v>161</v>
      </c>
      <c r="B12" s="1" t="s">
        <v>202</v>
      </c>
    </row>
    <row r="13">
      <c r="A13" s="1" t="s">
        <v>163</v>
      </c>
      <c r="B13" s="1" t="s">
        <v>203</v>
      </c>
    </row>
    <row r="14">
      <c r="A14" s="1" t="s">
        <v>165</v>
      </c>
      <c r="B14" s="1" t="s">
        <v>204</v>
      </c>
    </row>
    <row r="15">
      <c r="A15" s="1" t="s">
        <v>167</v>
      </c>
      <c r="B15" s="1" t="s">
        <v>205</v>
      </c>
    </row>
    <row r="16">
      <c r="A16" s="1" t="s">
        <v>206</v>
      </c>
      <c r="B16" s="1" t="s">
        <v>207</v>
      </c>
    </row>
    <row r="17">
      <c r="A17" s="1" t="s">
        <v>38</v>
      </c>
      <c r="B17" s="1" t="s">
        <v>208</v>
      </c>
    </row>
    <row r="18">
      <c r="A18" s="1" t="s">
        <v>40</v>
      </c>
      <c r="B18" s="1" t="s">
        <v>209</v>
      </c>
    </row>
    <row r="19">
      <c r="A19" s="1" t="s">
        <v>42</v>
      </c>
      <c r="B19" s="1" t="s">
        <v>210</v>
      </c>
    </row>
    <row r="20">
      <c r="A20" s="1" t="s">
        <v>44</v>
      </c>
      <c r="B20" s="1" t="s">
        <v>211</v>
      </c>
    </row>
    <row r="21">
      <c r="A21" s="1" t="s">
        <v>46</v>
      </c>
      <c r="B21" s="1" t="s">
        <v>212</v>
      </c>
    </row>
    <row r="22">
      <c r="A22" s="1" t="s">
        <v>48</v>
      </c>
      <c r="B22" s="1" t="s">
        <v>213</v>
      </c>
    </row>
    <row r="23">
      <c r="A23" s="1" t="s">
        <v>50</v>
      </c>
      <c r="B23" s="1" t="s">
        <v>214</v>
      </c>
    </row>
    <row r="24">
      <c r="A24" s="1" t="s">
        <v>52</v>
      </c>
      <c r="B24" s="1" t="s">
        <v>215</v>
      </c>
    </row>
    <row r="25">
      <c r="A25" s="1" t="s">
        <v>54</v>
      </c>
      <c r="B25" s="1" t="s">
        <v>216</v>
      </c>
    </row>
    <row r="26">
      <c r="A26" s="1" t="s">
        <v>56</v>
      </c>
      <c r="B26" s="1" t="s">
        <v>217</v>
      </c>
    </row>
    <row r="27">
      <c r="A27" s="1" t="s">
        <v>58</v>
      </c>
      <c r="B27" s="1" t="s">
        <v>218</v>
      </c>
    </row>
    <row r="28">
      <c r="A28" s="1" t="s">
        <v>60</v>
      </c>
      <c r="B28" s="1" t="s">
        <v>219</v>
      </c>
    </row>
    <row r="29">
      <c r="A29" s="1" t="s">
        <v>62</v>
      </c>
      <c r="B29" s="1" t="s">
        <v>220</v>
      </c>
    </row>
    <row r="30">
      <c r="A30" s="1" t="s">
        <v>76</v>
      </c>
      <c r="B30" s="1" t="s">
        <v>221</v>
      </c>
      <c r="C30" s="1" t="s">
        <v>222</v>
      </c>
    </row>
    <row r="31">
      <c r="A31" s="1" t="s">
        <v>79</v>
      </c>
      <c r="B31" s="1" t="s">
        <v>223</v>
      </c>
      <c r="C31" s="1" t="s">
        <v>224</v>
      </c>
    </row>
    <row r="32">
      <c r="A32" s="1" t="s">
        <v>81</v>
      </c>
      <c r="B32" s="1" t="s">
        <v>225</v>
      </c>
      <c r="C32" s="1" t="s">
        <v>226</v>
      </c>
    </row>
    <row r="33">
      <c r="A33" s="1" t="s">
        <v>83</v>
      </c>
      <c r="B33" s="1" t="s">
        <v>227</v>
      </c>
      <c r="C33" s="1" t="s">
        <v>228</v>
      </c>
    </row>
    <row r="34">
      <c r="A34" s="1" t="s">
        <v>85</v>
      </c>
      <c r="B34" s="1" t="s">
        <v>229</v>
      </c>
      <c r="C34" s="1" t="s">
        <v>48</v>
      </c>
    </row>
    <row r="35">
      <c r="A35" s="1" t="s">
        <v>87</v>
      </c>
      <c r="B35" s="1" t="s">
        <v>230</v>
      </c>
      <c r="C35" s="1" t="s">
        <v>231</v>
      </c>
    </row>
    <row r="36">
      <c r="A36" s="1" t="s">
        <v>89</v>
      </c>
      <c r="B36" s="1" t="s">
        <v>232</v>
      </c>
    </row>
    <row r="37">
      <c r="A37" s="1" t="s">
        <v>92</v>
      </c>
      <c r="B37" s="1" t="s">
        <v>233</v>
      </c>
    </row>
    <row r="39">
      <c r="A39" s="1" t="s">
        <v>103</v>
      </c>
      <c r="D39" s="2">
        <f>COUNTIF(A1:A1000, "M*")</f>
        <v>8</v>
      </c>
    </row>
    <row r="40">
      <c r="A40" s="1" t="s">
        <v>104</v>
      </c>
      <c r="D40" s="2">
        <f>COUNTIF(A1:A1000, "G*")</f>
        <v>16</v>
      </c>
    </row>
    <row r="41">
      <c r="A41" s="1" t="s">
        <v>105</v>
      </c>
      <c r="D41" s="2">
        <f>COUNTIF(A1:A1000, "A*")</f>
        <v>13</v>
      </c>
    </row>
    <row r="42">
      <c r="A42" s="1" t="s">
        <v>15</v>
      </c>
      <c r="D42" s="1">
        <v>17.0</v>
      </c>
    </row>
    <row r="43">
      <c r="A43" s="1" t="s">
        <v>106</v>
      </c>
      <c r="D43" s="2">
        <f>D40+D41</f>
        <v>29</v>
      </c>
    </row>
    <row r="44">
      <c r="A44" s="1" t="s">
        <v>17</v>
      </c>
      <c r="D44" s="1">
        <v>0.0</v>
      </c>
    </row>
    <row r="45">
      <c r="A45" s="1" t="s">
        <v>18</v>
      </c>
      <c r="D45" s="1">
        <v>2.0</v>
      </c>
    </row>
    <row r="46">
      <c r="A46" s="1" t="s">
        <v>19</v>
      </c>
      <c r="D46" s="2">
        <f>D43-D42</f>
        <v>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13"/>
  </cols>
  <sheetData>
    <row r="1">
      <c r="A1" s="5" t="s">
        <v>26</v>
      </c>
      <c r="B1" s="1" t="s">
        <v>234</v>
      </c>
    </row>
    <row r="2">
      <c r="A2" s="1" t="s">
        <v>28</v>
      </c>
      <c r="B2" s="1" t="s">
        <v>235</v>
      </c>
    </row>
    <row r="3">
      <c r="A3" s="1" t="s">
        <v>30</v>
      </c>
      <c r="B3" s="1" t="s">
        <v>236</v>
      </c>
    </row>
    <row r="4">
      <c r="A4" s="1" t="s">
        <v>32</v>
      </c>
      <c r="B4" s="1" t="s">
        <v>237</v>
      </c>
    </row>
    <row r="5">
      <c r="A5" s="1" t="s">
        <v>34</v>
      </c>
      <c r="B5" s="1" t="s">
        <v>238</v>
      </c>
    </row>
    <row r="6">
      <c r="A6" s="1" t="s">
        <v>38</v>
      </c>
      <c r="B6" s="1" t="s">
        <v>239</v>
      </c>
    </row>
    <row r="7">
      <c r="A7" s="1" t="s">
        <v>40</v>
      </c>
      <c r="B7" s="1" t="s">
        <v>240</v>
      </c>
    </row>
    <row r="8">
      <c r="A8" s="1" t="s">
        <v>42</v>
      </c>
      <c r="B8" s="1" t="s">
        <v>241</v>
      </c>
    </row>
    <row r="9">
      <c r="A9" s="1" t="s">
        <v>44</v>
      </c>
      <c r="B9" s="1" t="s">
        <v>242</v>
      </c>
    </row>
    <row r="10">
      <c r="A10" s="1" t="s">
        <v>46</v>
      </c>
      <c r="B10" s="1" t="s">
        <v>243</v>
      </c>
    </row>
    <row r="11">
      <c r="A11" s="1" t="s">
        <v>76</v>
      </c>
      <c r="B11" s="1" t="s">
        <v>244</v>
      </c>
    </row>
    <row r="12">
      <c r="A12" s="1" t="s">
        <v>79</v>
      </c>
      <c r="B12" s="1" t="s">
        <v>245</v>
      </c>
    </row>
    <row r="13">
      <c r="A13" s="1" t="s">
        <v>81</v>
      </c>
      <c r="B13" s="1" t="s">
        <v>246</v>
      </c>
      <c r="C13" s="1" t="s">
        <v>26</v>
      </c>
    </row>
    <row r="14">
      <c r="A14" s="1" t="s">
        <v>83</v>
      </c>
      <c r="B14" s="1" t="s">
        <v>247</v>
      </c>
      <c r="C14" s="1" t="s">
        <v>248</v>
      </c>
    </row>
    <row r="15">
      <c r="A15" s="1" t="s">
        <v>85</v>
      </c>
      <c r="B15" s="1" t="s">
        <v>249</v>
      </c>
      <c r="C15" s="1" t="s">
        <v>250</v>
      </c>
    </row>
    <row r="16">
      <c r="A16" s="1" t="s">
        <v>87</v>
      </c>
      <c r="B16" s="1" t="s">
        <v>251</v>
      </c>
    </row>
    <row r="17">
      <c r="A17" s="1" t="s">
        <v>89</v>
      </c>
      <c r="B17" s="1" t="s">
        <v>252</v>
      </c>
    </row>
    <row r="18">
      <c r="A18" s="1" t="s">
        <v>92</v>
      </c>
      <c r="B18" s="1" t="s">
        <v>253</v>
      </c>
      <c r="C18" s="1" t="s">
        <v>26</v>
      </c>
    </row>
    <row r="19">
      <c r="A19" s="1" t="s">
        <v>95</v>
      </c>
      <c r="B19" s="1" t="s">
        <v>254</v>
      </c>
      <c r="C19" s="1" t="s">
        <v>44</v>
      </c>
    </row>
    <row r="20">
      <c r="A20" s="1" t="s">
        <v>97</v>
      </c>
      <c r="B20" s="1" t="s">
        <v>255</v>
      </c>
    </row>
    <row r="21">
      <c r="A21" s="1" t="s">
        <v>100</v>
      </c>
      <c r="B21" s="1" t="s">
        <v>256</v>
      </c>
      <c r="C21" s="1" t="s">
        <v>257</v>
      </c>
    </row>
    <row r="22">
      <c r="A22" s="1" t="s">
        <v>139</v>
      </c>
      <c r="B22" s="1" t="s">
        <v>258</v>
      </c>
    </row>
    <row r="23">
      <c r="A23" s="1" t="s">
        <v>141</v>
      </c>
      <c r="B23" s="1" t="s">
        <v>259</v>
      </c>
    </row>
    <row r="25">
      <c r="A25" s="1" t="s">
        <v>103</v>
      </c>
      <c r="D25" s="2">
        <f>COUNTIF(A1:A1000, "M*")</f>
        <v>13</v>
      </c>
    </row>
    <row r="26">
      <c r="A26" s="1" t="s">
        <v>104</v>
      </c>
      <c r="D26" s="2">
        <f>COUNTIF(A1:A1000, "G*")</f>
        <v>5</v>
      </c>
    </row>
    <row r="27">
      <c r="A27" s="1" t="s">
        <v>105</v>
      </c>
      <c r="D27" s="2">
        <f>COUNTIF(A1:A1000, "A*")</f>
        <v>5</v>
      </c>
    </row>
    <row r="28">
      <c r="A28" s="1" t="s">
        <v>15</v>
      </c>
      <c r="D28" s="1">
        <v>8.0</v>
      </c>
    </row>
    <row r="29">
      <c r="A29" s="1" t="s">
        <v>106</v>
      </c>
      <c r="D29" s="2">
        <f>D26+D27</f>
        <v>10</v>
      </c>
    </row>
    <row r="30">
      <c r="A30" s="1" t="s">
        <v>17</v>
      </c>
      <c r="D30" s="1">
        <v>0.0</v>
      </c>
    </row>
    <row r="31">
      <c r="A31" s="1" t="s">
        <v>18</v>
      </c>
      <c r="D31" s="1">
        <v>7.0</v>
      </c>
    </row>
    <row r="32">
      <c r="A32" s="1" t="s">
        <v>19</v>
      </c>
      <c r="D32" s="2">
        <f>D29-D28</f>
        <v>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63"/>
  </cols>
  <sheetData>
    <row r="1">
      <c r="A1" s="5" t="s">
        <v>26</v>
      </c>
      <c r="B1" s="1" t="s">
        <v>260</v>
      </c>
    </row>
    <row r="2">
      <c r="A2" s="1" t="s">
        <v>28</v>
      </c>
      <c r="B2" s="1" t="s">
        <v>261</v>
      </c>
    </row>
    <row r="3">
      <c r="A3" s="1" t="s">
        <v>30</v>
      </c>
      <c r="B3" s="1" t="s">
        <v>262</v>
      </c>
    </row>
    <row r="4">
      <c r="A4" s="1" t="s">
        <v>32</v>
      </c>
      <c r="B4" s="1" t="s">
        <v>263</v>
      </c>
    </row>
    <row r="5">
      <c r="A5" s="1" t="s">
        <v>34</v>
      </c>
      <c r="B5" s="1" t="s">
        <v>264</v>
      </c>
    </row>
    <row r="6">
      <c r="A6" s="1" t="s">
        <v>38</v>
      </c>
      <c r="B6" s="1" t="s">
        <v>265</v>
      </c>
    </row>
    <row r="7">
      <c r="A7" s="1" t="s">
        <v>40</v>
      </c>
      <c r="B7" s="1" t="s">
        <v>266</v>
      </c>
    </row>
    <row r="8">
      <c r="A8" s="1" t="s">
        <v>42</v>
      </c>
      <c r="B8" s="1" t="s">
        <v>267</v>
      </c>
    </row>
    <row r="9">
      <c r="A9" s="1" t="s">
        <v>44</v>
      </c>
      <c r="B9" s="1" t="s">
        <v>268</v>
      </c>
    </row>
    <row r="10">
      <c r="A10" s="1" t="s">
        <v>46</v>
      </c>
      <c r="B10" s="1" t="s">
        <v>269</v>
      </c>
    </row>
    <row r="11">
      <c r="A11" s="1" t="s">
        <v>48</v>
      </c>
      <c r="B11" s="1" t="s">
        <v>270</v>
      </c>
    </row>
    <row r="12">
      <c r="A12" s="1" t="s">
        <v>50</v>
      </c>
      <c r="B12" s="1" t="s">
        <v>271</v>
      </c>
    </row>
    <row r="13">
      <c r="A13" s="1" t="s">
        <v>52</v>
      </c>
      <c r="B13" s="1" t="s">
        <v>272</v>
      </c>
    </row>
    <row r="14">
      <c r="A14" s="1" t="s">
        <v>54</v>
      </c>
      <c r="B14" s="1" t="s">
        <v>273</v>
      </c>
    </row>
    <row r="15">
      <c r="A15" s="1" t="s">
        <v>56</v>
      </c>
      <c r="B15" s="1" t="s">
        <v>274</v>
      </c>
    </row>
    <row r="16">
      <c r="A16" s="1" t="s">
        <v>58</v>
      </c>
      <c r="B16" s="1" t="s">
        <v>275</v>
      </c>
    </row>
    <row r="17">
      <c r="A17" s="1" t="s">
        <v>60</v>
      </c>
      <c r="B17" s="1" t="s">
        <v>276</v>
      </c>
    </row>
    <row r="18">
      <c r="A18" s="1" t="s">
        <v>62</v>
      </c>
      <c r="B18" s="1" t="s">
        <v>277</v>
      </c>
    </row>
    <row r="19">
      <c r="A19" s="1" t="s">
        <v>64</v>
      </c>
      <c r="B19" s="1" t="s">
        <v>278</v>
      </c>
    </row>
    <row r="20">
      <c r="A20" s="1" t="s">
        <v>66</v>
      </c>
      <c r="B20" s="1" t="s">
        <v>279</v>
      </c>
    </row>
    <row r="21">
      <c r="A21" s="1" t="s">
        <v>76</v>
      </c>
      <c r="B21" s="1" t="s">
        <v>280</v>
      </c>
      <c r="C21" s="1" t="s">
        <v>132</v>
      </c>
    </row>
    <row r="22">
      <c r="A22" s="1" t="s">
        <v>79</v>
      </c>
      <c r="B22" s="1" t="s">
        <v>281</v>
      </c>
      <c r="C22" s="1" t="s">
        <v>282</v>
      </c>
    </row>
    <row r="23">
      <c r="A23" s="1" t="s">
        <v>81</v>
      </c>
      <c r="B23" s="1" t="s">
        <v>283</v>
      </c>
      <c r="C23" s="1" t="s">
        <v>26</v>
      </c>
    </row>
    <row r="24">
      <c r="A24" s="1" t="s">
        <v>83</v>
      </c>
      <c r="B24" s="1" t="s">
        <v>284</v>
      </c>
      <c r="C24" s="1" t="s">
        <v>285</v>
      </c>
    </row>
    <row r="25">
      <c r="A25" s="1" t="s">
        <v>85</v>
      </c>
      <c r="B25" s="1" t="s">
        <v>286</v>
      </c>
      <c r="C25" s="1" t="s">
        <v>28</v>
      </c>
    </row>
    <row r="26">
      <c r="A26" s="1" t="s">
        <v>87</v>
      </c>
      <c r="B26" s="1" t="s">
        <v>287</v>
      </c>
      <c r="C26" s="1" t="s">
        <v>38</v>
      </c>
    </row>
    <row r="27">
      <c r="A27" s="1" t="s">
        <v>89</v>
      </c>
      <c r="B27" s="1" t="s">
        <v>288</v>
      </c>
      <c r="C27" s="1" t="s">
        <v>289</v>
      </c>
    </row>
    <row r="28">
      <c r="A28" s="1" t="s">
        <v>92</v>
      </c>
      <c r="B28" s="1" t="s">
        <v>290</v>
      </c>
      <c r="C28" s="1" t="s">
        <v>26</v>
      </c>
    </row>
    <row r="29">
      <c r="A29" s="1" t="s">
        <v>95</v>
      </c>
      <c r="B29" s="1" t="s">
        <v>291</v>
      </c>
      <c r="C29" s="1" t="s">
        <v>292</v>
      </c>
    </row>
    <row r="30">
      <c r="A30" s="1" t="s">
        <v>97</v>
      </c>
      <c r="B30" s="1" t="s">
        <v>293</v>
      </c>
      <c r="C30" s="1" t="s">
        <v>32</v>
      </c>
    </row>
    <row r="31">
      <c r="A31" s="1" t="s">
        <v>100</v>
      </c>
      <c r="B31" s="1" t="s">
        <v>294</v>
      </c>
      <c r="C31" s="1" t="s">
        <v>32</v>
      </c>
    </row>
    <row r="32">
      <c r="A32" s="1" t="s">
        <v>139</v>
      </c>
      <c r="B32" s="1" t="s">
        <v>295</v>
      </c>
      <c r="C32" s="1" t="s">
        <v>58</v>
      </c>
    </row>
    <row r="33">
      <c r="A33" s="1" t="s">
        <v>141</v>
      </c>
      <c r="B33" s="1" t="s">
        <v>296</v>
      </c>
      <c r="C33" s="1" t="s">
        <v>56</v>
      </c>
    </row>
    <row r="34">
      <c r="A34" s="1" t="s">
        <v>297</v>
      </c>
      <c r="B34" s="1" t="s">
        <v>298</v>
      </c>
      <c r="C34" s="1" t="s">
        <v>299</v>
      </c>
    </row>
    <row r="35">
      <c r="A35" s="1" t="s">
        <v>300</v>
      </c>
      <c r="B35" s="1" t="s">
        <v>301</v>
      </c>
    </row>
    <row r="36">
      <c r="A36" s="1" t="s">
        <v>302</v>
      </c>
      <c r="B36" s="1" t="s">
        <v>303</v>
      </c>
    </row>
    <row r="39">
      <c r="A39" s="1" t="s">
        <v>103</v>
      </c>
      <c r="D39" s="2">
        <f>COUNTIF(A1:A1000, "M*")</f>
        <v>16</v>
      </c>
    </row>
    <row r="40">
      <c r="A40" s="1" t="s">
        <v>104</v>
      </c>
      <c r="D40" s="2">
        <f>COUNTIF(A1:A1000, "G*")</f>
        <v>5</v>
      </c>
    </row>
    <row r="41">
      <c r="A41" s="1" t="s">
        <v>105</v>
      </c>
      <c r="D41" s="2">
        <f>COUNTIF(A1:A1000, "A*")</f>
        <v>15</v>
      </c>
    </row>
    <row r="42">
      <c r="A42" s="1" t="s">
        <v>15</v>
      </c>
      <c r="D42" s="1">
        <v>14.0</v>
      </c>
    </row>
    <row r="43">
      <c r="A43" s="1" t="s">
        <v>106</v>
      </c>
      <c r="D43" s="2">
        <f>D40+D41</f>
        <v>20</v>
      </c>
    </row>
    <row r="44">
      <c r="A44" s="1" t="s">
        <v>17</v>
      </c>
      <c r="D44" s="1">
        <v>0.0</v>
      </c>
    </row>
    <row r="45">
      <c r="A45" s="1" t="s">
        <v>18</v>
      </c>
      <c r="D45" s="1">
        <v>2.0</v>
      </c>
    </row>
    <row r="46">
      <c r="A46" s="1" t="s">
        <v>19</v>
      </c>
      <c r="D46" s="2">
        <f>D43-D42</f>
        <v>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s>
  <sheetData>
    <row r="1">
      <c r="A1" s="5" t="s">
        <v>26</v>
      </c>
      <c r="B1" s="1" t="s">
        <v>304</v>
      </c>
    </row>
    <row r="2">
      <c r="A2" s="1" t="s">
        <v>28</v>
      </c>
      <c r="B2" s="1" t="s">
        <v>305</v>
      </c>
    </row>
    <row r="3">
      <c r="A3" s="1" t="s">
        <v>30</v>
      </c>
      <c r="B3" s="1" t="s">
        <v>306</v>
      </c>
    </row>
    <row r="4">
      <c r="A4" s="1" t="s">
        <v>32</v>
      </c>
      <c r="B4" s="1" t="s">
        <v>307</v>
      </c>
    </row>
    <row r="5">
      <c r="A5" s="1" t="s">
        <v>34</v>
      </c>
      <c r="B5" s="1" t="s">
        <v>308</v>
      </c>
    </row>
    <row r="6">
      <c r="A6" s="1" t="s">
        <v>36</v>
      </c>
      <c r="B6" s="1" t="s">
        <v>309</v>
      </c>
    </row>
    <row r="7">
      <c r="A7" s="1" t="s">
        <v>151</v>
      </c>
      <c r="B7" s="1" t="s">
        <v>310</v>
      </c>
    </row>
    <row r="8">
      <c r="A8" s="1" t="s">
        <v>38</v>
      </c>
      <c r="B8" s="1" t="s">
        <v>311</v>
      </c>
    </row>
    <row r="9">
      <c r="A9" s="1" t="s">
        <v>40</v>
      </c>
      <c r="B9" s="1" t="s">
        <v>312</v>
      </c>
    </row>
    <row r="10">
      <c r="A10" s="1" t="s">
        <v>42</v>
      </c>
      <c r="B10" s="1" t="s">
        <v>313</v>
      </c>
    </row>
    <row r="11">
      <c r="A11" s="1" t="s">
        <v>44</v>
      </c>
      <c r="B11" s="1" t="s">
        <v>314</v>
      </c>
    </row>
    <row r="12">
      <c r="A12" s="1" t="s">
        <v>46</v>
      </c>
      <c r="B12" s="1" t="s">
        <v>315</v>
      </c>
    </row>
    <row r="13">
      <c r="A13" s="1" t="s">
        <v>48</v>
      </c>
      <c r="B13" s="1" t="s">
        <v>316</v>
      </c>
    </row>
    <row r="14">
      <c r="A14" s="1" t="s">
        <v>50</v>
      </c>
      <c r="B14" s="1" t="s">
        <v>317</v>
      </c>
    </row>
    <row r="15">
      <c r="A15" s="1" t="s">
        <v>52</v>
      </c>
      <c r="B15" s="1" t="s">
        <v>318</v>
      </c>
    </row>
    <row r="16">
      <c r="A16" s="1" t="s">
        <v>54</v>
      </c>
      <c r="B16" s="1" t="s">
        <v>319</v>
      </c>
    </row>
    <row r="17">
      <c r="A17" s="1" t="s">
        <v>56</v>
      </c>
      <c r="B17" s="1" t="s">
        <v>320</v>
      </c>
    </row>
    <row r="18">
      <c r="A18" s="1" t="s">
        <v>58</v>
      </c>
      <c r="B18" s="1" t="s">
        <v>321</v>
      </c>
    </row>
    <row r="19">
      <c r="A19" s="1" t="s">
        <v>60</v>
      </c>
      <c r="B19" s="1" t="s">
        <v>322</v>
      </c>
    </row>
    <row r="20">
      <c r="A20" s="1" t="s">
        <v>62</v>
      </c>
      <c r="B20" s="1" t="s">
        <v>323</v>
      </c>
    </row>
    <row r="21">
      <c r="A21" s="1" t="s">
        <v>64</v>
      </c>
      <c r="B21" s="1" t="s">
        <v>324</v>
      </c>
    </row>
    <row r="22">
      <c r="A22" s="1" t="s">
        <v>76</v>
      </c>
      <c r="B22" s="1" t="s">
        <v>325</v>
      </c>
      <c r="C22" s="1" t="s">
        <v>26</v>
      </c>
    </row>
    <row r="23">
      <c r="A23" s="1" t="s">
        <v>79</v>
      </c>
      <c r="B23" s="1" t="s">
        <v>326</v>
      </c>
      <c r="C23" s="1" t="s">
        <v>58</v>
      </c>
    </row>
    <row r="24">
      <c r="A24" s="1" t="s">
        <v>81</v>
      </c>
      <c r="B24" s="1" t="s">
        <v>327</v>
      </c>
      <c r="C24" s="1" t="s">
        <v>58</v>
      </c>
    </row>
    <row r="25">
      <c r="A25" s="1" t="s">
        <v>83</v>
      </c>
      <c r="B25" s="1" t="s">
        <v>328</v>
      </c>
      <c r="C25" s="1" t="s">
        <v>44</v>
      </c>
    </row>
    <row r="26">
      <c r="A26" s="1" t="s">
        <v>85</v>
      </c>
      <c r="B26" s="1" t="s">
        <v>329</v>
      </c>
      <c r="C26" s="1" t="s">
        <v>42</v>
      </c>
    </row>
    <row r="27">
      <c r="A27" s="1" t="s">
        <v>87</v>
      </c>
      <c r="B27" s="1" t="s">
        <v>330</v>
      </c>
      <c r="C27" s="1" t="s">
        <v>30</v>
      </c>
    </row>
    <row r="28">
      <c r="A28" s="1" t="s">
        <v>89</v>
      </c>
      <c r="B28" s="1" t="s">
        <v>331</v>
      </c>
      <c r="C28" s="1" t="s">
        <v>62</v>
      </c>
    </row>
    <row r="29">
      <c r="A29" s="1" t="s">
        <v>92</v>
      </c>
      <c r="B29" s="1" t="s">
        <v>332</v>
      </c>
      <c r="C29" s="1" t="s">
        <v>248</v>
      </c>
    </row>
    <row r="30">
      <c r="A30" s="1" t="s">
        <v>95</v>
      </c>
      <c r="B30" s="1" t="s">
        <v>333</v>
      </c>
      <c r="C30" s="1" t="s">
        <v>26</v>
      </c>
    </row>
    <row r="31">
      <c r="A31" s="1" t="s">
        <v>97</v>
      </c>
      <c r="B31" s="1" t="s">
        <v>334</v>
      </c>
      <c r="C31" s="1" t="s">
        <v>62</v>
      </c>
    </row>
    <row r="32">
      <c r="A32" s="1" t="s">
        <v>100</v>
      </c>
      <c r="B32" s="1" t="s">
        <v>335</v>
      </c>
      <c r="C32" s="1" t="s">
        <v>48</v>
      </c>
    </row>
    <row r="33">
      <c r="A33" s="1" t="s">
        <v>139</v>
      </c>
      <c r="B33" s="1" t="s">
        <v>336</v>
      </c>
      <c r="C33" s="1" t="s">
        <v>337</v>
      </c>
    </row>
    <row r="34">
      <c r="A34" s="1" t="s">
        <v>141</v>
      </c>
      <c r="B34" s="1" t="s">
        <v>338</v>
      </c>
      <c r="C34" s="1" t="s">
        <v>34</v>
      </c>
    </row>
    <row r="37">
      <c r="A37" s="1" t="s">
        <v>103</v>
      </c>
      <c r="D37" s="2">
        <f>COUNTIF(A1:A1000, "M*")</f>
        <v>13</v>
      </c>
    </row>
    <row r="38">
      <c r="A38" s="1" t="s">
        <v>104</v>
      </c>
      <c r="D38" s="2">
        <f>COUNTIF(A1:A1000, "G*")</f>
        <v>7</v>
      </c>
    </row>
    <row r="39">
      <c r="A39" s="1" t="s">
        <v>105</v>
      </c>
      <c r="D39" s="2">
        <f>COUNTIF(A1:A1000, "A*")</f>
        <v>14</v>
      </c>
    </row>
    <row r="40">
      <c r="A40" s="1" t="s">
        <v>15</v>
      </c>
      <c r="D40" s="1">
        <v>12.0</v>
      </c>
    </row>
    <row r="41">
      <c r="A41" s="1" t="s">
        <v>106</v>
      </c>
      <c r="D41" s="2">
        <f>D38+D39</f>
        <v>21</v>
      </c>
    </row>
    <row r="42">
      <c r="A42" s="1" t="s">
        <v>17</v>
      </c>
      <c r="D42" s="1">
        <v>0.0</v>
      </c>
    </row>
    <row r="43">
      <c r="A43" s="1" t="s">
        <v>18</v>
      </c>
      <c r="D43" s="1">
        <v>0.0</v>
      </c>
    </row>
    <row r="44">
      <c r="A44" s="1" t="s">
        <v>19</v>
      </c>
      <c r="D44" s="2">
        <f>D41-D40</f>
        <v>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s>
  <sheetData>
    <row r="1">
      <c r="A1" s="5" t="s">
        <v>26</v>
      </c>
      <c r="B1" s="1" t="s">
        <v>339</v>
      </c>
    </row>
    <row r="2">
      <c r="A2" s="1" t="s">
        <v>28</v>
      </c>
      <c r="B2" s="1" t="s">
        <v>340</v>
      </c>
    </row>
    <row r="3">
      <c r="A3" s="1" t="s">
        <v>30</v>
      </c>
      <c r="B3" s="1" t="s">
        <v>341</v>
      </c>
    </row>
    <row r="4">
      <c r="A4" s="1" t="s">
        <v>32</v>
      </c>
      <c r="B4" s="1" t="s">
        <v>342</v>
      </c>
    </row>
    <row r="5">
      <c r="A5" s="1" t="s">
        <v>34</v>
      </c>
      <c r="B5" s="1" t="s">
        <v>343</v>
      </c>
    </row>
    <row r="6">
      <c r="A6" s="1" t="s">
        <v>36</v>
      </c>
      <c r="B6" s="1" t="s">
        <v>344</v>
      </c>
    </row>
    <row r="7">
      <c r="A7" s="1" t="s">
        <v>151</v>
      </c>
      <c r="B7" s="1" t="s">
        <v>345</v>
      </c>
    </row>
    <row r="8">
      <c r="A8" s="1" t="s">
        <v>153</v>
      </c>
      <c r="B8" s="1" t="s">
        <v>346</v>
      </c>
    </row>
    <row r="9">
      <c r="A9" s="1" t="s">
        <v>155</v>
      </c>
      <c r="B9" s="1" t="s">
        <v>347</v>
      </c>
    </row>
    <row r="10">
      <c r="A10" s="1" t="s">
        <v>157</v>
      </c>
      <c r="B10" s="1" t="s">
        <v>348</v>
      </c>
    </row>
    <row r="11">
      <c r="A11" s="1" t="s">
        <v>159</v>
      </c>
      <c r="B11" s="1" t="s">
        <v>349</v>
      </c>
    </row>
    <row r="12">
      <c r="A12" s="1" t="s">
        <v>161</v>
      </c>
      <c r="B12" s="1" t="s">
        <v>350</v>
      </c>
    </row>
    <row r="13">
      <c r="A13" s="6"/>
      <c r="B13" s="6"/>
    </row>
    <row r="14">
      <c r="A14" s="1" t="s">
        <v>76</v>
      </c>
      <c r="B14" s="1" t="s">
        <v>351</v>
      </c>
    </row>
    <row r="15">
      <c r="A15" s="1" t="s">
        <v>79</v>
      </c>
      <c r="B15" s="1" t="s">
        <v>352</v>
      </c>
      <c r="C15" s="1" t="s">
        <v>30</v>
      </c>
    </row>
    <row r="16">
      <c r="A16" s="1" t="s">
        <v>81</v>
      </c>
      <c r="B16" s="1" t="s">
        <v>353</v>
      </c>
      <c r="C16" s="1" t="s">
        <v>36</v>
      </c>
    </row>
    <row r="17">
      <c r="A17" s="1" t="s">
        <v>83</v>
      </c>
      <c r="B17" s="1" t="s">
        <v>354</v>
      </c>
      <c r="C17" s="1" t="s">
        <v>355</v>
      </c>
    </row>
    <row r="18">
      <c r="A18" s="1" t="s">
        <v>85</v>
      </c>
      <c r="B18" s="1" t="s">
        <v>356</v>
      </c>
      <c r="C18" s="1" t="s">
        <v>292</v>
      </c>
    </row>
    <row r="19">
      <c r="A19" s="1" t="s">
        <v>87</v>
      </c>
      <c r="B19" s="1" t="s">
        <v>357</v>
      </c>
      <c r="C19" s="1" t="s">
        <v>155</v>
      </c>
    </row>
    <row r="20">
      <c r="A20" s="1" t="s">
        <v>89</v>
      </c>
      <c r="B20" s="1" t="s">
        <v>358</v>
      </c>
      <c r="C20" s="1" t="s">
        <v>151</v>
      </c>
    </row>
    <row r="22">
      <c r="A22" s="1" t="s">
        <v>103</v>
      </c>
      <c r="D22" s="2">
        <f>COUNTIF(A1:A1000, "M*")</f>
        <v>7</v>
      </c>
    </row>
    <row r="23">
      <c r="A23" s="1" t="s">
        <v>104</v>
      </c>
      <c r="D23" s="2">
        <f>COUNTIF(A1:A1000, "G*")</f>
        <v>12</v>
      </c>
    </row>
    <row r="24">
      <c r="A24" s="1" t="s">
        <v>105</v>
      </c>
      <c r="D24" s="2">
        <f>COUNTIF(A1:A1000, "A*")</f>
        <v>0</v>
      </c>
    </row>
    <row r="25">
      <c r="A25" s="1" t="s">
        <v>15</v>
      </c>
      <c r="D25" s="1">
        <v>8.0</v>
      </c>
    </row>
    <row r="26">
      <c r="A26" s="1" t="s">
        <v>106</v>
      </c>
      <c r="D26" s="2">
        <f>D23+D24</f>
        <v>12</v>
      </c>
    </row>
    <row r="27">
      <c r="A27" s="1" t="s">
        <v>17</v>
      </c>
      <c r="D27" s="1">
        <v>0.0</v>
      </c>
    </row>
    <row r="28">
      <c r="A28" s="1" t="s">
        <v>18</v>
      </c>
      <c r="D28" s="1">
        <v>1.0</v>
      </c>
    </row>
    <row r="29">
      <c r="A29" s="1" t="s">
        <v>19</v>
      </c>
      <c r="D29" s="2">
        <f>D26-D25</f>
        <v>4</v>
      </c>
    </row>
  </sheetData>
  <drawing r:id="rId1"/>
</worksheet>
</file>