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adme" sheetId="1" r:id="rId3"/>
    <sheet state="visible" name="Requirements List" sheetId="2" r:id="rId4"/>
  </sheets>
  <definedNames>
    <definedName localSheetId="1" name="Iteration2">'Requirements List'!$7:$7</definedName>
  </definedNames>
  <calcPr/>
</workbook>
</file>

<file path=xl/sharedStrings.xml><?xml version="1.0" encoding="utf-8"?>
<sst xmlns="http://schemas.openxmlformats.org/spreadsheetml/2006/main" count="810" uniqueCount="421">
  <si>
    <t>This document contains the list of requirements we worked on in the summer semester. It includes user stories for the Security Requirements Finder &amp; The Report Writer Application.</t>
  </si>
  <si>
    <t>At the end of the sheet we also have the backlog items which we were not able to implement due to time limitations. We managed to pick up few of them and they are now striked out just to show that they were implemented as part of bug fixes and enhancements.</t>
  </si>
  <si>
    <t>ID</t>
  </si>
  <si>
    <t>Need</t>
  </si>
  <si>
    <t>User Stories</t>
  </si>
  <si>
    <t>Assignees</t>
  </si>
  <si>
    <t>Dependency</t>
  </si>
  <si>
    <t>Likely Complexity</t>
  </si>
  <si>
    <t>Coding and Bug fixing hours</t>
  </si>
  <si>
    <t>Note</t>
  </si>
  <si>
    <t>This highlights Security Requirement FInder (SERF) related user story</t>
  </si>
  <si>
    <t>This highlights Report Writing application(MORE) related user story</t>
  </si>
  <si>
    <t>Iteration 1</t>
  </si>
  <si>
    <t>18 May - 23 May     -    Training and Setup</t>
  </si>
  <si>
    <t>Verification and Inspection Factor:</t>
  </si>
  <si>
    <t>Iteration 2</t>
  </si>
  <si>
    <t>25th May - 6th June</t>
  </si>
  <si>
    <t>CWE-1</t>
  </si>
  <si>
    <t>Category</t>
  </si>
  <si>
    <t>Swati</t>
  </si>
  <si>
    <t>Must Have</t>
  </si>
  <si>
    <t>As a reviewer I shall be able to add new category of weakness in the system</t>
  </si>
  <si>
    <t>As a reviewer I shall be able to delete a CWE category</t>
  </si>
  <si>
    <t>As a reviewer I shall be able to view CWE categories</t>
  </si>
  <si>
    <t>Should Have</t>
  </si>
  <si>
    <t>As a reviewer I shall be able to edit CWE categories</t>
  </si>
  <si>
    <t>CWE-2</t>
  </si>
  <si>
    <t>CWE Creation</t>
  </si>
  <si>
    <t>Robin</t>
  </si>
  <si>
    <t>As a contributor I shall be able to search CWEs by category, name and keyword</t>
  </si>
  <si>
    <t>As a reviewer I shall be able to add new CWE, assign multiple categories in tagged format and be able to add new keywords in the dictionary on the fly (the system will automatically stem the keyword before storing)</t>
  </si>
  <si>
    <t>As a reviewer, I shall be able to delete CWEs</t>
  </si>
  <si>
    <t>As a reviewer, I shall be able to edit CWEs</t>
  </si>
  <si>
    <t>CWE-3</t>
  </si>
  <si>
    <t>Keywords</t>
  </si>
  <si>
    <t>As a reviewer, I shall be able to add new keywords to the system</t>
  </si>
  <si>
    <t>As a reviewer, I shall be able to delete keywords from the system</t>
  </si>
  <si>
    <t>As a reviewer, I shall be able to search keywords in the system</t>
  </si>
  <si>
    <t>As a reviewer, I shall be able to edit  keywords in the system</t>
  </si>
  <si>
    <t>CWE-4</t>
  </si>
  <si>
    <t>Search Algo</t>
  </si>
  <si>
    <t>Sankalp</t>
  </si>
  <si>
    <t>Technical Story: Develop CWE keyword search module</t>
  </si>
  <si>
    <t>MUO-1</t>
  </si>
  <si>
    <t>MUO Container</t>
  </si>
  <si>
    <t>Anurag</t>
  </si>
  <si>
    <t>As a contributor I shall be able to create a new MUO and store it (model creation)</t>
  </si>
  <si>
    <t>CWE-5</t>
  </si>
  <si>
    <t>Keyword auto generate</t>
  </si>
  <si>
    <t>As a reviewer when I add a text under a CWE, the system will identify keywords and adds unique ones to the CWE</t>
  </si>
  <si>
    <t>MUO-2</t>
  </si>
  <si>
    <t>MUO Workflow</t>
  </si>
  <si>
    <t>As a contributor I shall be able to submit an MUO for review from draft/rejected state</t>
  </si>
  <si>
    <t>As a contributor I shall be able to set rejected MUO to draft</t>
  </si>
  <si>
    <t>As a contributor I shall be able to reset my In-review MUO to draft state</t>
  </si>
  <si>
    <t>As a contributor I shall be able to resume my MUOs in draft state</t>
  </si>
  <si>
    <t>As a reviewer I shall be able to approve an in-review MUO</t>
  </si>
  <si>
    <t>As a reviewer I shall be able to reject a MUO in-review and write the reason for rejection</t>
  </si>
  <si>
    <t>MUO-3</t>
  </si>
  <si>
    <t>Delete MUO</t>
  </si>
  <si>
    <t>As a contributor I shall be able to delete my MUOs in draft &amp; rejected state</t>
  </si>
  <si>
    <t>MUO-6</t>
  </si>
  <si>
    <t>Search MUO</t>
  </si>
  <si>
    <t>As a contributor I shall be able to see my [draft, in-review, approved, rejected] MUOs</t>
  </si>
  <si>
    <t>As a contributor I shall be able to see my MUOs filtered by date ranges</t>
  </si>
  <si>
    <t>As a reviewer I shall be able to search MUOs that I have approved/rejected</t>
  </si>
  <si>
    <t>MUO-8</t>
  </si>
  <si>
    <t>Report Inappropriate/Duplicate</t>
  </si>
  <si>
    <t>As a contributor I shall be able to report MUO as inappropriate and write descriptive message</t>
  </si>
  <si>
    <t>As a contributor I shall be able to report a MUO as duplicate and write the ID of the Original MUO</t>
  </si>
  <si>
    <t>As a reviewer I shall be able to accept/reject the duplicate and/or inappropriate requests and write reason for it. No automated action will be taken</t>
  </si>
  <si>
    <t>As a reviewer, I shall be able to search for inappropriate/duplicate requests and filter by type</t>
  </si>
  <si>
    <t>UI</t>
  </si>
  <si>
    <t>Admin area</t>
  </si>
  <si>
    <t>Walid</t>
  </si>
  <si>
    <t>Note:</t>
  </si>
  <si>
    <t>More room is left for process related tasks in this iteration: around 30 extra hours</t>
  </si>
  <si>
    <t>Iteration 3</t>
  </si>
  <si>
    <t>8th June - 20th June</t>
  </si>
  <si>
    <t>MUO-7</t>
  </si>
  <si>
    <t>Browse MUO (like Mac finder)</t>
  </si>
  <si>
    <t>Anurag/Walid</t>
  </si>
  <si>
    <t xml:space="preserve">As a contributor I shall be able to browse Misuse cases (in a format similar to Mac finder)  by CWEs </t>
  </si>
  <si>
    <t>As a contributor I shall be able to browse use cases(in a format similar to Mac finder) for a particular misuse case</t>
  </si>
  <si>
    <t>As a contributor I shall be able to browse OSR (in a format similar to Mac finder) for a particular Use case</t>
  </si>
  <si>
    <t>CWE-3x</t>
  </si>
  <si>
    <t>As a reviewer, I shall be able to add new keywords to the system and automatically stemmed</t>
  </si>
  <si>
    <t>UM - 4</t>
  </si>
  <si>
    <t>Access Rights</t>
  </si>
  <si>
    <t>As an admin, I shall be able change access right of users (admin, reviewer, contributor or client)</t>
  </si>
  <si>
    <t>UM - 5</t>
  </si>
  <si>
    <t>User Authentication (not includes Rest API)</t>
  </si>
  <si>
    <t>User access rights for user operations</t>
  </si>
  <si>
    <t>User access rights for user views</t>
  </si>
  <si>
    <t>Technical Story: Develop CWE keyword search module (Test cases)</t>
  </si>
  <si>
    <t>REST API</t>
  </si>
  <si>
    <t>RA-1</t>
  </si>
  <si>
    <t>Technical Story: Authentication</t>
  </si>
  <si>
    <t>RA-2</t>
  </si>
  <si>
    <t>Technical Story: CWE suggestion</t>
  </si>
  <si>
    <t>RA-1, CWE</t>
  </si>
  <si>
    <t>RA-3</t>
  </si>
  <si>
    <t>Technical Story: Misuse case suggestion</t>
  </si>
  <si>
    <t>RA-1, MUO</t>
  </si>
  <si>
    <t>RA-4</t>
  </si>
  <si>
    <t>Technical Story: Usecase suggestion</t>
  </si>
  <si>
    <t>RA-5</t>
  </si>
  <si>
    <t>Technical Story: OSR suggestion</t>
  </si>
  <si>
    <t>NF-1</t>
  </si>
  <si>
    <t>Notification Framework</t>
  </si>
  <si>
    <t>Technical Story: A notification component that listens for changes in CWEs and MUOs and sends notifications to users that have requested a notification for that event</t>
  </si>
  <si>
    <t>As a contributor, I shall be able to choose which events I want to get an email or no notification</t>
  </si>
  <si>
    <t>An email notification will be sent to the user when an event happens that he is registered as a listener. The notification content should describe the event and has a link to the triggering object</t>
  </si>
  <si>
    <t>NF-3</t>
  </si>
  <si>
    <t>MUO Notification</t>
  </si>
  <si>
    <t>NF-1, MUO</t>
  </si>
  <si>
    <t>As a contributor, I shall be able to register as a listener when my MUO has been validated/rejected by a reviewer</t>
  </si>
  <si>
    <t>As a contributor, I shall be able to register as a listener when my/following MUO has been voted up/down</t>
  </si>
  <si>
    <t>As a contributor, I shall be able to register as a listener when my/following MUO has been commented on</t>
  </si>
  <si>
    <t>As a contributor, I shall be able to register as a listener when my/following MUO has been reported as inappropriate/duplicate</t>
  </si>
  <si>
    <t>As a reviewer, I shall be able to register as a listener when generic MUO is submitted for review</t>
  </si>
  <si>
    <t>As a reviewer, I shall be able to register as a listener when generic MUO is validated by other reviewers</t>
  </si>
  <si>
    <t>As a reviewer, I shall be able to register as a listener when custom MUO is created by a client</t>
  </si>
  <si>
    <t>As a reviewer, I shall be able to register as a listener when custom MUO is promoted as generic by other reviews</t>
  </si>
  <si>
    <t>UM - 1</t>
  </si>
  <si>
    <t>Registration</t>
  </si>
  <si>
    <t>UM-8</t>
  </si>
  <si>
    <t>Technical Story: Find a 3rd party registration package</t>
  </si>
  <si>
    <t>Technical Story: Configure 3rd party registration package</t>
  </si>
  <si>
    <t>As an admin, I shall be able to see the list of pending registration requests</t>
  </si>
  <si>
    <t>As an admin, I shall be able to click on a registration request and see the user information</t>
  </si>
  <si>
    <t>As an admin, I shall be able to confirm the user account and a confirmation email is sent to the user</t>
  </si>
  <si>
    <t>As an admin, I shall be able to reject the user account, write a reason and a feedback email is sent to the user</t>
  </si>
  <si>
    <t>As a new user, I shall be able to click on the confirmation/invitation link and open the login form</t>
  </si>
  <si>
    <t>Iteration 4</t>
  </si>
  <si>
    <t>22nd June - 4th July</t>
  </si>
  <si>
    <t>MUO Notifications test cases + review</t>
  </si>
  <si>
    <t>Registration Component Review</t>
  </si>
  <si>
    <t>Report Inappropriate/Duplicate UI actions buttons ( nothing happens when clicked now)</t>
  </si>
  <si>
    <t>Report Inappropriate/Duplicate Model actions</t>
  </si>
  <si>
    <t>As a reviewer, when resolving an issue report, a popup will appear where I can write a message describing why this is marked as resolved</t>
  </si>
  <si>
    <t>When resolved, the reviewer and date must be captured</t>
  </si>
  <si>
    <t>Captcha</t>
  </si>
  <si>
    <t>Study: understand how captchas work and find a django package if it can integrate with current registration</t>
  </si>
  <si>
    <t>Technical Story: Captcha for users registration</t>
  </si>
  <si>
    <t xml:space="preserve">Technical Story: Captcha for users login when 3 or more failed login attempts </t>
  </si>
  <si>
    <t>MUO-X1</t>
  </si>
  <si>
    <t>MUOs</t>
  </si>
  <si>
    <t>Changing MUO model to include custom MUOs (include creating a method to create custom MUOs)</t>
  </si>
  <si>
    <t>Create new perm 'can edit all' that allows user to edit any MUO in draft and in-review state</t>
  </si>
  <si>
    <t>Update the change form to hide the misuse case box if an old misuse is selected and vice versa</t>
  </si>
  <si>
    <t>Make MUOs read-only except when in draft state and for their owners (consider 'can edit all')</t>
  </si>
  <si>
    <t>Control deletion of misuse cases and MUO containers ( including deleting misuse case if it only belongs to this container)</t>
  </si>
  <si>
    <t>Add new method to the queryset of misuse cases, use cases and containers to get only approved MUOs</t>
  </si>
  <si>
    <t>RA-7</t>
  </si>
  <si>
    <t>Technical Story: Search CWEs by name and code (Queryset)</t>
  </si>
  <si>
    <t>RA-8</t>
  </si>
  <si>
    <t>Technical Story: Save custom MUO</t>
  </si>
  <si>
    <t>Study saving and validating passing huge parameters to REST (TIMEBOXED :P)</t>
  </si>
  <si>
    <t>Send custom MUOs along with APPROVED generic MUOs (return distinct)</t>
  </si>
  <si>
    <t>Further testing for REST API</t>
  </si>
  <si>
    <t xml:space="preserve">Classifying the input space for proper testing of REST API </t>
  </si>
  <si>
    <t>MUO-5</t>
  </si>
  <si>
    <t>Comments</t>
  </si>
  <si>
    <t>As a contributor I shall be able to comment on MUO (Model)</t>
  </si>
  <si>
    <t>As a contributor I shall be able to comment on MUO (UI)</t>
  </si>
  <si>
    <t>Technical Story: Registeration UI</t>
  </si>
  <si>
    <t>UM - 6</t>
  </si>
  <si>
    <t>Login/Logout</t>
  </si>
  <si>
    <t>UM-2</t>
  </si>
  <si>
    <t>Technical Story: Login UI frontend</t>
  </si>
  <si>
    <t>As a registered user, I shall be able to login / logout of the system. A descriptive message is displayed to the user if login failed [incorrect, pending approval, rejected, deactivated]</t>
  </si>
  <si>
    <t>Admin Invitation</t>
  </si>
  <si>
    <t>UM - X</t>
  </si>
  <si>
    <t>As an admin, i shall be able to enter a user's email to send an invitation with status 'New'</t>
  </si>
  <si>
    <t>Technical: Once an admin submits the invitation, a unique token should be generated, stored in the invitation object and an email is sent to the user with the registration link along with token, and update the status to 'pending'</t>
  </si>
  <si>
    <t>When a user is registered, we check for the token in the registration URL, search for that token in pending invitations. If exists, then the user is validated and invitation is marked as accepted</t>
  </si>
  <si>
    <t>Iteration 5</t>
  </si>
  <si>
    <t>6th July - 18th July</t>
  </si>
  <si>
    <t>Completed</t>
  </si>
  <si>
    <t>Note: one team member has been dedicated for selenium system testing. Therefore, bucket size for user stories in this iteration is ~130 hours</t>
  </si>
  <si>
    <t>User Profile</t>
  </si>
  <si>
    <t>UP-1</t>
  </si>
  <si>
    <t>Access Profile</t>
  </si>
  <si>
    <t>UM-1</t>
  </si>
  <si>
    <t>Tech Story: Create user profile model.[study; implementation]</t>
  </si>
  <si>
    <t>As a user, I shall be able to access my profile area (UI creation).</t>
  </si>
  <si>
    <t>UP-2</t>
  </si>
  <si>
    <t>Change Email</t>
  </si>
  <si>
    <t>As a user, I shall be able to change my email and receive a confirmation email 
[Study if OAuth does to the confirmation email; Add a link and use OAuth to do the remaining]</t>
  </si>
  <si>
    <t>UP-3</t>
  </si>
  <si>
    <t>Change Personal Info</t>
  </si>
  <si>
    <t>As a user, I shall be able to change my other personal information
[user changes information; validate input; save new info to User &amp; Profile models]</t>
  </si>
  <si>
    <t>UP-4</t>
  </si>
  <si>
    <t>Change Password</t>
  </si>
  <si>
    <t>As a user, I shall be able to change my password
[Add a link and use OAuth to do the remaining][Refer to change email]</t>
  </si>
  <si>
    <t>UP-5</t>
  </si>
  <si>
    <t>Request Subscription Key</t>
  </si>
  <si>
    <t>UP-1, RA-1</t>
  </si>
  <si>
    <t>As a client I shall be able to request a new subscription key(aka token)</t>
  </si>
  <si>
    <t>Send an email after the subscription key is changed.</t>
  </si>
  <si>
    <t>UM-7</t>
  </si>
  <si>
    <t>Password Reset</t>
  </si>
  <si>
    <t>UM-6</t>
  </si>
  <si>
    <t>A user shall be able to request password reset when he/she forgets his/her password, fill in his/her email and receive an email with new random password</t>
  </si>
  <si>
    <t>As an admin, I shall be able to deactivate/activate any account</t>
  </si>
  <si>
    <t>As a contributor I shall be able to create a new MUO and store it (UI)</t>
  </si>
  <si>
    <t xml:space="preserve">Client Registration </t>
  </si>
  <si>
    <t>Technical story: Give options while registering to select the registration type (contributor or client) and handle the access rights accordingly</t>
  </si>
  <si>
    <t xml:space="preserve">Add test cases for MUO container deletion </t>
  </si>
  <si>
    <t>Rest API</t>
  </si>
  <si>
    <t>Create tokens for clients only; disable token creation for every users; (check the 'client' flag)</t>
  </si>
  <si>
    <t>Tech story: Create admin registration approval/reject model</t>
  </si>
  <si>
    <t>Tech story: when a user is registered and email is verified, a request for approval/rejection is created for the user</t>
  </si>
  <si>
    <t>Tech story: the user shall not be able to login if admin request is not approved</t>
  </si>
  <si>
    <t>an email is sent to the user with approval or rejection message</t>
  </si>
  <si>
    <t>RRA-1</t>
  </si>
  <si>
    <t>As an admin, I shall be able to enter the Enhanced CWE URL and API token [Study singleton; Impl]</t>
  </si>
  <si>
    <t>Report-1</t>
  </si>
  <si>
    <t>Report Writing</t>
  </si>
  <si>
    <t>Tech Story: Create the entire Report Writing Application project.</t>
  </si>
  <si>
    <t>Tech Story: Setting up the Report Writing Application project configuration. [GitHub; Crucible; Travis]</t>
  </si>
  <si>
    <t>Tech Story: Create a report model</t>
  </si>
  <si>
    <t>Tech Story: Create the report change form</t>
  </si>
  <si>
    <t>Tech Story: Implement Mac-Finder view in a popup</t>
  </si>
  <si>
    <t>As a writer, I shall be able to request CWE suggestions for my report description
[click button to get CWEs; display(similar to keyword suggestion); remove the unwanted ones]</t>
  </si>
  <si>
    <t>As a writer, I shall be able to browse other CWEs not from the suggestion list[A popup dialog]</t>
  </si>
  <si>
    <t>As a writer, I shall be able to browse other CWEs not from the suggestion list[A popup dialog][pagination]</t>
  </si>
  <si>
    <t>As a writer, I shall be able to search CWEs by name and code</t>
  </si>
  <si>
    <t>As a writer, I shall be able to browse and select the Misuse cases related to the selected CWE</t>
  </si>
  <si>
    <t>As a writer, I shall be able to browse and select the use cases related to the selected Misuse case</t>
  </si>
  <si>
    <t>Tech Story: My selection in the Mac-Finder popup should get reflected in the change form.</t>
  </si>
  <si>
    <t>Tech Story: As a writer, I shall be able to write my own misuse case &amp; use case [study; design]</t>
  </si>
  <si>
    <t>As a writer, I shall be able to write my own misuse case &amp; use case [Impl]</t>
  </si>
  <si>
    <t>As a writer, I shall be able to save the report as draft (no extra work needed)</t>
  </si>
  <si>
    <t>Report-2</t>
  </si>
  <si>
    <t>Report- Workflow</t>
  </si>
  <si>
    <t>As a writer I shall be able to submit the report for review from draft/rejected state</t>
  </si>
  <si>
    <t>As a writer I shall be able to set rejected Report to draft</t>
  </si>
  <si>
    <t>As a writer I shall be able to set my In-review Report to draft state</t>
  </si>
  <si>
    <t>As a writer I shall be able to resume my Reports in draft state</t>
  </si>
  <si>
    <t>As a reviewer I shall be able to approve an in-review Report</t>
  </si>
  <si>
    <t>As a reviewer I shall be able to reject a Report in-review and write the reason for rejection</t>
  </si>
  <si>
    <t>As a reviewer, I shall be able to save the MUOs in the enhanced CWE system for future use</t>
  </si>
  <si>
    <t>Report-3</t>
  </si>
  <si>
    <t>Delete Report</t>
  </si>
  <si>
    <t>As a writer I shall be able to delete my Reports in draft &amp; rejected state [Think about the cases]</t>
  </si>
  <si>
    <t>Report-6</t>
  </si>
  <si>
    <t>Search Report</t>
  </si>
  <si>
    <t>As a writer I shall be able to see my [draft, in-review, approved, rejected] Reports</t>
  </si>
  <si>
    <t>As a writer I shall be able to see my Reports filtered by date ranges</t>
  </si>
  <si>
    <t>As a reviewer I shall be able to search Reports that have been saved in the Enhanced CWE</t>
  </si>
  <si>
    <t>As a reviewer I shall be able to search Reports that I have approved/rejected</t>
  </si>
  <si>
    <t>Technical Story: A generic search framework for searching Reports</t>
  </si>
  <si>
    <t>Report-8</t>
  </si>
  <si>
    <t>As a writer I shall be able to report Report as inappropriate and write descriptive message</t>
  </si>
  <si>
    <t>As a writer I shall be able to report a Report as duplicate and write the ID of the Original Report</t>
  </si>
  <si>
    <t>RUI</t>
  </si>
  <si>
    <t>Technical Story: Admin area</t>
  </si>
  <si>
    <t>Use Management</t>
  </si>
  <si>
    <t>RUM - 1</t>
  </si>
  <si>
    <t>RUM-8</t>
  </si>
  <si>
    <t>Registration UI</t>
  </si>
  <si>
    <t>A new user I shall be able to register in the application.</t>
  </si>
  <si>
    <t>As an admin, I shall be able to add new users without registration</t>
  </si>
  <si>
    <t>An invitation email will be sent to the user who are registered by the admin with a random generated password</t>
  </si>
  <si>
    <t>RUM - 3</t>
  </si>
  <si>
    <t>Users Search</t>
  </si>
  <si>
    <t>RUM-2</t>
  </si>
  <si>
    <t>As an admin, I shall be able to search in users according to their type, status, username, first and last names, and registration date [Django Auth, should not be too much work]</t>
  </si>
  <si>
    <t>RUM - 4</t>
  </si>
  <si>
    <t>As an admin, I shall be able change access right of users (admin, reviewer, writer or client)</t>
  </si>
  <si>
    <t>RUM - 5</t>
  </si>
  <si>
    <t>User Permission (not includes Rest API)</t>
  </si>
  <si>
    <t>Technical Story: Validate user permissions for user operations</t>
  </si>
  <si>
    <t>Technical Story: User access rights for user views</t>
  </si>
  <si>
    <t>RUM - 6</t>
  </si>
  <si>
    <t>RUM-7</t>
  </si>
  <si>
    <t>RUM-6</t>
  </si>
  <si>
    <t>A user shall be able to request password reset when he forgets his password, fill in his email and receive an email with new random password</t>
  </si>
  <si>
    <t>Notification</t>
  </si>
  <si>
    <t>RNF-1</t>
  </si>
  <si>
    <t>Technical Story: A notification component that listens for changes in reports and sends notifications to users that have requested a notification for that event</t>
  </si>
  <si>
    <t>As a writer, I shall be able to choose which events I want to get an email or no notification</t>
  </si>
  <si>
    <t>RNF-3</t>
  </si>
  <si>
    <t>Report Notification</t>
  </si>
  <si>
    <t>RNF-1, Report</t>
  </si>
  <si>
    <t>As a writer, I shall be able to register as a listener when my Report has been validated/rejected by a reviewer</t>
  </si>
  <si>
    <t>As a writer, I shall be able to register as a listener when my/following Report has been reported as inappropriate/duplicate</t>
  </si>
  <si>
    <t>As a reviewer, I shall be able to register as a listener when Report is submitted for review</t>
  </si>
  <si>
    <t>Could Have</t>
  </si>
  <si>
    <t>As a reviewer, I shall be able to register as a listener when Report is validated by other reviewers</t>
  </si>
  <si>
    <t>As a reviewer, I shall be able to register as a listener when a report has been saved in the Enhanced CWE</t>
  </si>
  <si>
    <t>As a writer, I shall be able to register as a listener when my/following Report has been commented on</t>
  </si>
  <si>
    <t>As a writer, I shall be able to register as a listener when my/following Report has been voted up/down</t>
  </si>
  <si>
    <t>Iteration 6</t>
  </si>
  <si>
    <t>20th July - 1st Aug</t>
  </si>
  <si>
    <t xml:space="preserve">MUO </t>
  </si>
  <si>
    <t>Add search field for misuse cases in the search view</t>
  </si>
  <si>
    <t>FrontEnd</t>
  </si>
  <si>
    <t>Technical Story: Enhanced CWE public area (Home screen)</t>
  </si>
  <si>
    <t>As a public user, I shall be able to search and browse the MUOs</t>
  </si>
  <si>
    <t>CWE-6</t>
  </si>
  <si>
    <t>Algo Optimization</t>
  </si>
  <si>
    <t>Technical Story: Implement CWE keyword caching[Study Django caching &amp; Implementation]</t>
  </si>
  <si>
    <t>Dependent on JMeter task.</t>
  </si>
  <si>
    <t>Technical Story: Optimize CWE Keyword search algorithm</t>
  </si>
  <si>
    <t>no more optimization is required</t>
  </si>
  <si>
    <t>Technical Story: Report Writing public area (Home screen)</t>
  </si>
  <si>
    <t>As a public user, I shall be able to search and browse the reports.</t>
  </si>
  <si>
    <t>RUP-1</t>
  </si>
  <si>
    <t>Tech Story: Create user profile model.[implementation]</t>
  </si>
  <si>
    <t>RUP-2</t>
  </si>
  <si>
    <t>As a user, I shall be able to change my email and receive a confirmation email [Add a link and use OAuth to do the remaining]</t>
  </si>
  <si>
    <t>RUP-3</t>
  </si>
  <si>
    <t>RUP-4</t>
  </si>
  <si>
    <t>NF-4</t>
  </si>
  <si>
    <t>CWE Notification</t>
  </si>
  <si>
    <t>As a reviewer, I shall be able to register as a listener when CWE is created</t>
  </si>
  <si>
    <t>As a reviewer, I shall be able to register as a listener when CWE is edited</t>
  </si>
  <si>
    <t>??</t>
  </si>
  <si>
    <t>MUO-9</t>
  </si>
  <si>
    <t>Publish/Unpublish</t>
  </si>
  <si>
    <t>As a reviewer I shall be publish/unpublish MUOs</t>
  </si>
  <si>
    <t>Report-9</t>
  </si>
  <si>
    <t>As a reviewer I shall be publish/unpublish an approved Report</t>
  </si>
  <si>
    <t>NEW</t>
  </si>
  <si>
    <t>Format for misuse case, use case and OSR</t>
  </si>
  <si>
    <t>Changes in the models</t>
  </si>
  <si>
    <t>(already in JIRA)</t>
  </si>
  <si>
    <t>Changes in the REST API</t>
  </si>
  <si>
    <t>Changes in the Mac Finder View</t>
  </si>
  <si>
    <t>Changes in the Enhanced CWE application's MUO Creation form</t>
  </si>
  <si>
    <t>HIGHEST PRIORITY!</t>
  </si>
  <si>
    <t>Changes in the Report Writer application's report Creation form</t>
  </si>
  <si>
    <t>Deployment on Heroku (another release)</t>
  </si>
  <si>
    <t>Load Testing</t>
  </si>
  <si>
    <t>- Learning JMeter</t>
  </si>
  <si>
    <t>- Parsing the Mitre XML/CSV and entering into the database</t>
  </si>
  <si>
    <t>- Sort keywords by frequency</t>
  </si>
  <si>
    <t>- Associating keywords with CWEs.</t>
  </si>
  <si>
    <t>- Running the test cases</t>
  </si>
  <si>
    <t>List of Defects</t>
  </si>
  <si>
    <t>MAS-1022</t>
  </si>
  <si>
    <t>duplicate name field is not visible on the Report Issue</t>
  </si>
  <si>
    <t>MAS-1019</t>
  </si>
  <si>
    <t>Creating Issue on the Report, redirects to the changelist page of the issues</t>
  </si>
  <si>
    <t>MAS-1018</t>
  </si>
  <si>
    <t>REST API: CWE suggestion should have a limit to the number of CWEs returned.</t>
  </si>
  <si>
    <t>MAS-1013</t>
  </si>
  <si>
    <t>Make changes on the Mac Finder UI</t>
  </si>
  <si>
    <t>MAS-1012</t>
  </si>
  <si>
    <t>Remove forward slash(/) from the names and replace it with hyphen (-)</t>
  </si>
  <si>
    <t>MAS-1011</t>
  </si>
  <si>
    <t>Show full names of the acronyms as suggested by Jeff</t>
  </si>
  <si>
    <t>MAS-1010</t>
  </si>
  <si>
    <t>Show complete Misuse Case description if the Change form is read only</t>
  </si>
  <si>
    <t>MAS-1009</t>
  </si>
  <si>
    <t>CWE search algorithm does not eliminate non-alphanumeric characters</t>
  </si>
  <si>
    <t>MAS-992</t>
  </si>
  <si>
    <t>Switch allauth to use https instead of http</t>
  </si>
  <si>
    <t>MAS-947</t>
  </si>
  <si>
    <t>Show descriptive message when using GET instead of POST while saving custom MUO using REST API</t>
  </si>
  <si>
    <t>MAS-795</t>
  </si>
  <si>
    <t>reviewer without 'can_view_all' perm cannot see custom MUO, which is wrong</t>
  </si>
  <si>
    <t>MAS-652</t>
  </si>
  <si>
    <t>The number of CWEs is not returned in the REST API</t>
  </si>
  <si>
    <t>RUM - 2</t>
  </si>
  <si>
    <t>Activation/Deactivation</t>
  </si>
  <si>
    <t>As an admin, I shall be able to deactivate a user and the user's draft, rejected and pending for review reports will be deleted.</t>
  </si>
  <si>
    <t>As a user, I shall be able to deactivate my account.</t>
  </si>
  <si>
    <t>UM - 2</t>
  </si>
  <si>
    <t>User Activation/Deactivation</t>
  </si>
  <si>
    <t>As an admin, I shall be able to deactivate a user and the user's draft, rejected and pending for review MUOs will be deleted.</t>
  </si>
  <si>
    <t>Backlog</t>
  </si>
  <si>
    <t>LO-1</t>
  </si>
  <si>
    <t>Logging framework</t>
  </si>
  <si>
    <t>Technical Story: Customize Django's logging framework</t>
  </si>
  <si>
    <t>LO-2</t>
  </si>
  <si>
    <t>MUO Logging</t>
  </si>
  <si>
    <t>Maintain history for changes in MUOs</t>
  </si>
  <si>
    <t>Display changes in MUOs in timeline format</t>
  </si>
  <si>
    <t>LO-3</t>
  </si>
  <si>
    <t>CWE Logging</t>
  </si>
  <si>
    <t>Maintain history for changes in CWEs [study; impl]</t>
  </si>
  <si>
    <t>Display changes in CWEs in timeline format [study; impl]</t>
  </si>
  <si>
    <t>NF-6</t>
  </si>
  <si>
    <t>Follow MUO Notification</t>
  </si>
  <si>
    <t>As a contributor, I shall be able to follow MUOs written by other contributors (Model creation)</t>
  </si>
  <si>
    <t>As a contributor, I shall be able to follow MUOs written by other contributors (UI changes)</t>
  </si>
  <si>
    <t>As a contributor, I shall be able to follow MUOs written by other contributors (user profile)</t>
  </si>
  <si>
    <t>As a contributor, I shall be able to follow MUOs written by other contributors (email notifications)</t>
  </si>
  <si>
    <t>NF-5</t>
  </si>
  <si>
    <t>User Registration Notification</t>
  </si>
  <si>
    <t>As an admin, I shall receive a notification when a user is registered</t>
  </si>
  <si>
    <t>MUO-4</t>
  </si>
  <si>
    <t>Vote</t>
  </si>
  <si>
    <t>As a contributor I shall be able to vote up/down MUO and cancel his vote with Ajax (model &amp; UI)</t>
  </si>
  <si>
    <t>Report-4</t>
  </si>
  <si>
    <t>As a writer I shall be able to vote up/down Report and cancel his vote with Ajax (model &amp; UI)</t>
  </si>
  <si>
    <t>Report-5</t>
  </si>
  <si>
    <t>As a writer I shall be able to comment on Report</t>
  </si>
  <si>
    <t>RNF-5</t>
  </si>
  <si>
    <t>User Registration</t>
  </si>
  <si>
    <t>As an admin, I shall receive receive a notification when a user is registered</t>
  </si>
  <si>
    <t>RNF-6</t>
  </si>
  <si>
    <t>Follow Report Notification</t>
  </si>
  <si>
    <t>As a writer, I shall be able to follow Reports written by other writers</t>
  </si>
  <si>
    <t>Logging</t>
  </si>
  <si>
    <t>RLO-1</t>
  </si>
  <si>
    <t>RLO-2</t>
  </si>
  <si>
    <t>Report Logging</t>
  </si>
  <si>
    <t>Technical Story: Maintain history for changes in Reports</t>
  </si>
  <si>
    <t>Technical Story: Display changes in Reports in timeline format</t>
  </si>
  <si>
    <t>As a reviewer I shall be able to search Reports that are unpublished</t>
  </si>
  <si>
    <t>Add links to emails to appropriate pages in the email  (enhanced cwe + report writing app)</t>
  </si>
  <si>
    <t>Add WYSIWYG editor to MUOs</t>
  </si>
  <si>
    <t>Customize the landing page of the admin area to show appropriate links</t>
  </si>
  <si>
    <t>Add lazy loading of the misuse cases and use cases on the Enhanced CWE and Report Writing Application (Currently all the misuse cases associated with the selected CWEs are loaded all together and if the number of misuse cases is very large, the loading might take time)</t>
  </si>
  <si>
    <t>As an admin/user, I shall be able to write a deactivation reason and logged out from the system after deactivation.</t>
  </si>
  <si>
    <t>Nancy &amp; Jose agreed to not implement this feature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</si>
</sst>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3">
    <font>
      <sz val="10.0"/>
      <color rgb="FF000000"/>
      <name val="Arial"/>
    </font>
    <font/>
    <font>
      <b/>
      <sz val="10.0"/>
      <name val="Arial"/>
    </font>
    <font>
      <sz val="10.0"/>
      <name val="Arial"/>
    </font>
    <font>
      <b/>
      <sz val="10.0"/>
      <color rgb="FF000000"/>
      <name val="Arial"/>
    </font>
    <font>
      <sz val="12.0"/>
      <color rgb="FF006100"/>
      <name val="Calibri"/>
    </font>
    <font>
      <b/>
      <sz val="12.0"/>
      <color rgb="FF006100"/>
      <name val="Calibri"/>
    </font>
    <font>
      <b/>
    </font>
    <font>
      <b/>
      <sz val="10.0"/>
    </font>
    <font>
      <sz val="10.0"/>
    </font>
    <font>
      <color rgb="FF006100"/>
    </font>
    <font>
      <b/>
      <sz val="11.0"/>
      <color rgb="FF3C3D40"/>
    </font>
    <font>
      <sz val="11.0"/>
      <color rgb="FF3C3D40"/>
    </font>
  </fonts>
  <fills count="10">
    <fill>
      <patternFill patternType="none"/>
    </fill>
    <fill>
      <patternFill patternType="lightGray"/>
    </fill>
    <fill>
      <patternFill patternType="solid">
        <fgColor rgb="FF93C47D"/>
        <bgColor rgb="FF93C47D"/>
      </patternFill>
    </fill>
    <fill>
      <patternFill patternType="solid">
        <fgColor rgb="FFFFE599"/>
        <bgColor rgb="FFFFE599"/>
      </patternFill>
    </fill>
    <fill>
      <patternFill patternType="solid">
        <fgColor rgb="FFEA9999"/>
        <bgColor rgb="FFEA9999"/>
      </patternFill>
    </fill>
    <fill>
      <patternFill patternType="solid">
        <fgColor rgb="FFC6EFCE"/>
        <bgColor rgb="FFC6EFCE"/>
      </patternFill>
    </fill>
    <fill>
      <patternFill patternType="solid">
        <fgColor rgb="FFE06666"/>
        <bgColor rgb="FFE06666"/>
      </patternFill>
    </fill>
    <fill>
      <patternFill patternType="solid">
        <fgColor rgb="FFFFFFFF"/>
        <bgColor rgb="FFFFFFFF"/>
      </patternFill>
    </fill>
    <fill>
      <patternFill patternType="solid">
        <fgColor rgb="FFFF0000"/>
        <bgColor rgb="FFFF0000"/>
      </patternFill>
    </fill>
    <fill>
      <patternFill patternType="solid">
        <fgColor rgb="FFFFFF00"/>
        <bgColor rgb="FFFFFF00"/>
      </patternFill>
    </fill>
  </fills>
  <borders count="1">
    <border>
      <left/>
      <right/>
      <top/>
      <bottom/>
    </border>
  </borders>
  <cellStyleXfs count="1">
    <xf borderId="0" fillId="0" fontId="0" numFmtId="0" applyAlignment="1" applyFont="1"/>
  </cellStyleXfs>
  <cellXfs count="137">
    <xf borderId="0" fillId="0" fontId="0" numFmtId="0" xfId="0" applyAlignment="1" applyFont="1">
      <alignment/>
    </xf>
    <xf borderId="0" fillId="0" fontId="1" numFmtId="0" xfId="0" applyAlignment="1" applyFont="1">
      <alignment wrapText="1"/>
    </xf>
    <xf borderId="0" fillId="2" fontId="2" numFmtId="0" xfId="0" applyAlignment="1" applyFill="1" applyFont="1">
      <alignment horizontal="center" vertical="center"/>
    </xf>
    <xf borderId="0" fillId="2" fontId="2" numFmtId="0" xfId="0" applyAlignment="1" applyFont="1">
      <alignment horizontal="center" vertical="center" wrapText="1"/>
    </xf>
    <xf borderId="0" fillId="2" fontId="2" numFmtId="0" xfId="0" applyAlignment="1" applyFont="1">
      <alignment horizontal="center" vertical="center" wrapText="1"/>
    </xf>
    <xf borderId="0" fillId="2" fontId="2" numFmtId="0" xfId="0" applyAlignment="1" applyFont="1">
      <alignment vertical="center"/>
    </xf>
    <xf borderId="0" fillId="2" fontId="2" numFmtId="164" xfId="0" applyAlignment="1" applyFont="1" applyNumberFormat="1">
      <alignment vertical="center" wrapText="1"/>
    </xf>
    <xf borderId="0" fillId="2" fontId="2" numFmtId="0" xfId="0" applyAlignment="1" applyFont="1">
      <alignment vertical="center"/>
    </xf>
    <xf borderId="0" fillId="3" fontId="1" numFmtId="0" xfId="0" applyAlignment="1" applyFill="1" applyFont="1">
      <alignment vertical="center"/>
    </xf>
    <xf borderId="0" fillId="0" fontId="3" numFmtId="0" xfId="0" applyAlignment="1" applyFont="1">
      <alignment vertical="center" wrapText="1"/>
    </xf>
    <xf borderId="0" fillId="0" fontId="2" numFmtId="0" xfId="0" applyAlignment="1" applyFont="1">
      <alignment vertical="center" wrapText="1"/>
    </xf>
    <xf borderId="0" fillId="0" fontId="3" numFmtId="0" xfId="0" applyAlignment="1" applyFont="1">
      <alignment vertical="center"/>
    </xf>
    <xf borderId="0" fillId="0" fontId="3" numFmtId="164" xfId="0" applyAlignment="1" applyFont="1" applyNumberFormat="1">
      <alignment vertical="center"/>
    </xf>
    <xf borderId="0" fillId="4" fontId="1" numFmtId="0" xfId="0" applyAlignment="1" applyFill="1" applyFont="1">
      <alignment vertical="center"/>
    </xf>
    <xf borderId="0" fillId="0" fontId="0" numFmtId="0" xfId="0" applyAlignment="1" applyFont="1">
      <alignment horizontal="center" vertical="center" wrapText="1"/>
    </xf>
    <xf borderId="0" fillId="0" fontId="0" numFmtId="0" xfId="0" applyAlignment="1" applyFont="1">
      <alignment wrapText="1"/>
    </xf>
    <xf borderId="0" fillId="0" fontId="4" numFmtId="0" xfId="0" applyFont="1"/>
    <xf borderId="0" fillId="0" fontId="1" numFmtId="164" xfId="0" applyFont="1" applyNumberFormat="1"/>
    <xf borderId="0" fillId="5" fontId="5" numFmtId="15" xfId="0" applyBorder="1" applyFill="1" applyFont="1" applyNumberFormat="1"/>
    <xf borderId="0" fillId="5" fontId="5" numFmtId="0" xfId="0" applyAlignment="1" applyBorder="1" applyFont="1">
      <alignment horizontal="center" vertical="center" wrapText="1"/>
    </xf>
    <xf borderId="0" fillId="5" fontId="5" numFmtId="0" xfId="0" applyAlignment="1" applyBorder="1" applyFont="1">
      <alignment wrapText="1"/>
    </xf>
    <xf borderId="0" fillId="5" fontId="5" numFmtId="0" xfId="0" applyAlignment="1" applyBorder="1" applyFont="1">
      <alignment/>
    </xf>
    <xf borderId="0" fillId="5" fontId="5" numFmtId="2" xfId="0" applyAlignment="1" applyBorder="1" applyFont="1" applyNumberFormat="1">
      <alignment/>
    </xf>
    <xf borderId="0" fillId="5" fontId="5" numFmtId="15" xfId="0" applyFont="1" applyNumberFormat="1"/>
    <xf borderId="0" fillId="5" fontId="5" numFmtId="0" xfId="0" applyBorder="1" applyFont="1"/>
    <xf borderId="0" fillId="5" fontId="5" numFmtId="15" xfId="0" applyAlignment="1" applyBorder="1" applyFont="1" applyNumberFormat="1">
      <alignment horizontal="center" vertical="center" wrapText="1"/>
    </xf>
    <xf borderId="0" fillId="5" fontId="5" numFmtId="15" xfId="0" applyAlignment="1" applyBorder="1" applyFont="1" applyNumberFormat="1">
      <alignment wrapText="1"/>
    </xf>
    <xf borderId="0" fillId="5" fontId="6" numFmtId="0" xfId="0" applyBorder="1" applyFont="1"/>
    <xf borderId="0" fillId="5" fontId="5" numFmtId="164" xfId="0" applyBorder="1" applyFont="1" applyNumberFormat="1"/>
    <xf borderId="0" fillId="5" fontId="5" numFmtId="0" xfId="0" applyFont="1"/>
    <xf borderId="0" fillId="3" fontId="2" numFmtId="0" xfId="0" applyFont="1"/>
    <xf borderId="0" fillId="0" fontId="3" numFmtId="0" xfId="0" applyAlignment="1" applyFont="1">
      <alignment horizontal="center" vertical="center" wrapText="1"/>
    </xf>
    <xf borderId="0" fillId="0" fontId="2" numFmtId="0" xfId="0" applyAlignment="1" applyFont="1">
      <alignment wrapText="1"/>
    </xf>
    <xf borderId="0" fillId="0" fontId="4" numFmtId="0" xfId="0" applyAlignment="1" applyFont="1">
      <alignment/>
    </xf>
    <xf borderId="0" fillId="0" fontId="4" numFmtId="0" xfId="0" applyFont="1"/>
    <xf borderId="0" fillId="0" fontId="7" numFmtId="164" xfId="0" applyFont="1" applyNumberFormat="1"/>
    <xf borderId="0" fillId="3" fontId="1" numFmtId="0" xfId="0" applyFont="1"/>
    <xf borderId="0" fillId="0" fontId="3" numFmtId="0" xfId="0" applyAlignment="1" applyFont="1">
      <alignment horizontal="center" vertical="center" wrapText="1"/>
    </xf>
    <xf borderId="0" fillId="0" fontId="3" numFmtId="0" xfId="0" applyAlignment="1" applyFont="1">
      <alignment wrapText="1"/>
    </xf>
    <xf borderId="0" fillId="0" fontId="3" numFmtId="0" xfId="0" applyAlignment="1" applyFont="1">
      <alignment wrapText="1"/>
    </xf>
    <xf borderId="0" fillId="0" fontId="2" numFmtId="0" xfId="0" applyAlignment="1" applyFont="1">
      <alignment wrapText="1"/>
    </xf>
    <xf borderId="0" fillId="0" fontId="3" numFmtId="0" xfId="0" applyFont="1"/>
    <xf borderId="0" fillId="0" fontId="3" numFmtId="164" xfId="0" applyFont="1" applyNumberFormat="1"/>
    <xf borderId="0" fillId="0" fontId="3" numFmtId="0" xfId="0" applyAlignment="1" applyFont="1">
      <alignment wrapText="1"/>
    </xf>
    <xf borderId="0" fillId="0" fontId="2" numFmtId="0" xfId="0" applyFont="1"/>
    <xf borderId="0" fillId="0" fontId="4" numFmtId="0" xfId="0" applyAlignment="1" applyFont="1">
      <alignment/>
    </xf>
    <xf borderId="0" fillId="0" fontId="0" numFmtId="0" xfId="0" applyFont="1"/>
    <xf borderId="0" fillId="0" fontId="0" numFmtId="0" xfId="0" applyAlignment="1" applyFont="1">
      <alignment horizontal="center" vertical="center" wrapText="1"/>
    </xf>
    <xf borderId="0" fillId="0" fontId="0" numFmtId="0" xfId="0" applyAlignment="1" applyFont="1">
      <alignment/>
    </xf>
    <xf borderId="0" fillId="0" fontId="2" numFmtId="0" xfId="0" applyAlignment="1" applyFont="1">
      <alignment wrapText="1"/>
    </xf>
    <xf borderId="0" fillId="0" fontId="2" numFmtId="0" xfId="0" applyAlignment="1" applyFont="1">
      <alignment/>
    </xf>
    <xf borderId="0" fillId="0" fontId="0" numFmtId="0" xfId="0" applyAlignment="1" applyFont="1">
      <alignment wrapText="1"/>
    </xf>
    <xf borderId="0" fillId="0" fontId="1" numFmtId="0" xfId="0" applyAlignment="1" applyFont="1">
      <alignment/>
    </xf>
    <xf borderId="0" fillId="0" fontId="3" numFmtId="0" xfId="0" applyAlignment="1" applyFont="1">
      <alignment/>
    </xf>
    <xf borderId="0" fillId="0" fontId="2" numFmtId="0" xfId="0" applyAlignment="1" applyFont="1">
      <alignment wrapText="1"/>
    </xf>
    <xf borderId="0" fillId="3" fontId="4" numFmtId="0" xfId="0" applyFont="1"/>
    <xf borderId="0" fillId="0" fontId="0" numFmtId="164" xfId="0" applyFont="1" applyNumberFormat="1"/>
    <xf borderId="0" fillId="3" fontId="1" numFmtId="0" xfId="0" applyAlignment="1" applyFont="1">
      <alignment/>
    </xf>
    <xf borderId="0" fillId="0" fontId="7" numFmtId="0" xfId="0" applyAlignment="1" applyFont="1">
      <alignment/>
    </xf>
    <xf borderId="0" fillId="6" fontId="3" numFmtId="0" xfId="0" applyAlignment="1" applyFill="1" applyFont="1">
      <alignment horizontal="center" vertical="center" wrapText="1"/>
    </xf>
    <xf borderId="0" fillId="6" fontId="2" numFmtId="0" xfId="0" applyAlignment="1" applyFont="1">
      <alignment wrapText="1"/>
    </xf>
    <xf borderId="0" fillId="3" fontId="8" numFmtId="0" xfId="0" applyAlignment="1" applyFont="1">
      <alignment/>
    </xf>
    <xf borderId="0" fillId="0" fontId="8" numFmtId="0" xfId="0" applyAlignment="1" applyFont="1">
      <alignment/>
    </xf>
    <xf borderId="0" fillId="0" fontId="8" numFmtId="0" xfId="0" applyAlignment="1" applyFont="1">
      <alignment/>
    </xf>
    <xf borderId="0" fillId="0" fontId="9" numFmtId="0" xfId="0" applyAlignment="1" applyFont="1">
      <alignment/>
    </xf>
    <xf borderId="0" fillId="0" fontId="9" numFmtId="164" xfId="0" applyAlignment="1" applyFont="1" applyNumberFormat="1">
      <alignment/>
    </xf>
    <xf borderId="0" fillId="3" fontId="9" numFmtId="0" xfId="0" applyAlignment="1" applyFont="1">
      <alignment/>
    </xf>
    <xf borderId="0" fillId="0" fontId="9" numFmtId="0" xfId="0" applyAlignment="1" applyFont="1">
      <alignment horizontal="center"/>
    </xf>
    <xf borderId="0" fillId="0" fontId="9" numFmtId="0" xfId="0" applyAlignment="1" applyFont="1">
      <alignment wrapText="1"/>
    </xf>
    <xf borderId="0" fillId="0" fontId="9" numFmtId="0" xfId="0" applyAlignment="1" applyFont="1">
      <alignment horizontal="right"/>
    </xf>
    <xf borderId="0" fillId="0" fontId="9" numFmtId="164" xfId="0" applyAlignment="1" applyFont="1" applyNumberFormat="1">
      <alignment horizontal="right"/>
    </xf>
    <xf borderId="0" fillId="6" fontId="2" numFmtId="0" xfId="0" applyAlignment="1" applyFont="1">
      <alignment wrapText="1"/>
    </xf>
    <xf borderId="0" fillId="3" fontId="3" numFmtId="0" xfId="0" applyFont="1"/>
    <xf borderId="0" fillId="0" fontId="1" numFmtId="0" xfId="0" applyAlignment="1" applyFont="1">
      <alignment wrapText="1"/>
    </xf>
    <xf borderId="0" fillId="6" fontId="2" numFmtId="0" xfId="0" applyAlignment="1" applyFont="1">
      <alignment wrapText="1"/>
    </xf>
    <xf borderId="0" fillId="3" fontId="7" numFmtId="0" xfId="0" applyAlignment="1" applyFont="1">
      <alignment/>
    </xf>
    <xf borderId="0" fillId="3" fontId="2" numFmtId="0" xfId="0" applyAlignment="1" applyFont="1">
      <alignment/>
    </xf>
    <xf borderId="0" fillId="0" fontId="3" numFmtId="0" xfId="0" applyAlignment="1" applyFont="1">
      <alignment wrapText="1"/>
    </xf>
    <xf borderId="0" fillId="0" fontId="0" numFmtId="0" xfId="0" applyFont="1"/>
    <xf borderId="0" fillId="5" fontId="10" numFmtId="0" xfId="0" applyAlignment="1" applyBorder="1" applyFont="1">
      <alignment/>
    </xf>
    <xf borderId="0" fillId="5" fontId="9" numFmtId="15" xfId="0" applyAlignment="1" applyBorder="1" applyFont="1" applyNumberFormat="1">
      <alignment/>
    </xf>
    <xf borderId="0" fillId="5" fontId="10" numFmtId="15" xfId="0" applyAlignment="1" applyBorder="1" applyFont="1" applyNumberFormat="1">
      <alignment wrapText="1"/>
    </xf>
    <xf borderId="0" fillId="5" fontId="9" numFmtId="0" xfId="0" applyAlignment="1" applyBorder="1" applyFont="1">
      <alignment/>
    </xf>
    <xf borderId="0" fillId="5" fontId="10" numFmtId="164" xfId="0" applyAlignment="1" applyBorder="1" applyFont="1" applyNumberFormat="1">
      <alignment horizontal="right"/>
    </xf>
    <xf borderId="0" fillId="5" fontId="9" numFmtId="0" xfId="0" applyAlignment="1" applyFont="1">
      <alignment/>
    </xf>
    <xf borderId="0" fillId="5" fontId="9" numFmtId="0" xfId="0" applyAlignment="1" applyFont="1">
      <alignment/>
    </xf>
    <xf borderId="0" fillId="3" fontId="8" numFmtId="0" xfId="0" applyAlignment="1" applyFont="1">
      <alignment/>
    </xf>
    <xf borderId="0" fillId="0" fontId="9" numFmtId="15" xfId="0" applyAlignment="1" applyFont="1" applyNumberFormat="1">
      <alignment/>
    </xf>
    <xf borderId="0" fillId="0" fontId="8" numFmtId="0" xfId="0" applyAlignment="1" applyFont="1">
      <alignment/>
    </xf>
    <xf borderId="0" fillId="0" fontId="9" numFmtId="0" xfId="0" applyFont="1"/>
    <xf borderId="0" fillId="0" fontId="8" numFmtId="0" xfId="0" applyAlignment="1" applyFont="1">
      <alignment wrapText="1"/>
    </xf>
    <xf borderId="0" fillId="0" fontId="9" numFmtId="0" xfId="0" applyAlignment="1" applyFont="1">
      <alignment wrapText="1"/>
    </xf>
    <xf borderId="0" fillId="0" fontId="9" numFmtId="0" xfId="0" applyAlignment="1" applyFont="1">
      <alignment horizontal="right"/>
    </xf>
    <xf borderId="0" fillId="0" fontId="9" numFmtId="0" xfId="0" applyAlignment="1" applyFont="1">
      <alignment horizontal="right"/>
    </xf>
    <xf borderId="0" fillId="0" fontId="9" numFmtId="0" xfId="0" applyAlignment="1" applyFont="1">
      <alignment horizontal="right"/>
    </xf>
    <xf borderId="0" fillId="0" fontId="9" numFmtId="0" xfId="0" applyAlignment="1" applyFont="1">
      <alignment/>
    </xf>
    <xf borderId="0" fillId="0" fontId="9" numFmtId="0" xfId="0" applyAlignment="1" applyFont="1">
      <alignment horizontal="right"/>
    </xf>
    <xf borderId="0" fillId="7" fontId="9" numFmtId="0" xfId="0" applyAlignment="1" applyFill="1" applyFont="1">
      <alignment/>
    </xf>
    <xf borderId="0" fillId="7" fontId="8" numFmtId="0" xfId="0" applyAlignment="1" applyFont="1">
      <alignment wrapText="1"/>
    </xf>
    <xf borderId="0" fillId="7" fontId="9" numFmtId="164" xfId="0" applyAlignment="1" applyFont="1" applyNumberFormat="1">
      <alignment/>
    </xf>
    <xf borderId="0" fillId="0" fontId="9" numFmtId="164" xfId="0" applyFont="1" applyNumberFormat="1"/>
    <xf borderId="0" fillId="7" fontId="8" numFmtId="0" xfId="0" applyAlignment="1" applyFont="1">
      <alignment wrapText="1"/>
    </xf>
    <xf borderId="0" fillId="4" fontId="8" numFmtId="0" xfId="0" applyAlignment="1" applyFont="1">
      <alignment/>
    </xf>
    <xf borderId="0" fillId="4" fontId="9" numFmtId="0" xfId="0" applyAlignment="1" applyFont="1">
      <alignment/>
    </xf>
    <xf borderId="0" fillId="4" fontId="9" numFmtId="0" xfId="0" applyAlignment="1" applyFont="1">
      <alignment/>
    </xf>
    <xf borderId="0" fillId="0" fontId="9" numFmtId="0" xfId="0" applyAlignment="1" applyFont="1">
      <alignment horizontal="center" vertical="top"/>
    </xf>
    <xf borderId="0" fillId="0" fontId="9" numFmtId="0" xfId="0" applyAlignment="1" applyFont="1">
      <alignment horizontal="right"/>
    </xf>
    <xf borderId="0" fillId="4" fontId="8" numFmtId="0" xfId="0" applyAlignment="1" applyFont="1">
      <alignment/>
    </xf>
    <xf borderId="0" fillId="5" fontId="10" numFmtId="164" xfId="0" applyAlignment="1" applyFont="1" applyNumberFormat="1">
      <alignment horizontal="right"/>
    </xf>
    <xf borderId="0" fillId="0" fontId="9" numFmtId="15" xfId="0" applyFont="1" applyNumberFormat="1"/>
    <xf borderId="0" fillId="0" fontId="8" numFmtId="15" xfId="0" applyAlignment="1" applyFont="1" applyNumberFormat="1">
      <alignment wrapText="1"/>
    </xf>
    <xf borderId="0" fillId="0" fontId="9" numFmtId="15" xfId="0" applyAlignment="1" applyFont="1" applyNumberFormat="1">
      <alignment horizontal="center"/>
    </xf>
    <xf borderId="0" fillId="0" fontId="9" numFmtId="15" xfId="0" applyAlignment="1" applyFont="1" applyNumberFormat="1">
      <alignment wrapText="1"/>
    </xf>
    <xf borderId="0" fillId="6" fontId="9" numFmtId="0" xfId="0" applyAlignment="1" applyFont="1">
      <alignment/>
    </xf>
    <xf borderId="0" fillId="6" fontId="9" numFmtId="15" xfId="0" applyFont="1" applyNumberFormat="1"/>
    <xf borderId="0" fillId="6" fontId="9" numFmtId="15" xfId="0" applyAlignment="1" applyFont="1" applyNumberFormat="1">
      <alignment/>
    </xf>
    <xf borderId="0" fillId="6" fontId="9" numFmtId="0" xfId="0" applyFont="1"/>
    <xf borderId="0" fillId="6" fontId="9" numFmtId="164" xfId="0" applyAlignment="1" applyFont="1" applyNumberFormat="1">
      <alignment/>
    </xf>
    <xf borderId="0" fillId="0" fontId="9" numFmtId="0" xfId="0" applyAlignment="1" applyFont="1">
      <alignment/>
    </xf>
    <xf borderId="0" fillId="7" fontId="8" numFmtId="15" xfId="0" applyAlignment="1" applyFont="1" applyNumberFormat="1">
      <alignment wrapText="1"/>
    </xf>
    <xf borderId="0" fillId="7" fontId="9" numFmtId="15" xfId="0" applyAlignment="1" applyFont="1" applyNumberFormat="1">
      <alignment horizontal="center"/>
    </xf>
    <xf borderId="0" fillId="7" fontId="9" numFmtId="15" xfId="0" applyAlignment="1" applyFont="1" applyNumberFormat="1">
      <alignment wrapText="1"/>
    </xf>
    <xf borderId="0" fillId="7" fontId="9" numFmtId="0" xfId="0" applyAlignment="1" applyFont="1">
      <alignment horizontal="right"/>
    </xf>
    <xf borderId="0" fillId="7" fontId="9" numFmtId="0" xfId="0" applyAlignment="1" applyFont="1">
      <alignment horizontal="right"/>
    </xf>
    <xf borderId="0" fillId="0" fontId="9" numFmtId="0" xfId="0" applyFont="1"/>
    <xf borderId="0" fillId="7" fontId="9" numFmtId="15" xfId="0" applyAlignment="1" applyFont="1" applyNumberFormat="1">
      <alignment/>
    </xf>
    <xf borderId="0" fillId="0" fontId="8" numFmtId="15" xfId="0" applyAlignment="1" applyFont="1" applyNumberFormat="1">
      <alignment horizontal="center"/>
    </xf>
    <xf borderId="0" fillId="8" fontId="9" numFmtId="0" xfId="0" applyAlignment="1" applyFill="1" applyFont="1">
      <alignment/>
    </xf>
    <xf borderId="0" fillId="0" fontId="11" numFmtId="15" xfId="0" applyAlignment="1" applyFont="1" applyNumberFormat="1">
      <alignment/>
    </xf>
    <xf borderId="0" fillId="0" fontId="12" numFmtId="15" xfId="0" applyAlignment="1" applyFont="1" applyNumberFormat="1">
      <alignment/>
    </xf>
    <xf borderId="0" fillId="0" fontId="12" numFmtId="0" xfId="0" applyAlignment="1" applyFont="1">
      <alignment/>
    </xf>
    <xf borderId="0" fillId="0" fontId="9" numFmtId="0" xfId="0" applyAlignment="1" applyBorder="1" applyFont="1">
      <alignment/>
    </xf>
    <xf borderId="0" fillId="0" fontId="9" numFmtId="15" xfId="0" applyAlignment="1" applyBorder="1" applyFont="1" applyNumberFormat="1">
      <alignment/>
    </xf>
    <xf borderId="0" fillId="0" fontId="9" numFmtId="164" xfId="0" applyAlignment="1" applyBorder="1" applyFont="1" applyNumberFormat="1">
      <alignment/>
    </xf>
    <xf borderId="0" fillId="5" fontId="10" numFmtId="164" xfId="0" applyAlignment="1" applyBorder="1" applyFont="1" applyNumberFormat="1">
      <alignment horizontal="right"/>
    </xf>
    <xf borderId="0" fillId="0" fontId="9" numFmtId="164" xfId="0" applyAlignment="1" applyFont="1" applyNumberFormat="1">
      <alignment horizontal="right"/>
    </xf>
    <xf borderId="0" fillId="9" fontId="9" numFmtId="0" xfId="0" applyAlignment="1" applyFill="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55.57"/>
  </cols>
  <sheetData>
    <row r="1">
      <c r="A1" s="1" t="s">
        <v>0</v>
      </c>
    </row>
    <row r="2">
      <c r="A2" s="1" t="s">
        <v>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13.86"/>
    <col customWidth="1" min="2" max="2" width="12.0"/>
    <col customWidth="1" min="3" max="3" width="57.0"/>
    <col customWidth="1" hidden="1" min="4" max="4" width="15.57"/>
    <col customWidth="1" hidden="1" min="5" max="5" width="21.43"/>
    <col customWidth="1" min="6" max="6" width="16.86"/>
    <col customWidth="1" min="7" max="7" width="19.86"/>
    <col customWidth="1" min="8" max="8" width="23.14"/>
    <col customWidth="1" min="9" max="10" width="10.71"/>
  </cols>
  <sheetData>
    <row r="1" ht="15.75" customHeight="1">
      <c r="A1" s="2" t="s">
        <v>2</v>
      </c>
      <c r="B1" s="3" t="s">
        <v>3</v>
      </c>
      <c r="C1" s="4" t="s">
        <v>4</v>
      </c>
      <c r="D1" s="2" t="s">
        <v>5</v>
      </c>
      <c r="E1" s="2" t="s">
        <v>6</v>
      </c>
      <c r="F1" s="5" t="s">
        <v>7</v>
      </c>
      <c r="G1" s="6" t="s">
        <v>8</v>
      </c>
      <c r="H1" s="7" t="s">
        <v>9</v>
      </c>
      <c r="I1" s="5"/>
      <c r="J1" s="5"/>
    </row>
    <row r="2" ht="17.25" customHeight="1">
      <c r="A2" s="8"/>
      <c r="B2" s="8"/>
      <c r="C2" s="9" t="s">
        <v>10</v>
      </c>
      <c r="D2" s="10"/>
      <c r="E2" s="10"/>
      <c r="F2" s="11"/>
      <c r="G2" s="12"/>
      <c r="H2" s="11"/>
      <c r="I2" s="11"/>
      <c r="J2" s="11"/>
    </row>
    <row r="3" ht="18.75" customHeight="1">
      <c r="A3" s="13"/>
      <c r="B3" s="13"/>
      <c r="C3" s="9" t="s">
        <v>11</v>
      </c>
      <c r="D3" s="10"/>
      <c r="E3" s="10"/>
      <c r="F3" s="11"/>
      <c r="G3" s="12"/>
      <c r="H3" s="11"/>
      <c r="I3" s="11"/>
      <c r="J3" s="11"/>
    </row>
    <row r="4" ht="18.0" customHeight="1">
      <c r="B4" s="14"/>
      <c r="C4" s="15"/>
      <c r="D4" s="16"/>
      <c r="E4" s="16"/>
      <c r="G4" s="17"/>
    </row>
    <row r="5" ht="12.0" customHeight="1">
      <c r="A5" s="18" t="s">
        <v>12</v>
      </c>
      <c r="B5" s="19"/>
      <c r="C5" s="20" t="s">
        <v>13</v>
      </c>
      <c r="D5" s="21"/>
      <c r="E5" s="21" t="s">
        <v>14</v>
      </c>
      <c r="F5" s="18"/>
      <c r="G5" s="22">
        <v>1.0</v>
      </c>
      <c r="H5" s="23"/>
      <c r="I5" s="23"/>
      <c r="J5" s="23"/>
    </row>
    <row r="6" ht="18.0" customHeight="1">
      <c r="B6" s="14"/>
      <c r="C6" s="15"/>
      <c r="D6" s="16"/>
      <c r="E6" s="16"/>
      <c r="G6" s="17"/>
    </row>
    <row r="7" ht="12.0" customHeight="1">
      <c r="A7" s="24" t="s">
        <v>15</v>
      </c>
      <c r="B7" s="25"/>
      <c r="C7" s="26" t="s">
        <v>16</v>
      </c>
      <c r="D7" s="27"/>
      <c r="E7" s="27"/>
      <c r="F7" s="24"/>
      <c r="G7" s="28" t="str">
        <f>SUM(G9:G55)*G5</f>
        <v>160.8</v>
      </c>
      <c r="H7" s="29"/>
      <c r="I7" s="29"/>
      <c r="J7" s="29"/>
    </row>
    <row r="8" ht="15.75" customHeight="1">
      <c r="A8" s="30" t="s">
        <v>17</v>
      </c>
      <c r="B8" s="31"/>
      <c r="C8" s="32" t="s">
        <v>18</v>
      </c>
      <c r="D8" s="33" t="s">
        <v>19</v>
      </c>
      <c r="E8" s="34"/>
      <c r="G8" s="35"/>
    </row>
    <row r="9" ht="15.75" customHeight="1">
      <c r="A9" s="36"/>
      <c r="B9" s="37" t="s">
        <v>20</v>
      </c>
      <c r="C9" s="38" t="s">
        <v>21</v>
      </c>
      <c r="D9" s="39"/>
      <c r="E9" s="40"/>
      <c r="F9" s="41">
        <v>2.0</v>
      </c>
      <c r="G9" s="42" t="str">
        <f t="shared" ref="G9:G12" si="1">F9*0.66</f>
        <v>1.3</v>
      </c>
      <c r="H9" s="41"/>
      <c r="I9" s="41"/>
      <c r="J9" s="41"/>
    </row>
    <row r="10" ht="15.75" customHeight="1">
      <c r="A10" s="36"/>
      <c r="B10" s="37" t="s">
        <v>20</v>
      </c>
      <c r="C10" s="38" t="s">
        <v>22</v>
      </c>
      <c r="D10" s="39"/>
      <c r="E10" s="40"/>
      <c r="F10" s="41">
        <v>5.0</v>
      </c>
      <c r="G10" s="42" t="str">
        <f t="shared" si="1"/>
        <v>3.3</v>
      </c>
      <c r="H10" s="41"/>
      <c r="I10" s="41"/>
      <c r="J10" s="41"/>
    </row>
    <row r="11" ht="15.75" customHeight="1">
      <c r="A11" s="36"/>
      <c r="B11" s="37" t="s">
        <v>20</v>
      </c>
      <c r="C11" s="43" t="s">
        <v>23</v>
      </c>
      <c r="D11" s="39"/>
      <c r="E11" s="40"/>
      <c r="F11" s="41">
        <v>5.0</v>
      </c>
      <c r="G11" s="42" t="str">
        <f t="shared" si="1"/>
        <v>3.3</v>
      </c>
      <c r="H11" s="41"/>
      <c r="I11" s="41"/>
      <c r="J11" s="41"/>
    </row>
    <row r="12" ht="15.75" customHeight="1">
      <c r="A12" s="36"/>
      <c r="B12" s="37" t="s">
        <v>24</v>
      </c>
      <c r="C12" s="43" t="s">
        <v>25</v>
      </c>
      <c r="D12" s="39"/>
      <c r="E12" s="40"/>
      <c r="F12" s="41">
        <v>3.0</v>
      </c>
      <c r="G12" s="42" t="str">
        <f t="shared" si="1"/>
        <v>2.0</v>
      </c>
      <c r="H12" s="41"/>
      <c r="I12" s="41"/>
      <c r="J12" s="41"/>
    </row>
    <row r="13" ht="15.75" customHeight="1">
      <c r="A13" s="30" t="s">
        <v>26</v>
      </c>
      <c r="B13" s="31"/>
      <c r="C13" s="32" t="s">
        <v>27</v>
      </c>
      <c r="D13" s="33" t="s">
        <v>28</v>
      </c>
      <c r="E13" s="44" t="s">
        <v>17</v>
      </c>
      <c r="G13" s="35"/>
    </row>
    <row r="14" ht="15.75" customHeight="1">
      <c r="A14" s="36"/>
      <c r="B14" s="37" t="s">
        <v>20</v>
      </c>
      <c r="C14" s="38" t="s">
        <v>29</v>
      </c>
      <c r="D14" s="39"/>
      <c r="E14" s="40"/>
      <c r="F14" s="41">
        <v>13.0</v>
      </c>
      <c r="G14" s="42" t="str">
        <f t="shared" ref="G14:G17" si="2">F14*0.66</f>
        <v>8.6</v>
      </c>
      <c r="H14" s="41"/>
      <c r="I14" s="41"/>
      <c r="J14" s="41"/>
    </row>
    <row r="15" ht="24.75" customHeight="1">
      <c r="A15" s="36"/>
      <c r="B15" s="37" t="s">
        <v>20</v>
      </c>
      <c r="C15" s="38" t="s">
        <v>30</v>
      </c>
      <c r="D15" s="39"/>
      <c r="E15" s="40"/>
      <c r="F15" s="41">
        <v>20.0</v>
      </c>
      <c r="G15" s="42" t="str">
        <f t="shared" si="2"/>
        <v>13.2</v>
      </c>
      <c r="H15" s="41"/>
      <c r="I15" s="41"/>
      <c r="J15" s="41"/>
    </row>
    <row r="16" ht="15.75" customHeight="1">
      <c r="A16" s="36"/>
      <c r="B16" s="37" t="s">
        <v>20</v>
      </c>
      <c r="C16" s="38" t="s">
        <v>31</v>
      </c>
      <c r="D16" s="39"/>
      <c r="E16" s="40"/>
      <c r="F16" s="41">
        <v>5.0</v>
      </c>
      <c r="G16" s="42" t="str">
        <f t="shared" si="2"/>
        <v>3.3</v>
      </c>
      <c r="H16" s="41"/>
      <c r="I16" s="41"/>
      <c r="J16" s="41"/>
    </row>
    <row r="17" ht="15.75" customHeight="1">
      <c r="A17" s="36"/>
      <c r="B17" s="37" t="s">
        <v>24</v>
      </c>
      <c r="C17" s="38" t="s">
        <v>32</v>
      </c>
      <c r="D17" s="39"/>
      <c r="E17" s="40"/>
      <c r="F17" s="41">
        <v>3.0</v>
      </c>
      <c r="G17" s="42" t="str">
        <f t="shared" si="2"/>
        <v>2.0</v>
      </c>
      <c r="H17" s="41"/>
      <c r="I17" s="41"/>
      <c r="J17" s="41"/>
    </row>
    <row r="18" ht="15.75" customHeight="1">
      <c r="A18" s="30" t="s">
        <v>33</v>
      </c>
      <c r="B18" s="31"/>
      <c r="C18" s="32" t="s">
        <v>34</v>
      </c>
      <c r="D18" s="45" t="s">
        <v>19</v>
      </c>
      <c r="E18" s="44" t="s">
        <v>26</v>
      </c>
      <c r="G18" s="35"/>
    </row>
    <row r="19" ht="15.75" customHeight="1">
      <c r="A19" s="30"/>
      <c r="B19" s="37" t="s">
        <v>20</v>
      </c>
      <c r="C19" s="38" t="s">
        <v>35</v>
      </c>
      <c r="D19" s="41"/>
      <c r="E19" s="44"/>
      <c r="F19" s="41">
        <v>2.0</v>
      </c>
      <c r="G19" s="42" t="str">
        <f t="shared" ref="G19:G22" si="3">F19*0.66</f>
        <v>1.3</v>
      </c>
      <c r="H19" s="41"/>
      <c r="I19" s="41"/>
      <c r="J19" s="41"/>
    </row>
    <row r="20" ht="15.75" customHeight="1">
      <c r="A20" s="30"/>
      <c r="B20" s="37" t="s">
        <v>20</v>
      </c>
      <c r="C20" s="38" t="s">
        <v>36</v>
      </c>
      <c r="D20" s="41"/>
      <c r="E20" s="44"/>
      <c r="F20" s="41">
        <v>5.0</v>
      </c>
      <c r="G20" s="42" t="str">
        <f t="shared" si="3"/>
        <v>3.3</v>
      </c>
      <c r="H20" s="41"/>
      <c r="I20" s="41"/>
      <c r="J20" s="41"/>
    </row>
    <row r="21" ht="15.75" customHeight="1">
      <c r="A21" s="30"/>
      <c r="B21" s="37" t="s">
        <v>20</v>
      </c>
      <c r="C21" s="38" t="s">
        <v>37</v>
      </c>
      <c r="D21" s="41"/>
      <c r="E21" s="44"/>
      <c r="F21" s="41">
        <v>5.0</v>
      </c>
      <c r="G21" s="42" t="str">
        <f t="shared" si="3"/>
        <v>3.3</v>
      </c>
      <c r="H21" s="41"/>
      <c r="I21" s="41"/>
      <c r="J21" s="41"/>
    </row>
    <row r="22" ht="15.75" customHeight="1">
      <c r="A22" s="30"/>
      <c r="B22" s="37" t="s">
        <v>24</v>
      </c>
      <c r="C22" s="38" t="s">
        <v>38</v>
      </c>
      <c r="D22" s="41"/>
      <c r="E22" s="44"/>
      <c r="F22" s="41">
        <v>3.0</v>
      </c>
      <c r="G22" s="42" t="str">
        <f t="shared" si="3"/>
        <v>2.0</v>
      </c>
      <c r="H22" s="41"/>
      <c r="I22" s="41"/>
      <c r="J22" s="41"/>
    </row>
    <row r="23" ht="18.0" customHeight="1">
      <c r="A23" s="36"/>
      <c r="B23" s="31"/>
      <c r="C23" s="15"/>
      <c r="D23" s="46"/>
      <c r="E23" s="16"/>
      <c r="G23" s="17"/>
    </row>
    <row r="24" ht="15.75" customHeight="1">
      <c r="A24" s="30" t="s">
        <v>39</v>
      </c>
      <c r="B24" s="31"/>
      <c r="C24" s="32" t="s">
        <v>40</v>
      </c>
      <c r="D24" s="45" t="s">
        <v>41</v>
      </c>
      <c r="E24" s="44" t="s">
        <v>33</v>
      </c>
      <c r="G24" s="17"/>
    </row>
    <row r="25" ht="18.0" customHeight="1">
      <c r="A25" s="36"/>
      <c r="B25" s="47" t="s">
        <v>20</v>
      </c>
      <c r="C25" s="15" t="s">
        <v>42</v>
      </c>
      <c r="D25" s="48"/>
      <c r="E25" s="16"/>
      <c r="F25">
        <v>40.0</v>
      </c>
      <c r="G25" s="17">
        <v>26.6</v>
      </c>
    </row>
    <row r="26" ht="15.75" customHeight="1">
      <c r="A26" s="36"/>
      <c r="B26" s="14"/>
      <c r="C26" s="15"/>
      <c r="D26" s="46"/>
      <c r="E26" s="16"/>
      <c r="G26" s="17"/>
    </row>
    <row r="27" ht="15.75" customHeight="1">
      <c r="A27" s="30" t="s">
        <v>43</v>
      </c>
      <c r="B27" s="37"/>
      <c r="C27" s="49" t="s">
        <v>44</v>
      </c>
      <c r="D27" s="50" t="s">
        <v>45</v>
      </c>
      <c r="E27" s="44" t="s">
        <v>26</v>
      </c>
      <c r="G27" s="17"/>
    </row>
    <row r="28" ht="18.0" customHeight="1">
      <c r="A28" s="36"/>
      <c r="B28" s="47" t="s">
        <v>20</v>
      </c>
      <c r="C28" s="51" t="s">
        <v>46</v>
      </c>
      <c r="D28" s="46"/>
      <c r="E28" s="16"/>
      <c r="F28" s="52">
        <v>3.0</v>
      </c>
      <c r="G28" s="35" t="str">
        <f>F28*0.66</f>
        <v>2.0</v>
      </c>
    </row>
    <row r="29" ht="18.0" customHeight="1">
      <c r="A29" s="36"/>
      <c r="B29" s="14"/>
      <c r="C29" s="15"/>
      <c r="D29" s="46"/>
      <c r="E29" s="16"/>
      <c r="G29" s="17"/>
    </row>
    <row r="30" ht="15.75" customHeight="1">
      <c r="A30" s="30" t="s">
        <v>47</v>
      </c>
      <c r="B30" s="31"/>
      <c r="C30" s="32" t="s">
        <v>48</v>
      </c>
      <c r="D30" s="45" t="s">
        <v>41</v>
      </c>
      <c r="E30" s="44" t="s">
        <v>39</v>
      </c>
      <c r="G30" s="17"/>
    </row>
    <row r="31" ht="27.75" customHeight="1">
      <c r="A31" s="36"/>
      <c r="B31" s="37" t="s">
        <v>20</v>
      </c>
      <c r="C31" s="38" t="s">
        <v>49</v>
      </c>
      <c r="D31" s="39"/>
      <c r="E31" s="40"/>
      <c r="F31" s="41">
        <v>20.0</v>
      </c>
      <c r="G31" s="42" t="str">
        <f>F31*0.66</f>
        <v>13.2</v>
      </c>
      <c r="H31" s="53"/>
      <c r="I31" s="41"/>
      <c r="J31" s="41"/>
    </row>
    <row r="32" ht="18.0" customHeight="1">
      <c r="A32" s="36"/>
      <c r="B32" s="14"/>
      <c r="C32" s="15"/>
      <c r="D32" s="46"/>
      <c r="E32" s="16"/>
      <c r="G32" s="17"/>
    </row>
    <row r="33" ht="15.75" customHeight="1">
      <c r="A33" s="30" t="s">
        <v>50</v>
      </c>
      <c r="B33" s="31"/>
      <c r="C33" s="32" t="s">
        <v>51</v>
      </c>
      <c r="D33" s="45" t="s">
        <v>45</v>
      </c>
      <c r="E33" s="44" t="s">
        <v>43</v>
      </c>
      <c r="G33" s="35"/>
    </row>
    <row r="34" ht="15.75" customHeight="1">
      <c r="A34" s="36"/>
      <c r="B34" s="37" t="s">
        <v>20</v>
      </c>
      <c r="C34" s="38" t="s">
        <v>52</v>
      </c>
      <c r="D34" s="39"/>
      <c r="E34" s="40"/>
      <c r="F34" s="41">
        <v>3.0</v>
      </c>
      <c r="G34" s="42" t="str">
        <f t="shared" ref="G34:G39" si="4">F34*0.66</f>
        <v>2.0</v>
      </c>
      <c r="H34" s="41"/>
      <c r="I34" s="41"/>
      <c r="J34" s="41"/>
    </row>
    <row r="35" ht="15.75" customHeight="1">
      <c r="A35" s="36"/>
      <c r="B35" s="37" t="s">
        <v>20</v>
      </c>
      <c r="C35" s="38" t="s">
        <v>53</v>
      </c>
      <c r="D35" s="39"/>
      <c r="E35" s="40"/>
      <c r="F35" s="41">
        <v>3.0</v>
      </c>
      <c r="G35" s="42" t="str">
        <f t="shared" si="4"/>
        <v>2.0</v>
      </c>
      <c r="H35" s="41"/>
      <c r="I35" s="41"/>
      <c r="J35" s="41"/>
    </row>
    <row r="36" ht="15.75" customHeight="1">
      <c r="A36" s="36"/>
      <c r="B36" s="37" t="s">
        <v>20</v>
      </c>
      <c r="C36" s="43" t="s">
        <v>54</v>
      </c>
      <c r="D36" s="39"/>
      <c r="E36" s="40"/>
      <c r="F36" s="41">
        <v>3.0</v>
      </c>
      <c r="G36" s="42" t="str">
        <f t="shared" si="4"/>
        <v>2.0</v>
      </c>
      <c r="H36" s="41"/>
      <c r="I36" s="41"/>
      <c r="J36" s="41"/>
    </row>
    <row r="37" ht="15.75" customHeight="1">
      <c r="A37" s="36"/>
      <c r="B37" s="37" t="s">
        <v>20</v>
      </c>
      <c r="C37" s="38" t="s">
        <v>55</v>
      </c>
      <c r="D37" s="39"/>
      <c r="E37" s="40"/>
      <c r="F37" s="41">
        <v>2.0</v>
      </c>
      <c r="G37" s="42" t="str">
        <f t="shared" si="4"/>
        <v>1.3</v>
      </c>
      <c r="H37" s="41"/>
      <c r="I37" s="41"/>
      <c r="J37" s="41"/>
    </row>
    <row r="38" ht="15.75" customHeight="1">
      <c r="A38" s="36"/>
      <c r="B38" s="37" t="s">
        <v>20</v>
      </c>
      <c r="C38" s="38" t="s">
        <v>56</v>
      </c>
      <c r="D38" s="39"/>
      <c r="E38" s="40"/>
      <c r="F38" s="41">
        <v>3.0</v>
      </c>
      <c r="G38" s="42" t="str">
        <f t="shared" si="4"/>
        <v>2.0</v>
      </c>
      <c r="H38" s="41"/>
      <c r="I38" s="41"/>
      <c r="J38" s="41"/>
    </row>
    <row r="39" ht="15.75" customHeight="1">
      <c r="A39" s="36"/>
      <c r="B39" s="37" t="s">
        <v>20</v>
      </c>
      <c r="C39" s="38" t="s">
        <v>57</v>
      </c>
      <c r="D39" s="39"/>
      <c r="E39" s="40"/>
      <c r="F39" s="41">
        <v>5.0</v>
      </c>
      <c r="G39" s="42" t="str">
        <f t="shared" si="4"/>
        <v>3.3</v>
      </c>
      <c r="H39" s="41"/>
      <c r="I39" s="41"/>
      <c r="J39" s="41"/>
    </row>
    <row r="40" ht="15.75" customHeight="1">
      <c r="A40" s="30" t="s">
        <v>58</v>
      </c>
      <c r="B40" s="37"/>
      <c r="C40" s="49" t="s">
        <v>59</v>
      </c>
      <c r="D40" s="45" t="s">
        <v>45</v>
      </c>
      <c r="E40" s="44" t="s">
        <v>50</v>
      </c>
      <c r="G40" s="17"/>
    </row>
    <row r="41" ht="15.75" customHeight="1">
      <c r="A41" s="36"/>
      <c r="B41" s="37" t="s">
        <v>20</v>
      </c>
      <c r="C41" s="38" t="s">
        <v>60</v>
      </c>
      <c r="D41" s="39"/>
      <c r="E41" s="40"/>
      <c r="F41" s="41">
        <v>8.0</v>
      </c>
      <c r="G41" s="42" t="str">
        <f>F41*0.66</f>
        <v>5.3</v>
      </c>
      <c r="H41" s="41"/>
      <c r="I41" s="41"/>
      <c r="J41" s="41"/>
    </row>
    <row r="42" ht="15.75" customHeight="1">
      <c r="A42" s="30" t="s">
        <v>61</v>
      </c>
      <c r="B42" s="31"/>
      <c r="C42" s="32" t="s">
        <v>62</v>
      </c>
      <c r="D42" s="54" t="s">
        <v>45</v>
      </c>
      <c r="E42" s="44" t="s">
        <v>50</v>
      </c>
      <c r="G42" s="35"/>
    </row>
    <row r="43" ht="15.75" customHeight="1">
      <c r="A43" s="36"/>
      <c r="B43" s="37" t="s">
        <v>20</v>
      </c>
      <c r="C43" s="38" t="s">
        <v>63</v>
      </c>
      <c r="D43" s="39"/>
      <c r="E43" s="40"/>
      <c r="F43" s="41">
        <v>3.0</v>
      </c>
      <c r="G43" s="42" t="str">
        <f t="shared" ref="G43:G45" si="5">F43*0.66</f>
        <v>2.0</v>
      </c>
      <c r="H43" s="41"/>
      <c r="I43" s="41"/>
      <c r="J43" s="41"/>
    </row>
    <row r="44" ht="15.75" customHeight="1">
      <c r="A44" s="36"/>
      <c r="B44" s="37" t="s">
        <v>20</v>
      </c>
      <c r="C44" s="38" t="s">
        <v>64</v>
      </c>
      <c r="D44" s="39"/>
      <c r="E44" s="40"/>
      <c r="F44" s="41">
        <v>5.0</v>
      </c>
      <c r="G44" s="42" t="str">
        <f t="shared" si="5"/>
        <v>3.3</v>
      </c>
      <c r="H44" s="41"/>
      <c r="I44" s="41"/>
      <c r="J44" s="41"/>
    </row>
    <row r="45" ht="15.75" customHeight="1">
      <c r="A45" s="36"/>
      <c r="B45" s="37" t="s">
        <v>24</v>
      </c>
      <c r="C45" s="43" t="s">
        <v>65</v>
      </c>
      <c r="D45" s="39"/>
      <c r="E45" s="40"/>
      <c r="F45" s="53">
        <v>5.0</v>
      </c>
      <c r="G45" s="42" t="str">
        <f t="shared" si="5"/>
        <v>3.3</v>
      </c>
      <c r="H45" s="41"/>
      <c r="I45" s="41"/>
      <c r="J45" s="41"/>
    </row>
    <row r="46" ht="15.75" customHeight="1">
      <c r="A46" s="36"/>
      <c r="B46" s="31"/>
      <c r="C46" s="38"/>
      <c r="D46" s="39"/>
      <c r="E46" s="40"/>
      <c r="F46" s="41"/>
      <c r="G46" s="42"/>
      <c r="H46" s="41"/>
      <c r="I46" s="41"/>
      <c r="J46" s="41"/>
    </row>
    <row r="47" ht="15.75" customHeight="1">
      <c r="A47" s="30" t="s">
        <v>66</v>
      </c>
      <c r="B47" s="31"/>
      <c r="C47" s="32" t="s">
        <v>67</v>
      </c>
      <c r="D47" s="50" t="s">
        <v>28</v>
      </c>
      <c r="E47" s="44" t="s">
        <v>50</v>
      </c>
      <c r="G47" s="35"/>
    </row>
    <row r="48" ht="15.75" customHeight="1">
      <c r="A48" s="36"/>
      <c r="B48" s="37" t="s">
        <v>20</v>
      </c>
      <c r="C48" s="38" t="s">
        <v>68</v>
      </c>
      <c r="D48" s="39"/>
      <c r="E48" s="40"/>
      <c r="F48" s="41">
        <v>8.0</v>
      </c>
      <c r="G48" s="42" t="str">
        <f t="shared" ref="G48:G51" si="6">F48*0.66</f>
        <v>5.3</v>
      </c>
      <c r="H48" s="41"/>
      <c r="I48" s="41"/>
      <c r="J48" s="41"/>
    </row>
    <row r="49" ht="15.75" customHeight="1">
      <c r="A49" s="36"/>
      <c r="B49" s="37" t="s">
        <v>20</v>
      </c>
      <c r="C49" s="38" t="s">
        <v>69</v>
      </c>
      <c r="D49" s="39"/>
      <c r="E49" s="40"/>
      <c r="F49" s="41">
        <v>8.0</v>
      </c>
      <c r="G49" s="42" t="str">
        <f t="shared" si="6"/>
        <v>5.3</v>
      </c>
      <c r="H49" s="41"/>
      <c r="I49" s="41"/>
      <c r="J49" s="41"/>
    </row>
    <row r="50" ht="30.0" customHeight="1">
      <c r="A50" s="36"/>
      <c r="B50" s="37" t="s">
        <v>20</v>
      </c>
      <c r="C50" s="38" t="s">
        <v>70</v>
      </c>
      <c r="D50" s="39"/>
      <c r="E50" s="40"/>
      <c r="F50" s="41">
        <v>5.0</v>
      </c>
      <c r="G50" s="42" t="str">
        <f t="shared" si="6"/>
        <v>3.3</v>
      </c>
      <c r="H50" s="41"/>
      <c r="I50" s="41"/>
      <c r="J50" s="41"/>
    </row>
    <row r="51" ht="30.75" customHeight="1">
      <c r="A51" s="36"/>
      <c r="B51" s="37" t="s">
        <v>20</v>
      </c>
      <c r="C51" s="38" t="s">
        <v>71</v>
      </c>
      <c r="D51" s="39"/>
      <c r="E51" s="40"/>
      <c r="F51" s="41">
        <v>8.0</v>
      </c>
      <c r="G51" s="42" t="str">
        <f t="shared" si="6"/>
        <v>5.3</v>
      </c>
      <c r="H51" s="41"/>
      <c r="I51" s="41"/>
      <c r="J51" s="41"/>
    </row>
    <row r="52" ht="15.75" customHeight="1">
      <c r="A52" s="36"/>
      <c r="B52" s="31"/>
      <c r="C52" s="38"/>
      <c r="D52" s="39"/>
      <c r="E52" s="40"/>
      <c r="F52" s="41"/>
      <c r="G52" s="42"/>
      <c r="H52" s="41"/>
      <c r="I52" s="41"/>
      <c r="J52" s="41"/>
    </row>
    <row r="53" ht="15.75" customHeight="1">
      <c r="A53" s="36"/>
      <c r="B53" s="31"/>
      <c r="C53" s="38"/>
      <c r="D53" s="39"/>
      <c r="E53" s="40"/>
      <c r="F53" s="41"/>
      <c r="G53" s="42"/>
      <c r="H53" s="41"/>
      <c r="I53" s="41"/>
      <c r="J53" s="41"/>
    </row>
    <row r="54" ht="15.75" customHeight="1">
      <c r="A54" s="36"/>
      <c r="B54" s="31"/>
      <c r="C54" s="38"/>
      <c r="D54" s="39"/>
      <c r="E54" s="40"/>
      <c r="F54" s="41"/>
      <c r="G54" s="42"/>
      <c r="H54" s="41"/>
      <c r="I54" s="41"/>
      <c r="J54" s="41"/>
    </row>
    <row r="55" ht="15.75" customHeight="1">
      <c r="A55" s="55" t="s">
        <v>72</v>
      </c>
      <c r="B55" s="37" t="s">
        <v>20</v>
      </c>
      <c r="C55" s="15" t="s">
        <v>73</v>
      </c>
      <c r="D55" s="45" t="s">
        <v>74</v>
      </c>
      <c r="E55" s="16"/>
      <c r="F55" s="46">
        <v>40.0</v>
      </c>
      <c r="G55" s="56">
        <v>26.6</v>
      </c>
      <c r="H55" s="41"/>
      <c r="I55" s="41"/>
      <c r="J55" s="41"/>
    </row>
    <row r="56" ht="15.75" customHeight="1">
      <c r="A56" s="36"/>
      <c r="B56" s="31"/>
      <c r="C56" s="38"/>
      <c r="D56" s="40"/>
      <c r="E56" s="40"/>
      <c r="F56" s="41"/>
      <c r="G56" s="42"/>
      <c r="H56" s="41"/>
      <c r="I56" s="41"/>
      <c r="J56" s="41"/>
    </row>
    <row r="57" ht="15.75" customHeight="1">
      <c r="A57" s="57" t="s">
        <v>75</v>
      </c>
      <c r="B57" s="37"/>
      <c r="C57" s="43" t="s">
        <v>76</v>
      </c>
      <c r="D57" s="40"/>
      <c r="E57" s="40"/>
      <c r="F57" s="41"/>
      <c r="G57" s="42"/>
      <c r="H57" s="41"/>
      <c r="I57" s="41"/>
      <c r="J57" s="41"/>
    </row>
    <row r="58" ht="15.75" customHeight="1">
      <c r="A58" s="36"/>
      <c r="B58" s="31"/>
      <c r="C58" s="38"/>
      <c r="D58" s="40"/>
      <c r="E58" s="40"/>
      <c r="F58" s="41"/>
      <c r="G58" s="42"/>
      <c r="H58" s="41"/>
      <c r="I58" s="41"/>
      <c r="J58" s="41"/>
    </row>
    <row r="59" ht="12.0" customHeight="1">
      <c r="A59" s="24" t="s">
        <v>77</v>
      </c>
      <c r="B59" s="25"/>
      <c r="C59" s="26" t="s">
        <v>78</v>
      </c>
      <c r="D59" s="27"/>
      <c r="E59" s="27"/>
      <c r="F59" s="24"/>
      <c r="G59" s="28" t="str">
        <f>SUM(G60:G117)*G5</f>
        <v>181.5</v>
      </c>
      <c r="H59" s="29"/>
      <c r="I59" s="29"/>
      <c r="J59" s="29"/>
    </row>
    <row r="60" ht="15.75" customHeight="1">
      <c r="A60" s="30" t="s">
        <v>79</v>
      </c>
      <c r="B60" s="31"/>
      <c r="C60" s="32" t="s">
        <v>80</v>
      </c>
      <c r="D60" s="50" t="s">
        <v>81</v>
      </c>
      <c r="E60" s="44" t="s">
        <v>50</v>
      </c>
      <c r="G60" s="17"/>
    </row>
    <row r="61" ht="15.75" customHeight="1">
      <c r="A61" s="36"/>
      <c r="B61" s="37" t="s">
        <v>20</v>
      </c>
      <c r="C61" s="43" t="s">
        <v>82</v>
      </c>
      <c r="D61" s="40"/>
      <c r="E61" s="40"/>
      <c r="F61" s="41">
        <v>20.0</v>
      </c>
      <c r="G61" s="42" t="str">
        <f t="shared" ref="G61:G63" si="7">F61*0.66</f>
        <v>13.2</v>
      </c>
      <c r="H61" s="58"/>
      <c r="I61" s="41"/>
      <c r="J61" s="41"/>
    </row>
    <row r="62" ht="27.0" customHeight="1">
      <c r="A62" s="36"/>
      <c r="B62" s="37" t="s">
        <v>20</v>
      </c>
      <c r="C62" s="43" t="s">
        <v>83</v>
      </c>
      <c r="D62" s="40"/>
      <c r="E62" s="40"/>
      <c r="F62" s="41">
        <v>20.0</v>
      </c>
      <c r="G62" s="42" t="str">
        <f t="shared" si="7"/>
        <v>13.2</v>
      </c>
      <c r="H62" s="58"/>
      <c r="I62" s="41"/>
      <c r="J62" s="41"/>
    </row>
    <row r="63" ht="15.75" customHeight="1">
      <c r="A63" s="36"/>
      <c r="B63" s="37" t="s">
        <v>20</v>
      </c>
      <c r="C63" s="43" t="s">
        <v>84</v>
      </c>
      <c r="D63" s="40"/>
      <c r="E63" s="40"/>
      <c r="F63" s="41">
        <v>20.0</v>
      </c>
      <c r="G63" s="42" t="str">
        <f t="shared" si="7"/>
        <v>13.2</v>
      </c>
      <c r="H63" s="58"/>
      <c r="I63" s="41"/>
      <c r="J63" s="41"/>
    </row>
    <row r="64" ht="15.75" customHeight="1">
      <c r="A64" s="36"/>
      <c r="B64" s="31"/>
      <c r="C64" s="38"/>
      <c r="D64" s="40"/>
      <c r="E64" s="40"/>
      <c r="F64" s="41"/>
      <c r="G64" s="42"/>
      <c r="H64" s="41"/>
      <c r="I64" s="41"/>
      <c r="J64" s="41"/>
    </row>
    <row r="65" ht="15.75" customHeight="1">
      <c r="A65" s="30" t="s">
        <v>47</v>
      </c>
      <c r="B65" s="59"/>
      <c r="C65" s="60" t="s">
        <v>48</v>
      </c>
      <c r="D65" s="45" t="s">
        <v>41</v>
      </c>
      <c r="E65" s="44" t="s">
        <v>39</v>
      </c>
      <c r="G65" s="17"/>
    </row>
    <row r="66" ht="27.75" customHeight="1">
      <c r="A66" s="36"/>
      <c r="B66" s="37" t="s">
        <v>20</v>
      </c>
      <c r="C66" s="38" t="s">
        <v>49</v>
      </c>
      <c r="D66" s="39"/>
      <c r="E66" s="40"/>
      <c r="F66" s="53">
        <v>13.0</v>
      </c>
      <c r="G66" s="42" t="str">
        <f>F66*0.66</f>
        <v>8.6</v>
      </c>
      <c r="H66" s="53"/>
      <c r="I66" s="41"/>
      <c r="J66" s="41"/>
    </row>
    <row r="67" ht="15.75" customHeight="1">
      <c r="A67" s="36"/>
      <c r="B67" s="31"/>
      <c r="C67" s="38"/>
      <c r="D67" s="40"/>
      <c r="E67" s="40"/>
      <c r="F67" s="41"/>
      <c r="G67" s="42"/>
      <c r="H67" s="41"/>
      <c r="I67" s="41"/>
      <c r="J67" s="41"/>
    </row>
    <row r="68" ht="15.75" customHeight="1">
      <c r="A68" s="30" t="s">
        <v>50</v>
      </c>
      <c r="B68" s="59"/>
      <c r="C68" s="60" t="s">
        <v>51</v>
      </c>
      <c r="D68" s="45" t="s">
        <v>45</v>
      </c>
      <c r="E68" s="44" t="s">
        <v>43</v>
      </c>
      <c r="G68" s="35"/>
    </row>
    <row r="69" ht="15.75" customHeight="1">
      <c r="A69" s="36"/>
      <c r="B69" s="37" t="s">
        <v>20</v>
      </c>
      <c r="C69" s="38" t="s">
        <v>57</v>
      </c>
      <c r="D69" s="39"/>
      <c r="E69" s="40"/>
      <c r="F69" s="53">
        <v>8.0</v>
      </c>
      <c r="G69" s="42" t="str">
        <f>F69*0.66</f>
        <v>5.3</v>
      </c>
      <c r="H69" s="41"/>
      <c r="I69" s="41"/>
      <c r="J69" s="41"/>
    </row>
    <row r="70" ht="15.75" customHeight="1">
      <c r="A70" s="36"/>
      <c r="B70" s="31"/>
      <c r="C70" s="38"/>
      <c r="D70" s="40"/>
      <c r="E70" s="40"/>
      <c r="F70" s="41"/>
      <c r="G70" s="42"/>
      <c r="H70" s="41"/>
      <c r="I70" s="41"/>
      <c r="J70" s="41"/>
    </row>
    <row r="71" ht="15.75" customHeight="1">
      <c r="A71" s="61" t="s">
        <v>85</v>
      </c>
      <c r="B71" s="59"/>
      <c r="C71" s="60" t="s">
        <v>34</v>
      </c>
      <c r="D71" s="62" t="s">
        <v>74</v>
      </c>
      <c r="E71" s="63" t="s">
        <v>26</v>
      </c>
      <c r="F71" s="64"/>
      <c r="G71" s="65"/>
      <c r="H71" s="64"/>
      <c r="I71" s="64"/>
      <c r="J71" s="64"/>
    </row>
    <row r="72" ht="15.75" customHeight="1">
      <c r="A72" s="66"/>
      <c r="B72" s="67" t="s">
        <v>20</v>
      </c>
      <c r="C72" s="68" t="s">
        <v>86</v>
      </c>
      <c r="D72" s="64"/>
      <c r="E72" s="64"/>
      <c r="F72" s="69">
        <v>1.0</v>
      </c>
      <c r="G72" s="70" t="str">
        <f>F72*0.66</f>
        <v>0.7</v>
      </c>
      <c r="H72" s="64"/>
      <c r="I72" s="64"/>
      <c r="J72" s="64"/>
    </row>
    <row r="73" ht="15.75" customHeight="1">
      <c r="A73" s="36"/>
      <c r="B73" s="31"/>
      <c r="C73" s="38"/>
      <c r="D73" s="40"/>
      <c r="E73" s="40"/>
      <c r="F73" s="41"/>
      <c r="G73" s="42"/>
      <c r="H73" s="41"/>
      <c r="I73" s="41"/>
      <c r="J73" s="41"/>
    </row>
    <row r="74" ht="15.75" customHeight="1">
      <c r="A74" s="30" t="s">
        <v>58</v>
      </c>
      <c r="B74" s="59"/>
      <c r="C74" s="60" t="s">
        <v>59</v>
      </c>
      <c r="D74" s="45" t="s">
        <v>45</v>
      </c>
      <c r="E74" s="44" t="s">
        <v>50</v>
      </c>
      <c r="G74" s="17"/>
    </row>
    <row r="75" ht="15.75" customHeight="1">
      <c r="A75" s="36"/>
      <c r="B75" s="37" t="s">
        <v>20</v>
      </c>
      <c r="C75" s="38" t="s">
        <v>60</v>
      </c>
      <c r="D75" s="39"/>
      <c r="E75" s="40"/>
      <c r="F75" s="53">
        <v>5.0</v>
      </c>
      <c r="G75" s="42" t="str">
        <f>F75*0.66</f>
        <v>3.3</v>
      </c>
      <c r="H75" s="41"/>
      <c r="I75" s="41"/>
      <c r="J75" s="41"/>
    </row>
    <row r="76" ht="15.75" customHeight="1">
      <c r="A76" s="36"/>
      <c r="B76" s="31"/>
      <c r="C76" s="38"/>
      <c r="D76" s="40"/>
      <c r="E76" s="40"/>
      <c r="F76" s="41"/>
      <c r="G76" s="42"/>
      <c r="H76" s="41"/>
      <c r="I76" s="41"/>
      <c r="J76" s="41"/>
    </row>
    <row r="77" ht="15.75" customHeight="1">
      <c r="A77" s="30" t="s">
        <v>87</v>
      </c>
      <c r="B77" s="31"/>
      <c r="C77" s="32" t="s">
        <v>88</v>
      </c>
      <c r="D77" s="33" t="s">
        <v>74</v>
      </c>
      <c r="E77" s="34"/>
      <c r="G77" s="17"/>
    </row>
    <row r="78" ht="15.75" customHeight="1">
      <c r="A78" s="36"/>
      <c r="B78" s="37" t="s">
        <v>20</v>
      </c>
      <c r="C78" s="38" t="s">
        <v>89</v>
      </c>
      <c r="D78" s="40"/>
      <c r="E78" s="40"/>
      <c r="F78" s="41">
        <v>3.0</v>
      </c>
      <c r="G78" s="42" t="str">
        <f>F78*0.66</f>
        <v>2.0</v>
      </c>
      <c r="H78" s="41"/>
      <c r="I78" s="41"/>
      <c r="J78" s="41"/>
    </row>
    <row r="79" ht="15.75" customHeight="1">
      <c r="A79" s="30" t="s">
        <v>90</v>
      </c>
      <c r="B79" s="31"/>
      <c r="C79" s="32" t="s">
        <v>91</v>
      </c>
      <c r="D79" s="33" t="s">
        <v>74</v>
      </c>
      <c r="E79" s="34"/>
      <c r="G79" s="17"/>
    </row>
    <row r="80" ht="15.75" customHeight="1">
      <c r="A80" s="36"/>
      <c r="B80" s="37" t="s">
        <v>20</v>
      </c>
      <c r="C80" s="38" t="s">
        <v>92</v>
      </c>
      <c r="D80" s="40"/>
      <c r="E80" s="40"/>
      <c r="F80" s="53">
        <v>8.0</v>
      </c>
      <c r="G80" s="42" t="str">
        <f t="shared" ref="G80:G81" si="8">F80*0.66</f>
        <v>5.3</v>
      </c>
    </row>
    <row r="81" ht="15.75" customHeight="1">
      <c r="A81" s="36"/>
      <c r="B81" s="37" t="s">
        <v>20</v>
      </c>
      <c r="C81" s="38" t="s">
        <v>93</v>
      </c>
      <c r="D81" s="40"/>
      <c r="E81" s="40"/>
      <c r="F81" s="53">
        <v>8.0</v>
      </c>
      <c r="G81" s="42" t="str">
        <f t="shared" si="8"/>
        <v>5.3</v>
      </c>
    </row>
    <row r="82" ht="15.75" customHeight="1">
      <c r="A82" s="36"/>
      <c r="B82" s="31"/>
      <c r="C82" s="38"/>
      <c r="D82" s="40"/>
      <c r="E82" s="40"/>
      <c r="F82" s="41"/>
      <c r="G82" s="42"/>
      <c r="H82" s="41"/>
      <c r="I82" s="41"/>
      <c r="J82" s="41"/>
    </row>
    <row r="83" ht="15.75" customHeight="1">
      <c r="A83" s="30" t="s">
        <v>39</v>
      </c>
      <c r="B83" s="71"/>
      <c r="C83" s="60" t="s">
        <v>40</v>
      </c>
      <c r="D83" s="45" t="s">
        <v>41</v>
      </c>
      <c r="E83" s="44" t="s">
        <v>33</v>
      </c>
      <c r="G83" s="17"/>
    </row>
    <row r="84" ht="18.0" customHeight="1">
      <c r="A84" s="36"/>
      <c r="B84" s="47" t="s">
        <v>20</v>
      </c>
      <c r="C84" s="51" t="s">
        <v>94</v>
      </c>
      <c r="D84" s="48"/>
      <c r="E84" s="16"/>
      <c r="F84" s="52">
        <v>3.0</v>
      </c>
      <c r="G84" s="42" t="str">
        <f>F84*0.66</f>
        <v>2.0</v>
      </c>
      <c r="H84" s="58"/>
    </row>
    <row r="85" ht="15.75" customHeight="1">
      <c r="A85" s="36"/>
      <c r="B85" s="31"/>
      <c r="C85" s="38"/>
      <c r="D85" s="40"/>
      <c r="E85" s="40"/>
      <c r="F85" s="41"/>
      <c r="G85" s="42"/>
      <c r="H85" s="41"/>
      <c r="I85" s="41"/>
      <c r="J85" s="41"/>
    </row>
    <row r="86" ht="15.75" customHeight="1">
      <c r="A86" s="36"/>
      <c r="B86" s="31"/>
      <c r="C86" s="38"/>
      <c r="D86" s="40"/>
      <c r="E86" s="40"/>
      <c r="F86" s="41"/>
      <c r="G86" s="42"/>
      <c r="H86" s="41"/>
      <c r="I86" s="41"/>
      <c r="J86" s="41"/>
    </row>
    <row r="87" ht="15.75" customHeight="1">
      <c r="A87" s="55" t="s">
        <v>95</v>
      </c>
      <c r="B87" s="31"/>
      <c r="C87" s="38"/>
      <c r="D87" s="54" t="s">
        <v>28</v>
      </c>
      <c r="E87" s="40"/>
      <c r="F87" s="41"/>
      <c r="G87" s="42"/>
      <c r="H87" s="41"/>
      <c r="I87" s="41"/>
      <c r="J87" s="41"/>
    </row>
    <row r="88" ht="15.75" customHeight="1">
      <c r="A88" s="72" t="s">
        <v>96</v>
      </c>
      <c r="B88" s="37" t="s">
        <v>20</v>
      </c>
      <c r="C88" s="43" t="s">
        <v>97</v>
      </c>
      <c r="D88" s="16"/>
      <c r="E88" s="16"/>
      <c r="F88" s="48">
        <v>13.0</v>
      </c>
      <c r="G88" s="42" t="str">
        <f t="shared" ref="G88:G92" si="9">F88*0.66</f>
        <v>8.6</v>
      </c>
    </row>
    <row r="89" ht="15.75" customHeight="1">
      <c r="A89" s="72" t="s">
        <v>98</v>
      </c>
      <c r="B89" s="37" t="s">
        <v>20</v>
      </c>
      <c r="C89" s="43" t="s">
        <v>99</v>
      </c>
      <c r="D89" s="44"/>
      <c r="E89" s="44" t="s">
        <v>100</v>
      </c>
      <c r="F89" s="48">
        <v>8.0</v>
      </c>
      <c r="G89" s="42" t="str">
        <f t="shared" si="9"/>
        <v>5.3</v>
      </c>
    </row>
    <row r="90" ht="15.75" customHeight="1">
      <c r="A90" s="72" t="s">
        <v>101</v>
      </c>
      <c r="B90" s="37" t="s">
        <v>20</v>
      </c>
      <c r="C90" s="43" t="s">
        <v>102</v>
      </c>
      <c r="D90" s="44"/>
      <c r="E90" s="44" t="s">
        <v>103</v>
      </c>
      <c r="F90" s="48">
        <v>5.0</v>
      </c>
      <c r="G90" s="42" t="str">
        <f t="shared" si="9"/>
        <v>3.3</v>
      </c>
    </row>
    <row r="91" ht="15.75" customHeight="1">
      <c r="A91" s="72" t="s">
        <v>104</v>
      </c>
      <c r="B91" s="37" t="s">
        <v>20</v>
      </c>
      <c r="C91" s="43" t="s">
        <v>105</v>
      </c>
      <c r="D91" s="44"/>
      <c r="E91" s="44" t="s">
        <v>103</v>
      </c>
      <c r="F91" s="48">
        <v>5.0</v>
      </c>
      <c r="G91" s="42" t="str">
        <f t="shared" si="9"/>
        <v>3.3</v>
      </c>
    </row>
    <row r="92" ht="15.75" customHeight="1">
      <c r="A92" s="72" t="s">
        <v>106</v>
      </c>
      <c r="B92" s="37" t="s">
        <v>20</v>
      </c>
      <c r="C92" s="43" t="s">
        <v>107</v>
      </c>
      <c r="D92" s="44"/>
      <c r="E92" s="44" t="s">
        <v>103</v>
      </c>
      <c r="F92" s="48">
        <v>5.0</v>
      </c>
      <c r="G92" s="42" t="str">
        <f t="shared" si="9"/>
        <v>3.3</v>
      </c>
    </row>
    <row r="93" ht="15.75" customHeight="1">
      <c r="A93" s="72"/>
      <c r="B93" s="31"/>
      <c r="C93" s="38"/>
      <c r="D93" s="44"/>
      <c r="E93" s="44"/>
      <c r="G93" s="42"/>
    </row>
    <row r="94" ht="15.75" customHeight="1">
      <c r="A94" s="30" t="s">
        <v>108</v>
      </c>
      <c r="B94" s="31"/>
      <c r="C94" s="32" t="s">
        <v>109</v>
      </c>
      <c r="D94" s="33" t="s">
        <v>19</v>
      </c>
      <c r="E94" s="34"/>
      <c r="G94" s="17"/>
    </row>
    <row r="95" ht="15.75" customHeight="1">
      <c r="A95" s="36"/>
      <c r="B95" s="37" t="s">
        <v>20</v>
      </c>
      <c r="C95" s="43" t="s">
        <v>110</v>
      </c>
      <c r="D95" s="40"/>
      <c r="E95" s="40"/>
      <c r="F95" s="53">
        <v>5.0</v>
      </c>
      <c r="G95" s="42" t="str">
        <f t="shared" ref="G95:G97" si="10">F95*0.66</f>
        <v>3.3</v>
      </c>
      <c r="H95" s="58"/>
    </row>
    <row r="96" ht="15.75" customHeight="1">
      <c r="A96" s="36"/>
      <c r="B96" s="37" t="s">
        <v>20</v>
      </c>
      <c r="C96" s="43" t="s">
        <v>111</v>
      </c>
      <c r="D96" s="40"/>
      <c r="E96" s="40"/>
      <c r="F96" s="41">
        <v>13.0</v>
      </c>
      <c r="G96" s="42" t="str">
        <f t="shared" si="10"/>
        <v>8.6</v>
      </c>
    </row>
    <row r="97" ht="15.75" customHeight="1">
      <c r="A97" s="36"/>
      <c r="B97" s="37" t="s">
        <v>20</v>
      </c>
      <c r="C97" s="43" t="s">
        <v>112</v>
      </c>
      <c r="D97" s="40"/>
      <c r="E97" s="40"/>
      <c r="F97" s="53">
        <v>13.0</v>
      </c>
      <c r="G97" s="42" t="str">
        <f t="shared" si="10"/>
        <v>8.6</v>
      </c>
    </row>
    <row r="98" ht="15.75" customHeight="1">
      <c r="A98" s="36"/>
      <c r="B98" s="31"/>
      <c r="C98" s="38"/>
      <c r="D98" s="40"/>
      <c r="E98" s="40"/>
      <c r="F98" s="41"/>
      <c r="G98" s="42"/>
    </row>
    <row r="99" ht="15.75" customHeight="1">
      <c r="A99" s="30" t="s">
        <v>113</v>
      </c>
      <c r="B99" s="31"/>
      <c r="C99" s="32" t="s">
        <v>114</v>
      </c>
      <c r="D99" s="50" t="s">
        <v>19</v>
      </c>
      <c r="E99" s="44" t="s">
        <v>115</v>
      </c>
      <c r="G99" s="17" t="str">
        <f>sum(G100:G107)</f>
        <v>18.5</v>
      </c>
    </row>
    <row r="100" ht="15.75" customHeight="1">
      <c r="A100" s="36"/>
      <c r="B100" s="37" t="s">
        <v>24</v>
      </c>
      <c r="C100" s="38" t="s">
        <v>116</v>
      </c>
      <c r="D100" s="50" t="s">
        <v>19</v>
      </c>
      <c r="E100" s="40"/>
      <c r="F100" s="53">
        <v>5.0</v>
      </c>
      <c r="G100" s="42" t="str">
        <f t="shared" ref="G100:G107" si="11">F100*0.66</f>
        <v>3.3</v>
      </c>
    </row>
    <row r="101" ht="15.75" customHeight="1">
      <c r="A101" s="36"/>
      <c r="B101" s="37" t="s">
        <v>24</v>
      </c>
      <c r="C101" s="38" t="s">
        <v>117</v>
      </c>
      <c r="D101" s="50" t="s">
        <v>19</v>
      </c>
      <c r="E101" s="40"/>
      <c r="F101" s="53">
        <v>5.0</v>
      </c>
      <c r="G101" s="42" t="str">
        <f t="shared" si="11"/>
        <v>3.3</v>
      </c>
    </row>
    <row r="102" ht="15.75" customHeight="1">
      <c r="A102" s="36"/>
      <c r="B102" s="37" t="s">
        <v>24</v>
      </c>
      <c r="C102" s="38" t="s">
        <v>118</v>
      </c>
      <c r="D102" s="50" t="s">
        <v>19</v>
      </c>
      <c r="E102" s="40"/>
      <c r="F102" s="53">
        <v>3.0</v>
      </c>
      <c r="G102" s="42" t="str">
        <f t="shared" si="11"/>
        <v>2.0</v>
      </c>
    </row>
    <row r="103" ht="15.75" customHeight="1">
      <c r="A103" s="36"/>
      <c r="B103" s="37" t="s">
        <v>24</v>
      </c>
      <c r="C103" s="38" t="s">
        <v>119</v>
      </c>
      <c r="D103" s="50" t="s">
        <v>19</v>
      </c>
      <c r="E103" s="40"/>
      <c r="F103" s="53">
        <v>3.0</v>
      </c>
      <c r="G103" s="42" t="str">
        <f t="shared" si="11"/>
        <v>2.0</v>
      </c>
    </row>
    <row r="104" ht="15.75" customHeight="1">
      <c r="A104" s="36"/>
      <c r="B104" s="37" t="s">
        <v>24</v>
      </c>
      <c r="C104" s="43" t="s">
        <v>120</v>
      </c>
      <c r="D104" s="54" t="s">
        <v>28</v>
      </c>
      <c r="E104" s="40"/>
      <c r="F104" s="53">
        <v>3.0</v>
      </c>
      <c r="G104" s="42" t="str">
        <f t="shared" si="11"/>
        <v>2.0</v>
      </c>
    </row>
    <row r="105" ht="15.75" customHeight="1">
      <c r="A105" s="36"/>
      <c r="B105" s="37" t="s">
        <v>24</v>
      </c>
      <c r="C105" s="43" t="s">
        <v>121</v>
      </c>
      <c r="D105" s="54" t="s">
        <v>28</v>
      </c>
      <c r="E105" s="40"/>
      <c r="F105" s="53">
        <v>3.0</v>
      </c>
      <c r="G105" s="42" t="str">
        <f t="shared" si="11"/>
        <v>2.0</v>
      </c>
    </row>
    <row r="106" ht="15.75" customHeight="1">
      <c r="A106" s="36"/>
      <c r="B106" s="37" t="s">
        <v>24</v>
      </c>
      <c r="C106" s="43" t="s">
        <v>122</v>
      </c>
      <c r="D106" s="54" t="s">
        <v>28</v>
      </c>
      <c r="E106" s="40"/>
      <c r="F106" s="53">
        <v>3.0</v>
      </c>
      <c r="G106" s="42" t="str">
        <f t="shared" si="11"/>
        <v>2.0</v>
      </c>
    </row>
    <row r="107" ht="15.75" customHeight="1">
      <c r="A107" s="36"/>
      <c r="B107" s="37" t="s">
        <v>24</v>
      </c>
      <c r="C107" s="43" t="s">
        <v>123</v>
      </c>
      <c r="D107" s="54" t="s">
        <v>28</v>
      </c>
      <c r="E107" s="40"/>
      <c r="F107" s="53">
        <v>3.0</v>
      </c>
      <c r="G107" s="42" t="str">
        <f t="shared" si="11"/>
        <v>2.0</v>
      </c>
    </row>
    <row r="108">
      <c r="C108" s="73"/>
    </row>
    <row r="109" ht="15.75" customHeight="1">
      <c r="A109" s="30" t="s">
        <v>124</v>
      </c>
      <c r="B109" s="31"/>
      <c r="C109" s="32" t="s">
        <v>125</v>
      </c>
      <c r="D109" s="50" t="s">
        <v>41</v>
      </c>
      <c r="E109" s="44" t="s">
        <v>126</v>
      </c>
      <c r="G109" s="17"/>
    </row>
    <row r="110" ht="15.75" customHeight="1">
      <c r="A110" s="36"/>
      <c r="B110" s="37" t="s">
        <v>20</v>
      </c>
      <c r="C110" s="43" t="s">
        <v>127</v>
      </c>
      <c r="D110" s="40"/>
      <c r="E110" s="40"/>
      <c r="F110" s="53">
        <v>5.0</v>
      </c>
      <c r="G110" s="42" t="str">
        <f t="shared" ref="G110:G116" si="12">F110*0.66</f>
        <v>3.3</v>
      </c>
      <c r="H110" s="58"/>
      <c r="I110" s="41"/>
      <c r="J110" s="41"/>
    </row>
    <row r="111" ht="15.75" customHeight="1">
      <c r="A111" s="36"/>
      <c r="B111" s="37" t="s">
        <v>20</v>
      </c>
      <c r="C111" s="43" t="s">
        <v>128</v>
      </c>
      <c r="D111" s="40"/>
      <c r="E111" s="40"/>
      <c r="F111" s="53">
        <v>8.0</v>
      </c>
      <c r="G111" s="42" t="str">
        <f t="shared" si="12"/>
        <v>5.3</v>
      </c>
      <c r="H111" s="58"/>
      <c r="I111" s="41"/>
      <c r="J111" s="41"/>
    </row>
    <row r="112" ht="15.75" customHeight="1">
      <c r="A112" s="36"/>
      <c r="B112" s="37" t="s">
        <v>20</v>
      </c>
      <c r="C112" s="43" t="s">
        <v>129</v>
      </c>
      <c r="D112" s="40"/>
      <c r="E112" s="40"/>
      <c r="F112" s="53">
        <v>3.0</v>
      </c>
      <c r="G112" s="42" t="str">
        <f t="shared" si="12"/>
        <v>2.0</v>
      </c>
      <c r="H112" s="41"/>
      <c r="I112" s="41"/>
      <c r="J112" s="41"/>
    </row>
    <row r="113" ht="15.75" customHeight="1">
      <c r="A113" s="36"/>
      <c r="B113" s="37" t="s">
        <v>20</v>
      </c>
      <c r="C113" s="43" t="s">
        <v>130</v>
      </c>
      <c r="D113" s="40"/>
      <c r="E113" s="40"/>
      <c r="F113" s="53">
        <v>3.0</v>
      </c>
      <c r="G113" s="42" t="str">
        <f t="shared" si="12"/>
        <v>2.0</v>
      </c>
      <c r="H113" s="41"/>
      <c r="I113" s="41"/>
      <c r="J113" s="41"/>
    </row>
    <row r="114" ht="21.75" customHeight="1">
      <c r="A114" s="36"/>
      <c r="B114" s="37" t="s">
        <v>20</v>
      </c>
      <c r="C114" s="38" t="s">
        <v>131</v>
      </c>
      <c r="D114" s="40"/>
      <c r="E114" s="40"/>
      <c r="F114" s="53">
        <v>8.0</v>
      </c>
      <c r="G114" s="42" t="str">
        <f t="shared" si="12"/>
        <v>5.3</v>
      </c>
      <c r="H114" s="41"/>
      <c r="I114" s="41"/>
      <c r="J114" s="41"/>
    </row>
    <row r="115" ht="30.75" customHeight="1">
      <c r="A115" s="36"/>
      <c r="B115" s="37" t="s">
        <v>20</v>
      </c>
      <c r="C115" s="43" t="s">
        <v>132</v>
      </c>
      <c r="D115" s="40"/>
      <c r="E115" s="40"/>
      <c r="F115" s="41">
        <v>8.0</v>
      </c>
      <c r="G115" s="42" t="str">
        <f t="shared" si="12"/>
        <v>5.3</v>
      </c>
      <c r="H115" s="41"/>
      <c r="I115" s="41"/>
      <c r="J115" s="41"/>
    </row>
    <row r="116" ht="15.75" customHeight="1">
      <c r="A116" s="36"/>
      <c r="B116" s="37" t="s">
        <v>20</v>
      </c>
      <c r="C116" s="38" t="s">
        <v>133</v>
      </c>
      <c r="D116" s="40"/>
      <c r="E116" s="40"/>
      <c r="F116" s="41">
        <v>8.0</v>
      </c>
      <c r="G116" s="42" t="str">
        <f t="shared" si="12"/>
        <v>5.3</v>
      </c>
      <c r="H116" s="41"/>
      <c r="I116" s="41"/>
      <c r="J116" s="41"/>
    </row>
    <row r="117">
      <c r="C117" s="73"/>
    </row>
    <row r="118" ht="12.0" customHeight="1">
      <c r="A118" s="24" t="s">
        <v>134</v>
      </c>
      <c r="B118" s="25"/>
      <c r="C118" s="26" t="s">
        <v>135</v>
      </c>
      <c r="D118" s="27"/>
      <c r="E118" s="27"/>
      <c r="F118" s="24"/>
      <c r="G118" s="28" t="str">
        <f>SUM(G119:G169)*G5</f>
        <v>163.0</v>
      </c>
      <c r="H118" s="29"/>
      <c r="I118" s="29"/>
      <c r="J118" s="29"/>
    </row>
    <row r="119" ht="15.75" customHeight="1">
      <c r="A119" s="30"/>
      <c r="B119" s="31"/>
      <c r="C119" s="32"/>
      <c r="D119" s="34"/>
      <c r="E119" s="34"/>
      <c r="G119" s="17"/>
    </row>
    <row r="120" ht="15.75" customHeight="1">
      <c r="A120" s="30" t="s">
        <v>113</v>
      </c>
      <c r="B120" s="71"/>
      <c r="C120" s="60" t="s">
        <v>114</v>
      </c>
      <c r="D120" s="50" t="s">
        <v>19</v>
      </c>
      <c r="E120" s="34"/>
      <c r="G120" s="42" t="str">
        <f t="shared" ref="G120:G125" si="13">F120*0.66</f>
        <v>0.0</v>
      </c>
    </row>
    <row r="121" ht="15.75" customHeight="1">
      <c r="A121" s="36"/>
      <c r="B121" s="37" t="s">
        <v>24</v>
      </c>
      <c r="C121" s="43" t="s">
        <v>136</v>
      </c>
      <c r="D121" s="50" t="s">
        <v>19</v>
      </c>
      <c r="E121" s="34"/>
      <c r="F121" s="52">
        <v>5.0</v>
      </c>
      <c r="G121" s="42" t="str">
        <f t="shared" si="13"/>
        <v>3.3</v>
      </c>
      <c r="H121" s="52"/>
    </row>
    <row r="122" ht="15.75" customHeight="1">
      <c r="A122" s="30"/>
      <c r="B122" s="31"/>
      <c r="C122" s="32"/>
      <c r="D122" s="34"/>
      <c r="E122" s="34"/>
      <c r="G122" s="42" t="str">
        <f t="shared" si="13"/>
        <v>0.0</v>
      </c>
    </row>
    <row r="123" ht="15.75" customHeight="1">
      <c r="A123" s="30" t="s">
        <v>124</v>
      </c>
      <c r="B123" s="71" t="s">
        <v>20</v>
      </c>
      <c r="C123" s="74" t="s">
        <v>125</v>
      </c>
      <c r="D123" s="34"/>
      <c r="E123" s="34"/>
      <c r="G123" s="42" t="str">
        <f t="shared" si="13"/>
        <v>0.0</v>
      </c>
    </row>
    <row r="124" ht="15.75" customHeight="1">
      <c r="A124" s="30"/>
      <c r="B124" s="31"/>
      <c r="C124" s="43" t="s">
        <v>137</v>
      </c>
      <c r="D124" s="33" t="s">
        <v>74</v>
      </c>
      <c r="E124" s="34"/>
      <c r="F124" s="52">
        <v>2.0</v>
      </c>
      <c r="G124" s="42" t="str">
        <f t="shared" si="13"/>
        <v>1.3</v>
      </c>
      <c r="H124" s="52"/>
    </row>
    <row r="125" ht="15.75" customHeight="1">
      <c r="A125" s="30"/>
      <c r="B125" s="31"/>
      <c r="C125" s="32"/>
      <c r="D125" s="34"/>
      <c r="E125" s="34"/>
      <c r="G125" s="42" t="str">
        <f t="shared" si="13"/>
        <v>0.0</v>
      </c>
    </row>
    <row r="126" ht="15.75" customHeight="1">
      <c r="A126" s="30" t="s">
        <v>66</v>
      </c>
      <c r="B126" s="71" t="s">
        <v>20</v>
      </c>
      <c r="C126" s="60" t="s">
        <v>67</v>
      </c>
      <c r="D126" s="50" t="s">
        <v>19</v>
      </c>
      <c r="E126" s="44"/>
      <c r="G126" s="35"/>
    </row>
    <row r="127" ht="15.75" customHeight="1">
      <c r="A127" s="30"/>
      <c r="B127" s="31"/>
      <c r="C127" s="43" t="s">
        <v>138</v>
      </c>
      <c r="D127" s="34"/>
      <c r="E127" s="34"/>
      <c r="F127" s="52">
        <v>8.0</v>
      </c>
      <c r="G127" s="42" t="str">
        <f t="shared" ref="G127:G130" si="14">F127*0.66</f>
        <v>5.3</v>
      </c>
    </row>
    <row r="128" ht="15.75" customHeight="1">
      <c r="A128" s="30"/>
      <c r="B128" s="31"/>
      <c r="C128" s="43" t="s">
        <v>139</v>
      </c>
      <c r="D128" s="50"/>
      <c r="E128" s="34"/>
      <c r="F128" s="52">
        <v>8.0</v>
      </c>
      <c r="G128" s="42" t="str">
        <f t="shared" si="14"/>
        <v>5.3</v>
      </c>
    </row>
    <row r="129" ht="15.75" customHeight="1">
      <c r="A129" s="30"/>
      <c r="B129" s="31"/>
      <c r="C129" s="43" t="s">
        <v>140</v>
      </c>
      <c r="D129" s="34"/>
      <c r="E129" s="34"/>
      <c r="F129" s="52">
        <v>8.0</v>
      </c>
      <c r="G129" s="42" t="str">
        <f t="shared" si="14"/>
        <v>5.3</v>
      </c>
    </row>
    <row r="130" ht="15.75" customHeight="1">
      <c r="A130" s="30"/>
      <c r="B130" s="31"/>
      <c r="C130" s="43" t="s">
        <v>141</v>
      </c>
      <c r="D130" s="34"/>
      <c r="E130" s="34"/>
      <c r="F130" s="52">
        <v>5.0</v>
      </c>
      <c r="G130" s="42" t="str">
        <f t="shared" si="14"/>
        <v>3.3</v>
      </c>
    </row>
    <row r="131" ht="15.75" customHeight="1">
      <c r="A131" s="30"/>
      <c r="B131" s="31"/>
      <c r="C131" s="32"/>
      <c r="D131" s="34"/>
      <c r="E131" s="34"/>
      <c r="G131" s="42"/>
    </row>
    <row r="132" ht="15.75" customHeight="1">
      <c r="A132" s="30" t="s">
        <v>126</v>
      </c>
      <c r="B132" s="31"/>
      <c r="C132" s="32" t="s">
        <v>142</v>
      </c>
      <c r="D132" s="34"/>
      <c r="E132" s="34"/>
      <c r="G132" s="17"/>
    </row>
    <row r="133" ht="15.75" customHeight="1">
      <c r="A133" s="36"/>
      <c r="B133" s="37" t="s">
        <v>24</v>
      </c>
      <c r="C133" s="43" t="s">
        <v>143</v>
      </c>
      <c r="D133" s="54" t="s">
        <v>41</v>
      </c>
      <c r="E133" s="40"/>
      <c r="F133" s="53">
        <v>8.0</v>
      </c>
      <c r="G133" s="42" t="str">
        <f t="shared" ref="G133:G135" si="15">F133*0.66</f>
        <v>5.3</v>
      </c>
      <c r="H133" s="53"/>
      <c r="I133" s="41"/>
      <c r="J133" s="41"/>
    </row>
    <row r="134" ht="15.75" customHeight="1">
      <c r="A134" s="36"/>
      <c r="B134" s="37" t="s">
        <v>20</v>
      </c>
      <c r="C134" s="43" t="s">
        <v>144</v>
      </c>
      <c r="D134" s="54" t="s">
        <v>41</v>
      </c>
      <c r="E134" s="40"/>
      <c r="F134" s="53">
        <v>13.0</v>
      </c>
      <c r="G134" s="42" t="str">
        <f t="shared" si="15"/>
        <v>8.6</v>
      </c>
      <c r="H134" s="41"/>
      <c r="I134" s="41"/>
      <c r="J134" s="41"/>
    </row>
    <row r="135" ht="18.75" customHeight="1">
      <c r="A135" s="75"/>
      <c r="B135" s="37" t="s">
        <v>20</v>
      </c>
      <c r="C135" s="43" t="s">
        <v>145</v>
      </c>
      <c r="D135" s="54" t="s">
        <v>41</v>
      </c>
      <c r="E135" s="40"/>
      <c r="F135" s="41">
        <v>20.0</v>
      </c>
      <c r="G135" s="42" t="str">
        <f t="shared" si="15"/>
        <v>13.2</v>
      </c>
      <c r="H135" s="41"/>
      <c r="I135" s="41"/>
      <c r="J135" s="41"/>
    </row>
    <row r="136" ht="15.75" customHeight="1">
      <c r="A136" s="30"/>
      <c r="B136" s="31"/>
      <c r="C136" s="32"/>
      <c r="D136" s="44"/>
      <c r="E136" s="44"/>
      <c r="G136" s="17"/>
    </row>
    <row r="137" ht="18.75" customHeight="1">
      <c r="A137" s="76" t="s">
        <v>146</v>
      </c>
      <c r="C137" s="49" t="s">
        <v>147</v>
      </c>
      <c r="D137" s="77"/>
      <c r="E137" s="40"/>
      <c r="F137" s="41"/>
      <c r="G137" s="42"/>
      <c r="H137" s="41"/>
      <c r="I137" s="41"/>
      <c r="J137" s="41"/>
    </row>
    <row r="138" ht="18.75" customHeight="1">
      <c r="A138" s="75"/>
      <c r="B138" s="37" t="s">
        <v>20</v>
      </c>
      <c r="C138" s="43" t="s">
        <v>148</v>
      </c>
      <c r="D138" s="77" t="s">
        <v>45</v>
      </c>
      <c r="E138" s="40"/>
      <c r="F138" s="53">
        <v>13.0</v>
      </c>
      <c r="G138" s="42" t="str">
        <f t="shared" ref="G138:G140" si="16">F138*0.66</f>
        <v>8.6</v>
      </c>
      <c r="H138" s="41"/>
      <c r="I138" s="41"/>
      <c r="J138" s="41"/>
    </row>
    <row r="139" ht="18.75" customHeight="1">
      <c r="A139" s="75"/>
      <c r="B139" s="37" t="s">
        <v>20</v>
      </c>
      <c r="C139" s="43" t="s">
        <v>149</v>
      </c>
      <c r="D139" s="77" t="s">
        <v>45</v>
      </c>
      <c r="E139" s="40"/>
      <c r="F139" s="53">
        <v>3.0</v>
      </c>
      <c r="G139" s="42" t="str">
        <f t="shared" si="16"/>
        <v>2.0</v>
      </c>
      <c r="H139" s="41"/>
      <c r="I139" s="41"/>
      <c r="J139" s="41"/>
    </row>
    <row r="140" ht="18.75" customHeight="1">
      <c r="A140" s="75"/>
      <c r="B140" s="37" t="s">
        <v>20</v>
      </c>
      <c r="C140" s="43" t="s">
        <v>150</v>
      </c>
      <c r="D140" s="77" t="s">
        <v>45</v>
      </c>
      <c r="E140" s="40"/>
      <c r="F140" s="53">
        <v>13.0</v>
      </c>
      <c r="G140" s="42" t="str">
        <f t="shared" si="16"/>
        <v>8.6</v>
      </c>
      <c r="H140" s="41"/>
      <c r="I140" s="41"/>
      <c r="J140" s="41"/>
    </row>
    <row r="141">
      <c r="C141" s="73"/>
    </row>
    <row r="142" ht="18.75" customHeight="1">
      <c r="A142" s="75"/>
      <c r="B142" s="37" t="s">
        <v>20</v>
      </c>
      <c r="C142" s="43" t="s">
        <v>151</v>
      </c>
      <c r="D142" s="77" t="s">
        <v>45</v>
      </c>
      <c r="E142" s="40"/>
      <c r="F142" s="53">
        <v>8.0</v>
      </c>
      <c r="G142" s="42" t="str">
        <f t="shared" ref="G142:G144" si="17">F142*0.66</f>
        <v>5.3</v>
      </c>
      <c r="H142" s="41"/>
      <c r="I142" s="41"/>
      <c r="J142" s="41"/>
    </row>
    <row r="143" ht="18.75" customHeight="1">
      <c r="A143" s="75"/>
      <c r="B143" s="37" t="s">
        <v>20</v>
      </c>
      <c r="C143" s="43" t="s">
        <v>152</v>
      </c>
      <c r="D143" s="77" t="s">
        <v>45</v>
      </c>
      <c r="E143" s="40"/>
      <c r="F143" s="53">
        <v>8.0</v>
      </c>
      <c r="G143" s="42" t="str">
        <f t="shared" si="17"/>
        <v>5.3</v>
      </c>
      <c r="H143" s="41"/>
      <c r="I143" s="41"/>
      <c r="J143" s="41"/>
    </row>
    <row r="144" ht="18.75" customHeight="1">
      <c r="A144" s="75"/>
      <c r="B144" s="37" t="s">
        <v>20</v>
      </c>
      <c r="C144" s="43" t="s">
        <v>153</v>
      </c>
      <c r="D144" s="77" t="s">
        <v>45</v>
      </c>
      <c r="E144" s="40"/>
      <c r="F144" s="53">
        <v>8.0</v>
      </c>
      <c r="G144" s="42" t="str">
        <f t="shared" si="17"/>
        <v>5.3</v>
      </c>
      <c r="H144" s="41"/>
      <c r="I144" s="41"/>
      <c r="J144" s="41"/>
    </row>
    <row r="145" ht="15.75" customHeight="1">
      <c r="A145" s="55"/>
      <c r="B145" s="31"/>
      <c r="C145" s="49"/>
      <c r="D145" s="40"/>
      <c r="E145" s="40"/>
      <c r="F145" s="41"/>
      <c r="G145" s="42"/>
      <c r="H145" s="41"/>
      <c r="I145" s="41"/>
      <c r="J145" s="41"/>
    </row>
    <row r="146" ht="15.75" customHeight="1">
      <c r="A146" s="55" t="s">
        <v>95</v>
      </c>
      <c r="B146" s="31"/>
      <c r="C146" s="49" t="s">
        <v>95</v>
      </c>
      <c r="D146" s="40"/>
      <c r="E146" s="40"/>
      <c r="F146" s="41"/>
      <c r="G146" s="42"/>
      <c r="H146" s="41"/>
      <c r="I146" s="41"/>
      <c r="J146" s="41"/>
    </row>
    <row r="147" ht="15.75" customHeight="1">
      <c r="A147" s="72" t="s">
        <v>154</v>
      </c>
      <c r="B147" s="37" t="s">
        <v>20</v>
      </c>
      <c r="C147" s="43" t="s">
        <v>155</v>
      </c>
      <c r="D147" s="50" t="s">
        <v>28</v>
      </c>
      <c r="E147" s="44" t="s">
        <v>100</v>
      </c>
      <c r="F147" s="48">
        <v>8.0</v>
      </c>
      <c r="G147" s="42" t="str">
        <f t="shared" ref="G147:G152" si="18">F147*0.66</f>
        <v>5.3</v>
      </c>
    </row>
    <row r="148" ht="15.75" customHeight="1">
      <c r="A148" s="72" t="s">
        <v>156</v>
      </c>
      <c r="B148" s="37" t="s">
        <v>20</v>
      </c>
      <c r="C148" s="43" t="s">
        <v>157</v>
      </c>
      <c r="D148" s="50" t="s">
        <v>28</v>
      </c>
      <c r="E148" s="44" t="s">
        <v>103</v>
      </c>
      <c r="F148" s="48">
        <v>8.0</v>
      </c>
      <c r="G148" s="42" t="str">
        <f t="shared" si="18"/>
        <v>5.3</v>
      </c>
    </row>
    <row r="149" ht="18.75" customHeight="1">
      <c r="A149" s="75"/>
      <c r="B149" s="37" t="s">
        <v>20</v>
      </c>
      <c r="C149" s="43" t="s">
        <v>158</v>
      </c>
      <c r="D149" s="54" t="s">
        <v>28</v>
      </c>
      <c r="E149" s="40"/>
      <c r="F149" s="53">
        <v>8.0</v>
      </c>
      <c r="G149" s="42" t="str">
        <f t="shared" si="18"/>
        <v>5.3</v>
      </c>
      <c r="H149" s="53"/>
      <c r="I149" s="41"/>
      <c r="J149" s="41"/>
    </row>
    <row r="150" ht="18.75" customHeight="1">
      <c r="A150" s="75"/>
      <c r="B150" s="37" t="s">
        <v>20</v>
      </c>
      <c r="C150" s="43" t="s">
        <v>159</v>
      </c>
      <c r="D150" s="54" t="s">
        <v>28</v>
      </c>
      <c r="E150" s="40"/>
      <c r="F150" s="53">
        <v>8.0</v>
      </c>
      <c r="G150" s="42" t="str">
        <f t="shared" si="18"/>
        <v>5.3</v>
      </c>
      <c r="H150" s="53"/>
      <c r="I150" s="41"/>
      <c r="J150" s="41"/>
    </row>
    <row r="151">
      <c r="B151" s="37" t="s">
        <v>20</v>
      </c>
      <c r="C151" s="1" t="s">
        <v>160</v>
      </c>
      <c r="D151" s="54" t="s">
        <v>28</v>
      </c>
      <c r="F151" s="52">
        <v>8.0</v>
      </c>
      <c r="G151" s="42" t="str">
        <f t="shared" si="18"/>
        <v>5.3</v>
      </c>
    </row>
    <row r="152">
      <c r="B152" s="37" t="s">
        <v>20</v>
      </c>
      <c r="C152" s="1" t="s">
        <v>161</v>
      </c>
      <c r="D152" s="52" t="s">
        <v>19</v>
      </c>
      <c r="F152" s="52">
        <v>5.0</v>
      </c>
      <c r="G152" s="42" t="str">
        <f t="shared" si="18"/>
        <v>3.3</v>
      </c>
      <c r="H152" s="53"/>
    </row>
    <row r="153" ht="15.75" customHeight="1">
      <c r="A153" s="30"/>
      <c r="B153" s="31"/>
      <c r="C153" s="32"/>
      <c r="D153" s="44"/>
      <c r="E153" s="44"/>
      <c r="G153" s="17"/>
    </row>
    <row r="154" ht="15.75" customHeight="1">
      <c r="A154" s="30"/>
      <c r="B154" s="31"/>
      <c r="C154" s="32"/>
      <c r="D154" s="44"/>
      <c r="E154" s="44"/>
      <c r="G154" s="17"/>
    </row>
    <row r="155" ht="15.75" customHeight="1">
      <c r="A155" s="30" t="s">
        <v>162</v>
      </c>
      <c r="B155" s="31"/>
      <c r="C155" s="32" t="s">
        <v>163</v>
      </c>
      <c r="D155" s="44"/>
      <c r="E155" s="44" t="s">
        <v>50</v>
      </c>
      <c r="G155" s="17"/>
    </row>
    <row r="156" ht="15.75" customHeight="1">
      <c r="A156" s="36"/>
      <c r="B156" s="37" t="s">
        <v>24</v>
      </c>
      <c r="C156" s="43" t="s">
        <v>164</v>
      </c>
      <c r="D156" s="77" t="s">
        <v>74</v>
      </c>
      <c r="E156" s="40"/>
      <c r="F156" s="53">
        <v>5.0</v>
      </c>
      <c r="G156" s="42" t="str">
        <f t="shared" ref="G156:G157" si="19">F156*0.66</f>
        <v>3.3</v>
      </c>
      <c r="H156" s="41"/>
      <c r="I156" s="41"/>
      <c r="J156" s="41"/>
    </row>
    <row r="157" ht="15.75" customHeight="1">
      <c r="A157" s="36"/>
      <c r="B157" s="37" t="s">
        <v>24</v>
      </c>
      <c r="C157" s="43" t="s">
        <v>165</v>
      </c>
      <c r="D157" s="77" t="s">
        <v>74</v>
      </c>
      <c r="E157" s="40"/>
      <c r="F157" s="53">
        <v>20.0</v>
      </c>
      <c r="G157" s="42" t="str">
        <f t="shared" si="19"/>
        <v>13.2</v>
      </c>
      <c r="H157" s="41"/>
      <c r="I157" s="41"/>
      <c r="J157" s="41"/>
    </row>
    <row r="158" ht="15.75" customHeight="1">
      <c r="A158" s="30"/>
      <c r="B158" s="31"/>
      <c r="C158" s="32"/>
      <c r="D158" s="44"/>
      <c r="E158" s="44"/>
      <c r="G158" s="17"/>
    </row>
    <row r="159" ht="15.75" customHeight="1">
      <c r="A159" s="36"/>
      <c r="B159" s="31"/>
      <c r="C159" s="38"/>
      <c r="D159" s="40"/>
      <c r="E159" s="40"/>
      <c r="F159" s="41"/>
      <c r="G159" s="42"/>
      <c r="H159" s="41"/>
      <c r="I159" s="41"/>
      <c r="J159" s="41"/>
    </row>
    <row r="160" ht="15.75" customHeight="1">
      <c r="A160" s="30" t="s">
        <v>124</v>
      </c>
      <c r="B160" s="31"/>
      <c r="C160" s="32" t="s">
        <v>125</v>
      </c>
      <c r="D160" s="44"/>
      <c r="E160" s="44" t="s">
        <v>126</v>
      </c>
      <c r="G160" s="17"/>
    </row>
    <row r="161" ht="15.75" customHeight="1">
      <c r="A161" s="36"/>
      <c r="B161" s="37" t="s">
        <v>20</v>
      </c>
      <c r="C161" s="38" t="s">
        <v>166</v>
      </c>
      <c r="D161" s="77" t="s">
        <v>74</v>
      </c>
      <c r="E161" s="40"/>
      <c r="F161" s="53">
        <v>8.0</v>
      </c>
      <c r="G161" s="42" t="str">
        <f>F161*0.66</f>
        <v>5.3</v>
      </c>
      <c r="H161" s="53"/>
      <c r="I161" s="41"/>
      <c r="J161" s="41"/>
    </row>
    <row r="162" ht="15.75" customHeight="1">
      <c r="A162" s="30" t="s">
        <v>167</v>
      </c>
      <c r="B162" s="31"/>
      <c r="C162" s="32" t="s">
        <v>168</v>
      </c>
      <c r="D162" s="44"/>
      <c r="E162" s="44" t="s">
        <v>169</v>
      </c>
      <c r="G162" s="17"/>
    </row>
    <row r="163" ht="15.75" customHeight="1">
      <c r="A163" s="36"/>
      <c r="B163" s="37" t="s">
        <v>20</v>
      </c>
      <c r="C163" s="38" t="s">
        <v>170</v>
      </c>
      <c r="D163" s="77" t="s">
        <v>74</v>
      </c>
      <c r="E163" s="40"/>
      <c r="F163" s="53">
        <v>5.0</v>
      </c>
      <c r="G163" s="42" t="str">
        <f t="shared" ref="G163:G164" si="20">F163*0.66</f>
        <v>3.3</v>
      </c>
      <c r="H163" s="53"/>
      <c r="I163" s="41"/>
      <c r="J163" s="41"/>
    </row>
    <row r="164" ht="15.75" customHeight="1">
      <c r="A164" s="36"/>
      <c r="B164" s="37" t="s">
        <v>20</v>
      </c>
      <c r="C164" s="38" t="s">
        <v>171</v>
      </c>
      <c r="D164" s="77" t="s">
        <v>74</v>
      </c>
      <c r="E164" s="40"/>
      <c r="F164" s="53">
        <v>8.0</v>
      </c>
      <c r="G164" s="42" t="str">
        <f t="shared" si="20"/>
        <v>5.3</v>
      </c>
      <c r="H164" s="41"/>
      <c r="I164" s="41"/>
      <c r="J164" s="41"/>
    </row>
    <row r="165" ht="25.5" customHeight="1">
      <c r="A165" s="36"/>
      <c r="B165" s="37"/>
      <c r="C165" s="38"/>
      <c r="D165" s="40"/>
      <c r="E165" s="40"/>
      <c r="F165" s="41"/>
      <c r="G165" s="42"/>
      <c r="H165" s="41"/>
      <c r="I165" s="41"/>
      <c r="J165" s="41"/>
    </row>
    <row r="166" ht="25.5" customHeight="1">
      <c r="A166" s="76"/>
      <c r="B166" s="37"/>
      <c r="C166" s="49" t="s">
        <v>172</v>
      </c>
      <c r="D166" s="40"/>
      <c r="E166" s="40"/>
      <c r="F166" s="41"/>
      <c r="G166" s="42"/>
      <c r="H166" s="41"/>
      <c r="I166" s="41"/>
      <c r="J166" s="41"/>
    </row>
    <row r="167" ht="25.5" customHeight="1">
      <c r="A167" s="76" t="s">
        <v>173</v>
      </c>
      <c r="B167" s="37" t="s">
        <v>20</v>
      </c>
      <c r="C167" s="43" t="s">
        <v>174</v>
      </c>
      <c r="D167" s="54" t="s">
        <v>19</v>
      </c>
      <c r="E167" s="40"/>
      <c r="F167" s="53">
        <v>5.0</v>
      </c>
      <c r="G167" s="42" t="str">
        <f t="shared" ref="G167:G169" si="21">F167*0.66</f>
        <v>3.3</v>
      </c>
      <c r="H167" s="41"/>
      <c r="I167" s="41"/>
      <c r="J167" s="41"/>
    </row>
    <row r="168">
      <c r="A168" s="76"/>
      <c r="B168" s="37" t="s">
        <v>20</v>
      </c>
      <c r="C168" s="43" t="s">
        <v>175</v>
      </c>
      <c r="D168" s="54" t="s">
        <v>19</v>
      </c>
      <c r="F168" s="52">
        <v>8.0</v>
      </c>
      <c r="G168" s="42" t="str">
        <f t="shared" si="21"/>
        <v>5.3</v>
      </c>
    </row>
    <row r="169" ht="15.75" customHeight="1">
      <c r="A169" s="30"/>
      <c r="B169" s="37" t="s">
        <v>20</v>
      </c>
      <c r="C169" s="43" t="s">
        <v>176</v>
      </c>
      <c r="D169" s="50" t="s">
        <v>41</v>
      </c>
      <c r="E169" s="44"/>
      <c r="F169" s="53">
        <v>13.0</v>
      </c>
      <c r="G169" s="42" t="str">
        <f t="shared" si="21"/>
        <v>8.6</v>
      </c>
      <c r="H169" s="78"/>
      <c r="I169" s="78"/>
      <c r="J169" s="78"/>
    </row>
    <row r="170">
      <c r="A170" s="79" t="s">
        <v>177</v>
      </c>
      <c r="B170" s="80"/>
      <c r="C170" s="81" t="s">
        <v>178</v>
      </c>
      <c r="D170" s="82"/>
      <c r="E170" s="82"/>
      <c r="F170" s="82"/>
      <c r="G170" s="83" t="str">
        <f>SUM(G173:G302)*G5</f>
        <v>266.8</v>
      </c>
      <c r="H170" s="84" t="s">
        <v>179</v>
      </c>
      <c r="I170" s="85"/>
      <c r="J170" s="85"/>
    </row>
    <row r="171">
      <c r="A171" s="86"/>
      <c r="B171" s="87"/>
      <c r="C171" s="88" t="s">
        <v>180</v>
      </c>
      <c r="D171" s="64"/>
      <c r="E171" s="64"/>
      <c r="F171" s="89"/>
      <c r="G171" s="65"/>
      <c r="H171" s="89"/>
      <c r="I171" s="89"/>
      <c r="J171" s="89"/>
    </row>
    <row r="172">
      <c r="A172" s="86"/>
      <c r="B172" s="87"/>
      <c r="C172" s="87"/>
      <c r="D172" s="64"/>
      <c r="E172" s="64"/>
      <c r="F172" s="89"/>
      <c r="G172" s="65"/>
      <c r="H172" s="89"/>
      <c r="I172" s="89"/>
      <c r="J172" s="89"/>
    </row>
    <row r="173">
      <c r="A173" s="86" t="s">
        <v>181</v>
      </c>
      <c r="B173" s="87"/>
      <c r="C173" s="87"/>
      <c r="D173" s="64"/>
      <c r="E173" s="64"/>
      <c r="F173" s="89"/>
      <c r="G173" s="65"/>
      <c r="H173" s="89"/>
      <c r="I173" s="89"/>
      <c r="J173" s="89"/>
    </row>
    <row r="174">
      <c r="A174" s="66"/>
      <c r="B174" s="64"/>
      <c r="C174" s="64"/>
      <c r="D174" s="64"/>
      <c r="E174" s="64"/>
      <c r="F174" s="89"/>
      <c r="G174" s="65"/>
      <c r="H174" s="89"/>
      <c r="I174" s="89"/>
      <c r="J174" s="89"/>
    </row>
    <row r="175">
      <c r="A175" s="86" t="s">
        <v>182</v>
      </c>
      <c r="B175" s="64"/>
      <c r="C175" s="90" t="s">
        <v>183</v>
      </c>
      <c r="D175" s="64"/>
      <c r="E175" s="63" t="s">
        <v>184</v>
      </c>
      <c r="F175" s="89"/>
      <c r="G175" s="65"/>
      <c r="H175" s="89"/>
      <c r="I175" s="89"/>
      <c r="J175" s="89"/>
    </row>
    <row r="176">
      <c r="A176" s="66"/>
      <c r="B176" s="67" t="s">
        <v>20</v>
      </c>
      <c r="C176" s="91" t="s">
        <v>185</v>
      </c>
      <c r="D176" s="64"/>
      <c r="E176" s="64"/>
      <c r="F176" s="92">
        <v>5.0</v>
      </c>
      <c r="G176" s="70" t="str">
        <f t="shared" ref="G176:G177" si="22">F176*0.5</f>
        <v>2.5</v>
      </c>
      <c r="H176" s="93"/>
      <c r="I176" s="94"/>
      <c r="J176" s="94"/>
    </row>
    <row r="177">
      <c r="A177" s="66"/>
      <c r="B177" s="67" t="s">
        <v>20</v>
      </c>
      <c r="C177" s="91" t="s">
        <v>186</v>
      </c>
      <c r="D177" s="64"/>
      <c r="E177" s="64"/>
      <c r="F177" s="92">
        <v>8.0</v>
      </c>
      <c r="G177" s="70" t="str">
        <f t="shared" si="22"/>
        <v>4.0</v>
      </c>
      <c r="H177" s="93"/>
      <c r="I177" s="95"/>
      <c r="J177" s="95"/>
    </row>
    <row r="178">
      <c r="A178" s="86" t="s">
        <v>187</v>
      </c>
      <c r="B178" s="64"/>
      <c r="C178" s="90" t="s">
        <v>188</v>
      </c>
      <c r="D178" s="64"/>
      <c r="E178" s="63" t="s">
        <v>182</v>
      </c>
      <c r="F178" s="89"/>
      <c r="G178" s="65"/>
      <c r="H178" s="93"/>
      <c r="I178" s="89"/>
      <c r="J178" s="89"/>
    </row>
    <row r="179">
      <c r="A179" s="66"/>
      <c r="B179" s="67" t="s">
        <v>20</v>
      </c>
      <c r="C179" s="91" t="s">
        <v>189</v>
      </c>
      <c r="D179" s="64"/>
      <c r="E179" s="64"/>
      <c r="F179" s="92">
        <v>3.0</v>
      </c>
      <c r="G179" s="70" t="str">
        <f>F179*0.5</f>
        <v>1.5</v>
      </c>
      <c r="H179" s="93"/>
      <c r="I179" s="64"/>
      <c r="J179" s="64"/>
    </row>
    <row r="180">
      <c r="A180" s="86" t="s">
        <v>190</v>
      </c>
      <c r="B180" s="64"/>
      <c r="C180" s="90" t="s">
        <v>191</v>
      </c>
      <c r="D180" s="64"/>
      <c r="E180" s="63" t="s">
        <v>182</v>
      </c>
      <c r="F180" s="89"/>
      <c r="G180" s="65"/>
      <c r="H180" s="93"/>
      <c r="I180" s="89"/>
      <c r="J180" s="89"/>
    </row>
    <row r="181">
      <c r="A181" s="66"/>
      <c r="B181" s="67" t="s">
        <v>20</v>
      </c>
      <c r="C181" s="91" t="s">
        <v>192</v>
      </c>
      <c r="D181" s="64"/>
      <c r="E181" s="64"/>
      <c r="F181" s="92">
        <v>8.0</v>
      </c>
      <c r="G181" s="70" t="str">
        <f>F181*0.5</f>
        <v>4.0</v>
      </c>
      <c r="H181" s="93"/>
      <c r="I181" s="64"/>
      <c r="J181" s="64"/>
    </row>
    <row r="182">
      <c r="A182" s="86" t="s">
        <v>193</v>
      </c>
      <c r="B182" s="64"/>
      <c r="C182" s="90" t="s">
        <v>194</v>
      </c>
      <c r="D182" s="64"/>
      <c r="E182" s="63" t="s">
        <v>182</v>
      </c>
      <c r="F182" s="89"/>
      <c r="G182" s="65"/>
      <c r="H182" s="93"/>
      <c r="I182" s="89"/>
      <c r="J182" s="89"/>
    </row>
    <row r="183">
      <c r="A183" s="66"/>
      <c r="B183" s="67" t="s">
        <v>20</v>
      </c>
      <c r="C183" s="91" t="s">
        <v>195</v>
      </c>
      <c r="D183" s="64"/>
      <c r="E183" s="64"/>
      <c r="F183" s="92">
        <v>1.0</v>
      </c>
      <c r="G183" s="70" t="str">
        <f>F183*0.5</f>
        <v>0.5</v>
      </c>
      <c r="H183" s="93"/>
      <c r="I183" s="64"/>
      <c r="J183" s="64"/>
    </row>
    <row r="184">
      <c r="A184" s="86" t="s">
        <v>196</v>
      </c>
      <c r="B184" s="64"/>
      <c r="C184" s="90" t="s">
        <v>197</v>
      </c>
      <c r="D184" s="64"/>
      <c r="E184" s="63" t="s">
        <v>198</v>
      </c>
      <c r="F184" s="89"/>
      <c r="G184" s="65"/>
      <c r="H184" s="93"/>
      <c r="I184" s="64"/>
      <c r="J184" s="64"/>
    </row>
    <row r="185">
      <c r="A185" s="66"/>
      <c r="B185" s="67" t="s">
        <v>20</v>
      </c>
      <c r="C185" s="91" t="s">
        <v>199</v>
      </c>
      <c r="D185" s="64"/>
      <c r="E185" s="64"/>
      <c r="F185" s="92">
        <v>5.0</v>
      </c>
      <c r="G185" s="70" t="str">
        <f t="shared" ref="G185:G186" si="23">F185*0.5</f>
        <v>2.5</v>
      </c>
      <c r="H185" s="93"/>
      <c r="I185" s="64"/>
      <c r="J185" s="64"/>
    </row>
    <row r="186">
      <c r="A186" s="66"/>
      <c r="B186" s="67" t="s">
        <v>24</v>
      </c>
      <c r="C186" s="91" t="s">
        <v>200</v>
      </c>
      <c r="D186" s="64"/>
      <c r="E186" s="64"/>
      <c r="F186" s="92">
        <v>3.0</v>
      </c>
      <c r="G186" s="70" t="str">
        <f t="shared" si="23"/>
        <v>1.5</v>
      </c>
      <c r="H186" s="93"/>
      <c r="I186" s="64"/>
      <c r="J186" s="64"/>
    </row>
    <row r="187">
      <c r="A187" s="66"/>
      <c r="B187" s="64"/>
      <c r="C187" s="64"/>
      <c r="D187" s="64"/>
      <c r="E187" s="64"/>
      <c r="F187" s="64"/>
      <c r="G187" s="65"/>
      <c r="H187" s="95"/>
      <c r="I187" s="64"/>
      <c r="J187" s="64"/>
    </row>
    <row r="188">
      <c r="A188" s="86" t="s">
        <v>201</v>
      </c>
      <c r="B188" s="64"/>
      <c r="C188" s="90" t="s">
        <v>202</v>
      </c>
      <c r="D188" s="64"/>
      <c r="E188" s="63" t="s">
        <v>203</v>
      </c>
      <c r="F188" s="89"/>
      <c r="G188" s="65"/>
      <c r="H188" s="89"/>
      <c r="I188" s="89"/>
      <c r="J188" s="89"/>
    </row>
    <row r="189">
      <c r="A189" s="66"/>
      <c r="B189" s="67" t="s">
        <v>20</v>
      </c>
      <c r="C189" s="91" t="s">
        <v>204</v>
      </c>
      <c r="D189" s="64"/>
      <c r="E189" s="64"/>
      <c r="F189" s="92">
        <v>0.0</v>
      </c>
      <c r="G189" s="70" t="str">
        <f>F189*0.5</f>
        <v>0.0</v>
      </c>
      <c r="H189" s="64"/>
      <c r="I189" s="64"/>
      <c r="J189" s="64"/>
    </row>
    <row r="190">
      <c r="A190" s="66"/>
      <c r="B190" s="64"/>
      <c r="C190" s="64"/>
      <c r="D190" s="64"/>
      <c r="E190" s="64"/>
      <c r="F190" s="64"/>
      <c r="G190" s="65"/>
      <c r="H190" s="89"/>
      <c r="I190" s="89"/>
      <c r="J190" s="89"/>
    </row>
    <row r="191">
      <c r="A191" s="66"/>
      <c r="B191" s="67" t="s">
        <v>24</v>
      </c>
      <c r="C191" s="91" t="s">
        <v>205</v>
      </c>
      <c r="D191" s="64"/>
      <c r="E191" s="64"/>
      <c r="F191" s="92">
        <v>0.0</v>
      </c>
      <c r="G191" s="70" t="str">
        <f>F191*0.5</f>
        <v>0.0</v>
      </c>
      <c r="H191" s="89"/>
      <c r="I191" s="89"/>
      <c r="J191" s="89"/>
    </row>
    <row r="192">
      <c r="A192" s="66"/>
      <c r="B192" s="64"/>
      <c r="C192" s="64"/>
      <c r="D192" s="64"/>
      <c r="E192" s="64"/>
      <c r="F192" s="64"/>
      <c r="G192" s="65"/>
      <c r="H192" s="89"/>
      <c r="I192" s="89"/>
      <c r="J192" s="89"/>
    </row>
    <row r="193">
      <c r="A193" s="66"/>
      <c r="B193" s="64"/>
      <c r="C193" s="64"/>
      <c r="D193" s="64"/>
      <c r="E193" s="64"/>
      <c r="F193" s="89"/>
      <c r="G193" s="65"/>
      <c r="H193" s="89"/>
      <c r="I193" s="89"/>
      <c r="J193" s="89"/>
    </row>
    <row r="194">
      <c r="A194" s="86" t="s">
        <v>43</v>
      </c>
      <c r="B194" s="64"/>
      <c r="C194" s="90" t="s">
        <v>44</v>
      </c>
      <c r="D194" s="64"/>
      <c r="E194" s="63" t="s">
        <v>26</v>
      </c>
      <c r="F194" s="89"/>
      <c r="G194" s="65"/>
      <c r="H194" s="89"/>
      <c r="I194" s="89"/>
      <c r="J194" s="89"/>
    </row>
    <row r="195">
      <c r="A195" s="66"/>
      <c r="B195" s="67" t="s">
        <v>20</v>
      </c>
      <c r="C195" s="91" t="s">
        <v>206</v>
      </c>
      <c r="D195" s="64"/>
      <c r="E195" s="64"/>
      <c r="F195" s="96">
        <v>0.0</v>
      </c>
      <c r="G195" s="70" t="str">
        <f>F195*0.5</f>
        <v>0.0</v>
      </c>
      <c r="H195" s="89"/>
      <c r="I195" s="89"/>
      <c r="J195" s="89"/>
    </row>
    <row r="196">
      <c r="A196" s="66"/>
      <c r="B196" s="64"/>
      <c r="C196" s="64"/>
      <c r="D196" s="64"/>
      <c r="E196" s="64"/>
      <c r="F196" s="64"/>
      <c r="G196" s="65"/>
      <c r="H196" s="89"/>
      <c r="I196" s="89"/>
      <c r="J196" s="89"/>
    </row>
    <row r="197">
      <c r="A197" s="97"/>
      <c r="B197" s="97"/>
      <c r="C197" s="98" t="s">
        <v>207</v>
      </c>
      <c r="D197" s="97"/>
      <c r="E197" s="97"/>
      <c r="F197" s="97"/>
      <c r="G197" s="99"/>
      <c r="H197" s="97"/>
      <c r="I197" s="97"/>
      <c r="J197" s="97"/>
    </row>
    <row r="198">
      <c r="A198" s="66"/>
      <c r="B198" s="89"/>
      <c r="C198" s="68" t="s">
        <v>208</v>
      </c>
      <c r="D198" s="89"/>
      <c r="E198" s="89"/>
      <c r="F198" s="96">
        <v>13.0</v>
      </c>
      <c r="G198" s="70" t="str">
        <f>F198*0.5</f>
        <v>6.5</v>
      </c>
      <c r="H198" s="89"/>
      <c r="I198" s="89"/>
      <c r="J198" s="89"/>
    </row>
    <row r="199">
      <c r="A199" s="66"/>
      <c r="B199" s="89"/>
      <c r="C199" s="89"/>
      <c r="D199" s="89"/>
      <c r="E199" s="89"/>
      <c r="F199" s="89"/>
      <c r="G199" s="100"/>
      <c r="H199" s="89"/>
      <c r="I199" s="89"/>
      <c r="J199" s="89"/>
    </row>
    <row r="200">
      <c r="A200" s="97"/>
      <c r="B200" s="97"/>
      <c r="C200" s="101" t="s">
        <v>44</v>
      </c>
      <c r="D200" s="97"/>
      <c r="E200" s="97"/>
      <c r="F200" s="97"/>
      <c r="G200" s="99"/>
      <c r="H200" s="97"/>
      <c r="I200" s="97"/>
      <c r="J200" s="97"/>
    </row>
    <row r="201">
      <c r="A201" s="66"/>
      <c r="B201" s="64"/>
      <c r="C201" s="91" t="s">
        <v>209</v>
      </c>
      <c r="D201" s="64"/>
      <c r="E201" s="64"/>
      <c r="F201" s="92">
        <v>3.0</v>
      </c>
      <c r="G201" s="70" t="str">
        <f>F201*0.5</f>
        <v>1.5</v>
      </c>
      <c r="H201" s="64"/>
      <c r="I201" s="89"/>
      <c r="J201" s="89"/>
    </row>
    <row r="202">
      <c r="A202" s="66"/>
      <c r="B202" s="64"/>
      <c r="C202" s="64"/>
      <c r="D202" s="64"/>
      <c r="E202" s="64"/>
      <c r="F202" s="64"/>
      <c r="G202" s="65"/>
      <c r="H202" s="89"/>
      <c r="I202" s="89"/>
      <c r="J202" s="89"/>
    </row>
    <row r="203">
      <c r="A203" s="97"/>
      <c r="B203" s="97"/>
      <c r="C203" s="101" t="s">
        <v>210</v>
      </c>
      <c r="D203" s="97"/>
      <c r="E203" s="97"/>
      <c r="F203" s="97"/>
      <c r="G203" s="99"/>
      <c r="H203" s="97"/>
      <c r="I203" s="97"/>
      <c r="J203" s="97"/>
    </row>
    <row r="204">
      <c r="A204" s="66"/>
      <c r="B204" s="67" t="s">
        <v>20</v>
      </c>
      <c r="C204" s="91" t="s">
        <v>211</v>
      </c>
      <c r="D204" s="64"/>
      <c r="E204" s="64"/>
      <c r="F204" s="92">
        <v>2.0</v>
      </c>
      <c r="G204" s="70" t="str">
        <f>F204*0.5</f>
        <v>1.0</v>
      </c>
      <c r="H204" s="89"/>
      <c r="I204" s="89"/>
      <c r="J204" s="89"/>
    </row>
    <row r="205">
      <c r="A205" s="66"/>
      <c r="B205" s="64"/>
      <c r="C205" s="64"/>
      <c r="D205" s="64"/>
      <c r="E205" s="64"/>
      <c r="F205" s="64"/>
      <c r="G205" s="65"/>
      <c r="H205" s="89"/>
      <c r="I205" s="89"/>
      <c r="J205" s="89"/>
    </row>
    <row r="206">
      <c r="A206" s="97"/>
      <c r="B206" s="97"/>
      <c r="C206" s="98" t="s">
        <v>125</v>
      </c>
      <c r="D206" s="97"/>
      <c r="E206" s="97"/>
      <c r="F206" s="99"/>
      <c r="G206" s="99"/>
      <c r="H206" s="97"/>
      <c r="I206" s="97"/>
      <c r="J206" s="97"/>
    </row>
    <row r="207">
      <c r="A207" s="66"/>
      <c r="B207" s="67" t="s">
        <v>20</v>
      </c>
      <c r="C207" s="68" t="s">
        <v>212</v>
      </c>
      <c r="D207" s="64"/>
      <c r="E207" s="64"/>
      <c r="F207" s="70">
        <v>5.0</v>
      </c>
      <c r="G207" s="70" t="str">
        <f t="shared" ref="G207:G210" si="24">F207*0.5</f>
        <v>2.5</v>
      </c>
      <c r="H207" s="64"/>
      <c r="I207" s="89"/>
      <c r="J207" s="89"/>
    </row>
    <row r="208">
      <c r="A208" s="66"/>
      <c r="B208" s="67" t="s">
        <v>20</v>
      </c>
      <c r="C208" s="91" t="s">
        <v>213</v>
      </c>
      <c r="D208" s="91" t="s">
        <v>131</v>
      </c>
      <c r="E208" s="64"/>
      <c r="F208" s="92">
        <v>8.0</v>
      </c>
      <c r="G208" s="70" t="str">
        <f t="shared" si="24"/>
        <v>4.0</v>
      </c>
      <c r="H208" s="89"/>
      <c r="I208" s="89"/>
      <c r="J208" s="89"/>
    </row>
    <row r="209">
      <c r="A209" s="66"/>
      <c r="B209" s="67" t="s">
        <v>20</v>
      </c>
      <c r="C209" s="91" t="s">
        <v>214</v>
      </c>
      <c r="D209" s="91" t="s">
        <v>132</v>
      </c>
      <c r="E209" s="64"/>
      <c r="F209" s="92">
        <v>5.0</v>
      </c>
      <c r="G209" s="70" t="str">
        <f t="shared" si="24"/>
        <v>2.5</v>
      </c>
      <c r="H209" s="89"/>
      <c r="I209" s="89"/>
      <c r="J209" s="89"/>
    </row>
    <row r="210">
      <c r="A210" s="66"/>
      <c r="B210" s="67" t="s">
        <v>20</v>
      </c>
      <c r="C210" s="91" t="s">
        <v>215</v>
      </c>
      <c r="D210" s="64"/>
      <c r="E210" s="64"/>
      <c r="F210" s="92">
        <v>5.0</v>
      </c>
      <c r="G210" s="70" t="str">
        <f t="shared" si="24"/>
        <v>2.5</v>
      </c>
      <c r="H210" s="89"/>
      <c r="I210" s="89"/>
      <c r="J210" s="89"/>
    </row>
    <row r="211">
      <c r="A211" s="66"/>
      <c r="B211" s="64"/>
      <c r="C211" s="64"/>
      <c r="D211" s="64"/>
      <c r="E211" s="64"/>
      <c r="F211" s="64"/>
      <c r="G211" s="65"/>
      <c r="H211" s="89"/>
      <c r="I211" s="89"/>
      <c r="J211" s="89"/>
    </row>
    <row r="212">
      <c r="A212" s="102" t="s">
        <v>210</v>
      </c>
      <c r="B212" s="64"/>
      <c r="C212" s="64"/>
      <c r="D212" s="64"/>
      <c r="E212" s="64"/>
      <c r="F212" s="64"/>
      <c r="G212" s="65"/>
      <c r="H212" s="89"/>
      <c r="I212" s="89"/>
      <c r="J212" s="89"/>
    </row>
    <row r="213">
      <c r="A213" s="103" t="s">
        <v>216</v>
      </c>
      <c r="B213" s="67" t="s">
        <v>20</v>
      </c>
      <c r="C213" s="91" t="s">
        <v>217</v>
      </c>
      <c r="D213" s="64"/>
      <c r="E213" s="64"/>
      <c r="F213" s="92">
        <v>5.0</v>
      </c>
      <c r="G213" s="70" t="str">
        <f>F213*0.5</f>
        <v>2.5</v>
      </c>
      <c r="H213" s="89"/>
      <c r="I213" s="89"/>
      <c r="J213" s="89"/>
    </row>
    <row r="214">
      <c r="A214" s="104"/>
      <c r="B214" s="64"/>
      <c r="C214" s="64"/>
      <c r="D214" s="64"/>
      <c r="E214" s="64"/>
      <c r="F214" s="64"/>
      <c r="G214" s="65"/>
      <c r="H214" s="89"/>
      <c r="I214" s="89"/>
      <c r="J214" s="89"/>
    </row>
    <row r="215">
      <c r="A215" s="102" t="s">
        <v>218</v>
      </c>
      <c r="B215" s="64"/>
      <c r="C215" s="90" t="s">
        <v>219</v>
      </c>
      <c r="D215" s="64"/>
      <c r="E215" s="64"/>
      <c r="F215" s="64"/>
      <c r="G215" s="65"/>
      <c r="H215" s="89"/>
      <c r="I215" s="89"/>
      <c r="J215" s="89"/>
    </row>
    <row r="216">
      <c r="A216" s="104"/>
      <c r="B216" s="67" t="s">
        <v>20</v>
      </c>
      <c r="C216" s="91" t="s">
        <v>220</v>
      </c>
      <c r="D216" s="64"/>
      <c r="E216" s="64"/>
      <c r="F216" s="92">
        <v>8.0</v>
      </c>
      <c r="G216" s="70" t="str">
        <f t="shared" ref="G216:G225" si="25">F216*0.5</f>
        <v>4.0</v>
      </c>
      <c r="H216" s="64"/>
      <c r="I216" s="70"/>
      <c r="J216" s="70"/>
    </row>
    <row r="217">
      <c r="A217" s="104"/>
      <c r="B217" s="67" t="s">
        <v>20</v>
      </c>
      <c r="C217" s="91" t="s">
        <v>221</v>
      </c>
      <c r="D217" s="64"/>
      <c r="E217" s="64"/>
      <c r="F217" s="92">
        <v>5.0</v>
      </c>
      <c r="G217" s="70" t="str">
        <f t="shared" si="25"/>
        <v>2.5</v>
      </c>
      <c r="H217" s="64"/>
      <c r="I217" s="65"/>
      <c r="J217" s="65"/>
    </row>
    <row r="218">
      <c r="A218" s="104"/>
      <c r="B218" s="67" t="s">
        <v>20</v>
      </c>
      <c r="C218" s="91" t="s">
        <v>222</v>
      </c>
      <c r="D218" s="64"/>
      <c r="E218" s="64"/>
      <c r="F218" s="92">
        <v>5.0</v>
      </c>
      <c r="G218" s="70" t="str">
        <f t="shared" si="25"/>
        <v>2.5</v>
      </c>
      <c r="H218" s="64"/>
      <c r="I218" s="70"/>
      <c r="J218" s="70"/>
    </row>
    <row r="219">
      <c r="A219" s="104"/>
      <c r="B219" s="67" t="s">
        <v>20</v>
      </c>
      <c r="C219" s="91" t="s">
        <v>223</v>
      </c>
      <c r="D219" s="64"/>
      <c r="E219" s="64"/>
      <c r="F219" s="92">
        <v>8.0</v>
      </c>
      <c r="G219" s="70" t="str">
        <f t="shared" si="25"/>
        <v>4.0</v>
      </c>
      <c r="H219" s="64"/>
      <c r="I219" s="65"/>
      <c r="J219" s="65"/>
    </row>
    <row r="220">
      <c r="A220" s="104"/>
      <c r="B220" s="67" t="s">
        <v>20</v>
      </c>
      <c r="C220" s="91" t="s">
        <v>224</v>
      </c>
      <c r="D220" s="64"/>
      <c r="E220" s="64"/>
      <c r="F220" s="92">
        <v>8.0</v>
      </c>
      <c r="G220" s="70" t="str">
        <f t="shared" si="25"/>
        <v>4.0</v>
      </c>
      <c r="H220" s="64"/>
      <c r="I220" s="64"/>
      <c r="J220" s="64"/>
    </row>
    <row r="221">
      <c r="A221" s="104"/>
      <c r="B221" s="105" t="s">
        <v>20</v>
      </c>
      <c r="C221" s="91" t="s">
        <v>225</v>
      </c>
      <c r="D221" s="64"/>
      <c r="E221" s="64"/>
      <c r="F221" s="92">
        <v>8.0</v>
      </c>
      <c r="G221" s="70" t="str">
        <f t="shared" si="25"/>
        <v>4.0</v>
      </c>
      <c r="H221" s="64"/>
      <c r="I221" s="64"/>
      <c r="J221" s="64"/>
    </row>
    <row r="222">
      <c r="A222" s="104"/>
      <c r="B222" s="67" t="s">
        <v>20</v>
      </c>
      <c r="C222" s="91" t="s">
        <v>226</v>
      </c>
      <c r="D222" s="64"/>
      <c r="E222" s="64"/>
      <c r="F222" s="92">
        <v>13.0</v>
      </c>
      <c r="G222" s="70" t="str">
        <f t="shared" si="25"/>
        <v>6.5</v>
      </c>
      <c r="H222" s="64"/>
      <c r="I222" s="64"/>
      <c r="J222" s="64"/>
    </row>
    <row r="223">
      <c r="A223" s="104"/>
      <c r="B223" s="67" t="s">
        <v>20</v>
      </c>
      <c r="C223" s="91" t="s">
        <v>227</v>
      </c>
      <c r="D223" s="64"/>
      <c r="E223" s="64"/>
      <c r="F223" s="92">
        <v>8.0</v>
      </c>
      <c r="G223" s="70" t="str">
        <f t="shared" si="25"/>
        <v>4.0</v>
      </c>
      <c r="H223" s="64"/>
      <c r="I223" s="64"/>
      <c r="J223" s="64"/>
    </row>
    <row r="224">
      <c r="A224" s="104"/>
      <c r="B224" s="67" t="s">
        <v>20</v>
      </c>
      <c r="C224" s="91" t="s">
        <v>228</v>
      </c>
      <c r="D224" s="64"/>
      <c r="E224" s="64"/>
      <c r="F224" s="92">
        <v>8.0</v>
      </c>
      <c r="G224" s="70" t="str">
        <f t="shared" si="25"/>
        <v>4.0</v>
      </c>
      <c r="H224" s="64"/>
      <c r="I224" s="64"/>
      <c r="J224" s="64"/>
    </row>
    <row r="225">
      <c r="A225" s="104"/>
      <c r="B225" s="67" t="s">
        <v>20</v>
      </c>
      <c r="C225" s="91" t="s">
        <v>229</v>
      </c>
      <c r="D225" s="64"/>
      <c r="E225" s="64"/>
      <c r="F225" s="92">
        <v>5.0</v>
      </c>
      <c r="G225" s="70" t="str">
        <f t="shared" si="25"/>
        <v>2.5</v>
      </c>
      <c r="H225" s="64"/>
      <c r="I225" s="64"/>
      <c r="J225" s="64"/>
    </row>
    <row r="226">
      <c r="A226" s="104"/>
      <c r="B226" s="89"/>
      <c r="C226" s="89"/>
      <c r="D226" s="64"/>
      <c r="E226" s="64"/>
      <c r="F226" s="64"/>
      <c r="G226" s="65"/>
      <c r="H226" s="64"/>
      <c r="I226" s="64"/>
      <c r="J226" s="64"/>
    </row>
    <row r="227">
      <c r="A227" s="104"/>
      <c r="B227" s="67" t="s">
        <v>20</v>
      </c>
      <c r="C227" s="91" t="s">
        <v>230</v>
      </c>
      <c r="D227" s="64"/>
      <c r="E227" s="64"/>
      <c r="F227" s="92">
        <v>5.0</v>
      </c>
      <c r="G227" s="70" t="str">
        <f t="shared" ref="G227:G228" si="26">F227*0.5</f>
        <v>2.5</v>
      </c>
      <c r="H227" s="64"/>
      <c r="I227" s="64"/>
      <c r="J227" s="64"/>
    </row>
    <row r="228">
      <c r="A228" s="104"/>
      <c r="B228" s="67" t="s">
        <v>20</v>
      </c>
      <c r="C228" s="91" t="s">
        <v>231</v>
      </c>
      <c r="D228" s="64"/>
      <c r="E228" s="64"/>
      <c r="F228" s="92">
        <v>5.0</v>
      </c>
      <c r="G228" s="70" t="str">
        <f t="shared" si="26"/>
        <v>2.5</v>
      </c>
      <c r="H228" s="64"/>
      <c r="I228" s="64"/>
      <c r="J228" s="64"/>
    </row>
    <row r="229">
      <c r="A229" s="104"/>
      <c r="B229" s="64"/>
      <c r="C229" s="64"/>
      <c r="D229" s="64"/>
      <c r="E229" s="64"/>
      <c r="F229" s="64"/>
      <c r="G229" s="65"/>
      <c r="H229" s="64"/>
      <c r="I229" s="64"/>
      <c r="J229" s="64"/>
    </row>
    <row r="230">
      <c r="A230" s="104"/>
      <c r="B230" s="67" t="s">
        <v>20</v>
      </c>
      <c r="C230" s="91" t="s">
        <v>232</v>
      </c>
      <c r="D230" s="64"/>
      <c r="E230" s="64"/>
      <c r="F230" s="92">
        <v>5.0</v>
      </c>
      <c r="G230" s="70" t="str">
        <f t="shared" ref="G230:G232" si="27">F230*0.5</f>
        <v>2.5</v>
      </c>
      <c r="H230" s="64"/>
      <c r="I230" s="64"/>
      <c r="J230" s="64"/>
    </row>
    <row r="231">
      <c r="A231" s="104"/>
      <c r="B231" s="67" t="s">
        <v>20</v>
      </c>
      <c r="C231" s="91" t="s">
        <v>233</v>
      </c>
      <c r="D231" s="64"/>
      <c r="E231" s="64"/>
      <c r="F231" s="92">
        <v>8.0</v>
      </c>
      <c r="G231" s="70" t="str">
        <f t="shared" si="27"/>
        <v>4.0</v>
      </c>
      <c r="H231" s="64"/>
      <c r="I231" s="64"/>
      <c r="J231" s="64"/>
    </row>
    <row r="232">
      <c r="A232" s="104"/>
      <c r="B232" s="67" t="s">
        <v>20</v>
      </c>
      <c r="C232" s="91" t="s">
        <v>234</v>
      </c>
      <c r="D232" s="64"/>
      <c r="E232" s="64"/>
      <c r="F232" s="92">
        <v>0.0</v>
      </c>
      <c r="G232" s="70" t="str">
        <f t="shared" si="27"/>
        <v>0.0</v>
      </c>
      <c r="H232" s="64"/>
      <c r="I232" s="64"/>
      <c r="J232" s="64"/>
    </row>
    <row r="233">
      <c r="A233" s="102" t="s">
        <v>235</v>
      </c>
      <c r="B233" s="64"/>
      <c r="C233" s="90" t="s">
        <v>236</v>
      </c>
      <c r="D233" s="64"/>
      <c r="E233" s="63" t="s">
        <v>218</v>
      </c>
      <c r="F233" s="64"/>
      <c r="G233" s="65"/>
      <c r="H233" s="89"/>
      <c r="I233" s="89"/>
      <c r="J233" s="89"/>
    </row>
    <row r="234">
      <c r="A234" s="104"/>
      <c r="B234" s="67" t="s">
        <v>20</v>
      </c>
      <c r="C234" s="91" t="s">
        <v>237</v>
      </c>
      <c r="D234" s="64"/>
      <c r="E234" s="64"/>
      <c r="F234" s="106">
        <v>13.0</v>
      </c>
      <c r="G234" s="70" t="str">
        <f>F234*0.5</f>
        <v>6.5</v>
      </c>
      <c r="H234" s="64"/>
      <c r="I234" s="70"/>
      <c r="J234" s="70"/>
    </row>
    <row r="235">
      <c r="A235" s="104"/>
      <c r="B235" s="67" t="s">
        <v>20</v>
      </c>
      <c r="C235" s="91" t="s">
        <v>238</v>
      </c>
      <c r="D235" s="64"/>
      <c r="E235" s="64"/>
      <c r="G235" s="65"/>
      <c r="H235" s="64"/>
      <c r="I235" s="65"/>
      <c r="J235" s="65"/>
    </row>
    <row r="236">
      <c r="A236" s="104"/>
      <c r="B236" s="67" t="s">
        <v>20</v>
      </c>
      <c r="C236" s="91" t="s">
        <v>239</v>
      </c>
      <c r="D236" s="64"/>
      <c r="E236" s="64"/>
      <c r="G236" s="65"/>
      <c r="H236" s="64"/>
      <c r="I236" s="64"/>
      <c r="J236" s="64"/>
    </row>
    <row r="237">
      <c r="A237" s="104"/>
      <c r="B237" s="67" t="s">
        <v>20</v>
      </c>
      <c r="C237" s="91" t="s">
        <v>240</v>
      </c>
      <c r="D237" s="64"/>
      <c r="E237" s="64"/>
      <c r="G237" s="65"/>
      <c r="H237" s="64"/>
      <c r="I237" s="64"/>
      <c r="J237" s="64"/>
    </row>
    <row r="238">
      <c r="A238" s="104"/>
      <c r="B238" s="67" t="s">
        <v>20</v>
      </c>
      <c r="C238" s="91" t="s">
        <v>241</v>
      </c>
      <c r="D238" s="64"/>
      <c r="E238" s="64"/>
      <c r="G238" s="65"/>
      <c r="H238" s="64"/>
      <c r="I238" s="64"/>
      <c r="J238" s="64"/>
    </row>
    <row r="239">
      <c r="A239" s="104"/>
      <c r="B239" s="67" t="s">
        <v>20</v>
      </c>
      <c r="C239" s="91" t="s">
        <v>242</v>
      </c>
      <c r="D239" s="64"/>
      <c r="E239" s="64"/>
      <c r="G239" s="65"/>
      <c r="H239" s="64"/>
      <c r="I239" s="64"/>
      <c r="J239" s="64"/>
    </row>
    <row r="240">
      <c r="A240" s="104"/>
      <c r="B240" s="67" t="s">
        <v>20</v>
      </c>
      <c r="C240" s="91" t="s">
        <v>243</v>
      </c>
      <c r="D240" s="64"/>
      <c r="E240" s="64"/>
      <c r="F240" s="92">
        <v>8.0</v>
      </c>
      <c r="G240" s="70" t="str">
        <f>F240*0.5</f>
        <v>4.0</v>
      </c>
      <c r="H240" s="89"/>
      <c r="I240" s="89"/>
      <c r="J240" s="89"/>
    </row>
    <row r="241">
      <c r="A241" s="102" t="s">
        <v>244</v>
      </c>
      <c r="B241" s="64"/>
      <c r="C241" s="90" t="s">
        <v>245</v>
      </c>
      <c r="D241" s="64"/>
      <c r="E241" s="63" t="s">
        <v>235</v>
      </c>
      <c r="F241" s="64"/>
      <c r="G241" s="65"/>
      <c r="H241" s="89"/>
      <c r="I241" s="89"/>
      <c r="J241" s="89"/>
    </row>
    <row r="242">
      <c r="A242" s="104"/>
      <c r="B242" s="67" t="s">
        <v>20</v>
      </c>
      <c r="C242" s="91" t="s">
        <v>246</v>
      </c>
      <c r="D242" s="64"/>
      <c r="E242" s="64"/>
      <c r="F242" s="92">
        <v>5.0</v>
      </c>
      <c r="G242" s="70" t="str">
        <f>F242*0.5</f>
        <v>2.5</v>
      </c>
      <c r="H242" s="64"/>
      <c r="I242" s="64"/>
      <c r="J242" s="64"/>
    </row>
    <row r="243">
      <c r="A243" s="102" t="s">
        <v>247</v>
      </c>
      <c r="B243" s="64"/>
      <c r="C243" s="90" t="s">
        <v>248</v>
      </c>
      <c r="D243" s="64"/>
      <c r="E243" s="63" t="s">
        <v>235</v>
      </c>
      <c r="F243" s="64"/>
      <c r="G243" s="65"/>
      <c r="H243" s="89"/>
      <c r="I243" s="89"/>
      <c r="J243" s="89"/>
    </row>
    <row r="244">
      <c r="A244" s="104"/>
      <c r="B244" s="67" t="s">
        <v>20</v>
      </c>
      <c r="C244" s="91" t="s">
        <v>249</v>
      </c>
      <c r="D244" s="64"/>
      <c r="E244" s="64"/>
      <c r="F244" s="92">
        <v>0.0</v>
      </c>
      <c r="G244" s="70" t="str">
        <f t="shared" ref="G244:G248" si="28">F244*0.5</f>
        <v>0.0</v>
      </c>
      <c r="H244" s="64"/>
      <c r="I244" s="64"/>
      <c r="J244" s="64"/>
    </row>
    <row r="245">
      <c r="A245" s="104"/>
      <c r="B245" s="67" t="s">
        <v>20</v>
      </c>
      <c r="C245" s="91" t="s">
        <v>250</v>
      </c>
      <c r="D245" s="64"/>
      <c r="E245" s="64"/>
      <c r="F245" s="92">
        <v>0.0</v>
      </c>
      <c r="G245" s="70" t="str">
        <f t="shared" si="28"/>
        <v>0.0</v>
      </c>
      <c r="H245" s="64"/>
      <c r="I245" s="64"/>
      <c r="J245" s="64"/>
    </row>
    <row r="246">
      <c r="A246" s="104"/>
      <c r="B246" s="67" t="s">
        <v>20</v>
      </c>
      <c r="C246" s="91" t="s">
        <v>251</v>
      </c>
      <c r="D246" s="64"/>
      <c r="E246" s="64"/>
      <c r="F246" s="92">
        <v>1.0</v>
      </c>
      <c r="G246" s="70" t="str">
        <f t="shared" si="28"/>
        <v>0.5</v>
      </c>
      <c r="H246" s="64"/>
      <c r="I246" s="64"/>
      <c r="J246" s="64"/>
    </row>
    <row r="247">
      <c r="A247" s="104"/>
      <c r="B247" s="67" t="s">
        <v>24</v>
      </c>
      <c r="C247" s="91" t="s">
        <v>252</v>
      </c>
      <c r="D247" s="64"/>
      <c r="E247" s="64"/>
      <c r="F247" s="92">
        <v>0.5</v>
      </c>
      <c r="G247" s="70" t="str">
        <f t="shared" si="28"/>
        <v>0.3</v>
      </c>
      <c r="H247" s="64"/>
      <c r="I247" s="64"/>
      <c r="J247" s="64"/>
    </row>
    <row r="248">
      <c r="A248" s="104"/>
      <c r="B248" s="67" t="s">
        <v>20</v>
      </c>
      <c r="C248" s="91" t="s">
        <v>253</v>
      </c>
      <c r="D248" s="64"/>
      <c r="E248" s="64"/>
      <c r="F248" s="92">
        <v>0.0</v>
      </c>
      <c r="G248" s="70" t="str">
        <f t="shared" si="28"/>
        <v>0.0</v>
      </c>
      <c r="H248" s="64"/>
      <c r="I248" s="64"/>
      <c r="J248" s="64"/>
    </row>
    <row r="249">
      <c r="A249" s="102" t="s">
        <v>254</v>
      </c>
      <c r="B249" s="64"/>
      <c r="C249" s="90" t="s">
        <v>67</v>
      </c>
      <c r="D249" s="64"/>
      <c r="E249" s="63" t="s">
        <v>235</v>
      </c>
      <c r="F249" s="64"/>
      <c r="G249" s="65"/>
      <c r="H249" s="89"/>
      <c r="I249" s="89"/>
      <c r="J249" s="89"/>
    </row>
    <row r="250">
      <c r="A250" s="104"/>
      <c r="B250" s="67" t="s">
        <v>20</v>
      </c>
      <c r="C250" s="91" t="s">
        <v>255</v>
      </c>
      <c r="D250" s="64"/>
      <c r="E250" s="64"/>
      <c r="F250" s="106">
        <v>5.0</v>
      </c>
      <c r="G250" s="70" t="str">
        <f>F250*0.5</f>
        <v>2.5</v>
      </c>
      <c r="H250" s="64"/>
      <c r="I250" s="70"/>
      <c r="J250" s="70"/>
    </row>
    <row r="251">
      <c r="A251" s="104"/>
      <c r="B251" s="67" t="s">
        <v>20</v>
      </c>
      <c r="C251" s="91" t="s">
        <v>256</v>
      </c>
      <c r="D251" s="64"/>
      <c r="E251" s="64"/>
      <c r="G251" s="65"/>
      <c r="H251" s="64"/>
      <c r="I251" s="65"/>
      <c r="J251" s="65"/>
    </row>
    <row r="252">
      <c r="A252" s="104"/>
      <c r="B252" s="67" t="s">
        <v>20</v>
      </c>
      <c r="C252" s="91" t="s">
        <v>70</v>
      </c>
      <c r="D252" s="64"/>
      <c r="E252" s="64"/>
      <c r="G252" s="65"/>
      <c r="H252" s="64"/>
      <c r="I252" s="64"/>
      <c r="J252" s="64"/>
    </row>
    <row r="253">
      <c r="A253" s="104"/>
      <c r="B253" s="67" t="s">
        <v>20</v>
      </c>
      <c r="C253" s="91" t="s">
        <v>71</v>
      </c>
      <c r="D253" s="64"/>
      <c r="E253" s="64"/>
      <c r="G253" s="65"/>
      <c r="H253" s="64"/>
      <c r="I253" s="64"/>
      <c r="J253" s="64"/>
    </row>
    <row r="254">
      <c r="A254" s="104"/>
      <c r="B254" s="64"/>
      <c r="C254" s="64"/>
      <c r="D254" s="64"/>
      <c r="E254" s="64"/>
      <c r="F254" s="64"/>
      <c r="G254" s="65"/>
      <c r="H254" s="89"/>
      <c r="I254" s="89"/>
      <c r="J254" s="89"/>
    </row>
    <row r="255">
      <c r="A255" s="102" t="s">
        <v>257</v>
      </c>
      <c r="B255" s="64"/>
      <c r="C255" s="64"/>
      <c r="D255" s="64"/>
      <c r="E255" s="64"/>
      <c r="F255" s="64"/>
      <c r="G255" s="65"/>
      <c r="H255" s="89"/>
      <c r="I255" s="89"/>
      <c r="J255" s="89"/>
    </row>
    <row r="256">
      <c r="A256" s="104"/>
      <c r="B256" s="67" t="s">
        <v>20</v>
      </c>
      <c r="C256" s="91" t="s">
        <v>258</v>
      </c>
      <c r="D256" s="64"/>
      <c r="E256" s="64"/>
      <c r="F256" s="92">
        <v>0.0</v>
      </c>
      <c r="G256" s="70" t="str">
        <f>F256*0.5</f>
        <v>0.0</v>
      </c>
      <c r="H256" s="89"/>
      <c r="I256" s="89"/>
      <c r="J256" s="89"/>
    </row>
    <row r="257">
      <c r="A257" s="104"/>
      <c r="B257" s="64"/>
      <c r="C257" s="64"/>
      <c r="D257" s="64"/>
      <c r="E257" s="64"/>
      <c r="F257" s="64"/>
      <c r="G257" s="65"/>
      <c r="H257" s="64"/>
      <c r="I257" s="64"/>
      <c r="J257" s="64"/>
    </row>
    <row r="258">
      <c r="A258" s="107" t="s">
        <v>259</v>
      </c>
      <c r="B258" s="64"/>
      <c r="C258" s="64"/>
      <c r="D258" s="64"/>
      <c r="E258" s="64"/>
      <c r="F258" s="64"/>
      <c r="G258" s="65"/>
      <c r="H258" s="89"/>
      <c r="I258" s="89"/>
      <c r="J258" s="89"/>
    </row>
    <row r="259">
      <c r="A259" s="102" t="s">
        <v>260</v>
      </c>
      <c r="B259" s="64"/>
      <c r="C259" s="90" t="s">
        <v>125</v>
      </c>
      <c r="D259" s="64"/>
      <c r="E259" s="63" t="s">
        <v>261</v>
      </c>
      <c r="F259" s="64"/>
      <c r="G259" s="65"/>
      <c r="H259" s="89"/>
      <c r="I259" s="89"/>
      <c r="J259" s="89"/>
    </row>
    <row r="260">
      <c r="A260" s="104"/>
      <c r="B260" s="67" t="s">
        <v>20</v>
      </c>
      <c r="C260" s="91" t="s">
        <v>262</v>
      </c>
      <c r="D260" s="64"/>
      <c r="E260" s="64"/>
      <c r="F260" s="106">
        <v>8.0</v>
      </c>
      <c r="G260" s="70" t="str">
        <f>F260*0.5</f>
        <v>4.0</v>
      </c>
      <c r="H260" s="64"/>
      <c r="I260" s="64"/>
      <c r="J260" s="64"/>
    </row>
    <row r="261">
      <c r="A261" s="104"/>
      <c r="B261" s="67" t="s">
        <v>20</v>
      </c>
      <c r="C261" s="91" t="s">
        <v>263</v>
      </c>
      <c r="D261" s="64"/>
      <c r="E261" s="64"/>
      <c r="G261" s="65"/>
      <c r="H261" s="64"/>
      <c r="I261" s="64"/>
      <c r="J261" s="64"/>
    </row>
    <row r="262">
      <c r="A262" s="104"/>
      <c r="B262" s="67" t="s">
        <v>20</v>
      </c>
      <c r="C262" s="91" t="s">
        <v>129</v>
      </c>
      <c r="D262" s="64"/>
      <c r="E262" s="64"/>
      <c r="G262" s="65"/>
      <c r="H262" s="64"/>
      <c r="I262" s="64"/>
      <c r="J262" s="64"/>
    </row>
    <row r="263">
      <c r="A263" s="104"/>
      <c r="B263" s="67" t="s">
        <v>20</v>
      </c>
      <c r="C263" s="91" t="s">
        <v>130</v>
      </c>
      <c r="D263" s="64"/>
      <c r="E263" s="64"/>
      <c r="G263" s="65"/>
      <c r="H263" s="64"/>
      <c r="I263" s="64"/>
      <c r="J263" s="64"/>
    </row>
    <row r="264">
      <c r="A264" s="104"/>
      <c r="B264" s="67" t="s">
        <v>20</v>
      </c>
      <c r="C264" s="91" t="s">
        <v>131</v>
      </c>
      <c r="D264" s="64"/>
      <c r="E264" s="64"/>
      <c r="G264" s="65"/>
      <c r="H264" s="64"/>
      <c r="I264" s="64"/>
      <c r="J264" s="64"/>
    </row>
    <row r="265">
      <c r="A265" s="104"/>
      <c r="B265" s="67" t="s">
        <v>20</v>
      </c>
      <c r="C265" s="91" t="s">
        <v>132</v>
      </c>
      <c r="D265" s="64"/>
      <c r="E265" s="64"/>
      <c r="G265" s="65"/>
      <c r="H265" s="64"/>
      <c r="I265" s="64"/>
      <c r="J265" s="64"/>
    </row>
    <row r="266">
      <c r="A266" s="104"/>
      <c r="B266" s="67" t="s">
        <v>20</v>
      </c>
      <c r="C266" s="91" t="s">
        <v>264</v>
      </c>
      <c r="D266" s="64"/>
      <c r="E266" s="64"/>
      <c r="G266" s="65"/>
      <c r="H266" s="64"/>
      <c r="I266" s="64"/>
      <c r="J266" s="64"/>
    </row>
    <row r="267">
      <c r="A267" s="104"/>
      <c r="B267" s="67" t="s">
        <v>20</v>
      </c>
      <c r="C267" s="91" t="s">
        <v>265</v>
      </c>
      <c r="D267" s="64"/>
      <c r="E267" s="64"/>
      <c r="G267" s="65"/>
      <c r="H267" s="64"/>
      <c r="I267" s="64"/>
      <c r="J267" s="64"/>
    </row>
    <row r="268">
      <c r="A268" s="104"/>
      <c r="B268" s="67" t="s">
        <v>20</v>
      </c>
      <c r="C268" s="91" t="s">
        <v>133</v>
      </c>
      <c r="D268" s="64"/>
      <c r="E268" s="64"/>
      <c r="G268" s="65"/>
      <c r="H268" s="64"/>
      <c r="I268" s="64"/>
      <c r="J268" s="64"/>
    </row>
    <row r="269">
      <c r="A269" s="102" t="s">
        <v>266</v>
      </c>
      <c r="B269" s="64"/>
      <c r="C269" s="90" t="s">
        <v>267</v>
      </c>
      <c r="D269" s="64"/>
      <c r="E269" s="63" t="s">
        <v>268</v>
      </c>
      <c r="F269" s="64"/>
      <c r="G269" s="65"/>
      <c r="H269" s="89"/>
      <c r="I269" s="89"/>
      <c r="J269" s="89"/>
    </row>
    <row r="270">
      <c r="A270" s="104"/>
      <c r="B270" s="67" t="s">
        <v>20</v>
      </c>
      <c r="C270" s="91" t="s">
        <v>269</v>
      </c>
      <c r="D270" s="64"/>
      <c r="E270" s="64"/>
      <c r="F270" s="92">
        <v>1.0</v>
      </c>
      <c r="G270" s="70" t="str">
        <f>F270*0.5</f>
        <v>0.5</v>
      </c>
      <c r="H270" s="64"/>
      <c r="I270" s="64"/>
      <c r="J270" s="64"/>
    </row>
    <row r="271">
      <c r="A271" s="102" t="s">
        <v>270</v>
      </c>
      <c r="B271" s="64"/>
      <c r="C271" s="90" t="s">
        <v>88</v>
      </c>
      <c r="D271" s="64"/>
      <c r="E271" s="64"/>
      <c r="F271" s="64"/>
      <c r="G271" s="65"/>
      <c r="H271" s="89"/>
      <c r="I271" s="89"/>
      <c r="J271" s="89"/>
    </row>
    <row r="272">
      <c r="A272" s="104"/>
      <c r="B272" s="67" t="s">
        <v>20</v>
      </c>
      <c r="C272" s="91" t="s">
        <v>271</v>
      </c>
      <c r="D272" s="64"/>
      <c r="E272" s="64"/>
      <c r="F272" s="92">
        <v>0.0</v>
      </c>
      <c r="G272" s="70" t="str">
        <f>F272*0.5</f>
        <v>0.0</v>
      </c>
      <c r="H272" s="64"/>
      <c r="I272" s="64"/>
      <c r="J272" s="64"/>
    </row>
    <row r="273">
      <c r="A273" s="102" t="s">
        <v>272</v>
      </c>
      <c r="B273" s="64"/>
      <c r="C273" s="90" t="s">
        <v>273</v>
      </c>
      <c r="D273" s="64"/>
      <c r="E273" s="64"/>
      <c r="F273" s="64"/>
      <c r="G273" s="65"/>
      <c r="H273" s="89"/>
      <c r="I273" s="89"/>
      <c r="J273" s="89"/>
    </row>
    <row r="274">
      <c r="A274" s="104"/>
      <c r="B274" s="67" t="s">
        <v>20</v>
      </c>
      <c r="C274" s="91" t="s">
        <v>274</v>
      </c>
      <c r="D274" s="64"/>
      <c r="E274" s="64"/>
      <c r="F274" s="106">
        <v>3.0</v>
      </c>
      <c r="G274" s="70" t="str">
        <f>F274*0.5</f>
        <v>1.5</v>
      </c>
      <c r="H274" s="64"/>
      <c r="I274" s="89"/>
      <c r="J274" s="89"/>
    </row>
    <row r="275">
      <c r="A275" s="104"/>
      <c r="B275" s="67" t="s">
        <v>20</v>
      </c>
      <c r="C275" s="91" t="s">
        <v>275</v>
      </c>
      <c r="D275" s="64"/>
      <c r="E275" s="64"/>
      <c r="G275" s="65"/>
      <c r="H275" s="64"/>
      <c r="I275" s="89"/>
      <c r="J275" s="89"/>
    </row>
    <row r="276">
      <c r="A276" s="102" t="s">
        <v>276</v>
      </c>
      <c r="B276" s="64"/>
      <c r="C276" s="90" t="s">
        <v>168</v>
      </c>
      <c r="D276" s="64"/>
      <c r="E276" s="63" t="s">
        <v>268</v>
      </c>
      <c r="F276" s="64"/>
      <c r="G276" s="65"/>
      <c r="H276" s="89"/>
      <c r="I276" s="89"/>
      <c r="J276" s="89"/>
    </row>
    <row r="277">
      <c r="A277" s="104"/>
      <c r="B277" s="67" t="s">
        <v>20</v>
      </c>
      <c r="C277" s="91" t="s">
        <v>170</v>
      </c>
      <c r="D277" s="64"/>
      <c r="E277" s="64"/>
      <c r="F277" s="106">
        <v>5.0</v>
      </c>
      <c r="G277" s="70" t="str">
        <f>F277*0.5</f>
        <v>2.5</v>
      </c>
      <c r="H277" s="64"/>
      <c r="I277" s="64"/>
      <c r="J277" s="64"/>
    </row>
    <row r="278">
      <c r="A278" s="104"/>
      <c r="B278" s="67" t="s">
        <v>20</v>
      </c>
      <c r="C278" s="91" t="s">
        <v>171</v>
      </c>
      <c r="D278" s="64"/>
      <c r="E278" s="64"/>
      <c r="G278" s="65"/>
      <c r="H278" s="64"/>
      <c r="I278" s="64"/>
      <c r="J278" s="64"/>
    </row>
    <row r="279">
      <c r="A279" s="102" t="s">
        <v>277</v>
      </c>
      <c r="B279" s="64"/>
      <c r="C279" s="90" t="s">
        <v>202</v>
      </c>
      <c r="D279" s="64"/>
      <c r="E279" s="63" t="s">
        <v>278</v>
      </c>
      <c r="G279" s="65"/>
      <c r="H279" s="89"/>
      <c r="I279" s="89"/>
      <c r="J279" s="89"/>
    </row>
    <row r="280">
      <c r="A280" s="104"/>
      <c r="B280" s="67" t="s">
        <v>20</v>
      </c>
      <c r="C280" s="91" t="s">
        <v>279</v>
      </c>
      <c r="D280" s="64"/>
      <c r="E280" s="64"/>
      <c r="G280" s="65"/>
      <c r="H280" s="64"/>
      <c r="I280" s="64"/>
      <c r="J280" s="64"/>
    </row>
    <row r="281">
      <c r="A281" s="102" t="s">
        <v>261</v>
      </c>
      <c r="B281" s="64"/>
      <c r="C281" s="90" t="s">
        <v>142</v>
      </c>
      <c r="D281" s="64"/>
      <c r="E281" s="64"/>
      <c r="G281" s="65"/>
      <c r="H281" s="89"/>
      <c r="I281" s="89"/>
      <c r="J281" s="89"/>
    </row>
    <row r="282">
      <c r="A282" s="104"/>
      <c r="B282" s="67" t="s">
        <v>20</v>
      </c>
      <c r="C282" s="91" t="s">
        <v>144</v>
      </c>
      <c r="D282" s="64"/>
      <c r="E282" s="64"/>
      <c r="G282" s="65"/>
      <c r="H282" s="64"/>
      <c r="I282" s="64"/>
      <c r="J282" s="64"/>
    </row>
    <row r="283">
      <c r="A283" s="104"/>
      <c r="B283" s="67" t="s">
        <v>20</v>
      </c>
      <c r="C283" s="91" t="s">
        <v>145</v>
      </c>
      <c r="D283" s="64"/>
      <c r="E283" s="64"/>
      <c r="G283" s="65"/>
      <c r="H283" s="89"/>
      <c r="I283" s="89"/>
      <c r="J283" s="89"/>
    </row>
    <row r="284">
      <c r="A284" s="97"/>
      <c r="B284" s="97"/>
      <c r="C284" s="97"/>
      <c r="D284" s="97"/>
      <c r="E284" s="97"/>
      <c r="F284" s="97"/>
      <c r="G284" s="99"/>
      <c r="H284" s="97"/>
      <c r="I284" s="97"/>
      <c r="J284" s="97"/>
    </row>
    <row r="285">
      <c r="A285" s="97"/>
      <c r="B285" s="97"/>
      <c r="C285" s="101"/>
      <c r="D285" s="97"/>
      <c r="E285" s="97"/>
      <c r="F285" s="97"/>
      <c r="G285" s="99"/>
      <c r="H285" s="97"/>
      <c r="I285" s="97"/>
      <c r="J285" s="97"/>
    </row>
    <row r="286">
      <c r="A286" s="104"/>
      <c r="B286" s="64"/>
      <c r="C286" s="64"/>
      <c r="D286" s="64"/>
      <c r="E286" s="64"/>
      <c r="F286" s="89"/>
      <c r="G286" s="65"/>
      <c r="H286" s="89"/>
      <c r="I286" s="89"/>
      <c r="J286" s="89"/>
    </row>
    <row r="287">
      <c r="A287" s="102" t="s">
        <v>280</v>
      </c>
      <c r="B287" s="64"/>
      <c r="C287" s="64"/>
      <c r="D287" s="64"/>
      <c r="E287" s="64"/>
      <c r="F287" s="64"/>
      <c r="G287" s="65"/>
      <c r="H287" s="89"/>
      <c r="I287" s="89"/>
      <c r="J287" s="89"/>
    </row>
    <row r="288">
      <c r="A288" s="102" t="s">
        <v>281</v>
      </c>
      <c r="B288" s="64"/>
      <c r="C288" s="90" t="s">
        <v>109</v>
      </c>
      <c r="D288" s="64"/>
      <c r="E288" s="64"/>
      <c r="F288" s="64"/>
      <c r="G288" s="65"/>
      <c r="H288" s="89"/>
      <c r="I288" s="89"/>
      <c r="J288" s="89"/>
    </row>
    <row r="289">
      <c r="A289" s="104"/>
      <c r="B289" s="67" t="s">
        <v>20</v>
      </c>
      <c r="C289" s="91" t="s">
        <v>282</v>
      </c>
      <c r="D289" s="64"/>
      <c r="E289" s="64"/>
      <c r="F289" s="92">
        <v>0.0</v>
      </c>
      <c r="G289" s="70" t="str">
        <f t="shared" ref="G289:G291" si="29">F289*0.5</f>
        <v>0.0</v>
      </c>
      <c r="H289" s="89"/>
      <c r="I289" s="89"/>
      <c r="J289" s="89"/>
    </row>
    <row r="290">
      <c r="A290" s="104"/>
      <c r="B290" s="67" t="s">
        <v>20</v>
      </c>
      <c r="C290" s="68" t="s">
        <v>283</v>
      </c>
      <c r="D290" s="64"/>
      <c r="E290" s="64"/>
      <c r="F290" s="92">
        <v>0.0</v>
      </c>
      <c r="G290" s="70" t="str">
        <f t="shared" si="29"/>
        <v>0.0</v>
      </c>
      <c r="H290" s="89"/>
      <c r="I290" s="89"/>
      <c r="J290" s="89"/>
    </row>
    <row r="291">
      <c r="A291" s="104"/>
      <c r="B291" s="67" t="s">
        <v>20</v>
      </c>
      <c r="C291" s="91" t="s">
        <v>112</v>
      </c>
      <c r="D291" s="64"/>
      <c r="E291" s="64"/>
      <c r="F291" s="92">
        <v>0.0</v>
      </c>
      <c r="G291" s="70" t="str">
        <f t="shared" si="29"/>
        <v>0.0</v>
      </c>
      <c r="H291" s="89"/>
      <c r="I291" s="89"/>
      <c r="J291" s="89"/>
    </row>
    <row r="292">
      <c r="A292" s="102" t="s">
        <v>284</v>
      </c>
      <c r="B292" s="64"/>
      <c r="C292" s="90" t="s">
        <v>285</v>
      </c>
      <c r="D292" s="64"/>
      <c r="E292" s="63" t="s">
        <v>286</v>
      </c>
      <c r="F292" s="64"/>
      <c r="G292" s="65"/>
      <c r="H292" s="89"/>
      <c r="I292" s="89"/>
      <c r="J292" s="89"/>
    </row>
    <row r="293">
      <c r="A293" s="104"/>
      <c r="B293" s="67" t="s">
        <v>20</v>
      </c>
      <c r="C293" s="91" t="s">
        <v>287</v>
      </c>
      <c r="D293" s="64"/>
      <c r="E293" s="64"/>
      <c r="F293" s="106">
        <v>8.0</v>
      </c>
      <c r="G293" s="70" t="str">
        <f>F293*0.5</f>
        <v>4.0</v>
      </c>
      <c r="H293" s="89"/>
      <c r="I293" s="89"/>
      <c r="J293" s="89"/>
    </row>
    <row r="294">
      <c r="A294" s="104"/>
      <c r="B294" s="67" t="s">
        <v>20</v>
      </c>
      <c r="C294" s="91" t="s">
        <v>288</v>
      </c>
      <c r="D294" s="64"/>
      <c r="E294" s="64"/>
      <c r="G294" s="65"/>
      <c r="H294" s="89"/>
      <c r="I294" s="89"/>
      <c r="J294" s="89"/>
    </row>
    <row r="295">
      <c r="A295" s="104"/>
      <c r="B295" s="67" t="s">
        <v>20</v>
      </c>
      <c r="C295" s="91" t="s">
        <v>289</v>
      </c>
      <c r="D295" s="64"/>
      <c r="E295" s="64"/>
      <c r="G295" s="65"/>
      <c r="H295" s="89"/>
      <c r="I295" s="89"/>
      <c r="J295" s="89"/>
    </row>
    <row r="296">
      <c r="A296" s="104"/>
      <c r="B296" s="67" t="s">
        <v>290</v>
      </c>
      <c r="C296" s="91" t="s">
        <v>291</v>
      </c>
      <c r="D296" s="64"/>
      <c r="E296" s="64"/>
      <c r="G296" s="65"/>
      <c r="H296" s="89"/>
      <c r="I296" s="89"/>
      <c r="J296" s="89"/>
    </row>
    <row r="297">
      <c r="A297" s="104"/>
      <c r="B297" s="67" t="s">
        <v>290</v>
      </c>
      <c r="C297" s="91" t="s">
        <v>292</v>
      </c>
      <c r="D297" s="64"/>
      <c r="E297" s="64"/>
      <c r="G297" s="65"/>
      <c r="H297" s="89"/>
      <c r="I297" s="89"/>
      <c r="J297" s="89"/>
    </row>
    <row r="298">
      <c r="A298" s="104"/>
      <c r="B298" s="67" t="s">
        <v>290</v>
      </c>
      <c r="C298" s="91" t="s">
        <v>293</v>
      </c>
      <c r="D298" s="64"/>
      <c r="E298" s="64"/>
      <c r="G298" s="65"/>
      <c r="H298" s="89"/>
      <c r="I298" s="89"/>
      <c r="J298" s="89"/>
    </row>
    <row r="299">
      <c r="A299" s="104"/>
      <c r="B299" s="67" t="s">
        <v>290</v>
      </c>
      <c r="C299" s="91" t="s">
        <v>294</v>
      </c>
      <c r="D299" s="64"/>
      <c r="E299" s="64"/>
      <c r="G299" s="65"/>
      <c r="H299" s="89"/>
      <c r="I299" s="89"/>
      <c r="J299" s="89"/>
    </row>
    <row r="300">
      <c r="A300" s="104"/>
      <c r="B300" s="64"/>
      <c r="C300" s="64"/>
      <c r="D300" s="64"/>
      <c r="E300" s="64"/>
      <c r="F300" s="89"/>
      <c r="G300" s="65"/>
      <c r="H300" s="89"/>
      <c r="I300" s="89"/>
      <c r="J300" s="89"/>
    </row>
    <row r="301">
      <c r="A301" s="104"/>
      <c r="B301" s="64"/>
      <c r="C301" s="64"/>
      <c r="D301" s="64"/>
      <c r="E301" s="64"/>
      <c r="F301" s="89"/>
      <c r="G301" s="65"/>
      <c r="H301" s="89"/>
      <c r="I301" s="89"/>
      <c r="J301" s="89"/>
    </row>
    <row r="302">
      <c r="A302" s="79" t="s">
        <v>295</v>
      </c>
      <c r="B302" s="80"/>
      <c r="C302" s="81" t="s">
        <v>296</v>
      </c>
      <c r="D302" s="82"/>
      <c r="E302" s="83" t="str">
        <f>sum(E303:E394)*E4</f>
        <v>0.0</v>
      </c>
      <c r="F302" s="83" t="str">
        <f t="shared" ref="F302:G302" si="30">sum(F303:F394)</f>
        <v>298.0</v>
      </c>
      <c r="G302" s="83" t="str">
        <f t="shared" si="30"/>
        <v>149.0</v>
      </c>
      <c r="H302" s="108" t="str">
        <f>SUM(E302:G302)</f>
        <v>447.0</v>
      </c>
      <c r="I302" s="85"/>
      <c r="J302" s="85"/>
    </row>
    <row r="303">
      <c r="A303" s="64"/>
      <c r="B303" s="109"/>
      <c r="C303" s="87"/>
      <c r="D303" s="89"/>
      <c r="E303" s="89"/>
      <c r="F303" s="89"/>
      <c r="G303" s="100"/>
      <c r="H303" s="89"/>
      <c r="I303" s="89"/>
      <c r="J303" s="89"/>
    </row>
    <row r="304">
      <c r="A304" s="86" t="s">
        <v>181</v>
      </c>
      <c r="B304" s="87"/>
      <c r="C304" s="87"/>
      <c r="D304" s="89"/>
      <c r="E304" s="65"/>
      <c r="F304" s="64"/>
      <c r="G304" s="65"/>
      <c r="H304" s="64"/>
      <c r="I304" s="89"/>
      <c r="J304" s="89"/>
    </row>
    <row r="305">
      <c r="A305" s="60"/>
      <c r="B305" s="60"/>
      <c r="C305" s="60"/>
      <c r="D305" s="60"/>
      <c r="E305" s="60"/>
      <c r="F305" s="60"/>
      <c r="G305" s="60"/>
      <c r="H305" s="60"/>
      <c r="I305" s="60"/>
      <c r="J305" s="60"/>
    </row>
    <row r="306">
      <c r="A306" s="86" t="s">
        <v>182</v>
      </c>
      <c r="B306" s="87"/>
      <c r="C306" s="110" t="s">
        <v>183</v>
      </c>
      <c r="D306" s="89"/>
      <c r="E306" s="65"/>
      <c r="F306" s="64"/>
      <c r="G306" s="65"/>
      <c r="H306" s="64"/>
      <c r="I306" s="89"/>
      <c r="J306" s="89"/>
    </row>
    <row r="307">
      <c r="A307" s="66"/>
      <c r="B307" s="111" t="s">
        <v>20</v>
      </c>
      <c r="C307" s="112" t="s">
        <v>185</v>
      </c>
      <c r="D307" s="92">
        <v>5.0</v>
      </c>
      <c r="E307" s="70" t="str">
        <f t="shared" ref="E307:E308" si="31">D307*0.5</f>
        <v>2.5</v>
      </c>
      <c r="F307" s="94">
        <v>5.0</v>
      </c>
      <c r="G307" s="70" t="str">
        <f t="shared" ref="G307:G308" si="32">F307*0.5</f>
        <v>2.5</v>
      </c>
      <c r="H307" s="64"/>
      <c r="I307" s="64"/>
      <c r="J307" s="64"/>
    </row>
    <row r="308">
      <c r="A308" s="66"/>
      <c r="B308" s="111" t="s">
        <v>20</v>
      </c>
      <c r="C308" s="112" t="s">
        <v>186</v>
      </c>
      <c r="D308" s="92">
        <v>8.0</v>
      </c>
      <c r="E308" s="70" t="str">
        <f t="shared" si="31"/>
        <v>4.0</v>
      </c>
      <c r="F308" s="94">
        <v>8.0</v>
      </c>
      <c r="G308" s="70" t="str">
        <f t="shared" si="32"/>
        <v>4.0</v>
      </c>
      <c r="H308" s="64"/>
      <c r="I308" s="64"/>
      <c r="J308" s="64"/>
    </row>
    <row r="309">
      <c r="A309" s="86" t="s">
        <v>187</v>
      </c>
      <c r="B309" s="87"/>
      <c r="C309" s="110" t="s">
        <v>188</v>
      </c>
      <c r="D309" s="89"/>
      <c r="E309" s="65"/>
      <c r="F309" s="64"/>
      <c r="G309" s="65"/>
      <c r="H309" s="64"/>
      <c r="I309" s="89"/>
      <c r="J309" s="89"/>
    </row>
    <row r="310">
      <c r="A310" s="66"/>
      <c r="B310" s="111" t="s">
        <v>20</v>
      </c>
      <c r="C310" s="112" t="s">
        <v>189</v>
      </c>
      <c r="D310" s="92">
        <v>3.0</v>
      </c>
      <c r="E310" s="70" t="str">
        <f>D310*0.5</f>
        <v>1.5</v>
      </c>
      <c r="F310" s="94">
        <v>3.0</v>
      </c>
      <c r="G310" s="70" t="str">
        <f>F310*0.5</f>
        <v>1.5</v>
      </c>
      <c r="H310" s="64"/>
      <c r="I310" s="64"/>
      <c r="J310" s="64"/>
    </row>
    <row r="311">
      <c r="A311" s="86" t="s">
        <v>190</v>
      </c>
      <c r="B311" s="87"/>
      <c r="C311" s="110" t="s">
        <v>191</v>
      </c>
      <c r="D311" s="89"/>
      <c r="E311" s="65"/>
      <c r="F311" s="64"/>
      <c r="G311" s="65"/>
      <c r="H311" s="64"/>
      <c r="I311" s="89"/>
      <c r="J311" s="89"/>
    </row>
    <row r="312">
      <c r="A312" s="66"/>
      <c r="B312" s="111" t="s">
        <v>20</v>
      </c>
      <c r="C312" s="112" t="s">
        <v>192</v>
      </c>
      <c r="D312" s="92">
        <v>8.0</v>
      </c>
      <c r="E312" s="70" t="str">
        <f>D312*0.5</f>
        <v>4.0</v>
      </c>
      <c r="F312" s="94">
        <v>8.0</v>
      </c>
      <c r="G312" s="70" t="str">
        <f>F312*0.5</f>
        <v>4.0</v>
      </c>
      <c r="H312" s="64"/>
      <c r="I312" s="64"/>
      <c r="J312" s="64"/>
    </row>
    <row r="313">
      <c r="A313" s="86" t="s">
        <v>193</v>
      </c>
      <c r="B313" s="87"/>
      <c r="C313" s="110" t="s">
        <v>194</v>
      </c>
      <c r="D313" s="89"/>
      <c r="E313" s="65"/>
      <c r="F313" s="64"/>
      <c r="G313" s="65"/>
      <c r="H313" s="64"/>
      <c r="I313" s="89"/>
      <c r="J313" s="89"/>
    </row>
    <row r="314">
      <c r="A314" s="66"/>
      <c r="B314" s="111" t="s">
        <v>20</v>
      </c>
      <c r="C314" s="112" t="s">
        <v>195</v>
      </c>
      <c r="D314" s="92">
        <v>1.0</v>
      </c>
      <c r="E314" s="70" t="str">
        <f>D314*0.5</f>
        <v>0.5</v>
      </c>
      <c r="F314" s="94">
        <v>1.0</v>
      </c>
      <c r="G314" s="70" t="str">
        <f>F314*0.5</f>
        <v>0.5</v>
      </c>
      <c r="H314" s="64"/>
      <c r="I314" s="64"/>
      <c r="J314" s="64"/>
    </row>
    <row r="315">
      <c r="A315" s="86" t="s">
        <v>196</v>
      </c>
      <c r="B315" s="87"/>
      <c r="C315" s="110" t="s">
        <v>197</v>
      </c>
      <c r="D315" s="89"/>
      <c r="E315" s="65"/>
      <c r="F315" s="64"/>
      <c r="G315" s="65"/>
      <c r="H315" s="64"/>
      <c r="I315" s="64"/>
      <c r="J315" s="64"/>
    </row>
    <row r="316">
      <c r="A316" s="66"/>
      <c r="B316" s="111" t="s">
        <v>20</v>
      </c>
      <c r="C316" s="112" t="s">
        <v>199</v>
      </c>
      <c r="D316" s="92">
        <v>5.0</v>
      </c>
      <c r="E316" s="70" t="str">
        <f t="shared" ref="E316:E317" si="33">D316*0.5</f>
        <v>2.5</v>
      </c>
      <c r="F316" s="94">
        <v>5.0</v>
      </c>
      <c r="G316" s="70" t="str">
        <f t="shared" ref="G316:G317" si="34">F316*0.5</f>
        <v>2.5</v>
      </c>
      <c r="H316" s="64"/>
      <c r="I316" s="64"/>
      <c r="J316" s="64"/>
    </row>
    <row r="317">
      <c r="A317" s="66"/>
      <c r="B317" s="111" t="s">
        <v>24</v>
      </c>
      <c r="C317" s="112" t="s">
        <v>200</v>
      </c>
      <c r="D317" s="92">
        <v>3.0</v>
      </c>
      <c r="E317" s="70" t="str">
        <f t="shared" si="33"/>
        <v>1.5</v>
      </c>
      <c r="F317" s="94">
        <v>3.0</v>
      </c>
      <c r="G317" s="70" t="str">
        <f t="shared" si="34"/>
        <v>1.5</v>
      </c>
      <c r="H317" s="64"/>
      <c r="I317" s="64"/>
      <c r="J317" s="64"/>
    </row>
    <row r="318">
      <c r="A318" s="64"/>
      <c r="B318" s="109"/>
      <c r="C318" s="87"/>
      <c r="D318" s="89"/>
      <c r="E318" s="89"/>
      <c r="F318" s="64"/>
      <c r="G318" s="65"/>
      <c r="H318" s="89"/>
      <c r="I318" s="89"/>
      <c r="J318" s="89"/>
    </row>
    <row r="319">
      <c r="A319" s="60"/>
      <c r="B319" s="60"/>
      <c r="C319" s="60" t="s">
        <v>210</v>
      </c>
      <c r="D319" s="60"/>
      <c r="E319" s="60"/>
      <c r="F319" s="60"/>
      <c r="G319" s="60"/>
      <c r="H319" s="60"/>
      <c r="I319" s="60"/>
      <c r="J319" s="60"/>
    </row>
    <row r="320">
      <c r="A320" s="66"/>
      <c r="B320" s="111" t="s">
        <v>20</v>
      </c>
      <c r="C320" s="112" t="s">
        <v>211</v>
      </c>
      <c r="D320" s="92">
        <v>2.0</v>
      </c>
      <c r="E320" s="70" t="str">
        <f>D320*0.5</f>
        <v>1.0</v>
      </c>
      <c r="F320" s="94">
        <v>2.0</v>
      </c>
      <c r="G320" s="70" t="str">
        <f>F320*0.5</f>
        <v>1.0</v>
      </c>
      <c r="H320" s="64"/>
      <c r="I320" s="89"/>
      <c r="J320" s="89"/>
    </row>
    <row r="321">
      <c r="A321" s="64"/>
      <c r="B321" s="109"/>
      <c r="C321" s="87"/>
      <c r="D321" s="89"/>
      <c r="E321" s="89"/>
      <c r="F321" s="64"/>
      <c r="G321" s="65"/>
      <c r="H321" s="89"/>
      <c r="I321" s="89"/>
      <c r="J321" s="89"/>
    </row>
    <row r="322">
      <c r="A322" s="104"/>
      <c r="B322" s="111" t="s">
        <v>20</v>
      </c>
      <c r="C322" s="112" t="s">
        <v>243</v>
      </c>
      <c r="D322" s="92">
        <v>8.0</v>
      </c>
      <c r="E322" s="70" t="str">
        <f>D322*0.5</f>
        <v>4.0</v>
      </c>
      <c r="F322" s="94">
        <v>8.0</v>
      </c>
      <c r="G322" s="70" t="str">
        <f>F322*0.5</f>
        <v>4.0</v>
      </c>
      <c r="H322" s="89"/>
      <c r="I322" s="64"/>
      <c r="J322" s="64"/>
    </row>
    <row r="323">
      <c r="A323" s="113"/>
      <c r="B323" s="114"/>
      <c r="C323" s="115"/>
      <c r="D323" s="116"/>
      <c r="E323" s="116"/>
      <c r="F323" s="113"/>
      <c r="G323" s="117"/>
      <c r="H323" s="116"/>
      <c r="I323" s="116"/>
      <c r="J323" s="116"/>
    </row>
    <row r="324">
      <c r="A324" s="104"/>
      <c r="B324" s="111" t="s">
        <v>20</v>
      </c>
      <c r="C324" s="112" t="s">
        <v>251</v>
      </c>
      <c r="D324" s="92">
        <v>1.0</v>
      </c>
      <c r="E324" s="70" t="str">
        <f>D324*0.5</f>
        <v>0.5</v>
      </c>
      <c r="F324" s="92">
        <v>1.0</v>
      </c>
      <c r="G324" s="70" t="str">
        <f>F324*0.5</f>
        <v>0.5</v>
      </c>
      <c r="H324" s="64"/>
      <c r="I324" s="118"/>
      <c r="J324" s="118"/>
    </row>
    <row r="325">
      <c r="A325" s="66"/>
      <c r="B325" s="109"/>
      <c r="C325" s="119" t="s">
        <v>297</v>
      </c>
      <c r="D325" s="89"/>
      <c r="E325" s="89"/>
      <c r="F325" s="64"/>
      <c r="G325" s="65"/>
      <c r="H325" s="89"/>
      <c r="I325" s="89"/>
      <c r="J325" s="89"/>
    </row>
    <row r="326">
      <c r="A326" s="66"/>
      <c r="B326" s="120" t="s">
        <v>20</v>
      </c>
      <c r="C326" s="121" t="s">
        <v>298</v>
      </c>
      <c r="D326" s="122">
        <v>8.0</v>
      </c>
      <c r="E326" s="70" t="str">
        <f>D326*0.5</f>
        <v>4.0</v>
      </c>
      <c r="F326" s="123">
        <v>8.0</v>
      </c>
      <c r="G326" s="70" t="str">
        <f>F326*0.5</f>
        <v>4.0</v>
      </c>
      <c r="H326" s="64"/>
      <c r="I326" s="89"/>
      <c r="J326" s="89"/>
    </row>
    <row r="327">
      <c r="A327" s="86" t="s">
        <v>299</v>
      </c>
      <c r="B327" s="87"/>
      <c r="C327" s="87"/>
      <c r="D327" s="89"/>
      <c r="E327" s="65"/>
      <c r="F327" s="64"/>
      <c r="G327" s="65"/>
      <c r="H327" s="124"/>
      <c r="I327" s="89"/>
      <c r="J327" s="89"/>
    </row>
    <row r="328">
      <c r="A328" s="66"/>
      <c r="B328" s="111" t="s">
        <v>20</v>
      </c>
      <c r="C328" s="112" t="s">
        <v>300</v>
      </c>
      <c r="D328" s="96">
        <v>13.0</v>
      </c>
      <c r="E328" s="70" t="str">
        <f t="shared" ref="E328:E329" si="35">D328*0.5</f>
        <v>6.5</v>
      </c>
      <c r="F328" s="93">
        <v>13.0</v>
      </c>
      <c r="G328" s="70" t="str">
        <f t="shared" ref="G328:G329" si="36">F328*0.5</f>
        <v>6.5</v>
      </c>
      <c r="H328" s="64"/>
      <c r="I328" s="89"/>
      <c r="J328" s="89"/>
    </row>
    <row r="329">
      <c r="A329" s="66"/>
      <c r="B329" s="111" t="s">
        <v>20</v>
      </c>
      <c r="C329" s="112" t="s">
        <v>301</v>
      </c>
      <c r="D329" s="96">
        <v>13.0</v>
      </c>
      <c r="E329" s="70" t="str">
        <f t="shared" si="35"/>
        <v>6.5</v>
      </c>
      <c r="F329" s="93">
        <v>13.0</v>
      </c>
      <c r="G329" s="70" t="str">
        <f t="shared" si="36"/>
        <v>6.5</v>
      </c>
      <c r="H329" s="64"/>
      <c r="I329" s="89"/>
      <c r="J329" s="89"/>
    </row>
    <row r="330">
      <c r="A330" s="66"/>
      <c r="B330" s="87"/>
      <c r="C330" s="87"/>
      <c r="D330" s="64"/>
      <c r="E330" s="65"/>
      <c r="F330" s="64"/>
      <c r="G330" s="65"/>
      <c r="H330" s="95"/>
      <c r="I330" s="64"/>
      <c r="J330" s="64"/>
    </row>
    <row r="331">
      <c r="A331" s="86" t="s">
        <v>302</v>
      </c>
      <c r="B331" s="87"/>
      <c r="C331" s="110" t="s">
        <v>303</v>
      </c>
      <c r="D331" s="89"/>
      <c r="E331" s="65"/>
      <c r="F331" s="64"/>
      <c r="G331" s="65"/>
      <c r="H331" s="124"/>
      <c r="I331" s="89"/>
      <c r="J331" s="89"/>
    </row>
    <row r="332">
      <c r="A332" s="66"/>
      <c r="B332" s="111" t="s">
        <v>20</v>
      </c>
      <c r="C332" s="112" t="s">
        <v>304</v>
      </c>
      <c r="D332" s="92">
        <v>13.0</v>
      </c>
      <c r="E332" s="70" t="str">
        <f t="shared" ref="E332:E333" si="37">D332*0.5</f>
        <v>6.5</v>
      </c>
      <c r="F332" s="94">
        <v>13.0</v>
      </c>
      <c r="G332" s="70" t="str">
        <f t="shared" ref="G332:G333" si="38">F332*0.5</f>
        <v>6.5</v>
      </c>
      <c r="H332" s="64" t="s">
        <v>305</v>
      </c>
      <c r="I332" s="89"/>
      <c r="J332" s="89"/>
    </row>
    <row r="333">
      <c r="A333" s="66"/>
      <c r="B333" s="111" t="s">
        <v>20</v>
      </c>
      <c r="C333" s="112" t="s">
        <v>306</v>
      </c>
      <c r="D333" s="92">
        <v>0.0</v>
      </c>
      <c r="E333" s="70" t="str">
        <f t="shared" si="37"/>
        <v>0.0</v>
      </c>
      <c r="F333" s="94">
        <v>0.0</v>
      </c>
      <c r="G333" s="70" t="str">
        <f t="shared" si="38"/>
        <v>0.0</v>
      </c>
      <c r="H333" s="64" t="s">
        <v>307</v>
      </c>
      <c r="I333" s="89"/>
      <c r="J333" s="89"/>
    </row>
    <row r="334">
      <c r="A334" s="107" t="s">
        <v>299</v>
      </c>
      <c r="B334" s="87"/>
      <c r="C334" s="87"/>
      <c r="D334" s="89"/>
      <c r="E334" s="65"/>
      <c r="F334" s="64"/>
      <c r="G334" s="65"/>
      <c r="H334" s="89"/>
      <c r="I334" s="89"/>
      <c r="J334" s="89"/>
    </row>
    <row r="335">
      <c r="A335" s="104"/>
      <c r="B335" s="111" t="s">
        <v>20</v>
      </c>
      <c r="C335" s="112" t="s">
        <v>308</v>
      </c>
      <c r="D335" s="96">
        <v>3.0</v>
      </c>
      <c r="E335" s="70" t="str">
        <f t="shared" ref="E335:E336" si="39">D335*0.5</f>
        <v>1.5</v>
      </c>
      <c r="F335" s="96">
        <v>3.0</v>
      </c>
      <c r="G335" s="70" t="str">
        <f t="shared" ref="G335:G336" si="40">F335*0.5</f>
        <v>1.5</v>
      </c>
      <c r="H335" s="64"/>
      <c r="I335" s="89"/>
      <c r="J335" s="89"/>
    </row>
    <row r="336">
      <c r="A336" s="104"/>
      <c r="B336" s="111" t="s">
        <v>20</v>
      </c>
      <c r="C336" s="112" t="s">
        <v>309</v>
      </c>
      <c r="D336" s="96">
        <v>20.0</v>
      </c>
      <c r="E336" s="70" t="str">
        <f t="shared" si="39"/>
        <v>10.0</v>
      </c>
      <c r="F336" s="96">
        <v>20.0</v>
      </c>
      <c r="G336" s="70" t="str">
        <f t="shared" si="40"/>
        <v>10.0</v>
      </c>
      <c r="H336" s="95"/>
      <c r="I336" s="89"/>
      <c r="J336" s="89"/>
    </row>
    <row r="337">
      <c r="A337" s="104"/>
      <c r="B337" s="87"/>
      <c r="C337" s="87"/>
      <c r="D337" s="89"/>
      <c r="E337" s="89"/>
      <c r="F337" s="64"/>
      <c r="G337" s="65"/>
      <c r="H337" s="124"/>
      <c r="I337" s="89"/>
      <c r="J337" s="89"/>
    </row>
    <row r="338">
      <c r="A338" s="102" t="s">
        <v>310</v>
      </c>
      <c r="B338" s="87"/>
      <c r="C338" s="110" t="s">
        <v>183</v>
      </c>
      <c r="D338" s="89"/>
      <c r="E338" s="65"/>
      <c r="F338" s="64"/>
      <c r="G338" s="65"/>
      <c r="H338" s="124"/>
      <c r="I338" s="89"/>
      <c r="J338" s="89"/>
    </row>
    <row r="339">
      <c r="A339" s="104"/>
      <c r="B339" s="111" t="s">
        <v>20</v>
      </c>
      <c r="C339" s="112" t="s">
        <v>311</v>
      </c>
      <c r="D339" s="92">
        <v>1.0</v>
      </c>
      <c r="E339" s="70" t="str">
        <f t="shared" ref="E339:E340" si="41">D339*0.5</f>
        <v>0.5</v>
      </c>
      <c r="F339" s="92">
        <v>1.0</v>
      </c>
      <c r="G339" s="70" t="str">
        <f t="shared" ref="G339:G340" si="42">F339*0.5</f>
        <v>0.5</v>
      </c>
      <c r="H339" s="64"/>
      <c r="I339" s="64"/>
      <c r="J339" s="64"/>
    </row>
    <row r="340">
      <c r="A340" s="104"/>
      <c r="B340" s="111" t="s">
        <v>20</v>
      </c>
      <c r="C340" s="112" t="s">
        <v>186</v>
      </c>
      <c r="D340" s="92">
        <v>2.0</v>
      </c>
      <c r="E340" s="70" t="str">
        <f t="shared" si="41"/>
        <v>1.0</v>
      </c>
      <c r="F340" s="92">
        <v>2.0</v>
      </c>
      <c r="G340" s="70" t="str">
        <f t="shared" si="42"/>
        <v>1.0</v>
      </c>
      <c r="H340" s="64"/>
      <c r="I340" s="64"/>
      <c r="J340" s="64"/>
    </row>
    <row r="341">
      <c r="A341" s="102" t="s">
        <v>312</v>
      </c>
      <c r="B341" s="87"/>
      <c r="C341" s="110" t="s">
        <v>188</v>
      </c>
      <c r="D341" s="89"/>
      <c r="E341" s="65"/>
      <c r="F341" s="64"/>
      <c r="G341" s="65"/>
      <c r="H341" s="89"/>
      <c r="I341" s="89"/>
      <c r="J341" s="89"/>
    </row>
    <row r="342">
      <c r="A342" s="104"/>
      <c r="B342" s="111" t="s">
        <v>20</v>
      </c>
      <c r="C342" s="112" t="s">
        <v>313</v>
      </c>
      <c r="D342" s="92">
        <v>0.5</v>
      </c>
      <c r="E342" s="70" t="str">
        <f>D342*0.5</f>
        <v>0.3</v>
      </c>
      <c r="F342" s="92">
        <v>0.5</v>
      </c>
      <c r="G342" s="70" t="str">
        <f>F342*0.5</f>
        <v>0.3</v>
      </c>
      <c r="H342" s="64"/>
      <c r="I342" s="64"/>
      <c r="J342" s="64"/>
    </row>
    <row r="343">
      <c r="A343" s="102" t="s">
        <v>314</v>
      </c>
      <c r="B343" s="87"/>
      <c r="C343" s="110" t="s">
        <v>191</v>
      </c>
      <c r="D343" s="89"/>
      <c r="E343" s="65"/>
      <c r="F343" s="64"/>
      <c r="G343" s="65"/>
      <c r="H343" s="89"/>
      <c r="I343" s="89"/>
      <c r="J343" s="89"/>
    </row>
    <row r="344">
      <c r="A344" s="104"/>
      <c r="B344" s="111" t="s">
        <v>20</v>
      </c>
      <c r="C344" s="112" t="s">
        <v>192</v>
      </c>
      <c r="D344" s="92">
        <v>2.0</v>
      </c>
      <c r="E344" s="70" t="str">
        <f>D344*0.5</f>
        <v>1.0</v>
      </c>
      <c r="F344" s="92">
        <v>2.0</v>
      </c>
      <c r="G344" s="70" t="str">
        <f>F344*0.5</f>
        <v>1.0</v>
      </c>
      <c r="H344" s="64"/>
      <c r="I344" s="64"/>
      <c r="J344" s="64"/>
    </row>
    <row r="345">
      <c r="A345" s="102" t="s">
        <v>315</v>
      </c>
      <c r="B345" s="87"/>
      <c r="C345" s="110" t="s">
        <v>194</v>
      </c>
      <c r="D345" s="89"/>
      <c r="E345" s="65"/>
      <c r="F345" s="64"/>
      <c r="G345" s="65"/>
      <c r="H345" s="89"/>
      <c r="I345" s="89"/>
      <c r="J345" s="89"/>
    </row>
    <row r="346">
      <c r="A346" s="104"/>
      <c r="B346" s="111" t="s">
        <v>20</v>
      </c>
      <c r="C346" s="112" t="s">
        <v>195</v>
      </c>
      <c r="D346" s="92">
        <v>0.5</v>
      </c>
      <c r="E346" s="70" t="str">
        <f>D346*0.5</f>
        <v>0.3</v>
      </c>
      <c r="F346" s="92">
        <v>0.5</v>
      </c>
      <c r="G346" s="70" t="str">
        <f>F346*0.5</f>
        <v>0.3</v>
      </c>
      <c r="H346" s="64"/>
      <c r="I346" s="64"/>
      <c r="J346" s="64"/>
    </row>
    <row r="347">
      <c r="A347" s="66"/>
      <c r="B347" s="87"/>
      <c r="C347" s="87"/>
      <c r="D347" s="64"/>
      <c r="E347" s="65"/>
      <c r="F347" s="64"/>
      <c r="G347" s="65"/>
      <c r="H347" s="64"/>
      <c r="I347" s="64"/>
      <c r="J347" s="64"/>
    </row>
    <row r="348">
      <c r="A348" s="66"/>
      <c r="B348" s="125"/>
      <c r="C348" s="125"/>
      <c r="D348" s="97"/>
      <c r="E348" s="89"/>
      <c r="F348" s="97"/>
      <c r="G348" s="65"/>
      <c r="H348" s="89"/>
      <c r="I348" s="89"/>
      <c r="J348" s="89"/>
    </row>
    <row r="349">
      <c r="A349" s="86" t="s">
        <v>316</v>
      </c>
      <c r="B349" s="125"/>
      <c r="C349" s="119" t="s">
        <v>317</v>
      </c>
      <c r="D349" s="97"/>
      <c r="E349" s="65"/>
      <c r="F349" s="97"/>
      <c r="G349" s="65"/>
      <c r="H349" s="89"/>
      <c r="I349" s="89"/>
      <c r="J349" s="89"/>
    </row>
    <row r="350">
      <c r="A350" s="66"/>
      <c r="B350" s="120" t="s">
        <v>24</v>
      </c>
      <c r="C350" s="121" t="s">
        <v>318</v>
      </c>
      <c r="D350" s="122">
        <v>3.0</v>
      </c>
      <c r="E350" s="70" t="str">
        <f>D350*0.5</f>
        <v>1.5</v>
      </c>
      <c r="F350" s="122">
        <v>3.0</v>
      </c>
      <c r="G350" s="70" t="str">
        <f>F350*0.5</f>
        <v>1.5</v>
      </c>
      <c r="H350" s="89"/>
      <c r="I350" s="89"/>
      <c r="J350" s="89"/>
    </row>
    <row r="351">
      <c r="A351" s="66"/>
      <c r="B351" s="120" t="s">
        <v>24</v>
      </c>
      <c r="C351" s="121" t="s">
        <v>319</v>
      </c>
      <c r="D351" s="97" t="s">
        <v>320</v>
      </c>
      <c r="E351" s="65"/>
      <c r="F351" s="97" t="s">
        <v>320</v>
      </c>
      <c r="G351" s="65"/>
      <c r="H351" s="97"/>
      <c r="I351" s="89"/>
      <c r="J351" s="89"/>
    </row>
    <row r="352">
      <c r="A352" s="86" t="s">
        <v>321</v>
      </c>
      <c r="B352" s="87"/>
      <c r="C352" s="110" t="s">
        <v>322</v>
      </c>
      <c r="D352" s="89"/>
      <c r="E352" s="65"/>
      <c r="F352" s="64"/>
      <c r="G352" s="65"/>
      <c r="H352" s="89"/>
      <c r="I352" s="89"/>
      <c r="J352" s="89"/>
    </row>
    <row r="353">
      <c r="A353" s="66"/>
      <c r="B353" s="111" t="s">
        <v>290</v>
      </c>
      <c r="C353" s="112" t="s">
        <v>323</v>
      </c>
      <c r="D353" s="92">
        <v>8.0</v>
      </c>
      <c r="E353" s="70" t="str">
        <f>D353*0.5</f>
        <v>4.0</v>
      </c>
      <c r="F353" s="94">
        <v>8.0</v>
      </c>
      <c r="G353" s="70" t="str">
        <f>F353*0.5</f>
        <v>4.0</v>
      </c>
      <c r="H353" s="64"/>
      <c r="I353" s="64"/>
      <c r="J353" s="64"/>
    </row>
    <row r="354">
      <c r="A354" s="102" t="s">
        <v>324</v>
      </c>
      <c r="B354" s="87"/>
      <c r="C354" s="110" t="s">
        <v>322</v>
      </c>
      <c r="D354" s="64"/>
      <c r="E354" s="65"/>
      <c r="F354" s="64"/>
      <c r="G354" s="65"/>
      <c r="H354" s="89"/>
      <c r="I354" s="89"/>
      <c r="J354" s="89"/>
    </row>
    <row r="355">
      <c r="A355" s="104"/>
      <c r="B355" s="111" t="s">
        <v>290</v>
      </c>
      <c r="C355" s="112" t="s">
        <v>325</v>
      </c>
      <c r="D355" s="92">
        <v>5.0</v>
      </c>
      <c r="E355" s="70" t="str">
        <f>D355*0.5</f>
        <v>2.5</v>
      </c>
      <c r="F355" s="94">
        <v>5.0</v>
      </c>
      <c r="G355" s="70" t="str">
        <f>F355*0.5</f>
        <v>2.5</v>
      </c>
      <c r="H355" s="64"/>
      <c r="I355" s="64"/>
      <c r="J355" s="64"/>
    </row>
    <row r="356">
      <c r="A356" s="64"/>
      <c r="B356" s="87"/>
      <c r="C356" s="87"/>
      <c r="D356" s="64"/>
      <c r="E356" s="65"/>
      <c r="F356" s="64"/>
      <c r="G356" s="65"/>
      <c r="H356" s="64"/>
      <c r="I356" s="64"/>
      <c r="J356" s="64"/>
    </row>
    <row r="357">
      <c r="A357" s="64"/>
      <c r="B357" s="126" t="s">
        <v>326</v>
      </c>
      <c r="C357" s="110" t="s">
        <v>327</v>
      </c>
      <c r="D357" s="64"/>
      <c r="E357" s="65"/>
      <c r="F357" s="64"/>
      <c r="G357" s="65"/>
      <c r="H357" s="64"/>
      <c r="I357" s="64"/>
      <c r="J357" s="64"/>
    </row>
    <row r="358">
      <c r="A358" s="64"/>
      <c r="B358" s="87"/>
      <c r="C358" s="112" t="s">
        <v>328</v>
      </c>
      <c r="D358" s="92">
        <v>13.0</v>
      </c>
      <c r="E358" s="70" t="str">
        <f t="shared" ref="E358:E362" si="43">D358*0.5</f>
        <v>6.5</v>
      </c>
      <c r="F358" s="92">
        <v>13.0</v>
      </c>
      <c r="G358" s="70" t="str">
        <f t="shared" ref="G358:G362" si="44">F358*0.5</f>
        <v>6.5</v>
      </c>
      <c r="H358" s="118" t="s">
        <v>329</v>
      </c>
      <c r="I358" s="64"/>
      <c r="J358" s="64"/>
    </row>
    <row r="359">
      <c r="A359" s="64"/>
      <c r="B359" s="109"/>
      <c r="C359" s="87" t="s">
        <v>330</v>
      </c>
      <c r="D359" s="96">
        <v>13.0</v>
      </c>
      <c r="E359" s="70" t="str">
        <f t="shared" si="43"/>
        <v>6.5</v>
      </c>
      <c r="F359" s="96">
        <v>13.0</v>
      </c>
      <c r="G359" s="70" t="str">
        <f t="shared" si="44"/>
        <v>6.5</v>
      </c>
      <c r="H359" s="89"/>
      <c r="I359" s="89"/>
      <c r="J359" s="89"/>
    </row>
    <row r="360">
      <c r="A360" s="64"/>
      <c r="B360" s="87"/>
      <c r="C360" s="112" t="s">
        <v>331</v>
      </c>
      <c r="D360" s="92">
        <v>13.0</v>
      </c>
      <c r="E360" s="70" t="str">
        <f t="shared" si="43"/>
        <v>6.5</v>
      </c>
      <c r="F360" s="92">
        <v>13.0</v>
      </c>
      <c r="G360" s="70" t="str">
        <f t="shared" si="44"/>
        <v>6.5</v>
      </c>
      <c r="H360" s="64"/>
      <c r="I360" s="64"/>
      <c r="J360" s="64"/>
    </row>
    <row r="361">
      <c r="A361" s="64"/>
      <c r="B361" s="87"/>
      <c r="C361" s="112" t="s">
        <v>332</v>
      </c>
      <c r="D361" s="92">
        <v>13.0</v>
      </c>
      <c r="E361" s="70" t="str">
        <f t="shared" si="43"/>
        <v>6.5</v>
      </c>
      <c r="F361" s="92">
        <v>13.0</v>
      </c>
      <c r="G361" s="70" t="str">
        <f t="shared" si="44"/>
        <v>6.5</v>
      </c>
      <c r="H361" s="127" t="s">
        <v>333</v>
      </c>
      <c r="I361" s="64"/>
      <c r="J361" s="64"/>
    </row>
    <row r="362">
      <c r="A362" s="64"/>
      <c r="B362" s="87"/>
      <c r="C362" s="112" t="s">
        <v>334</v>
      </c>
      <c r="D362" s="92">
        <v>8.0</v>
      </c>
      <c r="E362" s="70" t="str">
        <f t="shared" si="43"/>
        <v>4.0</v>
      </c>
      <c r="F362" s="92">
        <v>8.0</v>
      </c>
      <c r="G362" s="70" t="str">
        <f t="shared" si="44"/>
        <v>4.0</v>
      </c>
      <c r="H362" s="64"/>
      <c r="I362" s="64"/>
      <c r="J362" s="64"/>
    </row>
    <row r="363">
      <c r="A363" s="64"/>
      <c r="B363" s="87"/>
      <c r="C363" s="87"/>
      <c r="D363" s="64"/>
      <c r="E363" s="64"/>
      <c r="F363" s="64"/>
      <c r="G363" s="65"/>
      <c r="H363" s="64"/>
      <c r="I363" s="64"/>
      <c r="J363" s="64"/>
    </row>
    <row r="364">
      <c r="A364" s="64"/>
      <c r="B364" s="87"/>
      <c r="C364" s="87" t="s">
        <v>335</v>
      </c>
      <c r="D364" s="96">
        <v>5.0</v>
      </c>
      <c r="E364" s="70" t="str">
        <f>D364*0.5</f>
        <v>2.5</v>
      </c>
      <c r="F364" s="96">
        <v>5.0</v>
      </c>
      <c r="G364" s="70" t="str">
        <f>F364*0.5</f>
        <v>2.5</v>
      </c>
      <c r="H364" s="64"/>
      <c r="I364" s="64"/>
      <c r="J364" s="64"/>
    </row>
    <row r="365">
      <c r="A365" s="64"/>
      <c r="B365" s="87"/>
      <c r="C365" s="87"/>
      <c r="D365" s="64"/>
      <c r="E365" s="65"/>
      <c r="F365" s="64"/>
      <c r="G365" s="65"/>
      <c r="H365" s="64"/>
      <c r="I365" s="64"/>
      <c r="J365" s="64"/>
    </row>
    <row r="366">
      <c r="A366" s="64"/>
      <c r="B366" s="87"/>
      <c r="C366" s="128" t="s">
        <v>336</v>
      </c>
      <c r="D366" s="64"/>
      <c r="E366" s="65"/>
      <c r="F366" s="64"/>
      <c r="G366" s="65"/>
      <c r="H366" s="64"/>
      <c r="I366" s="64"/>
      <c r="J366" s="64"/>
    </row>
    <row r="367">
      <c r="A367" s="64"/>
      <c r="B367" s="87"/>
      <c r="C367" s="129" t="s">
        <v>337</v>
      </c>
      <c r="D367" s="96">
        <v>5.0</v>
      </c>
      <c r="E367" s="70" t="str">
        <f t="shared" ref="E367:E371" si="45">D367*0.5</f>
        <v>2.5</v>
      </c>
      <c r="F367" s="96">
        <v>5.0</v>
      </c>
      <c r="G367" s="70" t="str">
        <f t="shared" ref="G367:G371" si="46">F367*0.5</f>
        <v>2.5</v>
      </c>
      <c r="H367" s="64"/>
      <c r="I367" s="64"/>
      <c r="J367" s="64"/>
    </row>
    <row r="368">
      <c r="A368" s="64"/>
      <c r="B368" s="87"/>
      <c r="C368" s="129" t="s">
        <v>338</v>
      </c>
      <c r="D368" s="96">
        <v>13.0</v>
      </c>
      <c r="E368" s="70" t="str">
        <f t="shared" si="45"/>
        <v>6.5</v>
      </c>
      <c r="F368" s="96">
        <v>13.0</v>
      </c>
      <c r="G368" s="70" t="str">
        <f t="shared" si="46"/>
        <v>6.5</v>
      </c>
      <c r="H368" s="64"/>
      <c r="I368" s="64"/>
      <c r="J368" s="64"/>
    </row>
    <row r="369">
      <c r="A369" s="64"/>
      <c r="B369" s="87"/>
      <c r="C369" s="129" t="s">
        <v>339</v>
      </c>
      <c r="D369" s="96">
        <v>3.0</v>
      </c>
      <c r="E369" s="70" t="str">
        <f t="shared" si="45"/>
        <v>1.5</v>
      </c>
      <c r="F369" s="96">
        <v>3.0</v>
      </c>
      <c r="G369" s="70" t="str">
        <f t="shared" si="46"/>
        <v>1.5</v>
      </c>
      <c r="H369" s="64"/>
      <c r="I369" s="64"/>
      <c r="J369" s="64"/>
    </row>
    <row r="370">
      <c r="A370" s="64"/>
      <c r="B370" s="87"/>
      <c r="C370" s="130" t="s">
        <v>340</v>
      </c>
      <c r="D370" s="96">
        <v>20.0</v>
      </c>
      <c r="E370" s="70" t="str">
        <f t="shared" si="45"/>
        <v>10.0</v>
      </c>
      <c r="F370" s="96">
        <v>20.0</v>
      </c>
      <c r="G370" s="70" t="str">
        <f t="shared" si="46"/>
        <v>10.0</v>
      </c>
      <c r="H370" s="64"/>
      <c r="I370" s="64"/>
      <c r="J370" s="64"/>
    </row>
    <row r="371">
      <c r="A371" s="64"/>
      <c r="B371" s="87"/>
      <c r="C371" s="129" t="s">
        <v>341</v>
      </c>
      <c r="D371" s="96">
        <v>13.0</v>
      </c>
      <c r="E371" s="70" t="str">
        <f t="shared" si="45"/>
        <v>6.5</v>
      </c>
      <c r="F371" s="96">
        <v>13.0</v>
      </c>
      <c r="G371" s="70" t="str">
        <f t="shared" si="46"/>
        <v>6.5</v>
      </c>
      <c r="H371" s="64"/>
      <c r="I371" s="64"/>
      <c r="J371" s="64"/>
    </row>
    <row r="372">
      <c r="A372" s="64"/>
      <c r="B372" s="87"/>
      <c r="C372" s="88" t="s">
        <v>342</v>
      </c>
      <c r="D372" s="64"/>
      <c r="E372" s="65"/>
      <c r="F372" s="64"/>
      <c r="G372" s="65"/>
      <c r="H372" s="64"/>
      <c r="I372" s="64"/>
      <c r="J372" s="64"/>
    </row>
    <row r="373">
      <c r="A373" s="64" t="s">
        <v>343</v>
      </c>
      <c r="B373" s="87"/>
      <c r="C373" s="112" t="s">
        <v>344</v>
      </c>
      <c r="D373" s="96">
        <v>5.0</v>
      </c>
      <c r="E373" s="70" t="str">
        <f t="shared" ref="E373:E384" si="47">D373*0.5</f>
        <v>2.5</v>
      </c>
      <c r="F373" s="96">
        <v>5.0</v>
      </c>
      <c r="G373" s="70" t="str">
        <f t="shared" ref="G373:G384" si="48">F373*0.5</f>
        <v>2.5</v>
      </c>
      <c r="H373" s="64"/>
      <c r="I373" s="64"/>
      <c r="J373" s="64"/>
    </row>
    <row r="374">
      <c r="A374" s="64" t="s">
        <v>345</v>
      </c>
      <c r="B374" s="87"/>
      <c r="C374" s="112" t="s">
        <v>346</v>
      </c>
      <c r="D374" s="96">
        <v>5.0</v>
      </c>
      <c r="E374" s="70" t="str">
        <f t="shared" si="47"/>
        <v>2.5</v>
      </c>
      <c r="F374" s="96">
        <v>5.0</v>
      </c>
      <c r="G374" s="70" t="str">
        <f t="shared" si="48"/>
        <v>2.5</v>
      </c>
      <c r="H374" s="64"/>
      <c r="I374" s="64"/>
      <c r="J374" s="64"/>
    </row>
    <row r="375">
      <c r="A375" s="64" t="s">
        <v>347</v>
      </c>
      <c r="B375" s="87"/>
      <c r="C375" s="112" t="s">
        <v>348</v>
      </c>
      <c r="D375" s="96">
        <v>1.0</v>
      </c>
      <c r="E375" s="70" t="str">
        <f t="shared" si="47"/>
        <v>0.5</v>
      </c>
      <c r="F375" s="96">
        <v>1.0</v>
      </c>
      <c r="G375" s="70" t="str">
        <f t="shared" si="48"/>
        <v>0.5</v>
      </c>
      <c r="H375" s="64"/>
      <c r="I375" s="64"/>
      <c r="J375" s="64"/>
    </row>
    <row r="376">
      <c r="A376" s="64" t="s">
        <v>349</v>
      </c>
      <c r="B376" s="87"/>
      <c r="C376" s="112" t="s">
        <v>350</v>
      </c>
      <c r="D376" s="96">
        <v>0.0</v>
      </c>
      <c r="E376" s="70" t="str">
        <f t="shared" si="47"/>
        <v>0.0</v>
      </c>
      <c r="F376" s="96">
        <v>0.0</v>
      </c>
      <c r="G376" s="70" t="str">
        <f t="shared" si="48"/>
        <v>0.0</v>
      </c>
      <c r="H376" s="64"/>
      <c r="I376" s="64"/>
      <c r="J376" s="64"/>
    </row>
    <row r="377">
      <c r="A377" s="64" t="s">
        <v>351</v>
      </c>
      <c r="B377" s="87"/>
      <c r="C377" s="112" t="s">
        <v>352</v>
      </c>
      <c r="D377" s="96">
        <v>1.0</v>
      </c>
      <c r="E377" s="70" t="str">
        <f t="shared" si="47"/>
        <v>0.5</v>
      </c>
      <c r="F377" s="96">
        <v>1.0</v>
      </c>
      <c r="G377" s="70" t="str">
        <f t="shared" si="48"/>
        <v>0.5</v>
      </c>
      <c r="H377" s="64"/>
      <c r="I377" s="64"/>
      <c r="J377" s="64"/>
    </row>
    <row r="378">
      <c r="A378" s="64" t="s">
        <v>353</v>
      </c>
      <c r="B378" s="87"/>
      <c r="C378" s="112" t="s">
        <v>354</v>
      </c>
      <c r="D378" s="96">
        <v>3.0</v>
      </c>
      <c r="E378" s="70" t="str">
        <f t="shared" si="47"/>
        <v>1.5</v>
      </c>
      <c r="F378" s="96">
        <v>3.0</v>
      </c>
      <c r="G378" s="70" t="str">
        <f t="shared" si="48"/>
        <v>1.5</v>
      </c>
      <c r="H378" s="64"/>
      <c r="I378" s="64"/>
      <c r="J378" s="64"/>
    </row>
    <row r="379">
      <c r="A379" s="64" t="s">
        <v>355</v>
      </c>
      <c r="B379" s="87"/>
      <c r="C379" s="112" t="s">
        <v>356</v>
      </c>
      <c r="D379" s="96">
        <v>0.0</v>
      </c>
      <c r="E379" s="70" t="str">
        <f t="shared" si="47"/>
        <v>0.0</v>
      </c>
      <c r="F379" s="96">
        <v>0.0</v>
      </c>
      <c r="G379" s="70" t="str">
        <f t="shared" si="48"/>
        <v>0.0</v>
      </c>
      <c r="H379" s="64"/>
      <c r="I379" s="64"/>
      <c r="J379" s="64"/>
    </row>
    <row r="380">
      <c r="A380" s="64" t="s">
        <v>357</v>
      </c>
      <c r="B380" s="87"/>
      <c r="C380" s="112" t="s">
        <v>358</v>
      </c>
      <c r="D380" s="96">
        <v>3.0</v>
      </c>
      <c r="E380" s="70" t="str">
        <f t="shared" si="47"/>
        <v>1.5</v>
      </c>
      <c r="F380" s="96">
        <v>3.0</v>
      </c>
      <c r="G380" s="70" t="str">
        <f t="shared" si="48"/>
        <v>1.5</v>
      </c>
      <c r="H380" s="64"/>
      <c r="I380" s="64"/>
      <c r="J380" s="64"/>
    </row>
    <row r="381">
      <c r="A381" s="64" t="s">
        <v>359</v>
      </c>
      <c r="B381" s="87"/>
      <c r="C381" s="112" t="s">
        <v>360</v>
      </c>
      <c r="D381" s="96">
        <v>1.0</v>
      </c>
      <c r="E381" s="70" t="str">
        <f t="shared" si="47"/>
        <v>0.5</v>
      </c>
      <c r="F381" s="96">
        <v>1.0</v>
      </c>
      <c r="G381" s="70" t="str">
        <f t="shared" si="48"/>
        <v>0.5</v>
      </c>
      <c r="H381" s="64"/>
      <c r="I381" s="64"/>
      <c r="J381" s="64"/>
    </row>
    <row r="382">
      <c r="A382" s="64" t="s">
        <v>361</v>
      </c>
      <c r="B382" s="87"/>
      <c r="C382" s="112" t="s">
        <v>362</v>
      </c>
      <c r="D382" s="96">
        <v>1.0</v>
      </c>
      <c r="E382" s="70" t="str">
        <f t="shared" si="47"/>
        <v>0.5</v>
      </c>
      <c r="F382" s="96">
        <v>1.0</v>
      </c>
      <c r="G382" s="70" t="str">
        <f t="shared" si="48"/>
        <v>0.5</v>
      </c>
      <c r="H382" s="64"/>
      <c r="I382" s="64"/>
      <c r="J382" s="64"/>
    </row>
    <row r="383">
      <c r="A383" s="64" t="s">
        <v>363</v>
      </c>
      <c r="B383" s="87"/>
      <c r="C383" s="112" t="s">
        <v>364</v>
      </c>
      <c r="D383" s="96">
        <v>2.0</v>
      </c>
      <c r="E383" s="70" t="str">
        <f t="shared" si="47"/>
        <v>1.0</v>
      </c>
      <c r="F383" s="96">
        <v>2.0</v>
      </c>
      <c r="G383" s="70" t="str">
        <f t="shared" si="48"/>
        <v>1.0</v>
      </c>
      <c r="H383" s="64"/>
      <c r="I383" s="64"/>
      <c r="J383" s="64"/>
    </row>
    <row r="384">
      <c r="A384" s="64" t="s">
        <v>365</v>
      </c>
      <c r="B384" s="87"/>
      <c r="C384" s="112" t="s">
        <v>366</v>
      </c>
      <c r="D384" s="96">
        <v>3.0</v>
      </c>
      <c r="E384" s="70" t="str">
        <f t="shared" si="47"/>
        <v>1.5</v>
      </c>
      <c r="F384" s="96">
        <v>3.0</v>
      </c>
      <c r="G384" s="70" t="str">
        <f t="shared" si="48"/>
        <v>1.5</v>
      </c>
      <c r="H384" s="64"/>
      <c r="I384" s="64"/>
      <c r="J384" s="64"/>
    </row>
    <row r="385">
      <c r="A385" s="64"/>
      <c r="B385" s="87"/>
      <c r="C385" s="87"/>
      <c r="D385" s="64"/>
      <c r="E385" s="65"/>
      <c r="F385" s="64"/>
      <c r="G385" s="65"/>
      <c r="H385" s="64"/>
      <c r="I385" s="64"/>
      <c r="J385" s="64"/>
    </row>
    <row r="386">
      <c r="A386" s="102" t="s">
        <v>367</v>
      </c>
      <c r="B386" s="87"/>
      <c r="C386" s="110" t="s">
        <v>368</v>
      </c>
      <c r="D386" s="64"/>
      <c r="E386" s="65"/>
      <c r="F386" s="64"/>
      <c r="G386" s="65"/>
      <c r="H386" s="89"/>
      <c r="I386" s="89"/>
      <c r="J386" s="89"/>
    </row>
    <row r="387">
      <c r="A387" s="104"/>
      <c r="B387" s="111" t="s">
        <v>24</v>
      </c>
      <c r="C387" s="112" t="s">
        <v>369</v>
      </c>
      <c r="D387" s="92">
        <v>5.0</v>
      </c>
      <c r="E387" s="70" t="str">
        <f t="shared" ref="E387:E388" si="49">D387*0.5</f>
        <v>2.5</v>
      </c>
      <c r="F387" s="94">
        <v>5.0</v>
      </c>
      <c r="G387" s="70" t="str">
        <f t="shared" ref="G387:G388" si="50">F387*0.5</f>
        <v>2.5</v>
      </c>
      <c r="H387" s="89"/>
      <c r="I387" s="64"/>
      <c r="J387" s="64"/>
    </row>
    <row r="388">
      <c r="A388" s="104"/>
      <c r="B388" s="111" t="s">
        <v>24</v>
      </c>
      <c r="C388" s="112" t="s">
        <v>370</v>
      </c>
      <c r="D388" s="92">
        <v>0.0</v>
      </c>
      <c r="E388" s="70" t="str">
        <f t="shared" si="49"/>
        <v>0.0</v>
      </c>
      <c r="F388" s="94">
        <v>0.0</v>
      </c>
      <c r="G388" s="70" t="str">
        <f t="shared" si="50"/>
        <v>0.0</v>
      </c>
      <c r="H388" s="89"/>
      <c r="I388" s="64"/>
      <c r="J388" s="64"/>
    </row>
    <row r="389">
      <c r="A389" s="66"/>
      <c r="B389" s="87"/>
      <c r="C389" s="87"/>
      <c r="D389" s="89"/>
      <c r="E389" s="65"/>
      <c r="F389" s="64"/>
      <c r="G389" s="65"/>
      <c r="H389" s="64"/>
      <c r="I389" s="89"/>
      <c r="J389" s="89"/>
    </row>
    <row r="390">
      <c r="A390" s="86" t="s">
        <v>371</v>
      </c>
      <c r="B390" s="87"/>
      <c r="C390" s="110" t="s">
        <v>372</v>
      </c>
      <c r="D390" s="89"/>
      <c r="E390" s="65"/>
      <c r="F390" s="64"/>
      <c r="G390" s="65"/>
      <c r="H390" s="64"/>
      <c r="I390" s="89"/>
      <c r="J390" s="89"/>
    </row>
    <row r="391">
      <c r="A391" s="66"/>
      <c r="B391" s="109"/>
      <c r="C391" s="109"/>
      <c r="D391" s="89"/>
      <c r="E391" s="89"/>
      <c r="F391" s="64"/>
      <c r="G391" s="65"/>
      <c r="H391" s="64"/>
      <c r="I391" s="64"/>
      <c r="J391" s="64"/>
    </row>
    <row r="392">
      <c r="A392" s="66"/>
      <c r="B392" s="111" t="s">
        <v>24</v>
      </c>
      <c r="C392" s="112" t="s">
        <v>373</v>
      </c>
      <c r="D392" s="92">
        <v>8.0</v>
      </c>
      <c r="E392" s="70" t="str">
        <f t="shared" ref="E392:E393" si="51">D392*0.5</f>
        <v>4.0</v>
      </c>
      <c r="F392" s="94">
        <v>8.0</v>
      </c>
      <c r="G392" s="70" t="str">
        <f t="shared" ref="G392:G393" si="52">F392*0.5</f>
        <v>4.0</v>
      </c>
      <c r="H392" s="64"/>
      <c r="I392" s="64"/>
      <c r="J392" s="64"/>
    </row>
    <row r="393">
      <c r="A393" s="66"/>
      <c r="B393" s="111" t="s">
        <v>24</v>
      </c>
      <c r="C393" s="112" t="s">
        <v>370</v>
      </c>
      <c r="D393" s="92">
        <v>5.0</v>
      </c>
      <c r="E393" s="70" t="str">
        <f t="shared" si="51"/>
        <v>2.5</v>
      </c>
      <c r="F393" s="92">
        <v>5.0</v>
      </c>
      <c r="G393" s="70" t="str">
        <f t="shared" si="52"/>
        <v>2.5</v>
      </c>
      <c r="H393" s="64"/>
      <c r="I393" s="64"/>
      <c r="J393" s="64"/>
    </row>
    <row r="394">
      <c r="A394" s="131"/>
      <c r="B394" s="132"/>
      <c r="C394" s="132"/>
      <c r="D394" s="131"/>
      <c r="E394" s="133"/>
      <c r="F394" s="64"/>
      <c r="G394" s="65"/>
      <c r="H394" s="64"/>
      <c r="I394" s="64"/>
      <c r="J394" s="64"/>
    </row>
    <row r="395">
      <c r="A395" s="64"/>
      <c r="B395" s="87"/>
      <c r="C395" s="87"/>
      <c r="D395" s="64"/>
      <c r="E395" s="64"/>
      <c r="F395" s="64"/>
      <c r="G395" s="65"/>
      <c r="H395" s="64"/>
      <c r="I395" s="64"/>
      <c r="J395" s="64"/>
    </row>
    <row r="396">
      <c r="A396" s="79" t="s">
        <v>374</v>
      </c>
      <c r="B396" s="80"/>
      <c r="C396" s="80"/>
      <c r="D396" s="82"/>
      <c r="E396" s="83" t="str">
        <f>sum(E409:E439)*E2</f>
        <v>0.0</v>
      </c>
      <c r="F396" s="85"/>
      <c r="G396" s="134">
        <v>54.0</v>
      </c>
      <c r="H396" s="85"/>
      <c r="I396" s="85"/>
      <c r="J396" s="85"/>
    </row>
    <row r="397">
      <c r="A397" s="64"/>
      <c r="B397" s="109"/>
      <c r="C397" s="109"/>
      <c r="D397" s="89"/>
      <c r="E397" s="89"/>
      <c r="F397" s="89"/>
      <c r="G397" s="65"/>
      <c r="H397" s="89"/>
      <c r="I397" s="89"/>
      <c r="J397" s="89"/>
    </row>
    <row r="398">
      <c r="A398" s="66"/>
      <c r="B398" s="87"/>
      <c r="C398" s="87"/>
      <c r="D398" s="64"/>
      <c r="E398" s="65"/>
      <c r="F398" s="89"/>
      <c r="G398" s="65"/>
      <c r="H398" s="89"/>
      <c r="I398" s="89"/>
      <c r="J398" s="89"/>
    </row>
    <row r="399">
      <c r="A399" s="86" t="s">
        <v>375</v>
      </c>
      <c r="B399" s="87"/>
      <c r="C399" s="110" t="s">
        <v>376</v>
      </c>
      <c r="D399" s="89"/>
      <c r="E399" s="65"/>
      <c r="F399" s="89"/>
      <c r="G399" s="65"/>
      <c r="H399" s="89"/>
      <c r="I399" s="89"/>
      <c r="J399" s="89"/>
    </row>
    <row r="400">
      <c r="A400" s="66"/>
      <c r="B400" s="111" t="s">
        <v>290</v>
      </c>
      <c r="C400" s="112" t="s">
        <v>377</v>
      </c>
      <c r="D400" s="92">
        <v>13.0</v>
      </c>
      <c r="E400" s="70" t="str">
        <f>D400*0.5</f>
        <v>6.5</v>
      </c>
      <c r="F400" s="92">
        <v>13.0</v>
      </c>
      <c r="G400" s="70" t="str">
        <f>F400*0.5</f>
        <v>6.5</v>
      </c>
      <c r="H400" s="89"/>
      <c r="I400" s="89"/>
      <c r="J400" s="89"/>
    </row>
    <row r="401">
      <c r="A401" s="86" t="s">
        <v>378</v>
      </c>
      <c r="B401" s="87"/>
      <c r="C401" s="110" t="s">
        <v>379</v>
      </c>
      <c r="D401" s="89"/>
      <c r="E401" s="65"/>
      <c r="F401" s="64"/>
      <c r="G401" s="65"/>
      <c r="H401" s="89"/>
      <c r="I401" s="89"/>
      <c r="J401" s="89"/>
    </row>
    <row r="402">
      <c r="A402" s="66"/>
      <c r="B402" s="111" t="s">
        <v>290</v>
      </c>
      <c r="C402" s="112" t="s">
        <v>380</v>
      </c>
      <c r="D402" s="92">
        <v>8.0</v>
      </c>
      <c r="E402" s="70" t="str">
        <f t="shared" ref="E402:E403" si="53">D402*0.5</f>
        <v>4.0</v>
      </c>
      <c r="F402" s="92">
        <v>8.0</v>
      </c>
      <c r="G402" s="70" t="str">
        <f t="shared" ref="G402:G403" si="54">F402*0.5</f>
        <v>4.0</v>
      </c>
      <c r="H402" s="89"/>
      <c r="I402" s="89"/>
      <c r="J402" s="89"/>
    </row>
    <row r="403">
      <c r="A403" s="66"/>
      <c r="B403" s="111" t="s">
        <v>290</v>
      </c>
      <c r="C403" s="112" t="s">
        <v>381</v>
      </c>
      <c r="D403" s="92">
        <v>13.0</v>
      </c>
      <c r="E403" s="70" t="str">
        <f t="shared" si="53"/>
        <v>6.5</v>
      </c>
      <c r="F403" s="92">
        <v>13.0</v>
      </c>
      <c r="G403" s="70" t="str">
        <f t="shared" si="54"/>
        <v>6.5</v>
      </c>
      <c r="H403" s="89"/>
      <c r="I403" s="89"/>
      <c r="J403" s="89"/>
    </row>
    <row r="404">
      <c r="A404" s="86" t="s">
        <v>382</v>
      </c>
      <c r="B404" s="87"/>
      <c r="C404" s="110" t="s">
        <v>383</v>
      </c>
      <c r="D404" s="89"/>
      <c r="E404" s="65"/>
      <c r="F404" s="64"/>
      <c r="G404" s="65"/>
      <c r="H404" s="89"/>
      <c r="I404" s="89"/>
      <c r="J404" s="89"/>
    </row>
    <row r="405">
      <c r="A405" s="66"/>
      <c r="B405" s="111" t="s">
        <v>290</v>
      </c>
      <c r="C405" s="112" t="s">
        <v>384</v>
      </c>
      <c r="D405" s="92">
        <v>8.0</v>
      </c>
      <c r="E405" s="70" t="str">
        <f t="shared" ref="E405:E406" si="55">D405*0.5</f>
        <v>4.0</v>
      </c>
      <c r="F405" s="92">
        <v>8.0</v>
      </c>
      <c r="G405" s="70" t="str">
        <f t="shared" ref="G405:G406" si="56">F405*0.5</f>
        <v>4.0</v>
      </c>
      <c r="H405" s="89"/>
      <c r="I405" s="89"/>
      <c r="J405" s="89"/>
    </row>
    <row r="406">
      <c r="A406" s="66"/>
      <c r="B406" s="111" t="s">
        <v>290</v>
      </c>
      <c r="C406" s="112" t="s">
        <v>385</v>
      </c>
      <c r="D406" s="92">
        <v>13.0</v>
      </c>
      <c r="E406" s="70" t="str">
        <f t="shared" si="55"/>
        <v>6.5</v>
      </c>
      <c r="F406" s="92">
        <v>13.0</v>
      </c>
      <c r="G406" s="70" t="str">
        <f t="shared" si="56"/>
        <v>6.5</v>
      </c>
      <c r="H406" s="89"/>
      <c r="I406" s="89"/>
      <c r="J406" s="89"/>
    </row>
    <row r="407">
      <c r="A407" s="66"/>
      <c r="B407" s="87"/>
      <c r="C407" s="87"/>
      <c r="D407" s="89"/>
      <c r="E407" s="65"/>
      <c r="F407" s="64"/>
      <c r="G407" s="65"/>
      <c r="H407" s="89"/>
      <c r="I407" s="89"/>
      <c r="J407" s="89"/>
    </row>
    <row r="408">
      <c r="A408" s="66"/>
      <c r="B408" s="87"/>
      <c r="C408" s="87"/>
      <c r="D408" s="89"/>
      <c r="E408" s="65"/>
      <c r="F408" s="64"/>
      <c r="G408" s="65"/>
      <c r="H408" s="89"/>
      <c r="I408" s="89"/>
      <c r="J408" s="89"/>
    </row>
    <row r="409">
      <c r="A409" s="86" t="s">
        <v>386</v>
      </c>
      <c r="B409" s="87"/>
      <c r="C409" s="110" t="s">
        <v>387</v>
      </c>
      <c r="D409" s="89"/>
      <c r="E409" s="65"/>
      <c r="F409" s="64"/>
      <c r="G409" s="65"/>
      <c r="H409" s="89"/>
      <c r="I409" s="89"/>
      <c r="J409" s="89"/>
    </row>
    <row r="410">
      <c r="A410" s="66"/>
      <c r="B410" s="111" t="s">
        <v>290</v>
      </c>
      <c r="C410" s="112" t="s">
        <v>388</v>
      </c>
      <c r="D410" s="92">
        <v>5.0</v>
      </c>
      <c r="E410" s="70" t="str">
        <f t="shared" ref="E410:E413" si="57">D410*0.5</f>
        <v>2.5</v>
      </c>
      <c r="F410" s="92">
        <v>5.0</v>
      </c>
      <c r="G410" s="70" t="str">
        <f t="shared" ref="G410:G413" si="58">F410*0.5</f>
        <v>2.5</v>
      </c>
      <c r="H410" s="89"/>
      <c r="I410" s="89"/>
      <c r="J410" s="89"/>
    </row>
    <row r="411">
      <c r="A411" s="66"/>
      <c r="B411" s="111" t="s">
        <v>290</v>
      </c>
      <c r="C411" s="112" t="s">
        <v>389</v>
      </c>
      <c r="D411" s="96">
        <v>8.0</v>
      </c>
      <c r="E411" s="70" t="str">
        <f t="shared" si="57"/>
        <v>4.0</v>
      </c>
      <c r="F411" s="96">
        <v>8.0</v>
      </c>
      <c r="G411" s="70" t="str">
        <f t="shared" si="58"/>
        <v>4.0</v>
      </c>
      <c r="H411" s="89"/>
      <c r="I411" s="89"/>
      <c r="J411" s="89"/>
    </row>
    <row r="412">
      <c r="A412" s="66"/>
      <c r="B412" s="111" t="s">
        <v>290</v>
      </c>
      <c r="C412" s="112" t="s">
        <v>390</v>
      </c>
      <c r="D412" s="96">
        <v>8.0</v>
      </c>
      <c r="E412" s="70" t="str">
        <f t="shared" si="57"/>
        <v>4.0</v>
      </c>
      <c r="F412" s="96">
        <v>8.0</v>
      </c>
      <c r="G412" s="70" t="str">
        <f t="shared" si="58"/>
        <v>4.0</v>
      </c>
      <c r="H412" s="89"/>
      <c r="I412" s="89"/>
      <c r="J412" s="89"/>
    </row>
    <row r="413">
      <c r="A413" s="66"/>
      <c r="B413" s="111" t="s">
        <v>290</v>
      </c>
      <c r="C413" s="112" t="s">
        <v>391</v>
      </c>
      <c r="D413" s="96">
        <v>5.0</v>
      </c>
      <c r="E413" s="70" t="str">
        <f t="shared" si="57"/>
        <v>2.5</v>
      </c>
      <c r="F413" s="96">
        <v>5.0</v>
      </c>
      <c r="G413" s="70" t="str">
        <f t="shared" si="58"/>
        <v>2.5</v>
      </c>
      <c r="H413" s="89"/>
      <c r="I413" s="89"/>
      <c r="J413" s="89"/>
    </row>
    <row r="414">
      <c r="A414" s="66"/>
      <c r="B414" s="109"/>
      <c r="C414" s="87"/>
      <c r="D414" s="89"/>
      <c r="E414" s="89"/>
      <c r="F414" s="64"/>
      <c r="G414" s="65"/>
      <c r="H414" s="89"/>
      <c r="I414" s="89"/>
      <c r="J414" s="89"/>
    </row>
    <row r="415">
      <c r="A415" s="66"/>
      <c r="B415" s="87"/>
      <c r="C415" s="87"/>
      <c r="D415" s="89"/>
      <c r="E415" s="65"/>
      <c r="F415" s="64"/>
      <c r="G415" s="65"/>
      <c r="H415" s="89"/>
      <c r="I415" s="89"/>
      <c r="J415" s="89"/>
    </row>
    <row r="416">
      <c r="A416" s="86" t="s">
        <v>392</v>
      </c>
      <c r="B416" s="87"/>
      <c r="C416" s="110" t="s">
        <v>393</v>
      </c>
      <c r="D416" s="89"/>
      <c r="E416" s="65"/>
      <c r="F416" s="64"/>
      <c r="G416" s="65"/>
      <c r="H416" s="89"/>
      <c r="I416" s="89"/>
      <c r="J416" s="89"/>
    </row>
    <row r="417">
      <c r="A417" s="66"/>
      <c r="B417" s="111" t="s">
        <v>290</v>
      </c>
      <c r="C417" s="112" t="s">
        <v>394</v>
      </c>
      <c r="D417" s="92">
        <v>5.0</v>
      </c>
      <c r="E417" s="70" t="str">
        <f>D417*0.5</f>
        <v>2.5</v>
      </c>
      <c r="F417" s="92">
        <v>5.0</v>
      </c>
      <c r="G417" s="70" t="str">
        <f>F417*0.5</f>
        <v>2.5</v>
      </c>
      <c r="H417" s="89"/>
      <c r="I417" s="89"/>
      <c r="J417" s="89"/>
    </row>
    <row r="418">
      <c r="A418" s="66"/>
      <c r="B418" s="87"/>
      <c r="C418" s="87"/>
      <c r="D418" s="89"/>
      <c r="E418" s="89"/>
      <c r="F418" s="64"/>
      <c r="G418" s="65"/>
      <c r="H418" s="89"/>
      <c r="I418" s="89"/>
      <c r="J418" s="89"/>
    </row>
    <row r="419">
      <c r="A419" s="86" t="s">
        <v>395</v>
      </c>
      <c r="B419" s="87"/>
      <c r="C419" s="110" t="s">
        <v>396</v>
      </c>
      <c r="D419" s="89"/>
      <c r="E419" s="65"/>
      <c r="F419" s="64"/>
      <c r="G419" s="65"/>
      <c r="H419" s="89"/>
      <c r="I419" s="89"/>
      <c r="J419" s="89"/>
    </row>
    <row r="420">
      <c r="A420" s="66"/>
      <c r="B420" s="111" t="s">
        <v>290</v>
      </c>
      <c r="C420" s="112" t="s">
        <v>397</v>
      </c>
      <c r="D420" s="92">
        <v>20.0</v>
      </c>
      <c r="E420" s="70" t="str">
        <f>D420*0.5</f>
        <v>10.0</v>
      </c>
      <c r="F420" s="92">
        <v>20.0</v>
      </c>
      <c r="G420" s="70" t="str">
        <f>F420*0.5</f>
        <v>10.0</v>
      </c>
      <c r="H420" s="64"/>
      <c r="I420" s="64"/>
      <c r="J420" s="64"/>
    </row>
    <row r="421">
      <c r="A421" s="104"/>
      <c r="B421" s="87"/>
      <c r="C421" s="87"/>
      <c r="D421" s="64"/>
      <c r="E421" s="65"/>
      <c r="F421" s="64"/>
      <c r="G421" s="65"/>
      <c r="H421" s="89"/>
      <c r="I421" s="89"/>
      <c r="J421" s="89"/>
    </row>
    <row r="422">
      <c r="A422" s="102" t="s">
        <v>398</v>
      </c>
      <c r="B422" s="87"/>
      <c r="C422" s="110" t="s">
        <v>396</v>
      </c>
      <c r="D422" s="64"/>
      <c r="E422" s="65"/>
      <c r="F422" s="64"/>
      <c r="G422" s="65"/>
      <c r="H422" s="89"/>
      <c r="I422" s="89"/>
      <c r="J422" s="89"/>
    </row>
    <row r="423">
      <c r="A423" s="104"/>
      <c r="B423" s="111" t="s">
        <v>290</v>
      </c>
      <c r="C423" s="112" t="s">
        <v>399</v>
      </c>
      <c r="D423" s="92">
        <v>5.0</v>
      </c>
      <c r="E423" s="70" t="str">
        <f>D423*0.5</f>
        <v>2.5</v>
      </c>
      <c r="F423" s="92">
        <v>5.0</v>
      </c>
      <c r="G423" s="70" t="str">
        <f>F423*0.5</f>
        <v>2.5</v>
      </c>
      <c r="H423" s="64"/>
      <c r="I423" s="64"/>
      <c r="J423" s="64"/>
    </row>
    <row r="424">
      <c r="A424" s="104"/>
      <c r="B424" s="87"/>
      <c r="C424" s="87"/>
      <c r="D424" s="64"/>
      <c r="E424" s="65"/>
      <c r="F424" s="64"/>
      <c r="G424" s="65"/>
      <c r="H424" s="89"/>
      <c r="I424" s="89"/>
      <c r="J424" s="89"/>
    </row>
    <row r="425">
      <c r="A425" s="102" t="s">
        <v>400</v>
      </c>
      <c r="B425" s="87"/>
      <c r="C425" s="110" t="s">
        <v>163</v>
      </c>
      <c r="D425" s="64"/>
      <c r="E425" s="65"/>
      <c r="F425" s="64"/>
      <c r="G425" s="65"/>
      <c r="H425" s="89"/>
      <c r="I425" s="89"/>
      <c r="J425" s="89"/>
    </row>
    <row r="426">
      <c r="A426" s="104"/>
      <c r="B426" s="111" t="s">
        <v>290</v>
      </c>
      <c r="C426" s="112" t="s">
        <v>401</v>
      </c>
      <c r="D426" s="92">
        <v>20.0</v>
      </c>
      <c r="E426" s="70" t="str">
        <f>D426*0.5</f>
        <v>10.0</v>
      </c>
      <c r="F426" s="92">
        <v>20.0</v>
      </c>
      <c r="G426" s="70" t="str">
        <f>F426*0.5</f>
        <v>10.0</v>
      </c>
      <c r="H426" s="64"/>
      <c r="I426" s="64"/>
      <c r="J426" s="64"/>
    </row>
    <row r="427">
      <c r="A427" s="104"/>
      <c r="B427" s="87"/>
      <c r="C427" s="87"/>
      <c r="D427" s="64"/>
      <c r="E427" s="65"/>
      <c r="F427" s="64"/>
      <c r="G427" s="65"/>
      <c r="H427" s="89"/>
      <c r="I427" s="89"/>
      <c r="J427" s="89"/>
    </row>
    <row r="428">
      <c r="A428" s="102" t="s">
        <v>402</v>
      </c>
      <c r="B428" s="87"/>
      <c r="C428" s="110" t="s">
        <v>403</v>
      </c>
      <c r="D428" s="64"/>
      <c r="E428" s="65"/>
      <c r="F428" s="64"/>
      <c r="G428" s="65"/>
      <c r="H428" s="89"/>
      <c r="I428" s="89"/>
      <c r="J428" s="89"/>
    </row>
    <row r="429">
      <c r="A429" s="104"/>
      <c r="B429" s="111" t="s">
        <v>290</v>
      </c>
      <c r="C429" s="112" t="s">
        <v>404</v>
      </c>
      <c r="D429" s="92">
        <v>2.0</v>
      </c>
      <c r="E429" s="70" t="str">
        <f>D429*0.5</f>
        <v>1.0</v>
      </c>
      <c r="F429" s="92">
        <v>2.0</v>
      </c>
      <c r="G429" s="70" t="str">
        <f>F429*0.5</f>
        <v>1.0</v>
      </c>
      <c r="H429" s="64"/>
      <c r="I429" s="64"/>
      <c r="J429" s="64"/>
    </row>
    <row r="430">
      <c r="A430" s="102" t="s">
        <v>405</v>
      </c>
      <c r="B430" s="87"/>
      <c r="C430" s="110" t="s">
        <v>406</v>
      </c>
      <c r="D430" s="64"/>
      <c r="E430" s="65"/>
      <c r="F430" s="64"/>
      <c r="G430" s="65"/>
      <c r="H430" s="89"/>
      <c r="I430" s="89"/>
      <c r="J430" s="89"/>
    </row>
    <row r="431">
      <c r="A431" s="104"/>
      <c r="B431" s="111" t="s">
        <v>290</v>
      </c>
      <c r="C431" s="112" t="s">
        <v>407</v>
      </c>
      <c r="D431" s="92">
        <v>5.0</v>
      </c>
      <c r="E431" s="70" t="str">
        <f>D431*0.5</f>
        <v>2.5</v>
      </c>
      <c r="F431" s="92">
        <v>5.0</v>
      </c>
      <c r="G431" s="70" t="str">
        <f>F431*0.5</f>
        <v>2.5</v>
      </c>
      <c r="H431" s="89"/>
      <c r="I431" s="89"/>
      <c r="J431" s="89"/>
    </row>
    <row r="432">
      <c r="A432" s="104"/>
      <c r="B432" s="87"/>
      <c r="C432" s="87"/>
      <c r="D432" s="64"/>
      <c r="E432" s="65"/>
      <c r="F432" s="64"/>
      <c r="G432" s="65"/>
      <c r="H432" s="89"/>
      <c r="I432" s="89"/>
      <c r="J432" s="89"/>
    </row>
    <row r="433">
      <c r="A433" s="102" t="s">
        <v>408</v>
      </c>
      <c r="B433" s="87"/>
      <c r="C433" s="87"/>
      <c r="D433" s="64"/>
      <c r="E433" s="65"/>
      <c r="F433" s="64"/>
      <c r="G433" s="65"/>
      <c r="H433" s="89"/>
      <c r="I433" s="89"/>
      <c r="J433" s="89"/>
    </row>
    <row r="434">
      <c r="A434" s="102" t="s">
        <v>409</v>
      </c>
      <c r="B434" s="87"/>
      <c r="C434" s="110" t="s">
        <v>376</v>
      </c>
      <c r="D434" s="64"/>
      <c r="E434" s="65"/>
      <c r="F434" s="64"/>
      <c r="G434" s="65"/>
      <c r="H434" s="89"/>
      <c r="I434" s="89"/>
      <c r="J434" s="89"/>
    </row>
    <row r="435">
      <c r="A435" s="104"/>
      <c r="B435" s="111" t="s">
        <v>290</v>
      </c>
      <c r="C435" s="112" t="s">
        <v>377</v>
      </c>
      <c r="D435" s="92">
        <v>2.0</v>
      </c>
      <c r="E435" s="70" t="str">
        <f>D435*0.5</f>
        <v>1.0</v>
      </c>
      <c r="F435" s="92">
        <v>2.0</v>
      </c>
      <c r="G435" s="70" t="str">
        <f>F435*0.5</f>
        <v>1.0</v>
      </c>
      <c r="H435" s="89"/>
      <c r="I435" s="89"/>
      <c r="J435" s="89"/>
    </row>
    <row r="436">
      <c r="A436" s="102" t="s">
        <v>410</v>
      </c>
      <c r="B436" s="87"/>
      <c r="C436" s="110" t="s">
        <v>411</v>
      </c>
      <c r="D436" s="64"/>
      <c r="E436" s="65"/>
      <c r="F436" s="64"/>
      <c r="G436" s="65"/>
      <c r="H436" s="89"/>
      <c r="I436" s="89"/>
      <c r="J436" s="89"/>
    </row>
    <row r="437">
      <c r="A437" s="104"/>
      <c r="B437" s="111" t="s">
        <v>290</v>
      </c>
      <c r="C437" s="112" t="s">
        <v>412</v>
      </c>
      <c r="D437" s="92">
        <v>8.0</v>
      </c>
      <c r="E437" s="70" t="str">
        <f t="shared" ref="E437:E439" si="59">D437*0.5</f>
        <v>4.0</v>
      </c>
      <c r="F437" s="92">
        <v>8.0</v>
      </c>
      <c r="G437" s="70" t="str">
        <f t="shared" ref="G437:G439" si="60">F437*0.5</f>
        <v>4.0</v>
      </c>
      <c r="H437" s="89"/>
      <c r="I437" s="89"/>
      <c r="J437" s="89"/>
    </row>
    <row r="438">
      <c r="A438" s="104"/>
      <c r="B438" s="111" t="s">
        <v>290</v>
      </c>
      <c r="C438" s="112" t="s">
        <v>413</v>
      </c>
      <c r="D438" s="92">
        <v>13.0</v>
      </c>
      <c r="E438" s="70" t="str">
        <f t="shared" si="59"/>
        <v>6.5</v>
      </c>
      <c r="F438" s="92">
        <v>13.0</v>
      </c>
      <c r="G438" s="70" t="str">
        <f t="shared" si="60"/>
        <v>6.5</v>
      </c>
      <c r="H438" s="89"/>
      <c r="I438" s="89"/>
      <c r="J438" s="89"/>
    </row>
    <row r="439">
      <c r="A439" s="104"/>
      <c r="B439" s="111" t="s">
        <v>290</v>
      </c>
      <c r="C439" s="112" t="s">
        <v>414</v>
      </c>
      <c r="D439" s="92">
        <v>2.0</v>
      </c>
      <c r="E439" s="70" t="str">
        <f t="shared" si="59"/>
        <v>1.0</v>
      </c>
      <c r="F439" s="92">
        <v>2.0</v>
      </c>
      <c r="G439" s="70" t="str">
        <f t="shared" si="60"/>
        <v>1.0</v>
      </c>
      <c r="H439" s="64"/>
      <c r="I439" s="64"/>
      <c r="J439" s="64"/>
    </row>
    <row r="440">
      <c r="A440" s="64"/>
      <c r="B440" s="109"/>
      <c r="C440" s="109"/>
      <c r="D440" s="89"/>
      <c r="E440" s="89"/>
      <c r="F440" s="64"/>
      <c r="G440" s="65"/>
      <c r="H440" s="89"/>
      <c r="I440" s="89"/>
      <c r="J440" s="89"/>
    </row>
    <row r="441">
      <c r="A441" s="64"/>
      <c r="B441" s="111" t="s">
        <v>326</v>
      </c>
      <c r="C441" s="112" t="s">
        <v>415</v>
      </c>
      <c r="D441" s="92">
        <v>13.0</v>
      </c>
      <c r="E441" s="70" t="str">
        <f>D441*0.5</f>
        <v>6.5</v>
      </c>
      <c r="F441" s="92">
        <v>13.0</v>
      </c>
      <c r="G441" s="70" t="str">
        <f>F441*0.5</f>
        <v>6.5</v>
      </c>
      <c r="H441" s="64"/>
      <c r="I441" s="64"/>
      <c r="J441" s="64"/>
    </row>
    <row r="442">
      <c r="A442" s="64"/>
      <c r="B442" s="87"/>
      <c r="C442" s="87"/>
      <c r="D442" s="64"/>
      <c r="E442" s="65"/>
      <c r="F442" s="64"/>
      <c r="G442" s="65"/>
      <c r="H442" s="64"/>
      <c r="I442" s="64"/>
      <c r="J442" s="64"/>
    </row>
    <row r="443">
      <c r="A443" s="64"/>
      <c r="B443" s="87"/>
      <c r="C443" s="112" t="s">
        <v>416</v>
      </c>
      <c r="D443" s="96">
        <v>13.0</v>
      </c>
      <c r="E443" s="135" t="str">
        <f>D443/2</f>
        <v>6.5</v>
      </c>
      <c r="F443" s="96">
        <v>13.0</v>
      </c>
      <c r="G443" s="135" t="str">
        <f>F443/2</f>
        <v>6.5</v>
      </c>
      <c r="H443" s="64"/>
      <c r="I443" s="89"/>
      <c r="J443" s="89"/>
    </row>
    <row r="444">
      <c r="A444" s="64"/>
      <c r="B444" s="87"/>
      <c r="C444" s="87"/>
      <c r="D444" s="64"/>
      <c r="E444" s="65"/>
      <c r="F444" s="64"/>
      <c r="G444" s="65"/>
      <c r="H444" s="64"/>
      <c r="I444" s="64"/>
      <c r="J444" s="64"/>
    </row>
    <row r="445">
      <c r="A445" s="64"/>
      <c r="B445" s="111" t="s">
        <v>326</v>
      </c>
      <c r="C445" s="112" t="s">
        <v>417</v>
      </c>
      <c r="D445" s="92">
        <v>20.0</v>
      </c>
      <c r="E445" s="70" t="str">
        <f>D445*0.5</f>
        <v>10.0</v>
      </c>
      <c r="F445" s="92">
        <v>20.0</v>
      </c>
      <c r="G445" s="70" t="str">
        <f>F445*0.5</f>
        <v>10.0</v>
      </c>
      <c r="H445" s="64"/>
      <c r="I445" s="64"/>
      <c r="J445" s="64"/>
    </row>
    <row r="446">
      <c r="A446" s="64"/>
      <c r="B446" s="87"/>
      <c r="C446" s="87"/>
      <c r="D446" s="64"/>
      <c r="E446" s="65"/>
      <c r="F446" s="64"/>
      <c r="G446" s="65"/>
      <c r="H446" s="64"/>
      <c r="I446" s="64"/>
      <c r="J446" s="64"/>
    </row>
    <row r="447">
      <c r="A447" s="64"/>
      <c r="B447" s="111" t="s">
        <v>326</v>
      </c>
      <c r="C447" s="68" t="s">
        <v>418</v>
      </c>
      <c r="D447" s="92">
        <v>20.0</v>
      </c>
      <c r="E447" s="70" t="str">
        <f t="shared" ref="E447:E449" si="61">D447*0.5</f>
        <v>10.0</v>
      </c>
      <c r="F447" s="92">
        <v>20.0</v>
      </c>
      <c r="G447" s="70" t="str">
        <f t="shared" ref="G447:G449" si="62">F447*0.5</f>
        <v>10.0</v>
      </c>
      <c r="H447" s="64"/>
      <c r="I447" s="64"/>
      <c r="J447" s="64"/>
    </row>
    <row r="448">
      <c r="A448" s="66"/>
      <c r="B448" s="111" t="s">
        <v>24</v>
      </c>
      <c r="C448" s="112" t="s">
        <v>419</v>
      </c>
      <c r="D448" s="96">
        <v>13.0</v>
      </c>
      <c r="E448" s="70" t="str">
        <f t="shared" si="61"/>
        <v>6.5</v>
      </c>
      <c r="F448" s="93">
        <v>13.0</v>
      </c>
      <c r="G448" s="70" t="str">
        <f t="shared" si="62"/>
        <v>6.5</v>
      </c>
      <c r="H448" s="136" t="s">
        <v>420</v>
      </c>
      <c r="I448" s="64"/>
      <c r="J448" s="64"/>
    </row>
    <row r="449">
      <c r="A449" s="104"/>
      <c r="B449" s="111" t="s">
        <v>24</v>
      </c>
      <c r="C449" s="112" t="s">
        <v>419</v>
      </c>
      <c r="D449" s="96">
        <v>0.0</v>
      </c>
      <c r="E449" s="70" t="str">
        <f t="shared" si="61"/>
        <v>0.0</v>
      </c>
      <c r="F449" s="93">
        <v>0.0</v>
      </c>
      <c r="G449" s="70" t="str">
        <f t="shared" si="62"/>
        <v>0.0</v>
      </c>
      <c r="H449" s="136" t="s">
        <v>420</v>
      </c>
      <c r="I449" s="89"/>
      <c r="J449" s="89"/>
    </row>
    <row r="450">
      <c r="A450" s="64"/>
      <c r="B450" s="111"/>
      <c r="C450" s="112"/>
      <c r="D450" s="92"/>
      <c r="E450" s="70"/>
      <c r="F450" s="92"/>
      <c r="G450" s="70"/>
      <c r="H450" s="64"/>
      <c r="I450" s="64"/>
      <c r="J450" s="64"/>
    </row>
    <row r="451">
      <c r="A451" s="64"/>
      <c r="B451" s="111"/>
      <c r="C451" s="112"/>
      <c r="D451" s="92"/>
      <c r="E451" s="70"/>
      <c r="F451" s="92"/>
      <c r="G451" s="70"/>
      <c r="H451" s="64"/>
      <c r="I451" s="64"/>
      <c r="J451" s="64"/>
    </row>
    <row r="452">
      <c r="A452" s="64"/>
      <c r="B452" s="111"/>
      <c r="C452" s="112"/>
      <c r="D452" s="92"/>
      <c r="E452" s="70"/>
      <c r="F452" s="92"/>
      <c r="G452" s="70"/>
      <c r="H452" s="64"/>
      <c r="I452" s="64"/>
      <c r="J452" s="64"/>
    </row>
    <row r="453">
      <c r="A453" s="64"/>
      <c r="B453" s="111"/>
      <c r="C453" s="112"/>
      <c r="D453" s="92"/>
      <c r="E453" s="70"/>
      <c r="F453" s="92"/>
      <c r="G453" s="70"/>
      <c r="H453" s="64"/>
      <c r="I453" s="64"/>
      <c r="J453" s="64"/>
    </row>
    <row r="454">
      <c r="A454" s="64"/>
      <c r="B454" s="111"/>
      <c r="C454" s="112"/>
      <c r="D454" s="92"/>
      <c r="E454" s="70"/>
      <c r="F454" s="92"/>
      <c r="G454" s="70"/>
      <c r="H454" s="64"/>
      <c r="I454" s="64"/>
      <c r="J454" s="64"/>
    </row>
    <row r="455">
      <c r="A455" s="64"/>
      <c r="B455" s="111"/>
      <c r="C455" s="112"/>
      <c r="D455" s="92"/>
      <c r="E455" s="70"/>
      <c r="F455" s="92"/>
      <c r="G455" s="70"/>
      <c r="H455" s="64"/>
      <c r="I455" s="64"/>
      <c r="J455" s="64"/>
    </row>
    <row r="456">
      <c r="A456" s="64"/>
      <c r="B456" s="111"/>
      <c r="C456" s="112"/>
      <c r="D456" s="92"/>
      <c r="E456" s="70"/>
      <c r="F456" s="92"/>
      <c r="G456" s="70"/>
      <c r="H456" s="64"/>
      <c r="I456" s="64"/>
      <c r="J456" s="64"/>
    </row>
    <row r="457">
      <c r="A457" s="64"/>
      <c r="B457" s="111"/>
      <c r="C457" s="112"/>
      <c r="D457" s="92"/>
      <c r="E457" s="70"/>
      <c r="F457" s="92"/>
      <c r="G457" s="70"/>
      <c r="H457" s="64"/>
      <c r="I457" s="64"/>
      <c r="J457" s="64"/>
    </row>
    <row r="458">
      <c r="A458" s="64"/>
      <c r="B458" s="111"/>
      <c r="C458" s="112"/>
      <c r="D458" s="92"/>
      <c r="E458" s="70"/>
      <c r="F458" s="92"/>
      <c r="G458" s="70"/>
      <c r="H458" s="64"/>
      <c r="I458" s="64"/>
      <c r="J458" s="64"/>
    </row>
    <row r="459">
      <c r="A459" s="64"/>
      <c r="B459" s="111"/>
      <c r="C459" s="112"/>
      <c r="D459" s="92"/>
      <c r="E459" s="70"/>
      <c r="F459" s="92"/>
      <c r="G459" s="70"/>
      <c r="H459" s="64"/>
      <c r="I459" s="64"/>
      <c r="J459" s="64"/>
    </row>
    <row r="460">
      <c r="A460" s="64"/>
      <c r="B460" s="111"/>
      <c r="C460" s="112"/>
      <c r="D460" s="92"/>
      <c r="E460" s="70"/>
      <c r="F460" s="92"/>
      <c r="G460" s="70"/>
      <c r="H460" s="64"/>
      <c r="I460" s="64"/>
      <c r="J460" s="64"/>
    </row>
    <row r="461">
      <c r="A461" s="64"/>
      <c r="B461" s="111"/>
      <c r="C461" s="112"/>
      <c r="D461" s="92"/>
      <c r="E461" s="70"/>
      <c r="F461" s="92"/>
      <c r="G461" s="70"/>
      <c r="H461" s="64"/>
      <c r="I461" s="64"/>
      <c r="J461" s="64"/>
    </row>
    <row r="462">
      <c r="A462" s="64"/>
      <c r="B462" s="111"/>
      <c r="C462" s="112"/>
      <c r="D462" s="92"/>
      <c r="E462" s="70"/>
      <c r="F462" s="92"/>
      <c r="G462" s="70"/>
      <c r="H462" s="64"/>
      <c r="I462" s="64"/>
      <c r="J462" s="64"/>
    </row>
    <row r="463">
      <c r="A463" s="64"/>
      <c r="B463" s="111"/>
      <c r="C463" s="112"/>
      <c r="D463" s="92"/>
      <c r="E463" s="70"/>
      <c r="F463" s="92"/>
      <c r="G463" s="70"/>
      <c r="H463" s="64"/>
      <c r="I463" s="64"/>
      <c r="J463" s="64"/>
    </row>
    <row r="464">
      <c r="A464" s="64"/>
      <c r="B464" s="111"/>
      <c r="C464" s="112"/>
      <c r="D464" s="92"/>
      <c r="E464" s="70"/>
      <c r="F464" s="92"/>
      <c r="G464" s="70"/>
      <c r="H464" s="64"/>
      <c r="I464" s="64"/>
      <c r="J464" s="64"/>
    </row>
    <row r="465">
      <c r="A465" s="64"/>
      <c r="B465" s="111"/>
      <c r="C465" s="112"/>
      <c r="D465" s="92"/>
      <c r="E465" s="70"/>
      <c r="F465" s="92"/>
      <c r="G465" s="70"/>
      <c r="H465" s="64"/>
      <c r="I465" s="64"/>
      <c r="J465" s="64"/>
    </row>
    <row r="466">
      <c r="A466" s="64"/>
      <c r="B466" s="111"/>
      <c r="C466" s="112"/>
      <c r="D466" s="92"/>
      <c r="E466" s="70"/>
      <c r="F466" s="92"/>
      <c r="G466" s="70"/>
      <c r="H466" s="64"/>
      <c r="I466" s="64"/>
      <c r="J466" s="64"/>
    </row>
    <row r="467">
      <c r="A467" s="64"/>
      <c r="B467" s="111"/>
      <c r="C467" s="112"/>
      <c r="D467" s="92"/>
      <c r="E467" s="70"/>
      <c r="F467" s="92"/>
      <c r="G467" s="70"/>
      <c r="H467" s="64"/>
      <c r="I467" s="64"/>
      <c r="J467" s="64"/>
    </row>
    <row r="468">
      <c r="A468" s="64"/>
      <c r="B468" s="111"/>
      <c r="C468" s="112"/>
      <c r="D468" s="92"/>
      <c r="E468" s="70"/>
      <c r="F468" s="92"/>
      <c r="G468" s="70"/>
      <c r="H468" s="64"/>
      <c r="I468" s="64"/>
      <c r="J468" s="64"/>
    </row>
    <row r="469">
      <c r="A469" s="64"/>
      <c r="B469" s="111"/>
      <c r="C469" s="112"/>
      <c r="D469" s="92"/>
      <c r="E469" s="70"/>
      <c r="F469" s="92"/>
      <c r="G469" s="70"/>
      <c r="H469" s="64"/>
      <c r="I469" s="64"/>
      <c r="J469" s="64"/>
    </row>
    <row r="470">
      <c r="A470" s="64"/>
      <c r="B470" s="111"/>
      <c r="C470" s="112"/>
      <c r="D470" s="92"/>
      <c r="E470" s="70"/>
      <c r="F470" s="92"/>
      <c r="G470" s="70"/>
      <c r="H470" s="64"/>
      <c r="I470" s="64"/>
      <c r="J470" s="64"/>
    </row>
    <row r="471">
      <c r="A471" s="64"/>
      <c r="B471" s="111"/>
      <c r="C471" s="112"/>
      <c r="D471" s="92"/>
      <c r="E471" s="70"/>
      <c r="F471" s="92"/>
      <c r="G471" s="70"/>
      <c r="H471" s="64"/>
      <c r="I471" s="64"/>
      <c r="J471" s="64"/>
    </row>
    <row r="472">
      <c r="A472" s="64"/>
      <c r="B472" s="111"/>
      <c r="C472" s="112"/>
      <c r="D472" s="92"/>
      <c r="E472" s="70"/>
      <c r="F472" s="92"/>
      <c r="G472" s="70"/>
      <c r="H472" s="64"/>
      <c r="I472" s="64"/>
      <c r="J472" s="64"/>
    </row>
    <row r="473">
      <c r="A473" s="64"/>
      <c r="B473" s="111"/>
      <c r="C473" s="112"/>
      <c r="D473" s="92"/>
      <c r="E473" s="70"/>
      <c r="F473" s="92"/>
      <c r="G473" s="70"/>
      <c r="H473" s="64"/>
      <c r="I473" s="64"/>
      <c r="J473" s="64"/>
    </row>
    <row r="474">
      <c r="A474" s="64"/>
      <c r="B474" s="111"/>
      <c r="C474" s="112"/>
      <c r="D474" s="92"/>
      <c r="E474" s="70"/>
      <c r="F474" s="92"/>
      <c r="G474" s="70"/>
      <c r="H474" s="64"/>
      <c r="I474" s="64"/>
      <c r="J474" s="64"/>
    </row>
    <row r="475">
      <c r="A475" s="64"/>
      <c r="B475" s="111"/>
      <c r="C475" s="112"/>
      <c r="D475" s="92"/>
      <c r="E475" s="70"/>
      <c r="F475" s="92"/>
      <c r="G475" s="70"/>
      <c r="H475" s="64"/>
      <c r="I475" s="64"/>
      <c r="J475" s="64"/>
    </row>
    <row r="476">
      <c r="A476" s="64"/>
      <c r="B476" s="111"/>
      <c r="C476" s="112"/>
      <c r="D476" s="92"/>
      <c r="E476" s="70"/>
      <c r="F476" s="92"/>
      <c r="G476" s="70"/>
      <c r="H476" s="64"/>
      <c r="I476" s="64"/>
      <c r="J476" s="64"/>
    </row>
    <row r="477">
      <c r="A477" s="64"/>
      <c r="B477" s="111"/>
      <c r="C477" s="112"/>
      <c r="D477" s="92"/>
      <c r="E477" s="70"/>
      <c r="F477" s="92"/>
      <c r="G477" s="70"/>
      <c r="H477" s="64"/>
      <c r="I477" s="64"/>
      <c r="J477" s="64"/>
    </row>
    <row r="478">
      <c r="A478" s="64"/>
      <c r="B478" s="111"/>
      <c r="C478" s="112"/>
      <c r="D478" s="92"/>
      <c r="E478" s="70"/>
      <c r="F478" s="92"/>
      <c r="G478" s="70"/>
      <c r="H478" s="64"/>
      <c r="I478" s="64"/>
      <c r="J478" s="64"/>
    </row>
    <row r="479">
      <c r="A479" s="64"/>
      <c r="B479" s="111"/>
      <c r="C479" s="112"/>
      <c r="D479" s="92"/>
      <c r="E479" s="70"/>
      <c r="F479" s="92"/>
      <c r="G479" s="70"/>
      <c r="H479" s="64"/>
      <c r="I479" s="64"/>
      <c r="J479" s="64"/>
    </row>
    <row r="480">
      <c r="A480" s="64"/>
      <c r="B480" s="111"/>
      <c r="C480" s="112"/>
      <c r="D480" s="92"/>
      <c r="E480" s="70"/>
      <c r="F480" s="92"/>
      <c r="G480" s="70"/>
      <c r="H480" s="64"/>
      <c r="I480" s="64"/>
      <c r="J480" s="64"/>
    </row>
    <row r="481">
      <c r="A481" s="64"/>
      <c r="B481" s="111"/>
      <c r="C481" s="112"/>
      <c r="D481" s="92"/>
      <c r="E481" s="70"/>
      <c r="F481" s="92"/>
      <c r="G481" s="70"/>
      <c r="H481" s="64"/>
      <c r="I481" s="64"/>
      <c r="J481" s="64"/>
    </row>
    <row r="482">
      <c r="A482" s="64"/>
      <c r="B482" s="111"/>
      <c r="C482" s="112"/>
      <c r="D482" s="92"/>
      <c r="E482" s="70"/>
      <c r="F482" s="92"/>
      <c r="G482" s="70"/>
      <c r="H482" s="64"/>
      <c r="I482" s="64"/>
      <c r="J482" s="64"/>
    </row>
    <row r="483">
      <c r="A483" s="64"/>
      <c r="B483" s="111"/>
      <c r="C483" s="112"/>
      <c r="D483" s="92"/>
      <c r="E483" s="70"/>
      <c r="F483" s="92"/>
      <c r="G483" s="70"/>
      <c r="H483" s="64"/>
      <c r="I483" s="64"/>
      <c r="J483" s="64"/>
    </row>
    <row r="484">
      <c r="A484" s="64"/>
      <c r="B484" s="111"/>
      <c r="C484" s="112"/>
      <c r="D484" s="92"/>
      <c r="E484" s="70"/>
      <c r="F484" s="92"/>
      <c r="G484" s="70"/>
      <c r="H484" s="64"/>
      <c r="I484" s="64"/>
      <c r="J484" s="64"/>
    </row>
    <row r="485">
      <c r="A485" s="64"/>
      <c r="B485" s="111"/>
      <c r="C485" s="112"/>
      <c r="D485" s="92"/>
      <c r="E485" s="70"/>
      <c r="F485" s="92"/>
      <c r="G485" s="70"/>
      <c r="H485" s="64"/>
      <c r="I485" s="64"/>
      <c r="J485" s="64"/>
    </row>
    <row r="486">
      <c r="A486" s="64"/>
      <c r="B486" s="111"/>
      <c r="C486" s="112"/>
      <c r="D486" s="92"/>
      <c r="E486" s="70"/>
      <c r="F486" s="92"/>
      <c r="G486" s="70"/>
      <c r="H486" s="64"/>
      <c r="I486" s="64"/>
      <c r="J486" s="64"/>
    </row>
    <row r="487">
      <c r="A487" s="64"/>
      <c r="B487" s="111"/>
      <c r="C487" s="112"/>
      <c r="D487" s="92"/>
      <c r="E487" s="70"/>
      <c r="F487" s="92"/>
      <c r="G487" s="70"/>
      <c r="H487" s="64"/>
      <c r="I487" s="64"/>
      <c r="J487" s="64"/>
    </row>
    <row r="488">
      <c r="A488" s="64"/>
      <c r="B488" s="111"/>
      <c r="C488" s="112"/>
      <c r="D488" s="92"/>
      <c r="E488" s="70"/>
      <c r="F488" s="92"/>
      <c r="G488" s="70"/>
      <c r="H488" s="64"/>
      <c r="I488" s="64"/>
      <c r="J488" s="64"/>
    </row>
    <row r="489">
      <c r="A489" s="64"/>
      <c r="B489" s="111"/>
      <c r="C489" s="112"/>
      <c r="D489" s="92"/>
      <c r="E489" s="70"/>
      <c r="F489" s="92"/>
      <c r="G489" s="70"/>
      <c r="H489" s="64"/>
      <c r="I489" s="64"/>
      <c r="J489" s="64"/>
    </row>
    <row r="490">
      <c r="A490" s="64"/>
      <c r="B490" s="111"/>
      <c r="C490" s="112"/>
      <c r="D490" s="92"/>
      <c r="E490" s="70"/>
      <c r="F490" s="92"/>
      <c r="G490" s="70"/>
      <c r="H490" s="64"/>
      <c r="I490" s="64"/>
      <c r="J490" s="64"/>
    </row>
    <row r="491">
      <c r="A491" s="64"/>
      <c r="B491" s="111"/>
      <c r="C491" s="112"/>
      <c r="D491" s="92"/>
      <c r="E491" s="70"/>
      <c r="F491" s="92"/>
      <c r="G491" s="70"/>
      <c r="H491" s="64"/>
      <c r="I491" s="64"/>
      <c r="J491" s="64"/>
    </row>
    <row r="492">
      <c r="A492" s="64"/>
      <c r="B492" s="111"/>
      <c r="C492" s="112"/>
      <c r="D492" s="92"/>
      <c r="E492" s="70"/>
      <c r="F492" s="92"/>
      <c r="G492" s="70"/>
      <c r="H492" s="64"/>
      <c r="I492" s="64"/>
      <c r="J492" s="64"/>
    </row>
    <row r="493">
      <c r="A493" s="64"/>
      <c r="B493" s="111"/>
      <c r="C493" s="112"/>
      <c r="D493" s="92"/>
      <c r="E493" s="70"/>
      <c r="F493" s="92"/>
      <c r="G493" s="70"/>
      <c r="H493" s="64"/>
      <c r="I493" s="64"/>
      <c r="J493" s="64"/>
    </row>
    <row r="494">
      <c r="A494" s="64"/>
      <c r="B494" s="111"/>
      <c r="C494" s="112"/>
      <c r="D494" s="92"/>
      <c r="E494" s="70"/>
      <c r="F494" s="92"/>
      <c r="G494" s="70"/>
      <c r="H494" s="64"/>
      <c r="I494" s="64"/>
      <c r="J494" s="64"/>
    </row>
    <row r="495">
      <c r="A495" s="64"/>
      <c r="B495" s="111"/>
      <c r="C495" s="112"/>
      <c r="D495" s="92"/>
      <c r="E495" s="70"/>
      <c r="F495" s="92"/>
      <c r="G495" s="70"/>
      <c r="H495" s="64"/>
      <c r="I495" s="64"/>
      <c r="J495" s="64"/>
    </row>
    <row r="496">
      <c r="A496" s="64"/>
      <c r="B496" s="111"/>
      <c r="C496" s="112"/>
      <c r="D496" s="92"/>
      <c r="E496" s="70"/>
      <c r="F496" s="92"/>
      <c r="G496" s="70"/>
      <c r="H496" s="64"/>
      <c r="I496" s="64"/>
      <c r="J496" s="64"/>
    </row>
    <row r="497">
      <c r="A497" s="64"/>
      <c r="B497" s="111"/>
      <c r="C497" s="112"/>
      <c r="D497" s="92"/>
      <c r="E497" s="70"/>
      <c r="F497" s="92"/>
      <c r="G497" s="70"/>
      <c r="H497" s="64"/>
      <c r="I497" s="64"/>
      <c r="J497" s="64"/>
    </row>
  </sheetData>
  <mergeCells count="6">
    <mergeCell ref="F234:F239"/>
    <mergeCell ref="F250:F253"/>
    <mergeCell ref="F260:F268"/>
    <mergeCell ref="F274:F275"/>
    <mergeCell ref="F277:F283"/>
    <mergeCell ref="F293:F299"/>
  </mergeCells>
  <drawing r:id="rId1"/>
</worksheet>
</file>