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si/bin/data/"/>
    </mc:Choice>
  </mc:AlternateContent>
  <xr:revisionPtr revIDLastSave="0" documentId="13_ncr:1_{396AD927-56B0-F44D-9A30-BECF0F382F66}" xr6:coauthVersionLast="47" xr6:coauthVersionMax="47" xr10:uidLastSave="{00000000-0000-0000-0000-000000000000}"/>
  <bookViews>
    <workbookView xWindow="9260" yWindow="3780" windowWidth="27240" windowHeight="16440" xr2:uid="{DBDECAF6-4D83-3E4A-BC71-6AAB0F3D7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D10" i="1" l="1"/>
  <c r="D11" i="1"/>
  <c r="D13" i="1"/>
  <c r="D14" i="1"/>
  <c r="D9" i="1"/>
  <c r="D12" i="1"/>
  <c r="B17" i="1" l="1"/>
  <c r="B18" i="1"/>
  <c r="B19" i="1" s="1"/>
  <c r="B21" i="1" s="1"/>
</calcChain>
</file>

<file path=xl/sharedStrings.xml><?xml version="1.0" encoding="utf-8"?>
<sst xmlns="http://schemas.openxmlformats.org/spreadsheetml/2006/main" count="29" uniqueCount="25">
  <si>
    <t>Variable</t>
  </si>
  <si>
    <t>Value</t>
  </si>
  <si>
    <t>Units</t>
  </si>
  <si>
    <t>temp</t>
  </si>
  <si>
    <t>K</t>
  </si>
  <si>
    <t>pressure</t>
  </si>
  <si>
    <t>atm</t>
  </si>
  <si>
    <t>mdot</t>
  </si>
  <si>
    <t>Species</t>
  </si>
  <si>
    <t>Mole fraction</t>
  </si>
  <si>
    <t>O2</t>
  </si>
  <si>
    <t>N2</t>
  </si>
  <si>
    <t>R</t>
  </si>
  <si>
    <t>m^3 atm K^-1 kg^-1</t>
  </si>
  <si>
    <t>rho</t>
  </si>
  <si>
    <t>MW</t>
  </si>
  <si>
    <t>kg/kmol</t>
  </si>
  <si>
    <t>Molecular mass (g/mol)</t>
  </si>
  <si>
    <t>kg/m^3</t>
  </si>
  <si>
    <t>kg/s</t>
  </si>
  <si>
    <t>don't delete this column!</t>
  </si>
  <si>
    <t>volume flow rate</t>
  </si>
  <si>
    <t>L/min</t>
  </si>
  <si>
    <t>m^3/s</t>
  </si>
  <si>
    <t>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</si>
</sst>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11" fontId="0" fillId="3" borderId="0" xfId="0" applyNumberFormat="1" applyFill="1"/>
    <xf numFmtId="11" fontId="2" fillId="0" borderId="0" xfId="0" applyNumberFormat="1" applyFont="1"/>
    <xf numFmtId="0" fontId="1" fillId="4" borderId="0" xfId="0" applyFont="1" applyFill="1"/>
    <xf numFmtId="0" fontId="0" fillId="4" borderId="0" xfId="0" applyFill="1"/>
    <xf numFmtId="0" fontId="3" fillId="0" borderId="0" xfId="0" applyFont="1"/>
    <xf numFmtId="0" fontId="0" fillId="4" borderId="0" xfId="0" applyFont="1" applyFill="1"/>
    <xf numFmtId="164" fontId="0" fillId="4" borderId="0" xfId="0" applyNumberFormat="1" applyFill="1"/>
    <xf numFmtId="0" fontId="3" fillId="4" borderId="0" xfId="0" applyFont="1" applyFill="1"/>
    <xf numFmtId="164" fontId="3" fillId="4" borderId="0" xfId="0" applyNumberFormat="1" applyFont="1" applyFill="1"/>
    <xf numFmtId="164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B8D6-4D56-7645-BAC9-C82946F11572}">
  <dimension ref="A1:D21"/>
  <sheetViews>
    <sheetView tabSelected="1" workbookViewId="0">
      <selection activeCell="G29" sqref="G29"/>
    </sheetView>
  </sheetViews>
  <sheetFormatPr baseColWidth="10" defaultRowHeight="16" x14ac:dyDescent="0.2"/>
  <cols>
    <col min="1" max="1" width="15.1640625" bestFit="1" customWidth="1"/>
    <col min="2" max="2" width="12.1640625" bestFit="1" customWidth="1"/>
    <col min="3" max="3" width="21.1640625" bestFit="1" customWidth="1"/>
    <col min="9" max="9" width="11.33203125" bestFit="1" customWidth="1"/>
    <col min="15" max="15" width="11.33203125" bestFit="1" customWidth="1"/>
  </cols>
  <sheetData>
    <row r="1" spans="1:4" x14ac:dyDescent="0.2">
      <c r="A1" s="4" t="s">
        <v>0</v>
      </c>
      <c r="B1" s="4" t="s">
        <v>1</v>
      </c>
      <c r="C1" s="4" t="s">
        <v>2</v>
      </c>
    </row>
    <row r="2" spans="1:4" x14ac:dyDescent="0.2">
      <c r="A2" s="1" t="s">
        <v>3</v>
      </c>
      <c r="B2" s="1">
        <v>295</v>
      </c>
      <c r="C2" s="1" t="s">
        <v>4</v>
      </c>
    </row>
    <row r="3" spans="1:4" x14ac:dyDescent="0.2">
      <c r="A3" s="1" t="s">
        <v>5</v>
      </c>
      <c r="B3" s="1">
        <v>1</v>
      </c>
      <c r="C3" s="1" t="s">
        <v>6</v>
      </c>
    </row>
    <row r="4" spans="1:4" x14ac:dyDescent="0.2">
      <c r="A4" s="1" t="s">
        <v>21</v>
      </c>
      <c r="B4" s="1">
        <v>1.2</v>
      </c>
      <c r="C4" s="1" t="s">
        <v>22</v>
      </c>
    </row>
    <row r="5" spans="1:4" x14ac:dyDescent="0.2">
      <c r="A5" s="1"/>
      <c r="B5" s="1"/>
      <c r="C5" s="1"/>
    </row>
    <row r="6" spans="1:4" x14ac:dyDescent="0.2">
      <c r="A6" s="1"/>
      <c r="B6" s="1"/>
      <c r="C6" s="1"/>
    </row>
    <row r="8" spans="1:4" x14ac:dyDescent="0.2">
      <c r="A8" s="3" t="s">
        <v>8</v>
      </c>
      <c r="B8" s="3" t="s">
        <v>9</v>
      </c>
      <c r="C8" s="3" t="s">
        <v>17</v>
      </c>
      <c r="D8" s="9" t="s">
        <v>20</v>
      </c>
    </row>
    <row r="9" spans="1:4" x14ac:dyDescent="0.2">
      <c r="A9" s="2" t="s">
        <v>24</v>
      </c>
      <c r="B9" s="5">
        <v>6.4400000000000004E-3</v>
      </c>
      <c r="C9" s="2">
        <v>46</v>
      </c>
      <c r="D9" s="6">
        <f>B9*C9</f>
        <v>0.29624</v>
      </c>
    </row>
    <row r="10" spans="1:4" x14ac:dyDescent="0.2">
      <c r="A10" s="2" t="s">
        <v>10</v>
      </c>
      <c r="B10" s="5">
        <v>0.1109</v>
      </c>
      <c r="C10" s="2">
        <v>32</v>
      </c>
      <c r="D10" s="6">
        <f t="shared" ref="D10:D14" si="0">B10*C10</f>
        <v>3.5488</v>
      </c>
    </row>
    <row r="11" spans="1:4" x14ac:dyDescent="0.2">
      <c r="A11" s="2" t="s">
        <v>11</v>
      </c>
      <c r="B11" s="5">
        <v>0.88266</v>
      </c>
      <c r="C11" s="2">
        <v>28</v>
      </c>
      <c r="D11" s="6">
        <f t="shared" si="0"/>
        <v>24.714480000000002</v>
      </c>
    </row>
    <row r="12" spans="1:4" x14ac:dyDescent="0.2">
      <c r="A12" s="2"/>
      <c r="B12" s="5"/>
      <c r="C12" s="2"/>
      <c r="D12" s="6">
        <f t="shared" si="0"/>
        <v>0</v>
      </c>
    </row>
    <row r="13" spans="1:4" x14ac:dyDescent="0.2">
      <c r="A13" s="2"/>
      <c r="B13" s="5"/>
      <c r="C13" s="2"/>
      <c r="D13" s="6">
        <f t="shared" si="0"/>
        <v>0</v>
      </c>
    </row>
    <row r="14" spans="1:4" x14ac:dyDescent="0.2">
      <c r="A14" s="2"/>
      <c r="B14" s="2"/>
      <c r="C14" s="2"/>
      <c r="D14" s="6">
        <f t="shared" si="0"/>
        <v>0</v>
      </c>
    </row>
    <row r="16" spans="1:4" x14ac:dyDescent="0.2">
      <c r="A16" s="7" t="s">
        <v>0</v>
      </c>
      <c r="B16" s="7" t="s">
        <v>1</v>
      </c>
      <c r="C16" s="7" t="s">
        <v>2</v>
      </c>
    </row>
    <row r="17" spans="1:3" x14ac:dyDescent="0.2">
      <c r="A17" s="10" t="s">
        <v>15</v>
      </c>
      <c r="B17" s="14">
        <f>SUM(D9:D14)</f>
        <v>28.559520000000003</v>
      </c>
      <c r="C17" s="10" t="s">
        <v>16</v>
      </c>
    </row>
    <row r="18" spans="1:3" x14ac:dyDescent="0.2">
      <c r="A18" s="8" t="s">
        <v>12</v>
      </c>
      <c r="B18" s="11">
        <f>1000*0.00008205/SUM(D9:D14)</f>
        <v>2.8729474444948652E-3</v>
      </c>
      <c r="C18" s="8" t="s">
        <v>13</v>
      </c>
    </row>
    <row r="19" spans="1:3" x14ac:dyDescent="0.2">
      <c r="A19" s="8" t="s">
        <v>14</v>
      </c>
      <c r="B19" s="11">
        <f>B3/(B18*B2)</f>
        <v>1.1799138598828744</v>
      </c>
      <c r="C19" s="8" t="s">
        <v>18</v>
      </c>
    </row>
    <row r="20" spans="1:3" x14ac:dyDescent="0.2">
      <c r="A20" s="8" t="s">
        <v>21</v>
      </c>
      <c r="B20" s="11">
        <f>B4/(1000*60)</f>
        <v>1.9999999999999998E-5</v>
      </c>
      <c r="C20" s="8" t="s">
        <v>23</v>
      </c>
    </row>
    <row r="21" spans="1:3" x14ac:dyDescent="0.2">
      <c r="A21" s="12" t="s">
        <v>7</v>
      </c>
      <c r="B21" s="13">
        <f>B20*B19</f>
        <v>2.3598277197657487E-5</v>
      </c>
      <c r="C21" s="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2021-05-31T02:16:34Z</dcterms:created>
  <dcterms:modified xsi:type="dcterms:W3CDTF">2021-09-30T16:30:39Z</dcterms:modified>
</cp:coreProperties>
</file>