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37F6CB20-5EE3-7247-83BB-6B6629DFAED5}" xr6:coauthVersionLast="47" xr6:coauthVersionMax="47" xr10:uidLastSave="{00000000-0000-0000-0000-000000000000}"/>
  <bookViews>
    <workbookView xWindow="41660" yWindow="1000" windowWidth="27240" windowHeight="16440" activeTab="2" xr2:uid="{AE5E4BAE-78E0-8444-8714-22483454DAF9}"/>
  </bookViews>
  <sheets>
    <sheet name="raw pressure" sheetId="1" r:id="rId1"/>
    <sheet name="final pressure" sheetId="2" r:id="rId2"/>
    <sheet name="final volum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1" i="3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7" i="1"/>
</calcChain>
</file>

<file path=xl/sharedStrings.xml><?xml version="1.0" encoding="utf-8"?>
<sst xmlns="http://schemas.openxmlformats.org/spreadsheetml/2006/main" count="12" uniqueCount="12">
  <si>
    <t>power</t>
  </si>
  <si>
    <t>log</t>
  </si>
  <si>
    <t>quadratic</t>
  </si>
  <si>
    <t>log, shifted down</t>
  </si>
  <si>
    <t>pressure</t>
  </si>
  <si>
    <t>volume</t>
  </si>
  <si>
    <t>gamma</t>
  </si>
  <si>
    <t>evaluated using NUIG at typical conditions for this study</t>
  </si>
  <si>
    <t>used the log, shifted down fit for the tail</t>
  </si>
  <si>
    <t>transposed, final values</t>
  </si>
  <si>
    <t>x in ms</t>
  </si>
  <si>
    <t>v in m3 (units do not matter; it will be 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</si>
</sst>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8-1044-9678-D6C4DE6249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3126923044393888"/>
                  <c:y val="0.3193630573248407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pressure'!$D$29:$D$46</c:f>
              <c:numCache>
                <c:formatCode>General</c:formatCode>
                <c:ptCount val="18"/>
                <c:pt idx="0">
                  <c:v>3.9400033517680599</c:v>
                </c:pt>
                <c:pt idx="1">
                  <c:v>5.6975268739974601</c:v>
                </c:pt>
                <c:pt idx="2">
                  <c:v>8.1874117168234797</c:v>
                </c:pt>
                <c:pt idx="3">
                  <c:v>10.6777753836577</c:v>
                </c:pt>
                <c:pt idx="4">
                  <c:v>13.460939931528101</c:v>
                </c:pt>
                <c:pt idx="5">
                  <c:v>16.683664918959</c:v>
                </c:pt>
                <c:pt idx="6">
                  <c:v>20.785750197514801</c:v>
                </c:pt>
                <c:pt idx="7">
                  <c:v>24.008954008953999</c:v>
                </c:pt>
                <c:pt idx="8">
                  <c:v>29.136440901146699</c:v>
                </c:pt>
                <c:pt idx="9">
                  <c:v>32.213124566065702</c:v>
                </c:pt>
                <c:pt idx="10">
                  <c:v>35.582848524024897</c:v>
                </c:pt>
                <c:pt idx="11">
                  <c:v>39.245373363020398</c:v>
                </c:pt>
                <c:pt idx="12">
                  <c:v>42.615097320979601</c:v>
                </c:pt>
                <c:pt idx="13">
                  <c:v>45.252220546338101</c:v>
                </c:pt>
                <c:pt idx="14">
                  <c:v>48.035863918216798</c:v>
                </c:pt>
                <c:pt idx="15">
                  <c:v>50.819507290095501</c:v>
                </c:pt>
                <c:pt idx="16">
                  <c:v>53.456630515454002</c:v>
                </c:pt>
                <c:pt idx="17">
                  <c:v>55.3613924202159</c:v>
                </c:pt>
              </c:numCache>
            </c:numRef>
          </c:xVal>
          <c:yVal>
            <c:numRef>
              <c:f>'raw pressure'!$E$29:$E$46</c:f>
              <c:numCache>
                <c:formatCode>General</c:formatCode>
                <c:ptCount val="18"/>
                <c:pt idx="0">
                  <c:v>29.983660130718899</c:v>
                </c:pt>
                <c:pt idx="1">
                  <c:v>29.738562091503201</c:v>
                </c:pt>
                <c:pt idx="2">
                  <c:v>29.411764705882302</c:v>
                </c:pt>
                <c:pt idx="3">
                  <c:v>29.248366013071799</c:v>
                </c:pt>
                <c:pt idx="4">
                  <c:v>29.0032679738562</c:v>
                </c:pt>
                <c:pt idx="5">
                  <c:v>28.758169934640499</c:v>
                </c:pt>
                <c:pt idx="6">
                  <c:v>28.594771241829999</c:v>
                </c:pt>
                <c:pt idx="7">
                  <c:v>28.513071895424801</c:v>
                </c:pt>
                <c:pt idx="8">
                  <c:v>28.2679738562091</c:v>
                </c:pt>
                <c:pt idx="9">
                  <c:v>28.186274509803901</c:v>
                </c:pt>
                <c:pt idx="10">
                  <c:v>28.1045751633986</c:v>
                </c:pt>
                <c:pt idx="11">
                  <c:v>27.9411764705882</c:v>
                </c:pt>
                <c:pt idx="12">
                  <c:v>27.859477124183002</c:v>
                </c:pt>
                <c:pt idx="13">
                  <c:v>27.7777777777777</c:v>
                </c:pt>
                <c:pt idx="14">
                  <c:v>27.696078431372499</c:v>
                </c:pt>
                <c:pt idx="15">
                  <c:v>27.6143790849673</c:v>
                </c:pt>
                <c:pt idx="16">
                  <c:v>27.532679738561999</c:v>
                </c:pt>
                <c:pt idx="17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8-1044-9678-D6C4DE6249D8}"/>
            </c:ext>
          </c:extLst>
        </c:ser>
        <c:ser>
          <c:idx val="2"/>
          <c:order val="2"/>
          <c:tx>
            <c:v>extrapolated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pressure'!$D$47:$D$109</c:f>
              <c:numCache>
                <c:formatCode>General</c:formatCode>
                <c:ptCount val="6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pressure'!$E$47:$E$109</c:f>
              <c:numCache>
                <c:formatCode>General</c:formatCode>
                <c:ptCount val="63"/>
                <c:pt idx="0">
                  <c:v>27.145102327412477</c:v>
                </c:pt>
                <c:pt idx="1">
                  <c:v>26.940120315057285</c:v>
                </c:pt>
                <c:pt idx="2">
                  <c:v>26.736686192442289</c:v>
                </c:pt>
                <c:pt idx="3">
                  <c:v>26.534788270919201</c:v>
                </c:pt>
                <c:pt idx="4">
                  <c:v>26.33441495010474</c:v>
                </c:pt>
                <c:pt idx="5">
                  <c:v>26.135554717214116</c:v>
                </c:pt>
                <c:pt idx="6">
                  <c:v>25.93819614639953</c:v>
                </c:pt>
                <c:pt idx="7">
                  <c:v>25.742327898093702</c:v>
                </c:pt>
                <c:pt idx="8">
                  <c:v>25.547938718358331</c:v>
                </c:pt>
                <c:pt idx="9">
                  <c:v>25.355017438237468</c:v>
                </c:pt>
                <c:pt idx="10">
                  <c:v>25.163552973115802</c:v>
                </c:pt>
                <c:pt idx="11">
                  <c:v>24.973534322081768</c:v>
                </c:pt>
                <c:pt idx="12">
                  <c:v>24.784950567295468</c:v>
                </c:pt>
                <c:pt idx="13">
                  <c:v>24.597790873361372</c:v>
                </c:pt>
                <c:pt idx="14">
                  <c:v>24.412044486705756</c:v>
                </c:pt>
                <c:pt idx="15">
                  <c:v>24.22770073495883</c:v>
                </c:pt>
                <c:pt idx="16">
                  <c:v>24.044749026341545</c:v>
                </c:pt>
                <c:pt idx="17">
                  <c:v>23.863178849057011</c:v>
                </c:pt>
                <c:pt idx="18">
                  <c:v>23.682979770686554</c:v>
                </c:pt>
                <c:pt idx="19">
                  <c:v>23.504141437590263</c:v>
                </c:pt>
                <c:pt idx="20">
                  <c:v>23.326653574312147</c:v>
                </c:pt>
                <c:pt idx="21">
                  <c:v>23.150505982989703</c:v>
                </c:pt>
                <c:pt idx="22">
                  <c:v>22.975688542768012</c:v>
                </c:pt>
                <c:pt idx="23">
                  <c:v>22.802191209218204</c:v>
                </c:pt>
                <c:pt idx="24">
                  <c:v>22.630004013760356</c:v>
                </c:pt>
                <c:pt idx="25">
                  <c:v>22.459117063090723</c:v>
                </c:pt>
                <c:pt idx="26">
                  <c:v>22.289520538613299</c:v>
                </c:pt>
                <c:pt idx="27">
                  <c:v>22.121204695875679</c:v>
                </c:pt>
                <c:pt idx="28">
                  <c:v>21.954159864009174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8-1044-9678-D6C4DE62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F54B-A0E6-57D28E404F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3318098395595288"/>
                  <c:y val="0.2833057492017319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F54B-A0E6-57D28E404F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pressure'!$F$47:$F$75</c:f>
              <c:numCache>
                <c:formatCode>General</c:formatCode>
                <c:ptCount val="29"/>
                <c:pt idx="0">
                  <c:v>27.791647309394374</c:v>
                </c:pt>
                <c:pt idx="1">
                  <c:v>27.742950817517368</c:v>
                </c:pt>
                <c:pt idx="2">
                  <c:v>27.697940982226655</c:v>
                </c:pt>
                <c:pt idx="3">
                  <c:v>27.656103467519667</c:v>
                </c:pt>
                <c:pt idx="4">
                  <c:v>27.617024294929056</c:v>
                </c:pt>
                <c:pt idx="5">
                  <c:v>27.580365355157539</c:v>
                </c:pt>
                <c:pt idx="6">
                  <c:v>27.545846955953742</c:v>
                </c:pt>
                <c:pt idx="7">
                  <c:v>27.513235112583722</c:v>
                </c:pt>
                <c:pt idx="8">
                  <c:v>27.482332114490497</c:v>
                </c:pt>
                <c:pt idx="9">
                  <c:v>27.452969404715748</c:v>
                </c:pt>
                <c:pt idx="10">
                  <c:v>27.425002123692533</c:v>
                </c:pt>
                <c:pt idx="11">
                  <c:v>27.398304871586099</c:v>
                </c:pt>
                <c:pt idx="12">
                  <c:v>27.372768376699359</c:v>
                </c:pt>
                <c:pt idx="13">
                  <c:v>27.348296847095053</c:v>
                </c:pt>
                <c:pt idx="14">
                  <c:v>27.324805843997794</c:v>
                </c:pt>
                <c:pt idx="15">
                  <c:v>27.302220558345201</c:v>
                </c:pt>
                <c:pt idx="16">
                  <c:v>27.280474402166725</c:v>
                </c:pt>
                <c:pt idx="17">
                  <c:v>27.259507848241594</c:v>
                </c:pt>
                <c:pt idx="18">
                  <c:v>27.239267467335488</c:v>
                </c:pt>
                <c:pt idx="19">
                  <c:v>27.219705123993382</c:v>
                </c:pt>
                <c:pt idx="20">
                  <c:v>27.200777300568209</c:v>
                </c:pt>
                <c:pt idx="21">
                  <c:v>27.182444525718306</c:v>
                </c:pt>
                <c:pt idx="22">
                  <c:v>27.16467088859018</c:v>
                </c:pt>
                <c:pt idx="23">
                  <c:v>27.147423623727107</c:v>
                </c:pt>
                <c:pt idx="24">
                  <c:v>27.130672754704083</c:v>
                </c:pt>
                <c:pt idx="25">
                  <c:v>27.114390786798495</c:v>
                </c:pt>
                <c:pt idx="26">
                  <c:v>27.098552440821031</c:v>
                </c:pt>
                <c:pt idx="27">
                  <c:v>27.083134421667935</c:v>
                </c:pt>
                <c:pt idx="28">
                  <c:v>27.068115216300498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F54B-A0E6-57D28E40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6-4A4C-8D7B-56F550B9BA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4189213190456457"/>
                  <c:y val="0.2917224200478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6-4A4C-8D7B-56F550B9BA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pressure'!$G$47:$G$75</c:f>
              <c:numCache>
                <c:formatCode>General</c:formatCode>
                <c:ptCount val="29"/>
                <c:pt idx="0">
                  <c:v>27.78337423667563</c:v>
                </c:pt>
                <c:pt idx="1">
                  <c:v>27.732787245425957</c:v>
                </c:pt>
                <c:pt idx="2">
                  <c:v>27.685951007024805</c:v>
                </c:pt>
                <c:pt idx="3">
                  <c:v>27.642347512245053</c:v>
                </c:pt>
                <c:pt idx="4">
                  <c:v>27.601559166886105</c:v>
                </c:pt>
                <c:pt idx="5">
                  <c:v>27.563244405898118</c:v>
                </c:pt>
                <c:pt idx="6">
                  <c:v>27.52712028835127</c:v>
                </c:pt>
                <c:pt idx="7">
                  <c:v>27.492949804508456</c:v>
                </c:pt>
                <c:pt idx="8">
                  <c:v>27.460532442455523</c:v>
                </c:pt>
                <c:pt idx="9">
                  <c:v>27.429697058700445</c:v>
                </c:pt>
                <c:pt idx="10">
                  <c:v>27.400296408819191</c:v>
                </c:pt>
                <c:pt idx="11">
                  <c:v>27.372202894874423</c:v>
                </c:pt>
                <c:pt idx="12">
                  <c:v>27.345305218561744</c:v>
                </c:pt>
                <c:pt idx="13">
                  <c:v>27.319505718024942</c:v>
                </c:pt>
                <c:pt idx="14">
                  <c:v>27.294718227312071</c:v>
                </c:pt>
                <c:pt idx="15">
                  <c:v>27.27086634002691</c:v>
                </c:pt>
                <c:pt idx="16">
                  <c:v>27.247881988910919</c:v>
                </c:pt>
                <c:pt idx="17">
                  <c:v>27.225704274790196</c:v>
                </c:pt>
                <c:pt idx="18">
                  <c:v>27.204278494131167</c:v>
                </c:pt>
                <c:pt idx="19">
                  <c:v>27.183555326107033</c:v>
                </c:pt>
                <c:pt idx="20">
                  <c:v>27.163490148772219</c:v>
                </c:pt>
                <c:pt idx="21">
                  <c:v>27.14404246049483</c:v>
                </c:pt>
                <c:pt idx="22">
                  <c:v>27.125175387784232</c:v>
                </c:pt>
                <c:pt idx="23">
                  <c:v>27.106855264480338</c:v>
                </c:pt>
                <c:pt idx="24">
                  <c:v>27.089051270237384</c:v>
                </c:pt>
                <c:pt idx="25">
                  <c:v>27.0717351185505</c:v>
                </c:pt>
                <c:pt idx="26">
                  <c:v>27.05488078639457</c:v>
                </c:pt>
                <c:pt idx="27">
                  <c:v>27.038464278987711</c:v>
                </c:pt>
                <c:pt idx="28">
                  <c:v>27.022463424341641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6-4A4C-8D7B-56F550B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2642-8549-2291C0EA63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778732545649841"/>
                  <c:y val="0.1886543959075179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3-2642-8549-2291C0EA63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pressure'!$H$47:$H$75</c:f>
              <c:numCache>
                <c:formatCode>General</c:formatCode>
                <c:ptCount val="29"/>
                <c:pt idx="0">
                  <c:v>27.556240000000003</c:v>
                </c:pt>
                <c:pt idx="1">
                  <c:v>27.561652500000001</c:v>
                </c:pt>
                <c:pt idx="2">
                  <c:v>27.60051</c:v>
                </c:pt>
                <c:pt idx="3">
                  <c:v>27.672812500000003</c:v>
                </c:pt>
                <c:pt idx="4">
                  <c:v>27.778560000000002</c:v>
                </c:pt>
                <c:pt idx="5">
                  <c:v>27.917752500000002</c:v>
                </c:pt>
                <c:pt idx="6">
                  <c:v>28.090389999999999</c:v>
                </c:pt>
                <c:pt idx="7">
                  <c:v>28.2964725</c:v>
                </c:pt>
                <c:pt idx="8">
                  <c:v>28.536000000000001</c:v>
                </c:pt>
                <c:pt idx="9">
                  <c:v>28.808972500000003</c:v>
                </c:pt>
                <c:pt idx="10">
                  <c:v>29.115390000000001</c:v>
                </c:pt>
                <c:pt idx="11">
                  <c:v>29.4552525</c:v>
                </c:pt>
                <c:pt idx="12">
                  <c:v>29.828560000000003</c:v>
                </c:pt>
                <c:pt idx="13">
                  <c:v>30.235312500000003</c:v>
                </c:pt>
                <c:pt idx="14">
                  <c:v>30.675510000000003</c:v>
                </c:pt>
                <c:pt idx="15">
                  <c:v>31.1491525</c:v>
                </c:pt>
                <c:pt idx="16">
                  <c:v>31.65624</c:v>
                </c:pt>
                <c:pt idx="17">
                  <c:v>32.196772500000002</c:v>
                </c:pt>
                <c:pt idx="18">
                  <c:v>32.770750000000007</c:v>
                </c:pt>
                <c:pt idx="19">
                  <c:v>33.378172499999998</c:v>
                </c:pt>
                <c:pt idx="20">
                  <c:v>34.019040000000004</c:v>
                </c:pt>
                <c:pt idx="21">
                  <c:v>34.693352500000003</c:v>
                </c:pt>
                <c:pt idx="22">
                  <c:v>35.401110000000003</c:v>
                </c:pt>
                <c:pt idx="23">
                  <c:v>36.142312500000003</c:v>
                </c:pt>
                <c:pt idx="24">
                  <c:v>36.916960000000003</c:v>
                </c:pt>
                <c:pt idx="25">
                  <c:v>37.725052500000004</c:v>
                </c:pt>
                <c:pt idx="26">
                  <c:v>38.566590000000005</c:v>
                </c:pt>
                <c:pt idx="27">
                  <c:v>39.441572500000007</c:v>
                </c:pt>
                <c:pt idx="28">
                  <c:v>40.35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2642-8549-2291C0EA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log,</a:t>
            </a:r>
            <a:r>
              <a:rPr lang="en-US" baseline="0"/>
              <a:t> shifted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6-2B40-97E5-C6DE7E18A0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4189213190456457"/>
                  <c:y val="0.2917224200478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6-2B40-97E5-C6DE7E18A0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pressure'!$I$47:$I$75</c:f>
              <c:numCache>
                <c:formatCode>General</c:formatCode>
                <c:ptCount val="29"/>
                <c:pt idx="0">
                  <c:v>27.503374236675629</c:v>
                </c:pt>
                <c:pt idx="1">
                  <c:v>27.452787245425956</c:v>
                </c:pt>
                <c:pt idx="2">
                  <c:v>27.405951007024804</c:v>
                </c:pt>
                <c:pt idx="3">
                  <c:v>27.362347512245051</c:v>
                </c:pt>
                <c:pt idx="4">
                  <c:v>27.321559166886104</c:v>
                </c:pt>
                <c:pt idx="5">
                  <c:v>27.283244405898117</c:v>
                </c:pt>
                <c:pt idx="6">
                  <c:v>27.247120288351269</c:v>
                </c:pt>
                <c:pt idx="7">
                  <c:v>27.212949804508455</c:v>
                </c:pt>
                <c:pt idx="8">
                  <c:v>27.180532442455522</c:v>
                </c:pt>
                <c:pt idx="9">
                  <c:v>27.149697058700443</c:v>
                </c:pt>
                <c:pt idx="10">
                  <c:v>27.12029640881919</c:v>
                </c:pt>
                <c:pt idx="11">
                  <c:v>27.092202894874422</c:v>
                </c:pt>
                <c:pt idx="12">
                  <c:v>27.065305218561743</c:v>
                </c:pt>
                <c:pt idx="13">
                  <c:v>27.039505718024941</c:v>
                </c:pt>
                <c:pt idx="14">
                  <c:v>27.01471822731207</c:v>
                </c:pt>
                <c:pt idx="15">
                  <c:v>26.990866340026908</c:v>
                </c:pt>
                <c:pt idx="16">
                  <c:v>26.967881988910918</c:v>
                </c:pt>
                <c:pt idx="17">
                  <c:v>26.945704274790195</c:v>
                </c:pt>
                <c:pt idx="18">
                  <c:v>26.924278494131165</c:v>
                </c:pt>
                <c:pt idx="19">
                  <c:v>26.903555326107032</c:v>
                </c:pt>
                <c:pt idx="20">
                  <c:v>26.883490148772218</c:v>
                </c:pt>
                <c:pt idx="21">
                  <c:v>26.864042460494829</c:v>
                </c:pt>
                <c:pt idx="22">
                  <c:v>26.845175387784231</c:v>
                </c:pt>
                <c:pt idx="23">
                  <c:v>26.826855264480336</c:v>
                </c:pt>
                <c:pt idx="24">
                  <c:v>26.809051270237383</c:v>
                </c:pt>
                <c:pt idx="25">
                  <c:v>26.791735118550498</c:v>
                </c:pt>
                <c:pt idx="26">
                  <c:v>26.774880786394569</c:v>
                </c:pt>
                <c:pt idx="27">
                  <c:v>26.758464278987709</c:v>
                </c:pt>
                <c:pt idx="28">
                  <c:v>26.74246342434164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6-2B40-97E5-C6DE7E18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18</xdr:row>
      <xdr:rowOff>57150</xdr:rowOff>
    </xdr:from>
    <xdr:to>
      <xdr:col>13</xdr:col>
      <xdr:colOff>787400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FA2D1-C8D4-27BC-0466-2362D1B9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33</xdr:row>
      <xdr:rowOff>152400</xdr:rowOff>
    </xdr:from>
    <xdr:to>
      <xdr:col>17</xdr:col>
      <xdr:colOff>336550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9DB3-F59E-604F-9DD4-4E0E4FF5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50</xdr:row>
      <xdr:rowOff>114300</xdr:rowOff>
    </xdr:from>
    <xdr:to>
      <xdr:col>16</xdr:col>
      <xdr:colOff>539750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2C059-5418-924A-90FB-391CD112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66</xdr:row>
      <xdr:rowOff>152400</xdr:rowOff>
    </xdr:from>
    <xdr:to>
      <xdr:col>17</xdr:col>
      <xdr:colOff>69850</xdr:colOff>
      <xdr:row>81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D592A-9EC7-7043-B888-9935A9EA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711200</xdr:colOff>
      <xdr:row>82</xdr:row>
      <xdr:rowOff>177800</xdr:rowOff>
    </xdr:from>
    <xdr:to>
      <xdr:col>17</xdr:col>
      <xdr:colOff>19050</xdr:colOff>
      <xdr:row>97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324B1E-DC7A-1C47-B5AF-FB0DDB60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91B-8DB4-864E-9DFE-146381D32F59}">
  <dimension ref="A1:AZ75"/>
  <sheetViews>
    <sheetView workbookViewId="0">
      <selection activeCell="E28" sqref="E28"/>
    </sheetView>
  </sheetViews>
  <sheetFormatPr baseColWidth="10" defaultRowHeight="16" x14ac:dyDescent="0.2"/>
  <sheetData>
    <row r="1" spans="1:52" x14ac:dyDescent="0.2">
      <c r="A1">
        <v>-33.064952476717103</v>
      </c>
      <c r="B1">
        <v>2.0424836601307201</v>
      </c>
      <c r="D1">
        <v>-33.064952476717103</v>
      </c>
      <c r="E1">
        <v>2.0424836601307201</v>
      </c>
      <c r="G1">
        <v>-33.064952476717103</v>
      </c>
      <c r="H1">
        <v>-28.815868227632901</v>
      </c>
      <c r="I1">
        <v>-25.445665445665401</v>
      </c>
      <c r="J1">
        <v>-22.9543441308147</v>
      </c>
      <c r="K1">
        <v>-20.462783403959801</v>
      </c>
      <c r="L1">
        <v>-17.6777035600565</v>
      </c>
      <c r="M1">
        <v>-15.3319447437094</v>
      </c>
      <c r="N1">
        <v>-13.131987837870099</v>
      </c>
      <c r="O1">
        <v>-11.6646316646316</v>
      </c>
      <c r="P1">
        <v>-10.0500371088606</v>
      </c>
      <c r="Q1">
        <v>-8.8747635806459293</v>
      </c>
      <c r="R1">
        <v>-7.8452919629390196</v>
      </c>
      <c r="S1">
        <v>-6.8151021092197501</v>
      </c>
      <c r="T1">
        <v>-6.2251909310732696</v>
      </c>
      <c r="U1">
        <v>-5.6343221049103303</v>
      </c>
      <c r="V1">
        <v>-5.0432138667432698</v>
      </c>
      <c r="W1">
        <v>-4.5981469510881299</v>
      </c>
      <c r="X1">
        <v>-4.3007972419737097</v>
      </c>
      <c r="Y1">
        <v>-3.8557303263185498</v>
      </c>
      <c r="Z1">
        <v>-3.4099451746510501</v>
      </c>
      <c r="AA1">
        <v>-3.11139840551605</v>
      </c>
      <c r="AB1">
        <v>-2.5174172232995802</v>
      </c>
      <c r="AC1">
        <v>-2.2198281021810402</v>
      </c>
      <c r="AD1">
        <v>-1.7776341305753101</v>
      </c>
      <c r="AE1">
        <v>-1.48267854150207</v>
      </c>
      <c r="AF1">
        <v>-0.89564030740501699</v>
      </c>
      <c r="AG1">
        <v>0.42351983528454401</v>
      </c>
      <c r="AH1">
        <v>2.03524144700615</v>
      </c>
      <c r="AI1">
        <v>3.9400033517680599</v>
      </c>
      <c r="AJ1">
        <v>5.6975268739974601</v>
      </c>
      <c r="AK1">
        <v>8.1874117168234797</v>
      </c>
      <c r="AL1">
        <v>10.6777753836577</v>
      </c>
      <c r="AM1">
        <v>13.460939931528101</v>
      </c>
      <c r="AN1">
        <v>16.683664918959</v>
      </c>
      <c r="AO1">
        <v>20.785750197514801</v>
      </c>
      <c r="AP1">
        <v>24.008954008953999</v>
      </c>
      <c r="AQ1">
        <v>29.136440901146699</v>
      </c>
      <c r="AR1">
        <v>32.213124566065702</v>
      </c>
      <c r="AS1">
        <v>35.582848524024897</v>
      </c>
      <c r="AT1">
        <v>39.245373363020398</v>
      </c>
      <c r="AU1">
        <v>42.615097320979601</v>
      </c>
      <c r="AV1">
        <v>45.252220546338101</v>
      </c>
      <c r="AW1">
        <v>48.035863918216798</v>
      </c>
      <c r="AX1">
        <v>50.819507290095501</v>
      </c>
      <c r="AY1">
        <v>53.456630515454002</v>
      </c>
      <c r="AZ1">
        <v>55.3613924202159</v>
      </c>
    </row>
    <row r="2" spans="1:52" x14ac:dyDescent="0.2">
      <c r="A2">
        <v>-28.815868227632901</v>
      </c>
      <c r="B2">
        <v>2.0424836601307201</v>
      </c>
      <c r="D2">
        <v>-28.815868227632901</v>
      </c>
      <c r="E2">
        <v>2.0424836601307201</v>
      </c>
      <c r="G2">
        <v>2.0424836601307201</v>
      </c>
      <c r="H2">
        <v>2.0424836601307201</v>
      </c>
      <c r="I2">
        <v>2.1241830065359499</v>
      </c>
      <c r="J2">
        <v>2.2875816993464002</v>
      </c>
      <c r="K2">
        <v>2.5326797385620901</v>
      </c>
      <c r="L2">
        <v>2.9411764705882302</v>
      </c>
      <c r="M2">
        <v>3.4313725490196001</v>
      </c>
      <c r="N2">
        <v>4.1666666666666696</v>
      </c>
      <c r="O2">
        <v>4.9019607843137196</v>
      </c>
      <c r="P2">
        <v>5.8823529411764701</v>
      </c>
      <c r="Q2">
        <v>6.9444444444444402</v>
      </c>
      <c r="R2">
        <v>8.2516339869281001</v>
      </c>
      <c r="S2">
        <v>9.8039215686274499</v>
      </c>
      <c r="T2">
        <v>11.1111111111111</v>
      </c>
      <c r="U2">
        <v>12.7450980392156</v>
      </c>
      <c r="V2">
        <v>14.4607843137254</v>
      </c>
      <c r="W2">
        <v>16.339869281045701</v>
      </c>
      <c r="X2">
        <v>17.810457516339799</v>
      </c>
      <c r="Y2">
        <v>19.689542483660102</v>
      </c>
      <c r="Z2">
        <v>21.813725490195999</v>
      </c>
      <c r="AA2">
        <v>23.692810457516298</v>
      </c>
      <c r="AB2">
        <v>26.3888888888888</v>
      </c>
      <c r="AC2">
        <v>27.9411764705882</v>
      </c>
      <c r="AD2">
        <v>28.839869281045701</v>
      </c>
      <c r="AE2">
        <v>29.4934640522875</v>
      </c>
      <c r="AF2">
        <v>29.820261437908499</v>
      </c>
      <c r="AG2">
        <v>29.983660130718899</v>
      </c>
      <c r="AH2">
        <v>29.983660130718899</v>
      </c>
      <c r="AI2">
        <v>29.983660130718899</v>
      </c>
      <c r="AJ2">
        <v>29.738562091503201</v>
      </c>
      <c r="AK2">
        <v>29.411764705882302</v>
      </c>
      <c r="AL2">
        <v>29.248366013071799</v>
      </c>
      <c r="AM2">
        <v>29.0032679738562</v>
      </c>
      <c r="AN2">
        <v>28.758169934640499</v>
      </c>
      <c r="AO2">
        <v>28.594771241829999</v>
      </c>
      <c r="AP2">
        <v>28.513071895424801</v>
      </c>
      <c r="AQ2">
        <v>28.2679738562091</v>
      </c>
      <c r="AR2">
        <v>28.186274509803901</v>
      </c>
      <c r="AS2">
        <v>28.1045751633986</v>
      </c>
      <c r="AT2">
        <v>27.9411764705882</v>
      </c>
      <c r="AU2">
        <v>27.859477124183002</v>
      </c>
      <c r="AV2">
        <v>27.7777777777777</v>
      </c>
      <c r="AW2">
        <v>27.696078431372499</v>
      </c>
      <c r="AX2">
        <v>27.6143790849673</v>
      </c>
      <c r="AY2">
        <v>27.532679738561999</v>
      </c>
      <c r="AZ2">
        <v>27.532679738561999</v>
      </c>
    </row>
    <row r="3" spans="1:52" x14ac:dyDescent="0.2">
      <c r="A3">
        <v>-25.445665445665401</v>
      </c>
      <c r="B3">
        <v>2.1241830065359499</v>
      </c>
      <c r="D3">
        <v>-25.445665445665401</v>
      </c>
      <c r="E3">
        <v>2.1241830065359499</v>
      </c>
    </row>
    <row r="4" spans="1:52" x14ac:dyDescent="0.2">
      <c r="A4">
        <v>-22.9543441308147</v>
      </c>
      <c r="B4">
        <v>2.2875816993464002</v>
      </c>
      <c r="D4">
        <v>-22.9543441308147</v>
      </c>
      <c r="E4">
        <v>2.2875816993464002</v>
      </c>
    </row>
    <row r="5" spans="1:52" x14ac:dyDescent="0.2">
      <c r="A5">
        <v>-20.462783403959801</v>
      </c>
      <c r="B5">
        <v>2.5326797385620901</v>
      </c>
      <c r="D5">
        <v>-20.462783403959801</v>
      </c>
      <c r="E5">
        <v>2.5326797385620901</v>
      </c>
    </row>
    <row r="6" spans="1:52" x14ac:dyDescent="0.2">
      <c r="A6">
        <v>-17.6777035600565</v>
      </c>
      <c r="B6">
        <v>2.9411764705882302</v>
      </c>
      <c r="D6">
        <v>-17.6777035600565</v>
      </c>
      <c r="E6">
        <v>2.9411764705882302</v>
      </c>
    </row>
    <row r="7" spans="1:52" x14ac:dyDescent="0.2">
      <c r="A7">
        <v>-15.3319447437094</v>
      </c>
      <c r="B7">
        <v>3.4313725490196001</v>
      </c>
      <c r="D7">
        <v>-15.3319447437094</v>
      </c>
      <c r="E7">
        <v>3.4313725490196001</v>
      </c>
    </row>
    <row r="8" spans="1:52" x14ac:dyDescent="0.2">
      <c r="A8">
        <v>-13.131987837870099</v>
      </c>
      <c r="B8">
        <v>4.1666666666666696</v>
      </c>
      <c r="D8">
        <v>-13.131987837870099</v>
      </c>
      <c r="E8">
        <v>4.1666666666666696</v>
      </c>
    </row>
    <row r="9" spans="1:52" x14ac:dyDescent="0.2">
      <c r="A9">
        <v>-11.6646316646316</v>
      </c>
      <c r="B9">
        <v>4.9019607843137196</v>
      </c>
      <c r="D9">
        <v>-11.6646316646316</v>
      </c>
      <c r="E9">
        <v>4.9019607843137196</v>
      </c>
    </row>
    <row r="10" spans="1:52" x14ac:dyDescent="0.2">
      <c r="A10">
        <v>-10.0500371088606</v>
      </c>
      <c r="B10">
        <v>5.8823529411764701</v>
      </c>
      <c r="D10">
        <v>-10.0500371088606</v>
      </c>
      <c r="E10">
        <v>5.8823529411764701</v>
      </c>
    </row>
    <row r="11" spans="1:52" x14ac:dyDescent="0.2">
      <c r="A11">
        <v>-8.8747635806459293</v>
      </c>
      <c r="B11">
        <v>6.9444444444444402</v>
      </c>
      <c r="D11">
        <v>-8.8747635806459293</v>
      </c>
      <c r="E11">
        <v>6.9444444444444402</v>
      </c>
    </row>
    <row r="12" spans="1:52" x14ac:dyDescent="0.2">
      <c r="A12">
        <v>-7.8452919629390196</v>
      </c>
      <c r="B12">
        <v>8.2516339869281001</v>
      </c>
      <c r="D12">
        <v>-7.8452919629390196</v>
      </c>
      <c r="E12">
        <v>8.2516339869281001</v>
      </c>
    </row>
    <row r="13" spans="1:52" x14ac:dyDescent="0.2">
      <c r="A13">
        <v>-6.8151021092197501</v>
      </c>
      <c r="B13">
        <v>9.8039215686274499</v>
      </c>
      <c r="D13">
        <v>-6.8151021092197501</v>
      </c>
      <c r="E13">
        <v>9.8039215686274499</v>
      </c>
    </row>
    <row r="14" spans="1:52" x14ac:dyDescent="0.2">
      <c r="A14">
        <v>-6.2251909310732696</v>
      </c>
      <c r="B14">
        <v>11.1111111111111</v>
      </c>
      <c r="D14">
        <v>-6.2251909310732696</v>
      </c>
      <c r="E14">
        <v>11.1111111111111</v>
      </c>
    </row>
    <row r="15" spans="1:52" x14ac:dyDescent="0.2">
      <c r="A15">
        <v>-5.6343221049103303</v>
      </c>
      <c r="B15">
        <v>12.7450980392156</v>
      </c>
      <c r="D15">
        <v>-5.6343221049103303</v>
      </c>
      <c r="E15">
        <v>12.7450980392156</v>
      </c>
    </row>
    <row r="16" spans="1:52" x14ac:dyDescent="0.2">
      <c r="A16">
        <v>-5.0432138667432698</v>
      </c>
      <c r="B16">
        <v>14.4607843137254</v>
      </c>
      <c r="D16">
        <v>-5.0432138667432698</v>
      </c>
      <c r="E16">
        <v>14.4607843137254</v>
      </c>
    </row>
    <row r="17" spans="1:5" x14ac:dyDescent="0.2">
      <c r="A17">
        <v>-4.5981469510881299</v>
      </c>
      <c r="B17">
        <v>16.339869281045701</v>
      </c>
      <c r="D17">
        <v>-4.5981469510881299</v>
      </c>
      <c r="E17">
        <v>16.339869281045701</v>
      </c>
    </row>
    <row r="18" spans="1:5" x14ac:dyDescent="0.2">
      <c r="A18">
        <v>-4.3007972419737097</v>
      </c>
      <c r="B18">
        <v>17.810457516339799</v>
      </c>
      <c r="D18">
        <v>-4.3007972419737097</v>
      </c>
      <c r="E18">
        <v>17.810457516339799</v>
      </c>
    </row>
    <row r="19" spans="1:5" x14ac:dyDescent="0.2">
      <c r="A19">
        <v>-3.8557303263185498</v>
      </c>
      <c r="B19">
        <v>19.689542483660102</v>
      </c>
      <c r="D19">
        <v>-3.8557303263185498</v>
      </c>
      <c r="E19">
        <v>19.689542483660102</v>
      </c>
    </row>
    <row r="20" spans="1:5" x14ac:dyDescent="0.2">
      <c r="A20">
        <v>-3.4099451746510501</v>
      </c>
      <c r="B20">
        <v>21.813725490195999</v>
      </c>
      <c r="D20">
        <v>-3.4099451746510501</v>
      </c>
      <c r="E20">
        <v>21.813725490195999</v>
      </c>
    </row>
    <row r="21" spans="1:5" x14ac:dyDescent="0.2">
      <c r="A21">
        <v>-3.11139840551605</v>
      </c>
      <c r="B21">
        <v>23.692810457516298</v>
      </c>
      <c r="D21">
        <v>-3.11139840551605</v>
      </c>
      <c r="E21">
        <v>23.692810457516298</v>
      </c>
    </row>
    <row r="22" spans="1:5" x14ac:dyDescent="0.2">
      <c r="A22">
        <v>-2.5174172232995802</v>
      </c>
      <c r="B22">
        <v>26.3888888888888</v>
      </c>
      <c r="D22">
        <v>-2.5174172232995802</v>
      </c>
      <c r="E22">
        <v>26.3888888888888</v>
      </c>
    </row>
    <row r="23" spans="1:5" x14ac:dyDescent="0.2">
      <c r="A23">
        <v>-2.2198281021810402</v>
      </c>
      <c r="B23">
        <v>27.9411764705882</v>
      </c>
      <c r="D23">
        <v>-2.2198281021810402</v>
      </c>
      <c r="E23">
        <v>27.9411764705882</v>
      </c>
    </row>
    <row r="24" spans="1:5" x14ac:dyDescent="0.2">
      <c r="A24">
        <v>-1.7776341305753101</v>
      </c>
      <c r="B24">
        <v>28.839869281045701</v>
      </c>
      <c r="D24">
        <v>-1.7776341305753101</v>
      </c>
      <c r="E24">
        <v>28.839869281045701</v>
      </c>
    </row>
    <row r="25" spans="1:5" x14ac:dyDescent="0.2">
      <c r="A25">
        <v>-1.48267854150207</v>
      </c>
      <c r="B25">
        <v>29.4934640522875</v>
      </c>
      <c r="D25">
        <v>-1.48267854150207</v>
      </c>
      <c r="E25">
        <v>29.4934640522875</v>
      </c>
    </row>
    <row r="26" spans="1:5" x14ac:dyDescent="0.2">
      <c r="A26">
        <v>-0.89564030740501699</v>
      </c>
      <c r="B26">
        <v>29.820261437908499</v>
      </c>
      <c r="D26">
        <v>-0.89564030740501699</v>
      </c>
      <c r="E26">
        <v>29.820261437908499</v>
      </c>
    </row>
    <row r="27" spans="1:5" x14ac:dyDescent="0.2">
      <c r="A27">
        <v>0.42351983528454401</v>
      </c>
      <c r="B27">
        <v>30</v>
      </c>
      <c r="D27">
        <v>0.42351983528454401</v>
      </c>
      <c r="E27">
        <v>30</v>
      </c>
    </row>
    <row r="28" spans="1:5" x14ac:dyDescent="0.2">
      <c r="A28">
        <v>2.03524144700615</v>
      </c>
      <c r="B28">
        <v>29.983660130718899</v>
      </c>
      <c r="D28">
        <v>2.03524144700615</v>
      </c>
      <c r="E28">
        <v>29.983660130718899</v>
      </c>
    </row>
    <row r="29" spans="1:5" x14ac:dyDescent="0.2">
      <c r="A29">
        <v>3.9400033517680599</v>
      </c>
      <c r="B29">
        <v>29.983660130718899</v>
      </c>
      <c r="D29">
        <v>3.9400033517680599</v>
      </c>
      <c r="E29">
        <v>29.983660130718899</v>
      </c>
    </row>
    <row r="30" spans="1:5" x14ac:dyDescent="0.2">
      <c r="A30">
        <v>5.6975268739974601</v>
      </c>
      <c r="B30">
        <v>29.738562091503201</v>
      </c>
      <c r="D30">
        <v>5.6975268739974601</v>
      </c>
      <c r="E30">
        <v>29.738562091503201</v>
      </c>
    </row>
    <row r="31" spans="1:5" x14ac:dyDescent="0.2">
      <c r="A31">
        <v>8.1874117168234797</v>
      </c>
      <c r="B31">
        <v>29.411764705882302</v>
      </c>
      <c r="D31">
        <v>8.1874117168234797</v>
      </c>
      <c r="E31">
        <v>29.411764705882302</v>
      </c>
    </row>
    <row r="32" spans="1:5" x14ac:dyDescent="0.2">
      <c r="A32">
        <v>10.6777753836577</v>
      </c>
      <c r="B32">
        <v>29.248366013071799</v>
      </c>
      <c r="D32">
        <v>10.6777753836577</v>
      </c>
      <c r="E32">
        <v>29.248366013071799</v>
      </c>
    </row>
    <row r="33" spans="1:9" x14ac:dyDescent="0.2">
      <c r="A33">
        <v>13.460939931528101</v>
      </c>
      <c r="B33">
        <v>29.0032679738562</v>
      </c>
      <c r="D33">
        <v>13.460939931528101</v>
      </c>
      <c r="E33">
        <v>29.0032679738562</v>
      </c>
    </row>
    <row r="34" spans="1:9" x14ac:dyDescent="0.2">
      <c r="A34">
        <v>16.683664918959</v>
      </c>
      <c r="B34">
        <v>28.758169934640499</v>
      </c>
      <c r="D34">
        <v>16.683664918959</v>
      </c>
      <c r="E34">
        <v>28.758169934640499</v>
      </c>
    </row>
    <row r="35" spans="1:9" x14ac:dyDescent="0.2">
      <c r="A35">
        <v>20.785750197514801</v>
      </c>
      <c r="B35">
        <v>28.594771241829999</v>
      </c>
      <c r="D35">
        <v>20.785750197514801</v>
      </c>
      <c r="E35">
        <v>28.594771241829999</v>
      </c>
    </row>
    <row r="36" spans="1:9" x14ac:dyDescent="0.2">
      <c r="A36">
        <v>24.008954008953999</v>
      </c>
      <c r="B36">
        <v>28.513071895424801</v>
      </c>
      <c r="D36">
        <v>24.008954008953999</v>
      </c>
      <c r="E36">
        <v>28.513071895424801</v>
      </c>
    </row>
    <row r="37" spans="1:9" x14ac:dyDescent="0.2">
      <c r="A37">
        <v>29.136440901146699</v>
      </c>
      <c r="B37">
        <v>28.2679738562091</v>
      </c>
      <c r="D37">
        <v>29.136440901146699</v>
      </c>
      <c r="E37">
        <v>28.2679738562091</v>
      </c>
    </row>
    <row r="38" spans="1:9" x14ac:dyDescent="0.2">
      <c r="A38">
        <v>32.213124566065702</v>
      </c>
      <c r="B38">
        <v>28.186274509803901</v>
      </c>
      <c r="D38">
        <v>32.213124566065702</v>
      </c>
      <c r="E38">
        <v>28.186274509803901</v>
      </c>
    </row>
    <row r="39" spans="1:9" x14ac:dyDescent="0.2">
      <c r="A39">
        <v>35.582848524024897</v>
      </c>
      <c r="B39">
        <v>28.1045751633986</v>
      </c>
      <c r="D39">
        <v>35.582848524024897</v>
      </c>
      <c r="E39">
        <v>28.1045751633986</v>
      </c>
    </row>
    <row r="40" spans="1:9" x14ac:dyDescent="0.2">
      <c r="A40">
        <v>39.245373363020398</v>
      </c>
      <c r="B40">
        <v>27.9411764705882</v>
      </c>
      <c r="D40">
        <v>39.245373363020398</v>
      </c>
      <c r="E40">
        <v>27.9411764705882</v>
      </c>
    </row>
    <row r="41" spans="1:9" x14ac:dyDescent="0.2">
      <c r="A41">
        <v>42.615097320979601</v>
      </c>
      <c r="B41">
        <v>27.859477124183002</v>
      </c>
      <c r="D41">
        <v>42.615097320979601</v>
      </c>
      <c r="E41">
        <v>27.859477124183002</v>
      </c>
    </row>
    <row r="42" spans="1:9" x14ac:dyDescent="0.2">
      <c r="A42">
        <v>45.252220546338101</v>
      </c>
      <c r="B42">
        <v>27.7777777777777</v>
      </c>
      <c r="D42">
        <v>45.252220546338101</v>
      </c>
      <c r="E42">
        <v>27.7777777777777</v>
      </c>
    </row>
    <row r="43" spans="1:9" x14ac:dyDescent="0.2">
      <c r="A43">
        <v>48.035863918216798</v>
      </c>
      <c r="B43">
        <v>27.696078431372499</v>
      </c>
      <c r="D43">
        <v>48.035863918216798</v>
      </c>
      <c r="E43">
        <v>27.696078431372499</v>
      </c>
    </row>
    <row r="44" spans="1:9" x14ac:dyDescent="0.2">
      <c r="A44">
        <v>50.819507290095501</v>
      </c>
      <c r="B44">
        <v>27.6143790849673</v>
      </c>
      <c r="D44">
        <v>50.819507290095501</v>
      </c>
      <c r="E44">
        <v>27.6143790849673</v>
      </c>
    </row>
    <row r="45" spans="1:9" x14ac:dyDescent="0.2">
      <c r="A45">
        <v>53.456630515454002</v>
      </c>
      <c r="B45">
        <v>27.532679738561999</v>
      </c>
      <c r="D45">
        <v>53.456630515454002</v>
      </c>
      <c r="E45">
        <v>27.532679738561999</v>
      </c>
    </row>
    <row r="46" spans="1:9" x14ac:dyDescent="0.2">
      <c r="A46">
        <v>55.3613924202159</v>
      </c>
      <c r="B46">
        <v>27.532679738561999</v>
      </c>
      <c r="D46">
        <v>55.3613924202159</v>
      </c>
      <c r="E46">
        <v>27.532679738561999</v>
      </c>
      <c r="F46" t="s">
        <v>0</v>
      </c>
      <c r="G46" t="s">
        <v>1</v>
      </c>
      <c r="H46" t="s">
        <v>2</v>
      </c>
      <c r="I46" t="s">
        <v>3</v>
      </c>
    </row>
    <row r="47" spans="1:9" x14ac:dyDescent="0.2">
      <c r="D47">
        <v>60</v>
      </c>
      <c r="E47">
        <f>29.73*EXP(-0.001516*D47)</f>
        <v>27.145102327412477</v>
      </c>
      <c r="F47">
        <f>30.4*D47^-0.02191</f>
        <v>27.791647309394374</v>
      </c>
      <c r="G47">
        <f>-0.632*LN(D47)+30.371</f>
        <v>27.78337423667563</v>
      </c>
      <c r="H47">
        <f>0.0006689*D47^2-0.08253*D47+30.1</f>
        <v>27.556240000000003</v>
      </c>
      <c r="I47">
        <f>G47-0.28</f>
        <v>27.503374236675629</v>
      </c>
    </row>
    <row r="48" spans="1:9" x14ac:dyDescent="0.2">
      <c r="D48">
        <v>65</v>
      </c>
      <c r="E48">
        <f t="shared" ref="E48:E109" si="0">29.73*EXP(-0.001516*D48)</f>
        <v>26.940120315057285</v>
      </c>
      <c r="F48">
        <f t="shared" ref="F48:F75" si="1">30.4*D48^-0.02191</f>
        <v>27.742950817517368</v>
      </c>
      <c r="G48">
        <f t="shared" ref="G48:G75" si="2">-0.632*LN(D48)+30.371</f>
        <v>27.732787245425957</v>
      </c>
      <c r="H48">
        <f t="shared" ref="H48:H75" si="3">0.0006689*D48^2-0.08253*D48+30.1</f>
        <v>27.561652500000001</v>
      </c>
      <c r="I48">
        <f t="shared" ref="I48:I75" si="4">G48-0.28</f>
        <v>27.452787245425956</v>
      </c>
    </row>
    <row r="49" spans="4:9" x14ac:dyDescent="0.2">
      <c r="D49">
        <v>70</v>
      </c>
      <c r="E49">
        <f t="shared" si="0"/>
        <v>26.736686192442289</v>
      </c>
      <c r="F49">
        <f t="shared" si="1"/>
        <v>27.697940982226655</v>
      </c>
      <c r="G49">
        <f t="shared" si="2"/>
        <v>27.685951007024805</v>
      </c>
      <c r="H49">
        <f t="shared" si="3"/>
        <v>27.60051</v>
      </c>
      <c r="I49">
        <f t="shared" si="4"/>
        <v>27.405951007024804</v>
      </c>
    </row>
    <row r="50" spans="4:9" x14ac:dyDescent="0.2">
      <c r="D50">
        <v>75</v>
      </c>
      <c r="E50">
        <f t="shared" si="0"/>
        <v>26.534788270919201</v>
      </c>
      <c r="F50">
        <f t="shared" si="1"/>
        <v>27.656103467519667</v>
      </c>
      <c r="G50">
        <f t="shared" si="2"/>
        <v>27.642347512245053</v>
      </c>
      <c r="H50">
        <f t="shared" si="3"/>
        <v>27.672812500000003</v>
      </c>
      <c r="I50">
        <f t="shared" si="4"/>
        <v>27.362347512245051</v>
      </c>
    </row>
    <row r="51" spans="4:9" x14ac:dyDescent="0.2">
      <c r="D51">
        <v>80</v>
      </c>
      <c r="E51">
        <f t="shared" si="0"/>
        <v>26.33441495010474</v>
      </c>
      <c r="F51">
        <f t="shared" si="1"/>
        <v>27.617024294929056</v>
      </c>
      <c r="G51">
        <f t="shared" si="2"/>
        <v>27.601559166886105</v>
      </c>
      <c r="H51">
        <f t="shared" si="3"/>
        <v>27.778560000000002</v>
      </c>
      <c r="I51">
        <f t="shared" si="4"/>
        <v>27.321559166886104</v>
      </c>
    </row>
    <row r="52" spans="4:9" x14ac:dyDescent="0.2">
      <c r="D52">
        <v>85</v>
      </c>
      <c r="E52">
        <f t="shared" si="0"/>
        <v>26.135554717214116</v>
      </c>
      <c r="F52">
        <f t="shared" si="1"/>
        <v>27.580365355157539</v>
      </c>
      <c r="G52">
        <f t="shared" si="2"/>
        <v>27.563244405898118</v>
      </c>
      <c r="H52">
        <f t="shared" si="3"/>
        <v>27.917752500000002</v>
      </c>
      <c r="I52">
        <f t="shared" si="4"/>
        <v>27.283244405898117</v>
      </c>
    </row>
    <row r="53" spans="4:9" x14ac:dyDescent="0.2">
      <c r="D53">
        <v>90</v>
      </c>
      <c r="E53">
        <f t="shared" si="0"/>
        <v>25.93819614639953</v>
      </c>
      <c r="F53">
        <f t="shared" si="1"/>
        <v>27.545846955953742</v>
      </c>
      <c r="G53">
        <f t="shared" si="2"/>
        <v>27.52712028835127</v>
      </c>
      <c r="H53">
        <f t="shared" si="3"/>
        <v>28.090389999999999</v>
      </c>
      <c r="I53">
        <f t="shared" si="4"/>
        <v>27.247120288351269</v>
      </c>
    </row>
    <row r="54" spans="4:9" x14ac:dyDescent="0.2">
      <c r="D54">
        <v>95</v>
      </c>
      <c r="E54">
        <f t="shared" si="0"/>
        <v>25.742327898093702</v>
      </c>
      <c r="F54">
        <f t="shared" si="1"/>
        <v>27.513235112583722</v>
      </c>
      <c r="G54">
        <f t="shared" si="2"/>
        <v>27.492949804508456</v>
      </c>
      <c r="H54">
        <f t="shared" si="3"/>
        <v>28.2964725</v>
      </c>
      <c r="I54">
        <f t="shared" si="4"/>
        <v>27.212949804508455</v>
      </c>
    </row>
    <row r="55" spans="4:9" x14ac:dyDescent="0.2">
      <c r="D55">
        <v>100</v>
      </c>
      <c r="E55">
        <f t="shared" si="0"/>
        <v>25.547938718358331</v>
      </c>
      <c r="F55">
        <f t="shared" si="1"/>
        <v>27.482332114490497</v>
      </c>
      <c r="G55">
        <f t="shared" si="2"/>
        <v>27.460532442455523</v>
      </c>
      <c r="H55">
        <f t="shared" si="3"/>
        <v>28.536000000000001</v>
      </c>
      <c r="I55">
        <f t="shared" si="4"/>
        <v>27.180532442455522</v>
      </c>
    </row>
    <row r="56" spans="4:9" x14ac:dyDescent="0.2">
      <c r="D56">
        <v>105</v>
      </c>
      <c r="E56">
        <f t="shared" si="0"/>
        <v>25.355017438237468</v>
      </c>
      <c r="F56">
        <f t="shared" si="1"/>
        <v>27.452969404715748</v>
      </c>
      <c r="G56">
        <f t="shared" si="2"/>
        <v>27.429697058700445</v>
      </c>
      <c r="H56">
        <f t="shared" si="3"/>
        <v>28.808972500000003</v>
      </c>
      <c r="I56">
        <f t="shared" si="4"/>
        <v>27.149697058700443</v>
      </c>
    </row>
    <row r="57" spans="4:9" x14ac:dyDescent="0.2">
      <c r="D57">
        <v>110</v>
      </c>
      <c r="E57">
        <f t="shared" si="0"/>
        <v>25.163552973115802</v>
      </c>
      <c r="F57">
        <f t="shared" si="1"/>
        <v>27.425002123692533</v>
      </c>
      <c r="G57">
        <f t="shared" si="2"/>
        <v>27.400296408819191</v>
      </c>
      <c r="H57">
        <f t="shared" si="3"/>
        <v>29.115390000000001</v>
      </c>
      <c r="I57">
        <f t="shared" si="4"/>
        <v>27.12029640881919</v>
      </c>
    </row>
    <row r="58" spans="4:9" x14ac:dyDescent="0.2">
      <c r="D58">
        <v>115</v>
      </c>
      <c r="E58">
        <f t="shared" si="0"/>
        <v>24.973534322081768</v>
      </c>
      <c r="F58">
        <f t="shared" si="1"/>
        <v>27.398304871586099</v>
      </c>
      <c r="G58">
        <f t="shared" si="2"/>
        <v>27.372202894874423</v>
      </c>
      <c r="H58">
        <f t="shared" si="3"/>
        <v>29.4552525</v>
      </c>
      <c r="I58">
        <f t="shared" si="4"/>
        <v>27.092202894874422</v>
      </c>
    </row>
    <row r="59" spans="4:9" x14ac:dyDescent="0.2">
      <c r="D59">
        <v>120</v>
      </c>
      <c r="E59">
        <f t="shared" si="0"/>
        <v>24.784950567295468</v>
      </c>
      <c r="F59">
        <f t="shared" si="1"/>
        <v>27.372768376699359</v>
      </c>
      <c r="G59">
        <f t="shared" si="2"/>
        <v>27.345305218561744</v>
      </c>
      <c r="H59">
        <f t="shared" si="3"/>
        <v>29.828560000000003</v>
      </c>
      <c r="I59">
        <f t="shared" si="4"/>
        <v>27.065305218561743</v>
      </c>
    </row>
    <row r="60" spans="4:9" x14ac:dyDescent="0.2">
      <c r="D60">
        <v>125</v>
      </c>
      <c r="E60">
        <f t="shared" si="0"/>
        <v>24.597790873361372</v>
      </c>
      <c r="F60">
        <f t="shared" si="1"/>
        <v>27.348296847095053</v>
      </c>
      <c r="G60">
        <f t="shared" si="2"/>
        <v>27.319505718024942</v>
      </c>
      <c r="H60">
        <f t="shared" si="3"/>
        <v>30.235312500000003</v>
      </c>
      <c r="I60">
        <f t="shared" si="4"/>
        <v>27.039505718024941</v>
      </c>
    </row>
    <row r="61" spans="4:9" x14ac:dyDescent="0.2">
      <c r="D61">
        <v>130</v>
      </c>
      <c r="E61">
        <f t="shared" si="0"/>
        <v>24.412044486705756</v>
      </c>
      <c r="F61">
        <f t="shared" si="1"/>
        <v>27.324805843997794</v>
      </c>
      <c r="G61">
        <f t="shared" si="2"/>
        <v>27.294718227312071</v>
      </c>
      <c r="H61">
        <f t="shared" si="3"/>
        <v>30.675510000000003</v>
      </c>
      <c r="I61">
        <f t="shared" si="4"/>
        <v>27.01471822731207</v>
      </c>
    </row>
    <row r="62" spans="4:9" x14ac:dyDescent="0.2">
      <c r="D62">
        <v>135</v>
      </c>
      <c r="E62">
        <f t="shared" si="0"/>
        <v>24.22770073495883</v>
      </c>
      <c r="F62">
        <f t="shared" si="1"/>
        <v>27.302220558345201</v>
      </c>
      <c r="G62">
        <f t="shared" si="2"/>
        <v>27.27086634002691</v>
      </c>
      <c r="H62">
        <f t="shared" si="3"/>
        <v>31.1491525</v>
      </c>
      <c r="I62">
        <f t="shared" si="4"/>
        <v>26.990866340026908</v>
      </c>
    </row>
    <row r="63" spans="4:9" x14ac:dyDescent="0.2">
      <c r="D63">
        <v>140</v>
      </c>
      <c r="E63">
        <f t="shared" si="0"/>
        <v>24.044749026341545</v>
      </c>
      <c r="F63">
        <f t="shared" si="1"/>
        <v>27.280474402166725</v>
      </c>
      <c r="G63">
        <f t="shared" si="2"/>
        <v>27.247881988910919</v>
      </c>
      <c r="H63">
        <f t="shared" si="3"/>
        <v>31.65624</v>
      </c>
      <c r="I63">
        <f t="shared" si="4"/>
        <v>26.967881988910918</v>
      </c>
    </row>
    <row r="64" spans="4:9" x14ac:dyDescent="0.2">
      <c r="D64">
        <v>145</v>
      </c>
      <c r="E64">
        <f t="shared" si="0"/>
        <v>23.863178849057011</v>
      </c>
      <c r="F64">
        <f t="shared" si="1"/>
        <v>27.259507848241594</v>
      </c>
      <c r="G64">
        <f t="shared" si="2"/>
        <v>27.225704274790196</v>
      </c>
      <c r="H64">
        <f t="shared" si="3"/>
        <v>32.196772500000002</v>
      </c>
      <c r="I64">
        <f t="shared" si="4"/>
        <v>26.945704274790195</v>
      </c>
    </row>
    <row r="65" spans="4:9" x14ac:dyDescent="0.2">
      <c r="D65">
        <v>150</v>
      </c>
      <c r="E65">
        <f t="shared" si="0"/>
        <v>23.682979770686554</v>
      </c>
      <c r="F65">
        <f t="shared" si="1"/>
        <v>27.239267467335488</v>
      </c>
      <c r="G65">
        <f t="shared" si="2"/>
        <v>27.204278494131167</v>
      </c>
      <c r="H65">
        <f t="shared" si="3"/>
        <v>32.770750000000007</v>
      </c>
      <c r="I65">
        <f t="shared" si="4"/>
        <v>26.924278494131165</v>
      </c>
    </row>
    <row r="66" spans="4:9" x14ac:dyDescent="0.2">
      <c r="D66">
        <v>155</v>
      </c>
      <c r="E66">
        <f t="shared" si="0"/>
        <v>23.504141437590263</v>
      </c>
      <c r="F66">
        <f t="shared" si="1"/>
        <v>27.219705123993382</v>
      </c>
      <c r="G66">
        <f t="shared" si="2"/>
        <v>27.183555326107033</v>
      </c>
      <c r="H66">
        <f t="shared" si="3"/>
        <v>33.378172499999998</v>
      </c>
      <c r="I66">
        <f t="shared" si="4"/>
        <v>26.903555326107032</v>
      </c>
    </row>
    <row r="67" spans="4:9" x14ac:dyDescent="0.2">
      <c r="D67">
        <v>160</v>
      </c>
      <c r="E67">
        <f t="shared" si="0"/>
        <v>23.326653574312147</v>
      </c>
      <c r="F67">
        <f t="shared" si="1"/>
        <v>27.200777300568209</v>
      </c>
      <c r="G67">
        <f t="shared" si="2"/>
        <v>27.163490148772219</v>
      </c>
      <c r="H67">
        <f t="shared" si="3"/>
        <v>34.019040000000004</v>
      </c>
      <c r="I67">
        <f t="shared" si="4"/>
        <v>26.883490148772218</v>
      </c>
    </row>
    <row r="68" spans="4:9" x14ac:dyDescent="0.2">
      <c r="D68">
        <v>165</v>
      </c>
      <c r="E68">
        <f t="shared" si="0"/>
        <v>23.150505982989703</v>
      </c>
      <c r="F68">
        <f t="shared" si="1"/>
        <v>27.182444525718306</v>
      </c>
      <c r="G68">
        <f t="shared" si="2"/>
        <v>27.14404246049483</v>
      </c>
      <c r="H68">
        <f t="shared" si="3"/>
        <v>34.693352500000003</v>
      </c>
      <c r="I68">
        <f t="shared" si="4"/>
        <v>26.864042460494829</v>
      </c>
    </row>
    <row r="69" spans="4:9" x14ac:dyDescent="0.2">
      <c r="D69">
        <v>170</v>
      </c>
      <c r="E69">
        <f t="shared" si="0"/>
        <v>22.975688542768012</v>
      </c>
      <c r="F69">
        <f t="shared" si="1"/>
        <v>27.16467088859018</v>
      </c>
      <c r="G69">
        <f t="shared" si="2"/>
        <v>27.125175387784232</v>
      </c>
      <c r="H69">
        <f t="shared" si="3"/>
        <v>35.401110000000003</v>
      </c>
      <c r="I69">
        <f t="shared" si="4"/>
        <v>26.845175387784231</v>
      </c>
    </row>
    <row r="70" spans="4:9" x14ac:dyDescent="0.2">
      <c r="D70">
        <v>175</v>
      </c>
      <c r="E70">
        <f t="shared" si="0"/>
        <v>22.802191209218204</v>
      </c>
      <c r="F70">
        <f t="shared" si="1"/>
        <v>27.147423623727107</v>
      </c>
      <c r="G70">
        <f t="shared" si="2"/>
        <v>27.106855264480338</v>
      </c>
      <c r="H70">
        <f t="shared" si="3"/>
        <v>36.142312500000003</v>
      </c>
      <c r="I70">
        <f t="shared" si="4"/>
        <v>26.826855264480336</v>
      </c>
    </row>
    <row r="71" spans="4:9" x14ac:dyDescent="0.2">
      <c r="D71">
        <v>180</v>
      </c>
      <c r="E71">
        <f t="shared" si="0"/>
        <v>22.630004013760356</v>
      </c>
      <c r="F71">
        <f t="shared" si="1"/>
        <v>27.130672754704083</v>
      </c>
      <c r="G71">
        <f t="shared" si="2"/>
        <v>27.089051270237384</v>
      </c>
      <c r="H71">
        <f t="shared" si="3"/>
        <v>36.916960000000003</v>
      </c>
      <c r="I71">
        <f t="shared" si="4"/>
        <v>26.809051270237383</v>
      </c>
    </row>
    <row r="72" spans="4:9" x14ac:dyDescent="0.2">
      <c r="D72">
        <v>185</v>
      </c>
      <c r="E72">
        <f t="shared" si="0"/>
        <v>22.459117063090723</v>
      </c>
      <c r="F72">
        <f t="shared" si="1"/>
        <v>27.114390786798495</v>
      </c>
      <c r="G72">
        <f t="shared" si="2"/>
        <v>27.0717351185505</v>
      </c>
      <c r="H72">
        <f t="shared" si="3"/>
        <v>37.725052500000004</v>
      </c>
      <c r="I72">
        <f t="shared" si="4"/>
        <v>26.791735118550498</v>
      </c>
    </row>
    <row r="73" spans="4:9" x14ac:dyDescent="0.2">
      <c r="D73">
        <v>190</v>
      </c>
      <c r="E73">
        <f t="shared" si="0"/>
        <v>22.289520538613299</v>
      </c>
      <c r="F73">
        <f t="shared" si="1"/>
        <v>27.098552440821031</v>
      </c>
      <c r="G73">
        <f t="shared" si="2"/>
        <v>27.05488078639457</v>
      </c>
      <c r="H73">
        <f t="shared" si="3"/>
        <v>38.566590000000005</v>
      </c>
      <c r="I73">
        <f t="shared" si="4"/>
        <v>26.774880786394569</v>
      </c>
    </row>
    <row r="74" spans="4:9" x14ac:dyDescent="0.2">
      <c r="D74">
        <v>195</v>
      </c>
      <c r="E74">
        <f t="shared" si="0"/>
        <v>22.121204695875679</v>
      </c>
      <c r="F74">
        <f t="shared" si="1"/>
        <v>27.083134421667935</v>
      </c>
      <c r="G74">
        <f t="shared" si="2"/>
        <v>27.038464278987711</v>
      </c>
      <c r="H74">
        <f t="shared" si="3"/>
        <v>39.441572500000007</v>
      </c>
      <c r="I74">
        <f t="shared" si="4"/>
        <v>26.758464278987709</v>
      </c>
    </row>
    <row r="75" spans="4:9" x14ac:dyDescent="0.2">
      <c r="D75">
        <v>200</v>
      </c>
      <c r="E75">
        <f t="shared" si="0"/>
        <v>21.954159864009174</v>
      </c>
      <c r="F75">
        <f t="shared" si="1"/>
        <v>27.068115216300498</v>
      </c>
      <c r="G75">
        <f t="shared" si="2"/>
        <v>27.022463424341641</v>
      </c>
      <c r="H75">
        <f t="shared" si="3"/>
        <v>40.35</v>
      </c>
      <c r="I75">
        <f t="shared" si="4"/>
        <v>26.74246342434164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A59D-6A1C-A540-B7A5-8332430ACDDD}">
  <dimension ref="A1:D75"/>
  <sheetViews>
    <sheetView topLeftCell="A16" workbookViewId="0">
      <selection activeCell="B28" sqref="B28"/>
    </sheetView>
  </sheetViews>
  <sheetFormatPr baseColWidth="10" defaultRowHeight="16" x14ac:dyDescent="0.2"/>
  <sheetData>
    <row r="1" spans="1:4" x14ac:dyDescent="0.2">
      <c r="A1">
        <v>-33.064952476717103</v>
      </c>
      <c r="B1">
        <v>2.0424836601307201</v>
      </c>
      <c r="D1" t="s">
        <v>8</v>
      </c>
    </row>
    <row r="2" spans="1:4" x14ac:dyDescent="0.2">
      <c r="A2">
        <v>-28.815868227632901</v>
      </c>
      <c r="B2">
        <v>2.0424836601307201</v>
      </c>
    </row>
    <row r="3" spans="1:4" x14ac:dyDescent="0.2">
      <c r="A3">
        <v>-25.445665445665401</v>
      </c>
      <c r="B3">
        <v>2.1241830065359499</v>
      </c>
    </row>
    <row r="4" spans="1:4" x14ac:dyDescent="0.2">
      <c r="A4">
        <v>-22.9543441308147</v>
      </c>
      <c r="B4">
        <v>2.2875816993464002</v>
      </c>
    </row>
    <row r="5" spans="1:4" x14ac:dyDescent="0.2">
      <c r="A5">
        <v>-20.462783403959801</v>
      </c>
      <c r="B5">
        <v>2.5326797385620901</v>
      </c>
    </row>
    <row r="6" spans="1:4" x14ac:dyDescent="0.2">
      <c r="A6">
        <v>-17.6777035600565</v>
      </c>
      <c r="B6">
        <v>2.9411764705882302</v>
      </c>
    </row>
    <row r="7" spans="1:4" x14ac:dyDescent="0.2">
      <c r="A7">
        <v>-15.3319447437094</v>
      </c>
      <c r="B7">
        <v>3.4313725490196001</v>
      </c>
    </row>
    <row r="8" spans="1:4" x14ac:dyDescent="0.2">
      <c r="A8">
        <v>-13.131987837870099</v>
      </c>
      <c r="B8">
        <v>4.1666666666666696</v>
      </c>
    </row>
    <row r="9" spans="1:4" x14ac:dyDescent="0.2">
      <c r="A9">
        <v>-11.6646316646316</v>
      </c>
      <c r="B9">
        <v>4.9019607843137196</v>
      </c>
    </row>
    <row r="10" spans="1:4" x14ac:dyDescent="0.2">
      <c r="A10">
        <v>-10.0500371088606</v>
      </c>
      <c r="B10">
        <v>5.8823529411764701</v>
      </c>
    </row>
    <row r="11" spans="1:4" x14ac:dyDescent="0.2">
      <c r="A11">
        <v>-8.8747635806459293</v>
      </c>
      <c r="B11">
        <v>6.9444444444444402</v>
      </c>
    </row>
    <row r="12" spans="1:4" x14ac:dyDescent="0.2">
      <c r="A12">
        <v>-7.8452919629390196</v>
      </c>
      <c r="B12">
        <v>8.2516339869281001</v>
      </c>
    </row>
    <row r="13" spans="1:4" x14ac:dyDescent="0.2">
      <c r="A13">
        <v>-6.8151021092197501</v>
      </c>
      <c r="B13">
        <v>9.8039215686274499</v>
      </c>
    </row>
    <row r="14" spans="1:4" x14ac:dyDescent="0.2">
      <c r="A14">
        <v>-6.2251909310732696</v>
      </c>
      <c r="B14">
        <v>11.1111111111111</v>
      </c>
    </row>
    <row r="15" spans="1:4" x14ac:dyDescent="0.2">
      <c r="A15">
        <v>-5.6343221049103303</v>
      </c>
      <c r="B15">
        <v>12.7450980392156</v>
      </c>
    </row>
    <row r="16" spans="1:4" x14ac:dyDescent="0.2">
      <c r="A16">
        <v>-5.0432138667432698</v>
      </c>
      <c r="B16">
        <v>14.4607843137254</v>
      </c>
    </row>
    <row r="17" spans="1:2" x14ac:dyDescent="0.2">
      <c r="A17">
        <v>-4.5981469510881299</v>
      </c>
      <c r="B17">
        <v>16.339869281045701</v>
      </c>
    </row>
    <row r="18" spans="1:2" x14ac:dyDescent="0.2">
      <c r="A18">
        <v>-4.3007972419737097</v>
      </c>
      <c r="B18">
        <v>17.810457516339799</v>
      </c>
    </row>
    <row r="19" spans="1:2" x14ac:dyDescent="0.2">
      <c r="A19">
        <v>-3.8557303263185498</v>
      </c>
      <c r="B19">
        <v>19.689542483660102</v>
      </c>
    </row>
    <row r="20" spans="1:2" x14ac:dyDescent="0.2">
      <c r="A20">
        <v>-3.4099451746510501</v>
      </c>
      <c r="B20">
        <v>21.813725490195999</v>
      </c>
    </row>
    <row r="21" spans="1:2" x14ac:dyDescent="0.2">
      <c r="A21">
        <v>-3.11139840551605</v>
      </c>
      <c r="B21">
        <v>23.692810457516298</v>
      </c>
    </row>
    <row r="22" spans="1:2" x14ac:dyDescent="0.2">
      <c r="A22">
        <v>-2.5174172232995802</v>
      </c>
      <c r="B22">
        <v>26.3888888888888</v>
      </c>
    </row>
    <row r="23" spans="1:2" x14ac:dyDescent="0.2">
      <c r="A23">
        <v>-2.2198281021810402</v>
      </c>
      <c r="B23">
        <v>27.9411764705882</v>
      </c>
    </row>
    <row r="24" spans="1:2" x14ac:dyDescent="0.2">
      <c r="A24">
        <v>-1.7776341305753101</v>
      </c>
      <c r="B24">
        <v>28.839869281045701</v>
      </c>
    </row>
    <row r="25" spans="1:2" x14ac:dyDescent="0.2">
      <c r="A25">
        <v>-1.48267854150207</v>
      </c>
      <c r="B25">
        <v>29.4934640522875</v>
      </c>
    </row>
    <row r="26" spans="1:2" x14ac:dyDescent="0.2">
      <c r="A26">
        <v>-0.89564030740501699</v>
      </c>
      <c r="B26">
        <v>29.820261437908499</v>
      </c>
    </row>
    <row r="27" spans="1:2" x14ac:dyDescent="0.2">
      <c r="A27">
        <v>0.42351983528454401</v>
      </c>
      <c r="B27">
        <v>30</v>
      </c>
    </row>
    <row r="28" spans="1:2" x14ac:dyDescent="0.2">
      <c r="A28">
        <v>2.03524144700615</v>
      </c>
      <c r="B28">
        <v>29.983660130718899</v>
      </c>
    </row>
    <row r="29" spans="1:2" x14ac:dyDescent="0.2">
      <c r="A29">
        <v>3.9400033517680599</v>
      </c>
      <c r="B29">
        <v>29.983660130718899</v>
      </c>
    </row>
    <row r="30" spans="1:2" x14ac:dyDescent="0.2">
      <c r="A30">
        <v>5.6975268739974601</v>
      </c>
      <c r="B30">
        <v>29.738562091503201</v>
      </c>
    </row>
    <row r="31" spans="1:2" x14ac:dyDescent="0.2">
      <c r="A31">
        <v>8.1874117168234797</v>
      </c>
      <c r="B31">
        <v>29.411764705882302</v>
      </c>
    </row>
    <row r="32" spans="1:2" x14ac:dyDescent="0.2">
      <c r="A32">
        <v>10.6777753836577</v>
      </c>
      <c r="B32">
        <v>29.248366013071799</v>
      </c>
    </row>
    <row r="33" spans="1:2" x14ac:dyDescent="0.2">
      <c r="A33">
        <v>13.460939931528101</v>
      </c>
      <c r="B33">
        <v>29.0032679738562</v>
      </c>
    </row>
    <row r="34" spans="1:2" x14ac:dyDescent="0.2">
      <c r="A34">
        <v>16.683664918959</v>
      </c>
      <c r="B34">
        <v>28.758169934640499</v>
      </c>
    </row>
    <row r="35" spans="1:2" x14ac:dyDescent="0.2">
      <c r="A35">
        <v>20.785750197514801</v>
      </c>
      <c r="B35">
        <v>28.594771241829999</v>
      </c>
    </row>
    <row r="36" spans="1:2" x14ac:dyDescent="0.2">
      <c r="A36">
        <v>24.008954008953999</v>
      </c>
      <c r="B36">
        <v>28.513071895424801</v>
      </c>
    </row>
    <row r="37" spans="1:2" x14ac:dyDescent="0.2">
      <c r="A37">
        <v>29.136440901146699</v>
      </c>
      <c r="B37">
        <v>28.2679738562091</v>
      </c>
    </row>
    <row r="38" spans="1:2" x14ac:dyDescent="0.2">
      <c r="A38">
        <v>32.213124566065702</v>
      </c>
      <c r="B38">
        <v>28.186274509803901</v>
      </c>
    </row>
    <row r="39" spans="1:2" x14ac:dyDescent="0.2">
      <c r="A39">
        <v>35.582848524024897</v>
      </c>
      <c r="B39">
        <v>28.1045751633986</v>
      </c>
    </row>
    <row r="40" spans="1:2" x14ac:dyDescent="0.2">
      <c r="A40">
        <v>39.245373363020398</v>
      </c>
      <c r="B40">
        <v>27.9411764705882</v>
      </c>
    </row>
    <row r="41" spans="1:2" x14ac:dyDescent="0.2">
      <c r="A41">
        <v>42.615097320979601</v>
      </c>
      <c r="B41">
        <v>27.859477124183002</v>
      </c>
    </row>
    <row r="42" spans="1:2" x14ac:dyDescent="0.2">
      <c r="A42">
        <v>45.252220546338101</v>
      </c>
      <c r="B42">
        <v>27.7777777777777</v>
      </c>
    </row>
    <row r="43" spans="1:2" x14ac:dyDescent="0.2">
      <c r="A43">
        <v>48.035863918216798</v>
      </c>
      <c r="B43">
        <v>27.696078431372499</v>
      </c>
    </row>
    <row r="44" spans="1:2" x14ac:dyDescent="0.2">
      <c r="A44">
        <v>50.819507290095501</v>
      </c>
      <c r="B44">
        <v>27.6143790849673</v>
      </c>
    </row>
    <row r="45" spans="1:2" x14ac:dyDescent="0.2">
      <c r="A45">
        <v>53.456630515454002</v>
      </c>
      <c r="B45">
        <v>27.532679738561999</v>
      </c>
    </row>
    <row r="46" spans="1:2" x14ac:dyDescent="0.2">
      <c r="A46">
        <v>55.3613924202159</v>
      </c>
      <c r="B46">
        <v>27.532679738561999</v>
      </c>
    </row>
    <row r="47" spans="1:2" x14ac:dyDescent="0.2">
      <c r="A47">
        <v>60</v>
      </c>
      <c r="B47">
        <v>27.503374236675629</v>
      </c>
    </row>
    <row r="48" spans="1:2" x14ac:dyDescent="0.2">
      <c r="A48">
        <v>65</v>
      </c>
      <c r="B48">
        <v>27.452787245425956</v>
      </c>
    </row>
    <row r="49" spans="1:2" x14ac:dyDescent="0.2">
      <c r="A49">
        <v>70</v>
      </c>
      <c r="B49">
        <v>27.405951007024804</v>
      </c>
    </row>
    <row r="50" spans="1:2" x14ac:dyDescent="0.2">
      <c r="A50">
        <v>75</v>
      </c>
      <c r="B50">
        <v>27.362347512245051</v>
      </c>
    </row>
    <row r="51" spans="1:2" x14ac:dyDescent="0.2">
      <c r="A51">
        <v>80</v>
      </c>
      <c r="B51">
        <v>27.321559166886104</v>
      </c>
    </row>
    <row r="52" spans="1:2" x14ac:dyDescent="0.2">
      <c r="A52">
        <v>85</v>
      </c>
      <c r="B52">
        <v>27.283244405898117</v>
      </c>
    </row>
    <row r="53" spans="1:2" x14ac:dyDescent="0.2">
      <c r="A53">
        <v>90</v>
      </c>
      <c r="B53">
        <v>27.247120288351269</v>
      </c>
    </row>
    <row r="54" spans="1:2" x14ac:dyDescent="0.2">
      <c r="A54">
        <v>95</v>
      </c>
      <c r="B54">
        <v>27.212949804508455</v>
      </c>
    </row>
    <row r="55" spans="1:2" x14ac:dyDescent="0.2">
      <c r="A55">
        <v>100</v>
      </c>
      <c r="B55">
        <v>27.180532442455522</v>
      </c>
    </row>
    <row r="56" spans="1:2" x14ac:dyDescent="0.2">
      <c r="A56">
        <v>105</v>
      </c>
      <c r="B56">
        <v>27.149697058700443</v>
      </c>
    </row>
    <row r="57" spans="1:2" x14ac:dyDescent="0.2">
      <c r="A57">
        <v>110</v>
      </c>
      <c r="B57">
        <v>27.12029640881919</v>
      </c>
    </row>
    <row r="58" spans="1:2" x14ac:dyDescent="0.2">
      <c r="A58">
        <v>115</v>
      </c>
      <c r="B58">
        <v>27.092202894874422</v>
      </c>
    </row>
    <row r="59" spans="1:2" x14ac:dyDescent="0.2">
      <c r="A59">
        <v>120</v>
      </c>
      <c r="B59">
        <v>27.065305218561743</v>
      </c>
    </row>
    <row r="60" spans="1:2" x14ac:dyDescent="0.2">
      <c r="A60">
        <v>125</v>
      </c>
      <c r="B60">
        <v>27.039505718024941</v>
      </c>
    </row>
    <row r="61" spans="1:2" x14ac:dyDescent="0.2">
      <c r="A61">
        <v>130</v>
      </c>
      <c r="B61">
        <v>27.01471822731207</v>
      </c>
    </row>
    <row r="62" spans="1:2" x14ac:dyDescent="0.2">
      <c r="A62">
        <v>135</v>
      </c>
      <c r="B62">
        <v>26.990866340026908</v>
      </c>
    </row>
    <row r="63" spans="1:2" x14ac:dyDescent="0.2">
      <c r="A63">
        <v>140</v>
      </c>
      <c r="B63">
        <v>26.967881988910918</v>
      </c>
    </row>
    <row r="64" spans="1:2" x14ac:dyDescent="0.2">
      <c r="A64">
        <v>145</v>
      </c>
      <c r="B64">
        <v>26.945704274790195</v>
      </c>
    </row>
    <row r="65" spans="1:2" x14ac:dyDescent="0.2">
      <c r="A65">
        <v>150</v>
      </c>
      <c r="B65">
        <v>26.924278494131165</v>
      </c>
    </row>
    <row r="66" spans="1:2" x14ac:dyDescent="0.2">
      <c r="A66">
        <v>155</v>
      </c>
      <c r="B66">
        <v>26.903555326107032</v>
      </c>
    </row>
    <row r="67" spans="1:2" x14ac:dyDescent="0.2">
      <c r="A67">
        <v>160</v>
      </c>
      <c r="B67">
        <v>26.883490148772218</v>
      </c>
    </row>
    <row r="68" spans="1:2" x14ac:dyDescent="0.2">
      <c r="A68">
        <v>165</v>
      </c>
      <c r="B68">
        <v>26.864042460494829</v>
      </c>
    </row>
    <row r="69" spans="1:2" x14ac:dyDescent="0.2">
      <c r="A69">
        <v>170</v>
      </c>
      <c r="B69">
        <v>26.845175387784231</v>
      </c>
    </row>
    <row r="70" spans="1:2" x14ac:dyDescent="0.2">
      <c r="A70">
        <v>175</v>
      </c>
      <c r="B70">
        <v>26.826855264480336</v>
      </c>
    </row>
    <row r="71" spans="1:2" x14ac:dyDescent="0.2">
      <c r="A71">
        <v>180</v>
      </c>
      <c r="B71">
        <v>26.809051270237383</v>
      </c>
    </row>
    <row r="72" spans="1:2" x14ac:dyDescent="0.2">
      <c r="A72">
        <v>185</v>
      </c>
      <c r="B72">
        <v>26.791735118550498</v>
      </c>
    </row>
    <row r="73" spans="1:2" x14ac:dyDescent="0.2">
      <c r="A73">
        <v>190</v>
      </c>
      <c r="B73">
        <v>26.774880786394569</v>
      </c>
    </row>
    <row r="74" spans="1:2" x14ac:dyDescent="0.2">
      <c r="A74">
        <v>195</v>
      </c>
      <c r="B74">
        <v>26.758464278987709</v>
      </c>
    </row>
    <row r="75" spans="1:2" x14ac:dyDescent="0.2">
      <c r="A75">
        <v>200</v>
      </c>
      <c r="B75">
        <v>26.74246342434164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FB8-2026-CD4A-83FA-DB65BD63E7DC}">
  <dimension ref="A1:CG75"/>
  <sheetViews>
    <sheetView tabSelected="1" topLeftCell="D1" workbookViewId="0">
      <selection activeCell="K16" sqref="K15:K16"/>
    </sheetView>
  </sheetViews>
  <sheetFormatPr baseColWidth="10" defaultRowHeight="16" x14ac:dyDescent="0.2"/>
  <sheetData>
    <row r="1" spans="1:85" x14ac:dyDescent="0.2">
      <c r="A1" t="s">
        <v>4</v>
      </c>
      <c r="B1">
        <v>-33.064952476717103</v>
      </c>
      <c r="C1">
        <v>2.0424836601307201</v>
      </c>
      <c r="E1" t="s">
        <v>5</v>
      </c>
      <c r="F1">
        <v>-33.064952476717103</v>
      </c>
      <c r="G1">
        <f>(C1/$C$1)^(-1/$K$1)</f>
        <v>1</v>
      </c>
      <c r="J1" t="s">
        <v>6</v>
      </c>
      <c r="K1" s="1">
        <v>1.3</v>
      </c>
      <c r="L1" t="s">
        <v>7</v>
      </c>
    </row>
    <row r="2" spans="1:85" x14ac:dyDescent="0.2">
      <c r="B2">
        <v>-28.815868227632901</v>
      </c>
      <c r="C2">
        <v>2.0424836601307201</v>
      </c>
      <c r="F2">
        <v>-28.815868227632901</v>
      </c>
      <c r="G2">
        <f t="shared" ref="G2:G65" si="0">(C2/$C$1)^(-1/$K$1)</f>
        <v>1</v>
      </c>
    </row>
    <row r="3" spans="1:85" x14ac:dyDescent="0.2">
      <c r="B3">
        <v>-25.445665445665401</v>
      </c>
      <c r="C3">
        <v>2.1241830065359499</v>
      </c>
      <c r="F3">
        <v>-25.445665445665401</v>
      </c>
      <c r="G3">
        <f t="shared" si="0"/>
        <v>0.97028078592366263</v>
      </c>
    </row>
    <row r="4" spans="1:85" x14ac:dyDescent="0.2">
      <c r="B4">
        <v>-22.9543441308147</v>
      </c>
      <c r="C4">
        <v>2.2875816993464002</v>
      </c>
      <c r="F4">
        <v>-22.9543441308147</v>
      </c>
      <c r="G4">
        <f t="shared" si="0"/>
        <v>0.91651585552094272</v>
      </c>
    </row>
    <row r="5" spans="1:85" x14ac:dyDescent="0.2">
      <c r="B5">
        <v>-20.462783403959801</v>
      </c>
      <c r="C5">
        <v>2.5326797385620901</v>
      </c>
      <c r="F5">
        <v>-20.462783403959801</v>
      </c>
      <c r="G5">
        <f t="shared" si="0"/>
        <v>0.84749504020254973</v>
      </c>
    </row>
    <row r="6" spans="1:85" x14ac:dyDescent="0.2">
      <c r="B6">
        <v>-17.6777035600565</v>
      </c>
      <c r="C6">
        <v>2.9411764705882302</v>
      </c>
      <c r="F6">
        <v>-17.6777035600565</v>
      </c>
      <c r="G6">
        <f t="shared" si="0"/>
        <v>0.75540994561945751</v>
      </c>
    </row>
    <row r="7" spans="1:85" x14ac:dyDescent="0.2">
      <c r="B7">
        <v>-15.3319447437094</v>
      </c>
      <c r="C7">
        <v>3.4313725490196001</v>
      </c>
      <c r="F7">
        <v>-15.3319447437094</v>
      </c>
      <c r="G7">
        <f t="shared" si="0"/>
        <v>0.67094229193871191</v>
      </c>
    </row>
    <row r="8" spans="1:85" x14ac:dyDescent="0.2">
      <c r="B8">
        <v>-13.131987837870099</v>
      </c>
      <c r="C8">
        <v>4.1666666666666696</v>
      </c>
      <c r="F8">
        <v>-13.131987837870099</v>
      </c>
      <c r="G8">
        <f t="shared" si="0"/>
        <v>0.57786041898402429</v>
      </c>
    </row>
    <row r="9" spans="1:85" x14ac:dyDescent="0.2">
      <c r="B9">
        <v>-11.6646316646316</v>
      </c>
      <c r="C9">
        <v>4.9019607843137196</v>
      </c>
      <c r="F9">
        <v>-11.6646316646316</v>
      </c>
      <c r="G9">
        <f t="shared" si="0"/>
        <v>0.50995260432812362</v>
      </c>
    </row>
    <row r="10" spans="1:85" x14ac:dyDescent="0.2">
      <c r="B10">
        <v>-10.0500371088606</v>
      </c>
      <c r="C10">
        <v>5.8823529411764701</v>
      </c>
      <c r="F10">
        <v>-10.0500371088606</v>
      </c>
      <c r="G10">
        <f t="shared" si="0"/>
        <v>0.44322185113933871</v>
      </c>
    </row>
    <row r="11" spans="1:85" x14ac:dyDescent="0.2">
      <c r="B11">
        <v>-8.8747635806459293</v>
      </c>
      <c r="C11">
        <v>6.9444444444444402</v>
      </c>
      <c r="F11">
        <v>-8.8747635806459293</v>
      </c>
      <c r="G11">
        <f t="shared" si="0"/>
        <v>0.39009471255689809</v>
      </c>
      <c r="K11" s="2" t="s">
        <v>9</v>
      </c>
    </row>
    <row r="12" spans="1:85" x14ac:dyDescent="0.2">
      <c r="B12">
        <v>-7.8452919629390196</v>
      </c>
      <c r="C12">
        <v>8.2516339869281001</v>
      </c>
      <c r="F12">
        <v>-7.8452919629390196</v>
      </c>
      <c r="G12">
        <f t="shared" si="0"/>
        <v>0.34162747894012135</v>
      </c>
      <c r="K12" s="2">
        <v>-33.064952476717103</v>
      </c>
      <c r="L12" s="2">
        <v>-28.815868227632901</v>
      </c>
      <c r="M12" s="2">
        <v>-25.445665445665401</v>
      </c>
      <c r="N12" s="2">
        <v>-22.9543441308147</v>
      </c>
      <c r="O12" s="2">
        <v>-20.462783403959801</v>
      </c>
      <c r="P12" s="2">
        <v>-17.6777035600565</v>
      </c>
      <c r="Q12" s="2">
        <v>-15.3319447437094</v>
      </c>
      <c r="R12" s="2">
        <v>-13.131987837870099</v>
      </c>
      <c r="S12" s="2">
        <v>-11.6646316646316</v>
      </c>
      <c r="T12" s="2">
        <v>-10.0500371088606</v>
      </c>
      <c r="U12" s="2">
        <v>-8.8747635806459293</v>
      </c>
      <c r="V12" s="2">
        <v>-7.8452919629390196</v>
      </c>
      <c r="W12" s="2">
        <v>-6.8151021092197501</v>
      </c>
      <c r="X12" s="2">
        <v>-6.2251909310732696</v>
      </c>
      <c r="Y12" s="2">
        <v>-5.6343221049103303</v>
      </c>
      <c r="Z12" s="2">
        <v>-5.0432138667432698</v>
      </c>
      <c r="AA12" s="2">
        <v>-4.5981469510881299</v>
      </c>
      <c r="AB12" s="2">
        <v>-4.3007972419737097</v>
      </c>
      <c r="AC12" s="2">
        <v>-3.8557303263185498</v>
      </c>
      <c r="AD12" s="2">
        <v>-3.4099451746510501</v>
      </c>
      <c r="AE12" s="2">
        <v>-3.11139840551605</v>
      </c>
      <c r="AF12" s="2">
        <v>-2.5174172232995802</v>
      </c>
      <c r="AG12" s="2">
        <v>-2.2198281021810402</v>
      </c>
      <c r="AH12" s="2">
        <v>-1.7776341305753101</v>
      </c>
      <c r="AI12" s="2">
        <v>-1.48267854150207</v>
      </c>
      <c r="AJ12" s="2">
        <v>-0.89564030740501699</v>
      </c>
      <c r="AK12" s="2">
        <v>0.42351983528454401</v>
      </c>
      <c r="AL12" s="2">
        <v>2.03524144700615</v>
      </c>
      <c r="AM12" s="2">
        <v>3.9400033517680599</v>
      </c>
      <c r="AN12" s="2">
        <v>5.6975268739974601</v>
      </c>
      <c r="AO12" s="2">
        <v>8.1874117168234797</v>
      </c>
      <c r="AP12" s="2">
        <v>10.6777753836577</v>
      </c>
      <c r="AQ12" s="2">
        <v>13.460939931528101</v>
      </c>
      <c r="AR12" s="2">
        <v>16.683664918959</v>
      </c>
      <c r="AS12" s="2">
        <v>20.785750197514801</v>
      </c>
      <c r="AT12" s="2">
        <v>24.008954008953999</v>
      </c>
      <c r="AU12" s="2">
        <v>29.136440901146699</v>
      </c>
      <c r="AV12" s="2">
        <v>32.213124566065702</v>
      </c>
      <c r="AW12" s="2">
        <v>35.582848524024897</v>
      </c>
      <c r="AX12" s="2">
        <v>39.245373363020398</v>
      </c>
      <c r="AY12" s="2">
        <v>42.615097320979601</v>
      </c>
      <c r="AZ12" s="2">
        <v>45.252220546338101</v>
      </c>
      <c r="BA12" s="2">
        <v>48.035863918216798</v>
      </c>
      <c r="BB12" s="2">
        <v>50.819507290095501</v>
      </c>
      <c r="BC12" s="2">
        <v>53.456630515454002</v>
      </c>
      <c r="BD12" s="2">
        <v>55.3613924202159</v>
      </c>
      <c r="BE12" s="2">
        <v>60</v>
      </c>
      <c r="BF12" s="2">
        <v>65</v>
      </c>
      <c r="BG12" s="2">
        <v>70</v>
      </c>
      <c r="BH12" s="2">
        <v>75</v>
      </c>
      <c r="BI12" s="2">
        <v>80</v>
      </c>
      <c r="BJ12" s="2">
        <v>85</v>
      </c>
      <c r="BK12" s="2">
        <v>90</v>
      </c>
      <c r="BL12" s="2">
        <v>95</v>
      </c>
      <c r="BM12" s="2">
        <v>100</v>
      </c>
      <c r="BN12" s="2">
        <v>105</v>
      </c>
      <c r="BO12" s="2">
        <v>110</v>
      </c>
      <c r="BP12" s="2">
        <v>115</v>
      </c>
      <c r="BQ12" s="2">
        <v>120</v>
      </c>
      <c r="BR12" s="2">
        <v>125</v>
      </c>
      <c r="BS12" s="2">
        <v>130</v>
      </c>
      <c r="BT12" s="2">
        <v>135</v>
      </c>
      <c r="BU12" s="2">
        <v>140</v>
      </c>
      <c r="BV12" s="2">
        <v>145</v>
      </c>
      <c r="BW12" s="2">
        <v>150</v>
      </c>
      <c r="BX12" s="2">
        <v>155</v>
      </c>
      <c r="BY12" s="2">
        <v>160</v>
      </c>
      <c r="BZ12" s="2">
        <v>165</v>
      </c>
      <c r="CA12" s="2">
        <v>170</v>
      </c>
      <c r="CB12" s="2">
        <v>175</v>
      </c>
      <c r="CC12" s="2">
        <v>180</v>
      </c>
      <c r="CD12" s="2">
        <v>185</v>
      </c>
      <c r="CE12" s="2">
        <v>190</v>
      </c>
      <c r="CF12" s="2">
        <v>195</v>
      </c>
      <c r="CG12" s="2">
        <v>200</v>
      </c>
    </row>
    <row r="13" spans="1:85" x14ac:dyDescent="0.2">
      <c r="B13">
        <v>-6.8151021092197501</v>
      </c>
      <c r="C13">
        <v>9.8039215686274499</v>
      </c>
      <c r="F13">
        <v>-6.8151021092197501</v>
      </c>
      <c r="G13">
        <f t="shared" si="0"/>
        <v>0.29920460882771843</v>
      </c>
      <c r="K13" s="2">
        <v>1</v>
      </c>
      <c r="L13" s="2">
        <v>1</v>
      </c>
      <c r="M13" s="2">
        <v>0.97028078592366263</v>
      </c>
      <c r="N13" s="2">
        <v>0.91651585552094272</v>
      </c>
      <c r="O13" s="2">
        <v>0.84749504020254973</v>
      </c>
      <c r="P13" s="2">
        <v>0.75540994561945751</v>
      </c>
      <c r="Q13" s="2">
        <v>0.67094229193871191</v>
      </c>
      <c r="R13" s="2">
        <v>0.57786041898402429</v>
      </c>
      <c r="S13" s="2">
        <v>0.50995260432812362</v>
      </c>
      <c r="T13" s="2">
        <v>0.44322185113933871</v>
      </c>
      <c r="U13" s="2">
        <v>0.39009471255689809</v>
      </c>
      <c r="V13" s="2">
        <v>0.34162747894012135</v>
      </c>
      <c r="W13" s="2">
        <v>0.29920460882771843</v>
      </c>
      <c r="X13" s="2">
        <v>0.27174070171174208</v>
      </c>
      <c r="Y13" s="2">
        <v>0.24452290483712835</v>
      </c>
      <c r="Z13" s="2">
        <v>0.22188516324659108</v>
      </c>
      <c r="AA13" s="2">
        <v>0.2019832680036438</v>
      </c>
      <c r="AB13" s="2">
        <v>0.18902784395751962</v>
      </c>
      <c r="AC13" s="2">
        <v>0.17499178703265736</v>
      </c>
      <c r="AD13" s="2">
        <v>0.16173028210383736</v>
      </c>
      <c r="AE13" s="2">
        <v>0.15177007967937842</v>
      </c>
      <c r="AF13" s="2">
        <v>0.13969558535423243</v>
      </c>
      <c r="AG13" s="2">
        <v>0.13368651972323425</v>
      </c>
      <c r="AH13" s="2">
        <v>0.13047033327607788</v>
      </c>
      <c r="AI13" s="2">
        <v>0.12824050984580887</v>
      </c>
      <c r="AJ13" s="2">
        <v>0.12715807863739242</v>
      </c>
      <c r="AK13" s="2">
        <v>0.12657164148265998</v>
      </c>
      <c r="AL13" s="2">
        <v>0.12662469689429273</v>
      </c>
      <c r="AM13" s="2">
        <v>0.12662469689429273</v>
      </c>
      <c r="AN13" s="2">
        <v>0.1274267130754094</v>
      </c>
      <c r="AO13" s="2">
        <v>0.12851444030283138</v>
      </c>
      <c r="AP13" s="2">
        <v>0.12906636032130786</v>
      </c>
      <c r="AQ13" s="2">
        <v>0.1299045463087681</v>
      </c>
      <c r="AR13" s="2">
        <v>0.1307553586590168</v>
      </c>
      <c r="AS13" s="2">
        <v>0.13132972941858789</v>
      </c>
      <c r="AT13" s="2">
        <v>0.13161909763724905</v>
      </c>
      <c r="AU13" s="2">
        <v>0.13249607331194357</v>
      </c>
      <c r="AV13" s="2">
        <v>0.13279139507973337</v>
      </c>
      <c r="AW13" s="2">
        <v>0.13308823521204932</v>
      </c>
      <c r="AX13" s="2">
        <v>0.13368651972323425</v>
      </c>
      <c r="AY13" s="2">
        <v>0.13398798901801201</v>
      </c>
      <c r="AZ13" s="2">
        <v>0.13429102651294039</v>
      </c>
      <c r="BA13" s="2">
        <v>0.13459564501401614</v>
      </c>
      <c r="BB13" s="2">
        <v>0.13490185746999575</v>
      </c>
      <c r="BC13" s="2">
        <v>0.13520967697441369</v>
      </c>
      <c r="BD13" s="2">
        <v>0.13520967697441369</v>
      </c>
      <c r="BE13" s="2">
        <v>0.13532048576985012</v>
      </c>
      <c r="BF13" s="2">
        <v>0.13551225561706967</v>
      </c>
      <c r="BG13" s="2">
        <v>0.13569036498639342</v>
      </c>
      <c r="BH13" s="2">
        <v>0.13585666557761367</v>
      </c>
      <c r="BI13" s="2">
        <v>0.13601265438433621</v>
      </c>
      <c r="BJ13" s="2">
        <v>0.13615955909887831</v>
      </c>
      <c r="BK13" s="2">
        <v>0.13629839923030398</v>
      </c>
      <c r="BL13" s="2">
        <v>0.13643003078651056</v>
      </c>
      <c r="BM13" s="2">
        <v>0.13655517955944738</v>
      </c>
      <c r="BN13" s="2">
        <v>0.13667446633632965</v>
      </c>
      <c r="BO13" s="2">
        <v>0.13678842628091251</v>
      </c>
      <c r="BP13" s="2">
        <v>0.13689752403286989</v>
      </c>
      <c r="BQ13" s="2">
        <v>0.13700216561369896</v>
      </c>
      <c r="BR13" s="2">
        <v>0.13710270791765466</v>
      </c>
      <c r="BS13" s="2">
        <v>0.13719946635327407</v>
      </c>
      <c r="BT13" s="2">
        <v>0.13729272105220808</v>
      </c>
      <c r="BU13" s="2">
        <v>0.13738272195640966</v>
      </c>
      <c r="BV13" s="2">
        <v>0.13746969301862974</v>
      </c>
      <c r="BW13" s="2">
        <v>0.13755383569564414</v>
      </c>
      <c r="BX13" s="2">
        <v>0.13763533187262517</v>
      </c>
      <c r="BY13" s="2">
        <v>0.13771434632644178</v>
      </c>
      <c r="BZ13" s="2">
        <v>0.13779102881255653</v>
      </c>
      <c r="CA13" s="2">
        <v>0.13786551584257112</v>
      </c>
      <c r="CB13" s="2">
        <v>0.13793793220592862</v>
      </c>
      <c r="CC13" s="2">
        <v>0.13800839227877587</v>
      </c>
      <c r="CD13" s="2">
        <v>0.13807700115477911</v>
      </c>
      <c r="CE13" s="2">
        <v>0.13814385562622211</v>
      </c>
      <c r="CF13" s="2">
        <v>0.13820904503858658</v>
      </c>
      <c r="CG13" s="2">
        <v>0.1382726520377256</v>
      </c>
    </row>
    <row r="14" spans="1:85" x14ac:dyDescent="0.2">
      <c r="B14">
        <v>-6.2251909310732696</v>
      </c>
      <c r="C14">
        <v>11.1111111111111</v>
      </c>
      <c r="F14">
        <v>-6.2251909310732696</v>
      </c>
      <c r="G14">
        <f t="shared" si="0"/>
        <v>0.27174070171174208</v>
      </c>
    </row>
    <row r="15" spans="1:85" x14ac:dyDescent="0.2">
      <c r="B15">
        <v>-5.6343221049103303</v>
      </c>
      <c r="C15">
        <v>12.7450980392156</v>
      </c>
      <c r="F15">
        <v>-5.6343221049103303</v>
      </c>
      <c r="G15">
        <f t="shared" si="0"/>
        <v>0.24452290483712835</v>
      </c>
      <c r="K15" t="s">
        <v>10</v>
      </c>
    </row>
    <row r="16" spans="1:85" x14ac:dyDescent="0.2">
      <c r="B16">
        <v>-5.0432138667432698</v>
      </c>
      <c r="C16">
        <v>14.4607843137254</v>
      </c>
      <c r="F16">
        <v>-5.0432138667432698</v>
      </c>
      <c r="G16">
        <f t="shared" si="0"/>
        <v>0.22188516324659108</v>
      </c>
      <c r="K16" t="s">
        <v>11</v>
      </c>
    </row>
    <row r="17" spans="2:7" x14ac:dyDescent="0.2">
      <c r="B17">
        <v>-4.5981469510881299</v>
      </c>
      <c r="C17">
        <v>16.339869281045701</v>
      </c>
      <c r="F17">
        <v>-4.5981469510881299</v>
      </c>
      <c r="G17">
        <f t="shared" si="0"/>
        <v>0.2019832680036438</v>
      </c>
    </row>
    <row r="18" spans="2:7" x14ac:dyDescent="0.2">
      <c r="B18">
        <v>-4.3007972419737097</v>
      </c>
      <c r="C18">
        <v>17.810457516339799</v>
      </c>
      <c r="F18">
        <v>-4.3007972419737097</v>
      </c>
      <c r="G18">
        <f t="shared" si="0"/>
        <v>0.18902784395751962</v>
      </c>
    </row>
    <row r="19" spans="2:7" x14ac:dyDescent="0.2">
      <c r="B19">
        <v>-3.8557303263185498</v>
      </c>
      <c r="C19">
        <v>19.689542483660102</v>
      </c>
      <c r="F19">
        <v>-3.8557303263185498</v>
      </c>
      <c r="G19">
        <f t="shared" si="0"/>
        <v>0.17499178703265736</v>
      </c>
    </row>
    <row r="20" spans="2:7" x14ac:dyDescent="0.2">
      <c r="B20">
        <v>-3.4099451746510501</v>
      </c>
      <c r="C20">
        <v>21.813725490195999</v>
      </c>
      <c r="F20">
        <v>-3.4099451746510501</v>
      </c>
      <c r="G20">
        <f t="shared" si="0"/>
        <v>0.16173028210383736</v>
      </c>
    </row>
    <row r="21" spans="2:7" x14ac:dyDescent="0.2">
      <c r="B21">
        <v>-3.11139840551605</v>
      </c>
      <c r="C21">
        <v>23.692810457516298</v>
      </c>
      <c r="F21">
        <v>-3.11139840551605</v>
      </c>
      <c r="G21">
        <f t="shared" si="0"/>
        <v>0.15177007967937842</v>
      </c>
    </row>
    <row r="22" spans="2:7" x14ac:dyDescent="0.2">
      <c r="B22">
        <v>-2.5174172232995802</v>
      </c>
      <c r="C22">
        <v>26.3888888888888</v>
      </c>
      <c r="F22">
        <v>-2.5174172232995802</v>
      </c>
      <c r="G22">
        <f t="shared" si="0"/>
        <v>0.13969558535423243</v>
      </c>
    </row>
    <row r="23" spans="2:7" x14ac:dyDescent="0.2">
      <c r="B23">
        <v>-2.2198281021810402</v>
      </c>
      <c r="C23">
        <v>27.9411764705882</v>
      </c>
      <c r="F23">
        <v>-2.2198281021810402</v>
      </c>
      <c r="G23">
        <f t="shared" si="0"/>
        <v>0.13368651972323425</v>
      </c>
    </row>
    <row r="24" spans="2:7" x14ac:dyDescent="0.2">
      <c r="B24">
        <v>-1.7776341305753101</v>
      </c>
      <c r="C24">
        <v>28.839869281045701</v>
      </c>
      <c r="F24">
        <v>-1.7776341305753101</v>
      </c>
      <c r="G24">
        <f t="shared" si="0"/>
        <v>0.13047033327607788</v>
      </c>
    </row>
    <row r="25" spans="2:7" x14ac:dyDescent="0.2">
      <c r="B25">
        <v>-1.48267854150207</v>
      </c>
      <c r="C25">
        <v>29.4934640522875</v>
      </c>
      <c r="F25">
        <v>-1.48267854150207</v>
      </c>
      <c r="G25">
        <f t="shared" si="0"/>
        <v>0.12824050984580887</v>
      </c>
    </row>
    <row r="26" spans="2:7" x14ac:dyDescent="0.2">
      <c r="B26">
        <v>-0.89564030740501699</v>
      </c>
      <c r="C26">
        <v>29.820261437908499</v>
      </c>
      <c r="F26">
        <v>-0.89564030740501699</v>
      </c>
      <c r="G26">
        <f t="shared" si="0"/>
        <v>0.12715807863739242</v>
      </c>
    </row>
    <row r="27" spans="2:7" x14ac:dyDescent="0.2">
      <c r="B27">
        <v>0.42351983528454401</v>
      </c>
      <c r="C27">
        <v>30</v>
      </c>
      <c r="F27">
        <v>0.42351983528454401</v>
      </c>
      <c r="G27">
        <f t="shared" si="0"/>
        <v>0.12657164148265998</v>
      </c>
    </row>
    <row r="28" spans="2:7" x14ac:dyDescent="0.2">
      <c r="B28">
        <v>2.03524144700615</v>
      </c>
      <c r="C28">
        <v>29.983660130718899</v>
      </c>
      <c r="F28">
        <v>2.03524144700615</v>
      </c>
      <c r="G28">
        <f t="shared" si="0"/>
        <v>0.12662469689429273</v>
      </c>
    </row>
    <row r="29" spans="2:7" x14ac:dyDescent="0.2">
      <c r="B29">
        <v>3.9400033517680599</v>
      </c>
      <c r="C29">
        <v>29.983660130718899</v>
      </c>
      <c r="F29">
        <v>3.9400033517680599</v>
      </c>
      <c r="G29">
        <f t="shared" si="0"/>
        <v>0.12662469689429273</v>
      </c>
    </row>
    <row r="30" spans="2:7" x14ac:dyDescent="0.2">
      <c r="B30">
        <v>5.6975268739974601</v>
      </c>
      <c r="C30">
        <v>29.738562091503201</v>
      </c>
      <c r="F30">
        <v>5.6975268739974601</v>
      </c>
      <c r="G30">
        <f t="shared" si="0"/>
        <v>0.1274267130754094</v>
      </c>
    </row>
    <row r="31" spans="2:7" x14ac:dyDescent="0.2">
      <c r="B31">
        <v>8.1874117168234797</v>
      </c>
      <c r="C31">
        <v>29.411764705882302</v>
      </c>
      <c r="F31">
        <v>8.1874117168234797</v>
      </c>
      <c r="G31">
        <f t="shared" si="0"/>
        <v>0.12851444030283138</v>
      </c>
    </row>
    <row r="32" spans="2:7" x14ac:dyDescent="0.2">
      <c r="B32">
        <v>10.6777753836577</v>
      </c>
      <c r="C32">
        <v>29.248366013071799</v>
      </c>
      <c r="F32">
        <v>10.6777753836577</v>
      </c>
      <c r="G32">
        <f t="shared" si="0"/>
        <v>0.12906636032130786</v>
      </c>
    </row>
    <row r="33" spans="2:7" x14ac:dyDescent="0.2">
      <c r="B33">
        <v>13.460939931528101</v>
      </c>
      <c r="C33">
        <v>29.0032679738562</v>
      </c>
      <c r="F33">
        <v>13.460939931528101</v>
      </c>
      <c r="G33">
        <f t="shared" si="0"/>
        <v>0.1299045463087681</v>
      </c>
    </row>
    <row r="34" spans="2:7" x14ac:dyDescent="0.2">
      <c r="B34">
        <v>16.683664918959</v>
      </c>
      <c r="C34">
        <v>28.758169934640499</v>
      </c>
      <c r="F34">
        <v>16.683664918959</v>
      </c>
      <c r="G34">
        <f t="shared" si="0"/>
        <v>0.1307553586590168</v>
      </c>
    </row>
    <row r="35" spans="2:7" x14ac:dyDescent="0.2">
      <c r="B35">
        <v>20.785750197514801</v>
      </c>
      <c r="C35">
        <v>28.594771241829999</v>
      </c>
      <c r="F35">
        <v>20.785750197514801</v>
      </c>
      <c r="G35">
        <f t="shared" si="0"/>
        <v>0.13132972941858789</v>
      </c>
    </row>
    <row r="36" spans="2:7" x14ac:dyDescent="0.2">
      <c r="B36">
        <v>24.008954008953999</v>
      </c>
      <c r="C36">
        <v>28.513071895424801</v>
      </c>
      <c r="F36">
        <v>24.008954008953999</v>
      </c>
      <c r="G36">
        <f t="shared" si="0"/>
        <v>0.13161909763724905</v>
      </c>
    </row>
    <row r="37" spans="2:7" x14ac:dyDescent="0.2">
      <c r="B37">
        <v>29.136440901146699</v>
      </c>
      <c r="C37">
        <v>28.2679738562091</v>
      </c>
      <c r="F37">
        <v>29.136440901146699</v>
      </c>
      <c r="G37">
        <f t="shared" si="0"/>
        <v>0.13249607331194357</v>
      </c>
    </row>
    <row r="38" spans="2:7" x14ac:dyDescent="0.2">
      <c r="B38">
        <v>32.213124566065702</v>
      </c>
      <c r="C38">
        <v>28.186274509803901</v>
      </c>
      <c r="F38">
        <v>32.213124566065702</v>
      </c>
      <c r="G38">
        <f t="shared" si="0"/>
        <v>0.13279139507973337</v>
      </c>
    </row>
    <row r="39" spans="2:7" x14ac:dyDescent="0.2">
      <c r="B39">
        <v>35.582848524024897</v>
      </c>
      <c r="C39">
        <v>28.1045751633986</v>
      </c>
      <c r="F39">
        <v>35.582848524024897</v>
      </c>
      <c r="G39">
        <f t="shared" si="0"/>
        <v>0.13308823521204932</v>
      </c>
    </row>
    <row r="40" spans="2:7" x14ac:dyDescent="0.2">
      <c r="B40">
        <v>39.245373363020398</v>
      </c>
      <c r="C40">
        <v>27.9411764705882</v>
      </c>
      <c r="F40">
        <v>39.245373363020398</v>
      </c>
      <c r="G40">
        <f t="shared" si="0"/>
        <v>0.13368651972323425</v>
      </c>
    </row>
    <row r="41" spans="2:7" x14ac:dyDescent="0.2">
      <c r="B41">
        <v>42.615097320979601</v>
      </c>
      <c r="C41">
        <v>27.859477124183002</v>
      </c>
      <c r="F41">
        <v>42.615097320979601</v>
      </c>
      <c r="G41">
        <f t="shared" si="0"/>
        <v>0.13398798901801201</v>
      </c>
    </row>
    <row r="42" spans="2:7" x14ac:dyDescent="0.2">
      <c r="B42">
        <v>45.252220546338101</v>
      </c>
      <c r="C42">
        <v>27.7777777777777</v>
      </c>
      <c r="F42">
        <v>45.252220546338101</v>
      </c>
      <c r="G42">
        <f t="shared" si="0"/>
        <v>0.13429102651294039</v>
      </c>
    </row>
    <row r="43" spans="2:7" x14ac:dyDescent="0.2">
      <c r="B43">
        <v>48.035863918216798</v>
      </c>
      <c r="C43">
        <v>27.696078431372499</v>
      </c>
      <c r="F43">
        <v>48.035863918216798</v>
      </c>
      <c r="G43">
        <f t="shared" si="0"/>
        <v>0.13459564501401614</v>
      </c>
    </row>
    <row r="44" spans="2:7" x14ac:dyDescent="0.2">
      <c r="B44">
        <v>50.819507290095501</v>
      </c>
      <c r="C44">
        <v>27.6143790849673</v>
      </c>
      <c r="F44">
        <v>50.819507290095501</v>
      </c>
      <c r="G44">
        <f t="shared" si="0"/>
        <v>0.13490185746999575</v>
      </c>
    </row>
    <row r="45" spans="2:7" x14ac:dyDescent="0.2">
      <c r="B45">
        <v>53.456630515454002</v>
      </c>
      <c r="C45">
        <v>27.532679738561999</v>
      </c>
      <c r="F45">
        <v>53.456630515454002</v>
      </c>
      <c r="G45">
        <f t="shared" si="0"/>
        <v>0.13520967697441369</v>
      </c>
    </row>
    <row r="46" spans="2:7" x14ac:dyDescent="0.2">
      <c r="B46">
        <v>55.3613924202159</v>
      </c>
      <c r="C46">
        <v>27.532679738561999</v>
      </c>
      <c r="F46">
        <v>55.3613924202159</v>
      </c>
      <c r="G46">
        <f t="shared" si="0"/>
        <v>0.13520967697441369</v>
      </c>
    </row>
    <row r="47" spans="2:7" x14ac:dyDescent="0.2">
      <c r="B47">
        <v>60</v>
      </c>
      <c r="C47">
        <v>27.503374236675629</v>
      </c>
      <c r="F47">
        <v>60</v>
      </c>
      <c r="G47">
        <f t="shared" si="0"/>
        <v>0.13532048576985012</v>
      </c>
    </row>
    <row r="48" spans="2:7" x14ac:dyDescent="0.2">
      <c r="B48">
        <v>65</v>
      </c>
      <c r="C48">
        <v>27.452787245425956</v>
      </c>
      <c r="F48">
        <v>65</v>
      </c>
      <c r="G48">
        <f t="shared" si="0"/>
        <v>0.13551225561706967</v>
      </c>
    </row>
    <row r="49" spans="2:7" x14ac:dyDescent="0.2">
      <c r="B49">
        <v>70</v>
      </c>
      <c r="C49">
        <v>27.405951007024804</v>
      </c>
      <c r="F49">
        <v>70</v>
      </c>
      <c r="G49">
        <f t="shared" si="0"/>
        <v>0.13569036498639342</v>
      </c>
    </row>
    <row r="50" spans="2:7" x14ac:dyDescent="0.2">
      <c r="B50">
        <v>75</v>
      </c>
      <c r="C50">
        <v>27.362347512245051</v>
      </c>
      <c r="F50">
        <v>75</v>
      </c>
      <c r="G50">
        <f t="shared" si="0"/>
        <v>0.13585666557761367</v>
      </c>
    </row>
    <row r="51" spans="2:7" x14ac:dyDescent="0.2">
      <c r="B51">
        <v>80</v>
      </c>
      <c r="C51">
        <v>27.321559166886104</v>
      </c>
      <c r="F51">
        <v>80</v>
      </c>
      <c r="G51">
        <f t="shared" si="0"/>
        <v>0.13601265438433621</v>
      </c>
    </row>
    <row r="52" spans="2:7" x14ac:dyDescent="0.2">
      <c r="B52">
        <v>85</v>
      </c>
      <c r="C52">
        <v>27.283244405898117</v>
      </c>
      <c r="F52">
        <v>85</v>
      </c>
      <c r="G52">
        <f t="shared" si="0"/>
        <v>0.13615955909887831</v>
      </c>
    </row>
    <row r="53" spans="2:7" x14ac:dyDescent="0.2">
      <c r="B53">
        <v>90</v>
      </c>
      <c r="C53">
        <v>27.247120288351269</v>
      </c>
      <c r="F53">
        <v>90</v>
      </c>
      <c r="G53">
        <f t="shared" si="0"/>
        <v>0.13629839923030398</v>
      </c>
    </row>
    <row r="54" spans="2:7" x14ac:dyDescent="0.2">
      <c r="B54">
        <v>95</v>
      </c>
      <c r="C54">
        <v>27.212949804508455</v>
      </c>
      <c r="F54">
        <v>95</v>
      </c>
      <c r="G54">
        <f t="shared" si="0"/>
        <v>0.13643003078651056</v>
      </c>
    </row>
    <row r="55" spans="2:7" x14ac:dyDescent="0.2">
      <c r="B55">
        <v>100</v>
      </c>
      <c r="C55">
        <v>27.180532442455522</v>
      </c>
      <c r="F55">
        <v>100</v>
      </c>
      <c r="G55">
        <f t="shared" si="0"/>
        <v>0.13655517955944738</v>
      </c>
    </row>
    <row r="56" spans="2:7" x14ac:dyDescent="0.2">
      <c r="B56">
        <v>105</v>
      </c>
      <c r="C56">
        <v>27.149697058700443</v>
      </c>
      <c r="F56">
        <v>105</v>
      </c>
      <c r="G56">
        <f t="shared" si="0"/>
        <v>0.13667446633632965</v>
      </c>
    </row>
    <row r="57" spans="2:7" x14ac:dyDescent="0.2">
      <c r="B57">
        <v>110</v>
      </c>
      <c r="C57">
        <v>27.12029640881919</v>
      </c>
      <c r="F57">
        <v>110</v>
      </c>
      <c r="G57">
        <f t="shared" si="0"/>
        <v>0.13678842628091251</v>
      </c>
    </row>
    <row r="58" spans="2:7" x14ac:dyDescent="0.2">
      <c r="B58">
        <v>115</v>
      </c>
      <c r="C58">
        <v>27.092202894874422</v>
      </c>
      <c r="F58">
        <v>115</v>
      </c>
      <c r="G58">
        <f t="shared" si="0"/>
        <v>0.13689752403286989</v>
      </c>
    </row>
    <row r="59" spans="2:7" x14ac:dyDescent="0.2">
      <c r="B59">
        <v>120</v>
      </c>
      <c r="C59">
        <v>27.065305218561743</v>
      </c>
      <c r="F59">
        <v>120</v>
      </c>
      <c r="G59">
        <f t="shared" si="0"/>
        <v>0.13700216561369896</v>
      </c>
    </row>
    <row r="60" spans="2:7" x14ac:dyDescent="0.2">
      <c r="B60">
        <v>125</v>
      </c>
      <c r="C60">
        <v>27.039505718024941</v>
      </c>
      <c r="F60">
        <v>125</v>
      </c>
      <c r="G60">
        <f t="shared" si="0"/>
        <v>0.13710270791765466</v>
      </c>
    </row>
    <row r="61" spans="2:7" x14ac:dyDescent="0.2">
      <c r="B61">
        <v>130</v>
      </c>
      <c r="C61">
        <v>27.01471822731207</v>
      </c>
      <c r="F61">
        <v>130</v>
      </c>
      <c r="G61">
        <f t="shared" si="0"/>
        <v>0.13719946635327407</v>
      </c>
    </row>
    <row r="62" spans="2:7" x14ac:dyDescent="0.2">
      <c r="B62">
        <v>135</v>
      </c>
      <c r="C62">
        <v>26.990866340026908</v>
      </c>
      <c r="F62">
        <v>135</v>
      </c>
      <c r="G62">
        <f t="shared" si="0"/>
        <v>0.13729272105220808</v>
      </c>
    </row>
    <row r="63" spans="2:7" x14ac:dyDescent="0.2">
      <c r="B63">
        <v>140</v>
      </c>
      <c r="C63">
        <v>26.967881988910918</v>
      </c>
      <c r="F63">
        <v>140</v>
      </c>
      <c r="G63">
        <f t="shared" si="0"/>
        <v>0.13738272195640966</v>
      </c>
    </row>
    <row r="64" spans="2:7" x14ac:dyDescent="0.2">
      <c r="B64">
        <v>145</v>
      </c>
      <c r="C64">
        <v>26.945704274790195</v>
      </c>
      <c r="F64">
        <v>145</v>
      </c>
      <c r="G64">
        <f t="shared" si="0"/>
        <v>0.13746969301862974</v>
      </c>
    </row>
    <row r="65" spans="2:7" x14ac:dyDescent="0.2">
      <c r="B65">
        <v>150</v>
      </c>
      <c r="C65">
        <v>26.924278494131165</v>
      </c>
      <c r="F65">
        <v>150</v>
      </c>
      <c r="G65">
        <f t="shared" si="0"/>
        <v>0.13755383569564414</v>
      </c>
    </row>
    <row r="66" spans="2:7" x14ac:dyDescent="0.2">
      <c r="B66">
        <v>155</v>
      </c>
      <c r="C66">
        <v>26.903555326107032</v>
      </c>
      <c r="F66">
        <v>155</v>
      </c>
      <c r="G66">
        <f t="shared" ref="G66:G75" si="1">(C66/$C$1)^(-1/$K$1)</f>
        <v>0.13763533187262517</v>
      </c>
    </row>
    <row r="67" spans="2:7" x14ac:dyDescent="0.2">
      <c r="B67">
        <v>160</v>
      </c>
      <c r="C67">
        <v>26.883490148772218</v>
      </c>
      <c r="F67">
        <v>160</v>
      </c>
      <c r="G67">
        <f t="shared" si="1"/>
        <v>0.13771434632644178</v>
      </c>
    </row>
    <row r="68" spans="2:7" x14ac:dyDescent="0.2">
      <c r="B68">
        <v>165</v>
      </c>
      <c r="C68">
        <v>26.864042460494829</v>
      </c>
      <c r="F68">
        <v>165</v>
      </c>
      <c r="G68">
        <f t="shared" si="1"/>
        <v>0.13779102881255653</v>
      </c>
    </row>
    <row r="69" spans="2:7" x14ac:dyDescent="0.2">
      <c r="B69">
        <v>170</v>
      </c>
      <c r="C69">
        <v>26.845175387784231</v>
      </c>
      <c r="F69">
        <v>170</v>
      </c>
      <c r="G69">
        <f t="shared" si="1"/>
        <v>0.13786551584257112</v>
      </c>
    </row>
    <row r="70" spans="2:7" x14ac:dyDescent="0.2">
      <c r="B70">
        <v>175</v>
      </c>
      <c r="C70">
        <v>26.826855264480336</v>
      </c>
      <c r="F70">
        <v>175</v>
      </c>
      <c r="G70">
        <f t="shared" si="1"/>
        <v>0.13793793220592862</v>
      </c>
    </row>
    <row r="71" spans="2:7" x14ac:dyDescent="0.2">
      <c r="B71">
        <v>180</v>
      </c>
      <c r="C71">
        <v>26.809051270237383</v>
      </c>
      <c r="F71">
        <v>180</v>
      </c>
      <c r="G71">
        <f t="shared" si="1"/>
        <v>0.13800839227877587</v>
      </c>
    </row>
    <row r="72" spans="2:7" x14ac:dyDescent="0.2">
      <c r="B72">
        <v>185</v>
      </c>
      <c r="C72">
        <v>26.791735118550498</v>
      </c>
      <c r="F72">
        <v>185</v>
      </c>
      <c r="G72">
        <f t="shared" si="1"/>
        <v>0.13807700115477911</v>
      </c>
    </row>
    <row r="73" spans="2:7" x14ac:dyDescent="0.2">
      <c r="B73">
        <v>190</v>
      </c>
      <c r="C73">
        <v>26.774880786394569</v>
      </c>
      <c r="F73">
        <v>190</v>
      </c>
      <c r="G73">
        <f t="shared" si="1"/>
        <v>0.13814385562622211</v>
      </c>
    </row>
    <row r="74" spans="2:7" x14ac:dyDescent="0.2">
      <c r="B74">
        <v>195</v>
      </c>
      <c r="C74">
        <v>26.758464278987709</v>
      </c>
      <c r="F74">
        <v>195</v>
      </c>
      <c r="G74">
        <f t="shared" si="1"/>
        <v>0.13820904503858658</v>
      </c>
    </row>
    <row r="75" spans="2:7" x14ac:dyDescent="0.2">
      <c r="B75">
        <v>200</v>
      </c>
      <c r="C75">
        <v>26.74246342434164</v>
      </c>
      <c r="F75">
        <v>200</v>
      </c>
      <c r="G75">
        <f t="shared" si="1"/>
        <v>0.1382726520377256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pressure</vt:lpstr>
      <vt:lpstr>final pressure</vt:lpstr>
      <vt:lpstr>final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2022-07-19T20:19:33Z</dcterms:created>
  <dcterms:modified xsi:type="dcterms:W3CDTF">2022-07-19T22:37:19Z</dcterms:modified>
</cp:coreProperties>
</file>