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emurphy-hagan/Desktop/Papers/C-Q_v2/Response to Reviews_JOH_Rejection/Rescaled/"/>
    </mc:Choice>
  </mc:AlternateContent>
  <xr:revisionPtr revIDLastSave="0" documentId="13_ncr:1_{A0A2B385-FE51-9D42-A677-5B7085DE100E}" xr6:coauthVersionLast="47" xr6:coauthVersionMax="47" xr10:uidLastSave="{00000000-0000-0000-0000-000000000000}"/>
  <bookViews>
    <workbookView xWindow="16960" yWindow="980" windowWidth="18880" windowHeight="19240" activeTab="1" xr2:uid="{D0944B2C-5CB9-3E4D-88A9-4735432FD62B}"/>
  </bookViews>
  <sheets>
    <sheet name="Summary" sheetId="2" r:id="rId1"/>
    <sheet name="A" sheetId="1" r:id="rId2"/>
    <sheet name="B1" sheetId="3" r:id="rId3"/>
    <sheet name="B2" sheetId="4" r:id="rId4"/>
    <sheet name="C1" sheetId="5" r:id="rId5"/>
    <sheet name="C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6" l="1"/>
  <c r="X3" i="6"/>
  <c r="W4" i="6"/>
  <c r="X4" i="6"/>
  <c r="W5" i="6"/>
  <c r="X5" i="6"/>
  <c r="W6" i="6"/>
  <c r="X6" i="6"/>
  <c r="W7" i="6"/>
  <c r="X7" i="6"/>
  <c r="W8" i="6"/>
  <c r="X8" i="6"/>
  <c r="X2" i="6"/>
  <c r="W2" i="6"/>
  <c r="T3" i="6"/>
  <c r="U3" i="6"/>
  <c r="T4" i="6"/>
  <c r="U4" i="6"/>
  <c r="T5" i="6"/>
  <c r="U5" i="6"/>
  <c r="T6" i="6"/>
  <c r="U6" i="6"/>
  <c r="T7" i="6"/>
  <c r="U7" i="6"/>
  <c r="T8" i="6"/>
  <c r="U8" i="6"/>
  <c r="U2" i="6"/>
  <c r="T2" i="6"/>
  <c r="W3" i="4"/>
  <c r="X3" i="4"/>
  <c r="W4" i="4"/>
  <c r="X4" i="4"/>
  <c r="W5" i="4"/>
  <c r="X5" i="4"/>
  <c r="W6" i="4"/>
  <c r="X6" i="4"/>
  <c r="W7" i="4"/>
  <c r="X7" i="4"/>
  <c r="W8" i="4"/>
  <c r="X8" i="4"/>
  <c r="X2" i="4"/>
  <c r="W2" i="4"/>
  <c r="T3" i="4"/>
  <c r="U3" i="4"/>
  <c r="T4" i="4"/>
  <c r="U4" i="4"/>
  <c r="T5" i="4"/>
  <c r="U5" i="4"/>
  <c r="T6" i="4"/>
  <c r="U6" i="4"/>
  <c r="T7" i="4"/>
  <c r="U7" i="4"/>
  <c r="T8" i="4"/>
  <c r="U8" i="4"/>
  <c r="U2" i="4"/>
  <c r="T2" i="4"/>
  <c r="W3" i="3"/>
  <c r="X3" i="3"/>
  <c r="W4" i="3"/>
  <c r="X4" i="3"/>
  <c r="W5" i="3"/>
  <c r="X5" i="3"/>
  <c r="W6" i="3"/>
  <c r="X6" i="3"/>
  <c r="W7" i="3"/>
  <c r="X7" i="3"/>
  <c r="W8" i="3"/>
  <c r="X8" i="3"/>
  <c r="X2" i="3"/>
  <c r="W2" i="3"/>
  <c r="U3" i="3"/>
  <c r="U4" i="3"/>
  <c r="U5" i="3"/>
  <c r="U6" i="3"/>
  <c r="U7" i="3"/>
  <c r="U8" i="3"/>
  <c r="U2" i="3"/>
  <c r="T4" i="3"/>
  <c r="T5" i="3"/>
  <c r="T6" i="3"/>
  <c r="T7" i="3"/>
  <c r="T8" i="3"/>
  <c r="X3" i="5"/>
  <c r="X4" i="5"/>
  <c r="X5" i="5"/>
  <c r="X6" i="5"/>
  <c r="X7" i="5"/>
  <c r="X8" i="5"/>
  <c r="X2" i="5"/>
  <c r="W3" i="5"/>
  <c r="W4" i="5"/>
  <c r="W5" i="5"/>
  <c r="W6" i="5"/>
  <c r="W7" i="5"/>
  <c r="W8" i="5"/>
  <c r="W2" i="5"/>
  <c r="U3" i="5"/>
  <c r="U4" i="5"/>
  <c r="U5" i="5"/>
  <c r="U6" i="5"/>
  <c r="U7" i="5"/>
  <c r="U8" i="5"/>
  <c r="U2" i="5"/>
  <c r="T3" i="5"/>
  <c r="T4" i="5"/>
  <c r="T5" i="5"/>
  <c r="T6" i="5"/>
  <c r="T7" i="5"/>
  <c r="T8" i="5"/>
  <c r="T2" i="5"/>
  <c r="T3" i="3"/>
  <c r="T2" i="3"/>
  <c r="X3" i="1"/>
  <c r="X4" i="1"/>
  <c r="X5" i="1"/>
  <c r="X6" i="1"/>
  <c r="X7" i="1"/>
  <c r="X8" i="1"/>
  <c r="X2" i="1"/>
  <c r="W3" i="1"/>
  <c r="W4" i="1"/>
  <c r="W5" i="1"/>
  <c r="W6" i="1"/>
  <c r="W7" i="1"/>
  <c r="W8" i="1"/>
  <c r="W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3"/>
  <c r="S4" i="3"/>
  <c r="S5" i="3"/>
  <c r="S6" i="3"/>
  <c r="S7" i="3"/>
  <c r="S8" i="3"/>
  <c r="S2" i="3"/>
  <c r="V3" i="3"/>
  <c r="V4" i="3"/>
  <c r="V5" i="3"/>
  <c r="V6" i="3"/>
  <c r="V7" i="3"/>
  <c r="V8" i="3"/>
  <c r="V2" i="3"/>
  <c r="V3" i="4"/>
  <c r="V4" i="4"/>
  <c r="V5" i="4"/>
  <c r="V6" i="4"/>
  <c r="V7" i="4"/>
  <c r="V8" i="4"/>
  <c r="V2" i="4"/>
  <c r="S3" i="4"/>
  <c r="S4" i="4"/>
  <c r="S5" i="4"/>
  <c r="S6" i="4"/>
  <c r="S7" i="4"/>
  <c r="S8" i="4"/>
  <c r="S2" i="4"/>
  <c r="V3" i="5"/>
  <c r="V4" i="5"/>
  <c r="V5" i="5"/>
  <c r="V6" i="5"/>
  <c r="V7" i="5"/>
  <c r="V8" i="5"/>
  <c r="V2" i="5"/>
  <c r="S3" i="5"/>
  <c r="S4" i="5"/>
  <c r="S5" i="5"/>
  <c r="S6" i="5"/>
  <c r="S7" i="5"/>
  <c r="S8" i="5"/>
  <c r="S2" i="5"/>
  <c r="V3" i="6"/>
  <c r="V4" i="6"/>
  <c r="V5" i="6"/>
  <c r="V6" i="6"/>
  <c r="V7" i="6"/>
  <c r="V8" i="6"/>
  <c r="V2" i="6"/>
  <c r="S3" i="6"/>
  <c r="S4" i="6"/>
  <c r="S5" i="6"/>
  <c r="S6" i="6"/>
  <c r="S7" i="6"/>
  <c r="S8" i="6"/>
  <c r="S2" i="6"/>
  <c r="V3" i="1"/>
  <c r="V4" i="1"/>
  <c r="V5" i="1"/>
  <c r="V6" i="1"/>
  <c r="V7" i="1"/>
  <c r="V8" i="1"/>
  <c r="V2" i="1"/>
  <c r="S3" i="1"/>
  <c r="S4" i="1"/>
  <c r="S5" i="1"/>
  <c r="S6" i="1"/>
  <c r="S7" i="1"/>
  <c r="S8" i="1"/>
  <c r="S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<sst xmlns="http://schemas.openxmlformats.org/spreadsheetml/2006/main" count="695" uniqueCount="60">
  <si>
    <t>Sample ID</t>
  </si>
  <si>
    <t>Event Type</t>
  </si>
  <si>
    <t>Date</t>
  </si>
  <si>
    <t>V4</t>
  </si>
  <si>
    <t>conc_TRWP</t>
  </si>
  <si>
    <t>Concentration (particles/volume)</t>
  </si>
  <si>
    <t>conc_NonFiber</t>
  </si>
  <si>
    <t>Alpha</t>
  </si>
  <si>
    <t>Correction Factor</t>
  </si>
  <si>
    <t>Corrected Concentration (particles/volume)</t>
  </si>
  <si>
    <t>Min Corrected Concentration (particles/volume)</t>
  </si>
  <si>
    <t>Max Corrected Concentration (particles/volume)</t>
  </si>
  <si>
    <t>BF-1</t>
  </si>
  <si>
    <t>Low Flow</t>
  </si>
  <si>
    <t>BF-2</t>
  </si>
  <si>
    <t>BF-3</t>
  </si>
  <si>
    <t>BF-4</t>
  </si>
  <si>
    <t>DF-1</t>
  </si>
  <si>
    <t>DF-2</t>
  </si>
  <si>
    <t>DF-3</t>
  </si>
  <si>
    <t>SF-2</t>
  </si>
  <si>
    <t>Stormflow</t>
  </si>
  <si>
    <t>SF-3</t>
  </si>
  <si>
    <t>SF-4</t>
  </si>
  <si>
    <t>SF-5</t>
  </si>
  <si>
    <t>SF-6</t>
  </si>
  <si>
    <t>Sheet</t>
  </si>
  <si>
    <t>Alpha Value</t>
  </si>
  <si>
    <t>Description</t>
  </si>
  <si>
    <t>A</t>
  </si>
  <si>
    <t xml:space="preserve">Value determined for freshwater surface samples in Kooi et al., 2021 (doi.org/10.1016/j.watres.2021.117429) </t>
  </si>
  <si>
    <t>B1</t>
  </si>
  <si>
    <t>B2</t>
  </si>
  <si>
    <t>C1</t>
  </si>
  <si>
    <t>C2</t>
  </si>
  <si>
    <t>*All corrections were done from 330-5000 um -&gt; 250-5000 um</t>
  </si>
  <si>
    <t>*CF equation from Koelmans et al. 2020 (https://doi.org/10.1021/acs.est.0c02982)</t>
  </si>
  <si>
    <t>** CF multiplied by concentration to give corrected concentration</t>
  </si>
  <si>
    <t>Distribtuion fit including non-fibers and fibers with traced length, grouped by site only (SDC)</t>
  </si>
  <si>
    <t>Distribtuion fit with only non-fibers , grouped by site only (SDC)</t>
  </si>
  <si>
    <t>Distribtuion fit including non-fibers and fibers with traced length, grouped by site and season (SDC, stormflow)</t>
  </si>
  <si>
    <t>Distribtuion fit including non-fibers and fibers with traced length, grouped by site and season (SDC, lowflow)</t>
  </si>
  <si>
    <t>Distribtuion fit with only non-fibers , grouped by site and season (SDC, lowflow)</t>
  </si>
  <si>
    <t>Distribtuion fit with only non-fibers , grouped by site and season (SDC, stormflow)</t>
  </si>
  <si>
    <t>Corrected Conc_NonFiber (particles/volume)</t>
  </si>
  <si>
    <t>Min Corrected Conc_NonFiber (particles/volume)</t>
  </si>
  <si>
    <t>Max Corrected Conc_NonFiber (particles/volume)</t>
  </si>
  <si>
    <t>Corrected Conc_TRWP (particles/volume)</t>
  </si>
  <si>
    <t>Min Corrected Conc_TRWP (particles/volume)</t>
  </si>
  <si>
    <t>Max Corrected Conc_TRWP (particles/volume)</t>
  </si>
  <si>
    <t>Box trawl
(330 µm net) &amp; Marsh McBirney</t>
  </si>
  <si>
    <t>BL-84
(250 µm net) &amp; Oceanics Flowmeter</t>
  </si>
  <si>
    <t>Alpha (freshwater surface; Kooi et al., 2021)</t>
  </si>
  <si>
    <t>Measured  Lower Length (microns)</t>
  </si>
  <si>
    <t>Measured  Upper Length (microns)</t>
  </si>
  <si>
    <t>Corrected  Lower Length (microns)</t>
  </si>
  <si>
    <t>Corrected  Upper Length (microns)</t>
  </si>
  <si>
    <t>--</t>
  </si>
  <si>
    <t>Min Correction Factor</t>
  </si>
  <si>
    <t>Max 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</si>
</sst>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70" formatCode="0.000000000"/>
  </numFmts>
  <fonts count="6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Fill="1"/>
    <xf numFmtId="166" fontId="0" fillId="0" borderId="0" xfId="0" applyNumberFormat="1"/>
    <xf numFmtId="170" fontId="5" fillId="0" borderId="0" xfId="0" applyNumberFormat="1" applyFont="1" applyAlignment="1">
      <alignment wrapText="1"/>
    </xf>
    <xf numFmtId="170" fontId="0" fillId="0" borderId="0" xfId="0" applyNumberFormat="1"/>
    <xf numFmtId="166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165100</xdr:rowOff>
    </xdr:from>
    <xdr:to>
      <xdr:col>7</xdr:col>
      <xdr:colOff>812800</xdr:colOff>
      <xdr:row>23</xdr:row>
      <xdr:rowOff>79347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A1CFD-D547-0048-B1A2-FFCCD4D51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6591300" cy="235264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7A09-0902-6544-AB67-25DFE4C1603B}">
  <dimension ref="A1:I26"/>
  <sheetViews>
    <sheetView workbookViewId="0">
      <selection activeCell="K7" sqref="K7"/>
    </sheetView>
  </sheetViews>
  <sheetFormatPr baseColWidth="10" defaultRowHeight="16" x14ac:dyDescent="0.2"/>
  <sheetData>
    <row r="1" spans="1:9" x14ac:dyDescent="0.2">
      <c r="A1" s="1" t="s">
        <v>26</v>
      </c>
      <c r="B1" s="1" t="s">
        <v>27</v>
      </c>
      <c r="C1" s="1" t="s">
        <v>28</v>
      </c>
      <c r="D1" s="2"/>
      <c r="E1" s="2"/>
      <c r="F1" s="2"/>
      <c r="G1" s="2"/>
      <c r="H1" s="2"/>
      <c r="I1" s="2"/>
    </row>
    <row r="2" spans="1:9" x14ac:dyDescent="0.2">
      <c r="A2" s="2" t="s">
        <v>29</v>
      </c>
      <c r="B2" s="2">
        <v>2.64</v>
      </c>
      <c r="C2" s="2" t="s">
        <v>30</v>
      </c>
      <c r="D2" s="2"/>
      <c r="E2" s="2"/>
      <c r="F2" s="2"/>
      <c r="G2" s="2"/>
      <c r="H2" s="2"/>
      <c r="I2" s="2"/>
    </row>
    <row r="3" spans="1:9" x14ac:dyDescent="0.2">
      <c r="A3" s="2" t="s">
        <v>31</v>
      </c>
      <c r="B3" s="2">
        <v>1.7669021858926199</v>
      </c>
      <c r="C3" s="2" t="s">
        <v>38</v>
      </c>
      <c r="D3" s="2"/>
      <c r="E3" s="2"/>
      <c r="F3" s="2"/>
      <c r="G3" s="2"/>
      <c r="H3" s="2"/>
      <c r="I3" s="2"/>
    </row>
    <row r="4" spans="1:9" x14ac:dyDescent="0.2">
      <c r="A4" s="2" t="s">
        <v>32</v>
      </c>
      <c r="B4" s="2">
        <v>2.4339786729059201</v>
      </c>
      <c r="C4" s="2" t="s">
        <v>39</v>
      </c>
      <c r="D4" s="2"/>
      <c r="E4" s="2"/>
      <c r="F4" s="2"/>
      <c r="G4" s="2"/>
      <c r="H4" s="2"/>
      <c r="I4" s="2"/>
    </row>
    <row r="5" spans="1:9" x14ac:dyDescent="0.2">
      <c r="A5" s="2" t="s">
        <v>33</v>
      </c>
      <c r="B5" s="2">
        <v>1.8210883225140999</v>
      </c>
      <c r="C5" s="2" t="s">
        <v>40</v>
      </c>
      <c r="D5" s="2"/>
      <c r="E5" s="2"/>
      <c r="F5" s="2"/>
      <c r="G5" s="2"/>
      <c r="H5" s="2"/>
      <c r="I5" s="2"/>
    </row>
    <row r="6" spans="1:9" x14ac:dyDescent="0.2">
      <c r="A6" s="2" t="s">
        <v>33</v>
      </c>
      <c r="B6" s="2">
        <v>1.4836929752960399</v>
      </c>
      <c r="C6" s="2" t="s">
        <v>41</v>
      </c>
      <c r="D6" s="2"/>
      <c r="E6" s="2"/>
      <c r="F6" s="2"/>
      <c r="G6" s="2"/>
      <c r="H6" s="2"/>
      <c r="I6" s="2"/>
    </row>
    <row r="7" spans="1:9" x14ac:dyDescent="0.2">
      <c r="A7" s="2" t="s">
        <v>34</v>
      </c>
      <c r="B7" s="2">
        <v>2.5148291131408702</v>
      </c>
      <c r="C7" s="2" t="s">
        <v>43</v>
      </c>
      <c r="D7" s="2"/>
      <c r="E7" s="2"/>
      <c r="F7" s="2"/>
      <c r="G7" s="2"/>
      <c r="H7" s="2"/>
      <c r="I7" s="2"/>
    </row>
    <row r="8" spans="1:9" x14ac:dyDescent="0.2">
      <c r="A8" s="2" t="s">
        <v>34</v>
      </c>
      <c r="B8" s="2">
        <v>2.0643947645434801</v>
      </c>
      <c r="C8" s="2" t="s">
        <v>42</v>
      </c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 t="s">
        <v>35</v>
      </c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 t="e" vm="1">
        <v>#VALUE!</v>
      </c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 t="s">
        <v>36</v>
      </c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 t="s">
        <v>37</v>
      </c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9C2B-026D-2646-93E9-84E3E3646D20}">
  <dimension ref="A1:X13"/>
  <sheetViews>
    <sheetView tabSelected="1" topLeftCell="M1" workbookViewId="0">
      <selection activeCell="T13" sqref="T13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5" customFormat="1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52</v>
      </c>
      <c r="K1" s="4" t="s">
        <v>8</v>
      </c>
      <c r="L1" s="4" t="s">
        <v>58</v>
      </c>
      <c r="M1" s="4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s="11" customFormat="1" ht="51" x14ac:dyDescent="0.2">
      <c r="A2" s="11" t="s">
        <v>12</v>
      </c>
      <c r="B2" s="11" t="s">
        <v>13</v>
      </c>
      <c r="C2" s="12">
        <v>44214</v>
      </c>
      <c r="D2" s="7" t="s">
        <v>50</v>
      </c>
      <c r="E2" s="11">
        <v>0.39318479699999997</v>
      </c>
      <c r="F2" s="11">
        <v>4.167758847</v>
      </c>
      <c r="G2" s="11">
        <v>2.0969855829999999</v>
      </c>
      <c r="H2" s="8">
        <v>330</v>
      </c>
      <c r="I2" s="8">
        <v>5000</v>
      </c>
      <c r="J2" s="11">
        <v>2.64</v>
      </c>
      <c r="K2" s="11">
        <v>1.5834331093810501</v>
      </c>
      <c r="L2" s="11">
        <v>1.5791977071086001</v>
      </c>
      <c r="M2" s="11">
        <v>1.58768315679947</v>
      </c>
      <c r="N2" s="9">
        <v>250</v>
      </c>
      <c r="O2" s="9">
        <v>5000</v>
      </c>
      <c r="P2" s="11">
        <v>6.5993673502555898</v>
      </c>
      <c r="Q2" s="11">
        <v>6.5817152149639897</v>
      </c>
      <c r="R2" s="11">
        <v>6.6170805229839198</v>
      </c>
      <c r="S2" s="11">
        <f t="shared" ref="S2:S8" si="0">G2*K2</f>
        <v>3.3204364020169241</v>
      </c>
      <c r="T2" s="11">
        <f>G2*L2</f>
        <v>3.311554824513391</v>
      </c>
      <c r="U2" s="11">
        <f>G2*M2</f>
        <v>3.3293486901804168</v>
      </c>
      <c r="V2" s="11">
        <f t="shared" ref="V2:V8" si="1">E2*K2</f>
        <v>0.62258182567506692</v>
      </c>
      <c r="W2" s="11">
        <f>E2*L2</f>
        <v>0.62091652989236035</v>
      </c>
      <c r="X2" s="11">
        <f>E2*M2</f>
        <v>0.62425287970651877</v>
      </c>
    </row>
    <row r="3" spans="1:24" s="11" customFormat="1" ht="51" x14ac:dyDescent="0.2">
      <c r="A3" s="11" t="s">
        <v>14</v>
      </c>
      <c r="B3" s="11" t="s">
        <v>13</v>
      </c>
      <c r="C3" s="12">
        <v>44240</v>
      </c>
      <c r="D3" s="7" t="s">
        <v>50</v>
      </c>
      <c r="E3" s="11">
        <v>0.22714366799999999</v>
      </c>
      <c r="F3" s="11">
        <v>4.628052243</v>
      </c>
      <c r="G3" s="11">
        <v>2.3092939619999999</v>
      </c>
      <c r="H3" s="8">
        <v>330</v>
      </c>
      <c r="I3" s="8">
        <v>5000</v>
      </c>
      <c r="J3" s="11">
        <v>2.64</v>
      </c>
      <c r="K3" s="11">
        <v>1.5834331093810501</v>
      </c>
      <c r="L3" s="11">
        <v>1.5791977071086001</v>
      </c>
      <c r="M3" s="11">
        <v>1.58768315679947</v>
      </c>
      <c r="N3" s="9">
        <v>250</v>
      </c>
      <c r="O3" s="9">
        <v>5000</v>
      </c>
      <c r="P3" s="11">
        <v>7.3282111535114298</v>
      </c>
      <c r="Q3" s="11">
        <v>7.3086094905244297</v>
      </c>
      <c r="R3" s="11">
        <v>7.3478805949991504</v>
      </c>
      <c r="S3" s="11">
        <f t="shared" si="0"/>
        <v>3.6566125187245442</v>
      </c>
      <c r="T3" s="11">
        <f t="shared" ref="T3:T8" si="2">G3*L3</f>
        <v>3.6468317298301347</v>
      </c>
      <c r="U3" s="11">
        <f t="shared" ref="U3:U8" si="3">G3*M3</f>
        <v>3.6664271275661151</v>
      </c>
      <c r="V3" s="11">
        <f t="shared" si="1"/>
        <v>0.35966680449745692</v>
      </c>
      <c r="W3" s="11">
        <f t="shared" ref="W3:W8" si="4">E3*L3</f>
        <v>0.35870475968983706</v>
      </c>
      <c r="X3" s="11">
        <f t="shared" ref="X3:X8" si="5">E3*M3</f>
        <v>0.36063217585725077</v>
      </c>
    </row>
    <row r="4" spans="1:24" s="11" customFormat="1" ht="51" x14ac:dyDescent="0.2">
      <c r="A4" s="11" t="s">
        <v>15</v>
      </c>
      <c r="B4" s="11" t="s">
        <v>13</v>
      </c>
      <c r="C4" s="12">
        <v>44302</v>
      </c>
      <c r="D4" s="7" t="s">
        <v>50</v>
      </c>
      <c r="E4" s="11">
        <v>0.77800829900000001</v>
      </c>
      <c r="F4" s="11">
        <v>12.44813278</v>
      </c>
      <c r="G4" s="11">
        <v>8.5321576760000006</v>
      </c>
      <c r="H4" s="8">
        <v>330</v>
      </c>
      <c r="I4" s="8">
        <v>5000</v>
      </c>
      <c r="J4" s="11">
        <v>2.64</v>
      </c>
      <c r="K4" s="11">
        <v>1.5834331093810501</v>
      </c>
      <c r="L4" s="11">
        <v>1.5791977071086001</v>
      </c>
      <c r="M4" s="11">
        <v>1.58768315679947</v>
      </c>
      <c r="N4" s="9">
        <v>250</v>
      </c>
      <c r="O4" s="9">
        <v>5000</v>
      </c>
      <c r="P4" s="11">
        <v>19.710785593823601</v>
      </c>
      <c r="Q4" s="11">
        <v>19.658062743959398</v>
      </c>
      <c r="R4" s="11">
        <v>19.763690748409498</v>
      </c>
      <c r="S4" s="11">
        <f t="shared" si="0"/>
        <v>13.510100958638075</v>
      </c>
      <c r="T4" s="11">
        <f t="shared" si="2"/>
        <v>13.473963838628244</v>
      </c>
      <c r="U4" s="11">
        <f t="shared" si="3"/>
        <v>13.54636303334251</v>
      </c>
      <c r="V4" s="11">
        <f t="shared" si="1"/>
        <v>1.2319241000098318</v>
      </c>
      <c r="W4" s="11">
        <f t="shared" si="4"/>
        <v>1.2286289218922621</v>
      </c>
      <c r="X4" s="11">
        <f t="shared" si="5"/>
        <v>1.2352306721725059</v>
      </c>
    </row>
    <row r="5" spans="1:24" s="11" customFormat="1" ht="51" x14ac:dyDescent="0.2">
      <c r="A5" s="11" t="s">
        <v>16</v>
      </c>
      <c r="B5" s="11" t="s">
        <v>13</v>
      </c>
      <c r="C5" s="12">
        <v>44613</v>
      </c>
      <c r="D5" s="7" t="s">
        <v>50</v>
      </c>
      <c r="E5" s="11">
        <v>0.20820575599999999</v>
      </c>
      <c r="F5" s="11">
        <v>3.563992652</v>
      </c>
      <c r="G5" s="11">
        <v>1.5064298840000001</v>
      </c>
      <c r="H5" s="8">
        <v>330</v>
      </c>
      <c r="I5" s="8">
        <v>5000</v>
      </c>
      <c r="J5" s="11">
        <v>2.64</v>
      </c>
      <c r="K5" s="11">
        <v>1.5834331093810501</v>
      </c>
      <c r="L5" s="11">
        <v>1.5791977071086001</v>
      </c>
      <c r="M5" s="11">
        <v>1.58768315679947</v>
      </c>
      <c r="N5" s="9">
        <v>250</v>
      </c>
      <c r="O5" s="9">
        <v>5000</v>
      </c>
      <c r="P5" s="11">
        <v>5.6433439667675804</v>
      </c>
      <c r="Q5" s="11">
        <v>5.6282490241903096</v>
      </c>
      <c r="R5" s="11">
        <v>5.6584911045375099</v>
      </c>
      <c r="S5" s="11">
        <f t="shared" si="0"/>
        <v>2.3853309552866548</v>
      </c>
      <c r="T5" s="11">
        <f t="shared" si="2"/>
        <v>2.3789506187326745</v>
      </c>
      <c r="U5" s="11">
        <f t="shared" si="3"/>
        <v>2.3917333537261798</v>
      </c>
      <c r="V5" s="11">
        <f t="shared" si="1"/>
        <v>0.32967988761411221</v>
      </c>
      <c r="W5" s="11">
        <f t="shared" si="4"/>
        <v>0.32879805248201266</v>
      </c>
      <c r="X5" s="11">
        <f t="shared" si="5"/>
        <v>0.33056477194990019</v>
      </c>
    </row>
    <row r="6" spans="1:24" s="11" customFormat="1" ht="51" x14ac:dyDescent="0.2">
      <c r="A6" s="11" t="s">
        <v>17</v>
      </c>
      <c r="B6" s="11" t="s">
        <v>13</v>
      </c>
      <c r="C6" s="12">
        <v>44368</v>
      </c>
      <c r="D6" s="7" t="s">
        <v>50</v>
      </c>
      <c r="E6" s="11">
        <v>0.35435122499999999</v>
      </c>
      <c r="F6" s="11">
        <v>2.2511724860000002</v>
      </c>
      <c r="G6" s="11">
        <v>1.5528921309999999</v>
      </c>
      <c r="H6" s="8">
        <v>330</v>
      </c>
      <c r="I6" s="8">
        <v>5000</v>
      </c>
      <c r="J6" s="11">
        <v>2.64</v>
      </c>
      <c r="K6" s="11">
        <v>1.5834331093810501</v>
      </c>
      <c r="L6" s="11">
        <v>1.5791977071086001</v>
      </c>
      <c r="M6" s="11">
        <v>1.58768315679947</v>
      </c>
      <c r="N6" s="9">
        <v>250</v>
      </c>
      <c r="O6" s="9">
        <v>5000</v>
      </c>
      <c r="P6" s="11">
        <v>3.5645810492600498</v>
      </c>
      <c r="Q6" s="11">
        <v>3.5550464281971701</v>
      </c>
      <c r="R6" s="11">
        <v>3.57414863907261</v>
      </c>
      <c r="S6" s="11">
        <f t="shared" si="0"/>
        <v>2.458900815522695</v>
      </c>
      <c r="T6" s="11">
        <f t="shared" si="2"/>
        <v>2.4523236926621879</v>
      </c>
      <c r="U6" s="11">
        <f t="shared" si="3"/>
        <v>2.4655006807151358</v>
      </c>
      <c r="V6" s="11">
        <f t="shared" si="1"/>
        <v>0.56109146201473403</v>
      </c>
      <c r="W6" s="11">
        <f t="shared" si="4"/>
        <v>0.55959064203112363</v>
      </c>
      <c r="X6" s="11">
        <f t="shared" si="5"/>
        <v>0.56259747152375927</v>
      </c>
    </row>
    <row r="7" spans="1:24" s="11" customFormat="1" ht="51" x14ac:dyDescent="0.2">
      <c r="A7" s="11" t="s">
        <v>18</v>
      </c>
      <c r="B7" s="11" t="s">
        <v>13</v>
      </c>
      <c r="C7" s="12">
        <v>44396</v>
      </c>
      <c r="D7" s="7" t="s">
        <v>50</v>
      </c>
      <c r="E7" s="11">
        <v>0.29874213799999999</v>
      </c>
      <c r="F7" s="11">
        <v>4.5754716980000003</v>
      </c>
      <c r="G7" s="11">
        <v>2.8459119500000001</v>
      </c>
      <c r="H7" s="8">
        <v>330</v>
      </c>
      <c r="I7" s="8">
        <v>5000</v>
      </c>
      <c r="J7" s="11">
        <v>2.64</v>
      </c>
      <c r="K7" s="11">
        <v>1.5834331093810501</v>
      </c>
      <c r="L7" s="11">
        <v>1.5791977071086001</v>
      </c>
      <c r="M7" s="11">
        <v>1.58768315679947</v>
      </c>
      <c r="N7" s="9">
        <v>250</v>
      </c>
      <c r="O7" s="9">
        <v>5000</v>
      </c>
      <c r="P7" s="11">
        <v>7.2449533776491304</v>
      </c>
      <c r="Q7" s="11">
        <v>7.2255744144219003</v>
      </c>
      <c r="R7" s="11">
        <v>7.2643993493273102</v>
      </c>
      <c r="S7" s="11">
        <f t="shared" si="0"/>
        <v>4.5063112080131873</v>
      </c>
      <c r="T7" s="11">
        <f t="shared" si="2"/>
        <v>4.4942576260729652</v>
      </c>
      <c r="U7" s="11">
        <f t="shared" si="3"/>
        <v>4.5184064687493359</v>
      </c>
      <c r="V7" s="11">
        <f t="shared" si="1"/>
        <v>0.47303819247648277</v>
      </c>
      <c r="W7" s="11">
        <f t="shared" si="4"/>
        <v>0.471772899346321</v>
      </c>
      <c r="X7" s="11">
        <f t="shared" si="5"/>
        <v>0.47430786072886288</v>
      </c>
    </row>
    <row r="8" spans="1:24" s="11" customFormat="1" ht="51" x14ac:dyDescent="0.2">
      <c r="A8" s="11" t="s">
        <v>19</v>
      </c>
      <c r="B8" s="11" t="s">
        <v>13</v>
      </c>
      <c r="C8" s="12">
        <v>44441</v>
      </c>
      <c r="D8" s="7" t="s">
        <v>50</v>
      </c>
      <c r="E8" s="11">
        <v>0.60544904099999997</v>
      </c>
      <c r="F8" s="11">
        <v>5.2135889669999997</v>
      </c>
      <c r="G8" s="11">
        <v>2.5227043390000001</v>
      </c>
      <c r="H8" s="8">
        <v>330</v>
      </c>
      <c r="I8" s="8">
        <v>5000</v>
      </c>
      <c r="J8" s="11">
        <v>2.64</v>
      </c>
      <c r="K8" s="11">
        <v>1.5834331093810501</v>
      </c>
      <c r="L8" s="11">
        <v>1.5791977071086001</v>
      </c>
      <c r="M8" s="11">
        <v>1.58768315679947</v>
      </c>
      <c r="N8" s="9">
        <v>250</v>
      </c>
      <c r="O8" s="9">
        <v>5000</v>
      </c>
      <c r="P8" s="11">
        <v>8.25536938905155</v>
      </c>
      <c r="Q8" s="11">
        <v>8.2332877424931095</v>
      </c>
      <c r="R8" s="11">
        <v>8.2775273893814898</v>
      </c>
      <c r="S8" s="11">
        <f t="shared" si="0"/>
        <v>3.994533575551837</v>
      </c>
      <c r="T8" s="11">
        <f t="shared" si="2"/>
        <v>3.983848907861717</v>
      </c>
      <c r="U8" s="11">
        <f t="shared" si="3"/>
        <v>4.0052551886152408</v>
      </c>
      <c r="V8" s="11">
        <f t="shared" si="1"/>
        <v>0.95868805756240483</v>
      </c>
      <c r="W8" s="11">
        <f t="shared" si="4"/>
        <v>0.95612373731830069</v>
      </c>
      <c r="X8" s="11">
        <f t="shared" si="5"/>
        <v>0.96126124469609175</v>
      </c>
    </row>
    <row r="9" spans="1:24" s="11" customFormat="1" ht="68" x14ac:dyDescent="0.2">
      <c r="A9" s="11" t="s">
        <v>20</v>
      </c>
      <c r="B9" s="11" t="s">
        <v>21</v>
      </c>
      <c r="C9" s="12">
        <v>44225</v>
      </c>
      <c r="D9" s="7" t="s">
        <v>51</v>
      </c>
      <c r="E9" s="11">
        <v>650</v>
      </c>
      <c r="F9" s="11">
        <v>3407.2222219999999</v>
      </c>
      <c r="G9" s="11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s="11" customFormat="1" ht="68" x14ac:dyDescent="0.2">
      <c r="A10" s="11" t="s">
        <v>22</v>
      </c>
      <c r="B10" s="11" t="s">
        <v>21</v>
      </c>
      <c r="C10" s="12">
        <v>44258</v>
      </c>
      <c r="D10" s="7" t="s">
        <v>51</v>
      </c>
      <c r="E10" s="11">
        <v>19.043321299999999</v>
      </c>
      <c r="F10" s="11">
        <v>1405.415162</v>
      </c>
      <c r="G10" s="11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s="11" customFormat="1" ht="68" x14ac:dyDescent="0.2">
      <c r="A11" s="11" t="s">
        <v>23</v>
      </c>
      <c r="B11" s="11" t="s">
        <v>21</v>
      </c>
      <c r="C11" s="12">
        <v>44265</v>
      </c>
      <c r="D11" s="7" t="s">
        <v>51</v>
      </c>
      <c r="E11" s="11">
        <v>405.39956799999999</v>
      </c>
      <c r="F11" s="11">
        <v>2632.8293739999999</v>
      </c>
      <c r="G11" s="11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s="11" customFormat="1" ht="68" x14ac:dyDescent="0.2">
      <c r="A12" s="11" t="s">
        <v>24</v>
      </c>
      <c r="B12" s="11" t="s">
        <v>21</v>
      </c>
      <c r="C12" s="12">
        <v>44270</v>
      </c>
      <c r="D12" s="7" t="s">
        <v>51</v>
      </c>
      <c r="E12" s="11">
        <v>2.0344287950000002</v>
      </c>
      <c r="F12" s="11">
        <v>31.61189358</v>
      </c>
      <c r="G12" s="11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s="11" customFormat="1" ht="68" x14ac:dyDescent="0.2">
      <c r="A13" s="11" t="s">
        <v>25</v>
      </c>
      <c r="B13" s="11" t="s">
        <v>21</v>
      </c>
      <c r="C13" s="12">
        <v>44648</v>
      </c>
      <c r="D13" s="7" t="s">
        <v>51</v>
      </c>
      <c r="E13" s="11">
        <v>55.251973280000001</v>
      </c>
      <c r="F13" s="11">
        <v>1302.3679420000001</v>
      </c>
      <c r="G13" s="11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5BB7-1F85-354D-AB3F-995FC507A548}">
  <sheetPr>
    <tabColor rgb="FF92D050"/>
  </sheetPr>
  <dimension ref="A1:X13"/>
  <sheetViews>
    <sheetView topLeftCell="A4" workbookViewId="0">
      <selection activeCell="Q9" sqref="Q9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4" t="s">
        <v>8</v>
      </c>
      <c r="L1" s="13" t="s">
        <v>58</v>
      </c>
      <c r="M1" s="13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1.766902186</v>
      </c>
      <c r="K2">
        <v>1.27098251405934</v>
      </c>
      <c r="L2" s="13">
        <v>1.23542489721903</v>
      </c>
      <c r="M2" s="13">
        <v>1.30936766960985</v>
      </c>
      <c r="N2" s="9">
        <v>250</v>
      </c>
      <c r="O2" s="9">
        <v>5000</v>
      </c>
      <c r="P2">
        <v>5.2971486173531002</v>
      </c>
      <c r="Q2">
        <v>5.1489530451886996</v>
      </c>
      <c r="R2">
        <v>5.4571286889922499</v>
      </c>
      <c r="S2">
        <f t="shared" ref="S2:S8" si="0">G2*K2</f>
        <v>2.6652320082275307</v>
      </c>
      <c r="T2">
        <f>G2*L2</f>
        <v>2.5906681983475628</v>
      </c>
      <c r="U2">
        <f>G2*M2</f>
        <v>2.7457251260181623</v>
      </c>
      <c r="V2">
        <f t="shared" ref="V2:V8" si="1">E2*K2</f>
        <v>0.49973100178097124</v>
      </c>
      <c r="W2">
        <f>E2*L2</f>
        <v>0.48575028742181015</v>
      </c>
      <c r="X2">
        <f>E2*M2</f>
        <v>0.51482346137391188</v>
      </c>
    </row>
    <row r="3" spans="1:24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1.766902186</v>
      </c>
      <c r="K3">
        <v>1.27098251405934</v>
      </c>
      <c r="L3" s="13">
        <v>1.23542489721903</v>
      </c>
      <c r="M3" s="13">
        <v>1.30936766960985</v>
      </c>
      <c r="N3" s="9">
        <v>250</v>
      </c>
      <c r="O3" s="9">
        <v>5000</v>
      </c>
      <c r="P3">
        <v>5.8821734750060903</v>
      </c>
      <c r="Q3">
        <v>5.71761096663261</v>
      </c>
      <c r="R3">
        <v>6.0598219802495699</v>
      </c>
      <c r="S3">
        <f t="shared" si="0"/>
        <v>2.9350722455248142</v>
      </c>
      <c r="T3">
        <f>G3*L3</f>
        <v>2.8529592556523764</v>
      </c>
      <c r="U3">
        <f t="shared" ref="U3:U8" si="2">G3*M3</f>
        <v>3.0237148534680371</v>
      </c>
      <c r="V3">
        <f t="shared" si="1"/>
        <v>0.28869563020730005</v>
      </c>
      <c r="W3">
        <f t="shared" ref="W3:W8" si="3">E3*L3</f>
        <v>0.28061894269285348</v>
      </c>
      <c r="X3">
        <f t="shared" ref="X3:X8" si="4">E3*M3</f>
        <v>0.29741457523579345</v>
      </c>
    </row>
    <row r="4" spans="1:24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1.766902186</v>
      </c>
      <c r="K4">
        <v>1.27098251405934</v>
      </c>
      <c r="L4" s="13">
        <v>1.23542489721903</v>
      </c>
      <c r="M4" s="13">
        <v>1.30936766960985</v>
      </c>
      <c r="N4" s="9">
        <v>250</v>
      </c>
      <c r="O4" s="9">
        <v>5000</v>
      </c>
      <c r="P4">
        <v>15.8213590960688</v>
      </c>
      <c r="Q4">
        <v>15.378733160300399</v>
      </c>
      <c r="R4">
        <v>16.299182609142701</v>
      </c>
      <c r="S4">
        <f t="shared" si="0"/>
        <v>10.844223213393176</v>
      </c>
      <c r="T4">
        <f t="shared" ref="T4:T8" si="5">G4*L4</f>
        <v>10.54084001992886</v>
      </c>
      <c r="U4">
        <f t="shared" si="2"/>
        <v>11.171731412967913</v>
      </c>
      <c r="V4">
        <f t="shared" si="1"/>
        <v>0.98883494382205073</v>
      </c>
      <c r="W4">
        <f t="shared" si="3"/>
        <v>0.96117082282762745</v>
      </c>
      <c r="X4">
        <f t="shared" si="4"/>
        <v>1.0186989133987534</v>
      </c>
    </row>
    <row r="5" spans="1:24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1.766902186</v>
      </c>
      <c r="K5">
        <v>1.27098251405934</v>
      </c>
      <c r="L5" s="13">
        <v>1.23542489721903</v>
      </c>
      <c r="M5" s="13">
        <v>1.30936766960985</v>
      </c>
      <c r="N5" s="9">
        <v>250</v>
      </c>
      <c r="O5" s="9">
        <v>5000</v>
      </c>
      <c r="P5">
        <v>4.52977234092796</v>
      </c>
      <c r="Q5">
        <v>4.4030452557865001</v>
      </c>
      <c r="R5">
        <v>4.6665767532558897</v>
      </c>
      <c r="S5">
        <f t="shared" si="0"/>
        <v>1.91464604122044</v>
      </c>
      <c r="T5">
        <f t="shared" si="5"/>
        <v>1.8610809846083756</v>
      </c>
      <c r="U5">
        <f t="shared" si="2"/>
        <v>1.9724705866437167</v>
      </c>
      <c r="V5">
        <f t="shared" si="1"/>
        <v>0.26462587520250552</v>
      </c>
      <c r="W5">
        <f t="shared" si="3"/>
        <v>0.25722257470671045</v>
      </c>
      <c r="X5">
        <f t="shared" si="4"/>
        <v>0.27261788553307703</v>
      </c>
    </row>
    <row r="6" spans="1:24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1.766902186</v>
      </c>
      <c r="K6">
        <v>1.27098251405934</v>
      </c>
      <c r="L6" s="13">
        <v>1.23542489721903</v>
      </c>
      <c r="M6" s="13">
        <v>1.30936766960985</v>
      </c>
      <c r="N6" s="9">
        <v>250</v>
      </c>
      <c r="O6" s="9">
        <v>5000</v>
      </c>
      <c r="P6">
        <v>2.8612008658374899</v>
      </c>
      <c r="Q6">
        <v>2.7811545371388702</v>
      </c>
      <c r="R6">
        <v>2.9476124718836401</v>
      </c>
      <c r="S6">
        <f t="shared" si="0"/>
        <v>1.9736987447213459</v>
      </c>
      <c r="T6">
        <f t="shared" si="5"/>
        <v>1.9184816013329153</v>
      </c>
      <c r="U6">
        <f t="shared" si="2"/>
        <v>2.0333067507229439</v>
      </c>
      <c r="V6">
        <f t="shared" si="1"/>
        <v>0.45037421081050688</v>
      </c>
      <c r="W6">
        <f t="shared" si="3"/>
        <v>0.43777432572506236</v>
      </c>
      <c r="X6">
        <f t="shared" si="4"/>
        <v>0.46397603770164558</v>
      </c>
    </row>
    <row r="7" spans="1:24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1.766902186</v>
      </c>
      <c r="K7">
        <v>1.27098251405934</v>
      </c>
      <c r="L7" s="13">
        <v>1.23542489721903</v>
      </c>
      <c r="M7" s="13">
        <v>1.30936766960985</v>
      </c>
      <c r="N7" s="9">
        <v>250</v>
      </c>
      <c r="O7" s="9">
        <v>5000</v>
      </c>
      <c r="P7">
        <v>5.8153445217313804</v>
      </c>
      <c r="Q7">
        <v>5.6526516522302597</v>
      </c>
      <c r="R7">
        <v>5.9909747145761099</v>
      </c>
      <c r="S7">
        <f t="shared" si="0"/>
        <v>3.617104325002519</v>
      </c>
      <c r="T7">
        <f t="shared" si="5"/>
        <v>3.5159104783231596</v>
      </c>
      <c r="U7">
        <f t="shared" si="2"/>
        <v>3.7263450978863237</v>
      </c>
      <c r="V7">
        <f t="shared" si="1"/>
        <v>0.37969603361070231</v>
      </c>
      <c r="W7">
        <f t="shared" si="3"/>
        <v>0.3690734751336433</v>
      </c>
      <c r="X7">
        <f t="shared" si="4"/>
        <v>0.39116329704732417</v>
      </c>
    </row>
    <row r="8" spans="1:24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1.766902186</v>
      </c>
      <c r="K8">
        <v>1.27098251405934</v>
      </c>
      <c r="L8" s="13">
        <v>1.23542489721903</v>
      </c>
      <c r="M8" s="13">
        <v>1.30936766960985</v>
      </c>
      <c r="N8" s="9">
        <v>250</v>
      </c>
      <c r="O8" s="9">
        <v>5000</v>
      </c>
      <c r="P8">
        <v>6.6263804125496799</v>
      </c>
      <c r="Q8">
        <v>6.4409976136982801</v>
      </c>
      <c r="R8">
        <v>6.8265048360244398</v>
      </c>
      <c r="S8">
        <f t="shared" si="0"/>
        <v>3.206313103010626</v>
      </c>
      <c r="T8">
        <f t="shared" si="5"/>
        <v>3.1166117487230762</v>
      </c>
      <c r="U8">
        <f t="shared" si="2"/>
        <v>3.3031475014710869</v>
      </c>
      <c r="V8">
        <f t="shared" si="1"/>
        <v>0.76951514426499645</v>
      </c>
      <c r="W8">
        <f t="shared" si="3"/>
        <v>0.7479868192487853</v>
      </c>
      <c r="X8">
        <f t="shared" si="4"/>
        <v>0.79275539988168842</v>
      </c>
    </row>
    <row r="9" spans="1:24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F0E2-5669-8B49-AC5C-0EEF7051FECF}">
  <sheetPr>
    <tabColor rgb="FF92D050"/>
  </sheetPr>
  <dimension ref="A1:X13"/>
  <sheetViews>
    <sheetView topLeftCell="A3" workbookViewId="0">
      <selection activeCell="W2" sqref="W2:X8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4" t="s">
        <v>8</v>
      </c>
      <c r="L1" s="4" t="s">
        <v>58</v>
      </c>
      <c r="M1" s="4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2.4339786729999999</v>
      </c>
      <c r="K2">
        <v>1.4991466740388599</v>
      </c>
      <c r="L2">
        <v>1.43175583551185</v>
      </c>
      <c r="M2">
        <v>1.5712208507404599</v>
      </c>
      <c r="N2" s="9">
        <v>250</v>
      </c>
      <c r="O2" s="9">
        <v>5000</v>
      </c>
      <c r="P2">
        <v>6.2480818136760998</v>
      </c>
      <c r="Q2">
        <v>5.9672130501984304</v>
      </c>
      <c r="R2">
        <v>6.5484696012644497</v>
      </c>
      <c r="S2">
        <f t="shared" ref="S2:S8" si="0">G2*K2</f>
        <v>3.1436889622618898</v>
      </c>
      <c r="T2">
        <f>G2*L2</f>
        <v>3.0023713454444687</v>
      </c>
      <c r="U2">
        <f>G2*M2</f>
        <v>3.2948274717117392</v>
      </c>
      <c r="V2">
        <f t="shared" ref="V2:V8" si="1">E2*K2</f>
        <v>0.58944168070519432</v>
      </c>
      <c r="W2">
        <f>E2*L2</f>
        <v>0.56294462753929209</v>
      </c>
      <c r="X2">
        <f>E2*M2</f>
        <v>0.61778015124055496</v>
      </c>
    </row>
    <row r="3" spans="1:24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2.4339786729999999</v>
      </c>
      <c r="K3">
        <v>1.4991466740388599</v>
      </c>
      <c r="L3">
        <v>1.43175583551185</v>
      </c>
      <c r="M3">
        <v>1.5712208507404599</v>
      </c>
      <c r="N3" s="9">
        <v>250</v>
      </c>
      <c r="O3" s="9">
        <v>5000</v>
      </c>
      <c r="P3">
        <v>6.9381291273715497</v>
      </c>
      <c r="Q3">
        <v>6.6262408059690001</v>
      </c>
      <c r="R3">
        <v>7.27169218251779</v>
      </c>
      <c r="S3">
        <f t="shared" si="0"/>
        <v>3.4619703625103213</v>
      </c>
      <c r="T3">
        <f t="shared" ref="T3:T8" si="2">G3*L3</f>
        <v>3.3063451060057805</v>
      </c>
      <c r="U3">
        <f t="shared" ref="U3:U8" si="3">G3*M3</f>
        <v>3.6284108235834474</v>
      </c>
      <c r="V3">
        <f t="shared" si="1"/>
        <v>0.34052167441118703</v>
      </c>
      <c r="W3">
        <f t="shared" ref="W3:W8" si="4">E3*L3</f>
        <v>0.32521427215856624</v>
      </c>
      <c r="X3">
        <f t="shared" ref="X3:X8" si="5">E3*M3</f>
        <v>0.35689286727526859</v>
      </c>
    </row>
    <row r="4" spans="1:24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2.4339786729999999</v>
      </c>
      <c r="K4">
        <v>1.4991466740388599</v>
      </c>
      <c r="L4">
        <v>1.43175583551185</v>
      </c>
      <c r="M4">
        <v>1.5712208507404599</v>
      </c>
      <c r="N4" s="9">
        <v>250</v>
      </c>
      <c r="O4" s="9">
        <v>5000</v>
      </c>
      <c r="P4">
        <v>18.661576855131202</v>
      </c>
      <c r="Q4">
        <v>17.822686748991501</v>
      </c>
      <c r="R4">
        <v>19.558765776721899</v>
      </c>
      <c r="S4">
        <f t="shared" si="0"/>
        <v>12.790955802350529</v>
      </c>
      <c r="T4">
        <f t="shared" si="2"/>
        <v>12.215966542120226</v>
      </c>
      <c r="U4">
        <f t="shared" si="3"/>
        <v>13.405904042336466</v>
      </c>
      <c r="V4">
        <f t="shared" si="1"/>
        <v>1.166348553820481</v>
      </c>
      <c r="W4">
        <f t="shared" si="4"/>
        <v>1.1139179221698983</v>
      </c>
      <c r="X4">
        <f t="shared" si="5"/>
        <v>1.2224228614379182</v>
      </c>
    </row>
    <row r="5" spans="1:24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2.4339786729999999</v>
      </c>
      <c r="K5">
        <v>1.4991466740388599</v>
      </c>
      <c r="L5">
        <v>1.43175583551185</v>
      </c>
      <c r="M5">
        <v>1.5712208507404599</v>
      </c>
      <c r="N5" s="9">
        <v>250</v>
      </c>
      <c r="O5" s="9">
        <v>5000</v>
      </c>
      <c r="P5">
        <v>5.3429477305447497</v>
      </c>
      <c r="Q5">
        <v>5.10276727722239</v>
      </c>
      <c r="R5">
        <v>5.59981956670822</v>
      </c>
      <c r="S5">
        <f t="shared" si="0"/>
        <v>2.2583593502713457</v>
      </c>
      <c r="T5">
        <f t="shared" si="2"/>
        <v>2.1568397772064394</v>
      </c>
      <c r="U5">
        <f t="shared" si="3"/>
        <v>2.3669340439193327</v>
      </c>
      <c r="V5">
        <f t="shared" si="1"/>
        <v>0.31213096662314638</v>
      </c>
      <c r="W5">
        <f t="shared" si="4"/>
        <v>0.29809980614015635</v>
      </c>
      <c r="X5">
        <f t="shared" si="5"/>
        <v>0.3271372250713806</v>
      </c>
    </row>
    <row r="6" spans="1:24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2.4339786729999999</v>
      </c>
      <c r="K6">
        <v>1.4991466740388599</v>
      </c>
      <c r="L6">
        <v>1.43175583551185</v>
      </c>
      <c r="M6">
        <v>1.5712208507404599</v>
      </c>
      <c r="N6" s="9">
        <v>250</v>
      </c>
      <c r="O6" s="9">
        <v>5000</v>
      </c>
      <c r="P6">
        <v>3.3748377450747</v>
      </c>
      <c r="Q6">
        <v>3.2231293435742399</v>
      </c>
      <c r="R6">
        <v>3.53708914861646</v>
      </c>
      <c r="S6">
        <f t="shared" si="0"/>
        <v>2.3280130733297675</v>
      </c>
      <c r="T6">
        <f t="shared" si="2"/>
        <v>2.2233623704796823</v>
      </c>
      <c r="U6">
        <f t="shared" si="3"/>
        <v>2.4399364951779856</v>
      </c>
      <c r="V6">
        <f t="shared" si="1"/>
        <v>0.53122446040034565</v>
      </c>
      <c r="W6">
        <f t="shared" si="4"/>
        <v>0.50734443421452258</v>
      </c>
      <c r="X6">
        <f t="shared" si="5"/>
        <v>0.55676403320542411</v>
      </c>
    </row>
    <row r="7" spans="1:24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2.4339786729999999</v>
      </c>
      <c r="K7">
        <v>1.4991466740388599</v>
      </c>
      <c r="L7">
        <v>1.43175583551185</v>
      </c>
      <c r="M7">
        <v>1.5712208507404599</v>
      </c>
      <c r="N7" s="9">
        <v>250</v>
      </c>
      <c r="O7" s="9">
        <v>5000</v>
      </c>
      <c r="P7">
        <v>6.8593031782156499</v>
      </c>
      <c r="Q7">
        <v>6.5509583038308499</v>
      </c>
      <c r="R7">
        <v>7.1890765338704998</v>
      </c>
      <c r="S7">
        <f t="shared" si="0"/>
        <v>4.2664394344499463</v>
      </c>
      <c r="T7">
        <f t="shared" si="2"/>
        <v>4.0746510417654083</v>
      </c>
      <c r="U7">
        <f t="shared" si="3"/>
        <v>4.4715561952114413</v>
      </c>
      <c r="V7">
        <f t="shared" si="1"/>
        <v>0.44785828257795812</v>
      </c>
      <c r="W7">
        <f t="shared" si="4"/>
        <v>0.42772579939478639</v>
      </c>
      <c r="X7">
        <f t="shared" si="5"/>
        <v>0.46938987622038386</v>
      </c>
    </row>
    <row r="8" spans="1:24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2.4339786729999999</v>
      </c>
      <c r="K8">
        <v>1.4991466740388599</v>
      </c>
      <c r="L8">
        <v>1.43175583551185</v>
      </c>
      <c r="M8">
        <v>1.5712208507404599</v>
      </c>
      <c r="N8" s="9">
        <v>250</v>
      </c>
      <c r="O8" s="9">
        <v>5000</v>
      </c>
      <c r="P8">
        <v>7.8159345596837602</v>
      </c>
      <c r="Q8">
        <v>7.46458642746249</v>
      </c>
      <c r="R8">
        <v>8.19169969214086</v>
      </c>
      <c r="S8">
        <f t="shared" si="0"/>
        <v>3.781903819395251</v>
      </c>
      <c r="T8">
        <f t="shared" si="2"/>
        <v>3.6118966586343144</v>
      </c>
      <c r="U8">
        <f t="shared" si="3"/>
        <v>3.96372565769023</v>
      </c>
      <c r="V8">
        <f t="shared" si="1"/>
        <v>0.9076569161151673</v>
      </c>
      <c r="W8">
        <f t="shared" si="4"/>
        <v>0.86685519755680329</v>
      </c>
      <c r="X8">
        <f t="shared" si="5"/>
        <v>0.95129415728001554</v>
      </c>
    </row>
    <row r="9" spans="1:24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7D99-8991-054E-B53D-FC8DDBEFA13E}">
  <dimension ref="A1:X13"/>
  <sheetViews>
    <sheetView topLeftCell="A5" workbookViewId="0">
      <selection activeCell="J9" sqref="J9:N13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6" width="16.5" customWidth="1"/>
    <col min="7" max="7" width="16.5" style="16" customWidth="1"/>
    <col min="8" max="9" width="10.5" customWidth="1"/>
    <col min="12" max="13" width="10.83203125" style="14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5" t="s">
        <v>6</v>
      </c>
      <c r="H1" s="3" t="s">
        <v>53</v>
      </c>
      <c r="I1" s="3" t="s">
        <v>54</v>
      </c>
      <c r="J1" s="4" t="s">
        <v>7</v>
      </c>
      <c r="K1" s="4" t="s">
        <v>8</v>
      </c>
      <c r="L1" s="17" t="s">
        <v>58</v>
      </c>
      <c r="M1" s="17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 s="16">
        <v>2.0969855829999999</v>
      </c>
      <c r="H2" s="8">
        <v>330</v>
      </c>
      <c r="I2" s="8">
        <v>5000</v>
      </c>
      <c r="J2">
        <v>1.4836929750000001</v>
      </c>
      <c r="K2">
        <v>1.19648962878332</v>
      </c>
      <c r="L2" s="14">
        <v>1.1718353914928099</v>
      </c>
      <c r="M2" s="14">
        <v>1.22322174530643</v>
      </c>
      <c r="N2" s="9">
        <v>250</v>
      </c>
      <c r="O2" s="9">
        <v>5000</v>
      </c>
      <c r="P2">
        <v>4.9866802357054203</v>
      </c>
      <c r="Q2">
        <v>4.8839273201218996</v>
      </c>
      <c r="R2">
        <v>5.0980932508436601</v>
      </c>
      <c r="S2">
        <f t="shared" ref="S2:S8" si="0">G2*K2</f>
        <v>2.5090215017676436</v>
      </c>
      <c r="T2">
        <f>G2*L2</f>
        <v>2.4573219216095832</v>
      </c>
      <c r="U2">
        <f>G2*M2</f>
        <v>2.5650783647196818</v>
      </c>
      <c r="V2">
        <f t="shared" ref="V2:V8" si="1">E2*K2</f>
        <v>0.47044153180577497</v>
      </c>
      <c r="W2">
        <f>E2*L2</f>
        <v>0.46074786052151595</v>
      </c>
      <c r="X2">
        <f>E2*M2</f>
        <v>0.48095219361429437</v>
      </c>
    </row>
    <row r="3" spans="1:24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 s="16">
        <v>2.3092939619999999</v>
      </c>
      <c r="H3" s="8">
        <v>330</v>
      </c>
      <c r="I3" s="8">
        <v>5000</v>
      </c>
      <c r="J3">
        <v>1.4836929750000001</v>
      </c>
      <c r="K3">
        <v>1.19648962878332</v>
      </c>
      <c r="L3" s="14">
        <v>1.1718353914928099</v>
      </c>
      <c r="M3" s="14">
        <v>1.22322174530643</v>
      </c>
      <c r="N3" s="9">
        <v>250</v>
      </c>
      <c r="O3" s="9">
        <v>5000</v>
      </c>
      <c r="P3">
        <v>5.53741651021687</v>
      </c>
      <c r="Q3">
        <v>5.4233154120251204</v>
      </c>
      <c r="R3">
        <v>5.6611341420518002</v>
      </c>
      <c r="S3">
        <f t="shared" si="0"/>
        <v>2.7630462753449421</v>
      </c>
      <c r="T3">
        <f t="shared" ref="T3:T8" si="2">G3*L3</f>
        <v>2.7061123940322518</v>
      </c>
      <c r="U3">
        <f t="shared" ref="U3:U8" si="3">G3*M3</f>
        <v>2.8247785906232408</v>
      </c>
      <c r="V3">
        <f t="shared" si="1"/>
        <v>0.27177504300580169</v>
      </c>
      <c r="W3">
        <f t="shared" ref="W3:W8" si="4">E3*L3</f>
        <v>0.26617498911589282</v>
      </c>
      <c r="X3">
        <f t="shared" ref="X3:X8" si="5">E3*M3</f>
        <v>0.27784707400626429</v>
      </c>
    </row>
    <row r="4" spans="1:24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 s="16">
        <v>8.5321576760000006</v>
      </c>
      <c r="H4" s="8">
        <v>330</v>
      </c>
      <c r="I4" s="8">
        <v>5000</v>
      </c>
      <c r="J4">
        <v>1.4836929750000001</v>
      </c>
      <c r="K4">
        <v>1.19648962878332</v>
      </c>
      <c r="L4" s="14">
        <v>1.1718353914928099</v>
      </c>
      <c r="M4" s="14">
        <v>1.22322174530643</v>
      </c>
      <c r="N4" s="9">
        <v>250</v>
      </c>
      <c r="O4" s="9">
        <v>5000</v>
      </c>
      <c r="P4">
        <v>14.8940617689876</v>
      </c>
      <c r="Q4">
        <v>14.5871625496059</v>
      </c>
      <c r="R4">
        <v>15.2268267049578</v>
      </c>
      <c r="S4">
        <f t="shared" si="0"/>
        <v>10.208638170477995</v>
      </c>
      <c r="T4">
        <f t="shared" si="2"/>
        <v>9.9982843305338438</v>
      </c>
      <c r="U4">
        <f t="shared" si="3"/>
        <v>10.436720803666375</v>
      </c>
      <c r="V4">
        <f t="shared" si="1"/>
        <v>0.93087886086085225</v>
      </c>
      <c r="W4">
        <f t="shared" si="4"/>
        <v>0.91169765964332017</v>
      </c>
      <c r="X4">
        <f t="shared" si="5"/>
        <v>0.95167666936566686</v>
      </c>
    </row>
    <row r="5" spans="1:24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 s="16">
        <v>1.5064298840000001</v>
      </c>
      <c r="H5" s="8">
        <v>330</v>
      </c>
      <c r="I5" s="8">
        <v>5000</v>
      </c>
      <c r="J5">
        <v>1.4836929750000001</v>
      </c>
      <c r="K5">
        <v>1.19648962878332</v>
      </c>
      <c r="L5" s="14">
        <v>1.1718353914928099</v>
      </c>
      <c r="M5" s="14">
        <v>1.22322174530643</v>
      </c>
      <c r="N5" s="9">
        <v>250</v>
      </c>
      <c r="O5" s="9">
        <v>5000</v>
      </c>
      <c r="P5">
        <v>4.2642802451779502</v>
      </c>
      <c r="Q5">
        <v>4.1764127246339502</v>
      </c>
      <c r="R5">
        <v>4.35955331203873</v>
      </c>
      <c r="S5">
        <f t="shared" si="0"/>
        <v>1.80242773269526</v>
      </c>
      <c r="T5">
        <f t="shared" si="2"/>
        <v>1.7652878528736082</v>
      </c>
      <c r="U5">
        <f t="shared" si="3"/>
        <v>1.842697791888243</v>
      </c>
      <c r="V5">
        <f t="shared" si="1"/>
        <v>0.24911602770699048</v>
      </c>
      <c r="W5">
        <f t="shared" si="4"/>
        <v>0.24398287359331644</v>
      </c>
      <c r="X5">
        <f t="shared" si="5"/>
        <v>0.25468180823716469</v>
      </c>
    </row>
    <row r="6" spans="1:24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 s="16">
        <v>1.5528921309999999</v>
      </c>
      <c r="H6" s="8">
        <v>330</v>
      </c>
      <c r="I6" s="8">
        <v>5000</v>
      </c>
      <c r="J6">
        <v>1.4836929750000001</v>
      </c>
      <c r="K6">
        <v>1.19648962878332</v>
      </c>
      <c r="L6" s="14">
        <v>1.1718353914928099</v>
      </c>
      <c r="M6" s="14">
        <v>1.22322174530643</v>
      </c>
      <c r="N6" s="9">
        <v>250</v>
      </c>
      <c r="O6" s="9">
        <v>5000</v>
      </c>
      <c r="P6">
        <v>2.6935045321013602</v>
      </c>
      <c r="Q6">
        <v>2.63800359144967</v>
      </c>
      <c r="R6">
        <v>2.7536831373107402</v>
      </c>
      <c r="S6">
        <f t="shared" si="0"/>
        <v>1.8580193293607286</v>
      </c>
      <c r="T6">
        <f t="shared" si="2"/>
        <v>1.8197339582764887</v>
      </c>
      <c r="U6">
        <f t="shared" si="3"/>
        <v>1.8995314227544413</v>
      </c>
      <c r="V6">
        <f t="shared" si="1"/>
        <v>0.42397756565916467</v>
      </c>
      <c r="W6">
        <f t="shared" si="4"/>
        <v>0.41524130647383178</v>
      </c>
      <c r="X6">
        <f t="shared" si="5"/>
        <v>0.43345012389597148</v>
      </c>
    </row>
    <row r="7" spans="1:24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 s="16">
        <v>2.8459119500000001</v>
      </c>
      <c r="H7" s="8">
        <v>330</v>
      </c>
      <c r="I7" s="8">
        <v>5000</v>
      </c>
      <c r="J7">
        <v>1.4836929750000001</v>
      </c>
      <c r="K7">
        <v>1.19648962878332</v>
      </c>
      <c r="L7" s="14">
        <v>1.1718353914928099</v>
      </c>
      <c r="M7" s="14">
        <v>1.22322174530643</v>
      </c>
      <c r="N7" s="9">
        <v>250</v>
      </c>
      <c r="O7" s="9">
        <v>5000</v>
      </c>
      <c r="P7">
        <v>5.4745044334486002</v>
      </c>
      <c r="Q7">
        <v>5.3616996684901403</v>
      </c>
      <c r="R7">
        <v>5.5968164760277404</v>
      </c>
      <c r="S7">
        <f t="shared" si="0"/>
        <v>3.4051041326055143</v>
      </c>
      <c r="T7">
        <f t="shared" si="2"/>
        <v>3.334940344082316</v>
      </c>
      <c r="U7">
        <f t="shared" si="3"/>
        <v>3.4811813824674256</v>
      </c>
      <c r="V7">
        <f t="shared" si="1"/>
        <v>0.35744186979755532</v>
      </c>
      <c r="W7">
        <f t="shared" si="4"/>
        <v>0.35007661023862902</v>
      </c>
      <c r="X7">
        <f t="shared" si="5"/>
        <v>0.36542787944093436</v>
      </c>
    </row>
    <row r="8" spans="1:24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 s="16">
        <v>2.5227043390000001</v>
      </c>
      <c r="H8" s="8">
        <v>330</v>
      </c>
      <c r="I8" s="8">
        <v>5000</v>
      </c>
      <c r="J8">
        <v>1.4836929750000001</v>
      </c>
      <c r="K8">
        <v>1.19648962878332</v>
      </c>
      <c r="L8" s="14">
        <v>1.1718353914928099</v>
      </c>
      <c r="M8" s="14">
        <v>1.22322174530643</v>
      </c>
      <c r="N8" s="9">
        <v>250</v>
      </c>
      <c r="O8" s="9">
        <v>5000</v>
      </c>
      <c r="P8">
        <v>6.2380051277546302</v>
      </c>
      <c r="Q8">
        <v>6.1094680682270797</v>
      </c>
      <c r="R8">
        <v>6.3773753955240897</v>
      </c>
      <c r="S8">
        <f t="shared" si="0"/>
        <v>3.0183895781001806</v>
      </c>
      <c r="T8">
        <f t="shared" si="2"/>
        <v>2.9561942267126753</v>
      </c>
      <c r="U8">
        <f t="shared" si="3"/>
        <v>3.0858268044436841</v>
      </c>
      <c r="V8">
        <f t="shared" si="1"/>
        <v>0.72441349831330704</v>
      </c>
      <c r="W8">
        <f t="shared" si="4"/>
        <v>0.70948661398918123</v>
      </c>
      <c r="X8">
        <f t="shared" si="5"/>
        <v>0.74059843262612424</v>
      </c>
    </row>
    <row r="9" spans="1:24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 s="16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 s="16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 s="16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 s="16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 s="16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B523-92EE-154E-90F5-DB611CB33383}">
  <dimension ref="A1:X13"/>
  <sheetViews>
    <sheetView topLeftCell="K5" workbookViewId="0">
      <selection activeCell="W9" sqref="W9"/>
    </sheetView>
  </sheetViews>
  <sheetFormatPr baseColWidth="10" defaultRowHeight="16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5" customFormat="1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53</v>
      </c>
      <c r="I1" s="3" t="s">
        <v>54</v>
      </c>
      <c r="J1" s="4" t="s">
        <v>7</v>
      </c>
      <c r="K1" s="4" t="s">
        <v>8</v>
      </c>
      <c r="L1" s="4" t="s">
        <v>58</v>
      </c>
      <c r="M1" s="4" t="s">
        <v>59</v>
      </c>
      <c r="N1" s="3" t="s">
        <v>55</v>
      </c>
      <c r="O1" s="3" t="s">
        <v>56</v>
      </c>
      <c r="P1" s="4" t="s">
        <v>9</v>
      </c>
      <c r="Q1" s="4" t="s">
        <v>10</v>
      </c>
      <c r="R1" s="4" t="s">
        <v>11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</row>
    <row r="2" spans="1:24" ht="51" x14ac:dyDescent="0.2">
      <c r="A2" t="s">
        <v>12</v>
      </c>
      <c r="B2" t="s">
        <v>13</v>
      </c>
      <c r="C2" s="6">
        <v>44214</v>
      </c>
      <c r="D2" s="7" t="s">
        <v>50</v>
      </c>
      <c r="E2">
        <v>0.39318479699999997</v>
      </c>
      <c r="F2">
        <v>4.167758847</v>
      </c>
      <c r="G2">
        <v>2.0969855829999999</v>
      </c>
      <c r="H2" s="8">
        <v>330</v>
      </c>
      <c r="I2" s="8">
        <v>5000</v>
      </c>
      <c r="J2">
        <v>2.0643947649999999</v>
      </c>
      <c r="K2">
        <v>1.36397638791781</v>
      </c>
      <c r="L2">
        <v>1.31519243075421</v>
      </c>
      <c r="M2">
        <v>1.41636986732918</v>
      </c>
      <c r="N2" s="9">
        <v>250</v>
      </c>
      <c r="O2" s="9">
        <v>5000</v>
      </c>
      <c r="P2">
        <v>5.6847246578435504</v>
      </c>
      <c r="Q2">
        <v>5.48140488878333</v>
      </c>
      <c r="R2">
        <v>5.9030880451854202</v>
      </c>
      <c r="S2">
        <f t="shared" ref="S2:S8" si="0">G2*K2</f>
        <v>2.860238821016063</v>
      </c>
      <c r="T2">
        <f>G2*L2</f>
        <v>2.7579395661623041</v>
      </c>
      <c r="U2">
        <f>G2*M2</f>
        <v>2.9701071919849129</v>
      </c>
      <c r="V2">
        <f t="shared" ref="V2:V8" si="1">E2*K2</f>
        <v>0.53629477919625734</v>
      </c>
      <c r="W2">
        <f>E2*L2</f>
        <v>0.51711366890203059</v>
      </c>
      <c r="X2">
        <f>E2*M2</f>
        <v>0.55689509876274057</v>
      </c>
    </row>
    <row r="3" spans="1:24" ht="51" x14ac:dyDescent="0.2">
      <c r="A3" t="s">
        <v>14</v>
      </c>
      <c r="B3" t="s">
        <v>13</v>
      </c>
      <c r="C3" s="6">
        <v>44240</v>
      </c>
      <c r="D3" s="7" t="s">
        <v>50</v>
      </c>
      <c r="E3">
        <v>0.22714366799999999</v>
      </c>
      <c r="F3">
        <v>4.628052243</v>
      </c>
      <c r="G3">
        <v>2.3092939619999999</v>
      </c>
      <c r="H3" s="8">
        <v>330</v>
      </c>
      <c r="I3" s="8">
        <v>5000</v>
      </c>
      <c r="J3">
        <v>2.0643947649999999</v>
      </c>
      <c r="K3">
        <v>1.36397638791781</v>
      </c>
      <c r="L3">
        <v>1.31519243075421</v>
      </c>
      <c r="M3">
        <v>1.41636986732918</v>
      </c>
      <c r="N3" s="9">
        <v>250</v>
      </c>
      <c r="O3" s="9">
        <v>5000</v>
      </c>
      <c r="P3">
        <v>6.3125539815020604</v>
      </c>
      <c r="Q3">
        <v>6.0867792791286899</v>
      </c>
      <c r="R3">
        <v>6.5550337414104396</v>
      </c>
      <c r="S3">
        <f t="shared" si="0"/>
        <v>3.1498224369291683</v>
      </c>
      <c r="T3">
        <f t="shared" ref="T3:T8" si="2">G3*L3</f>
        <v>3.0371659392088</v>
      </c>
      <c r="U3">
        <f t="shared" ref="U3:U8" si="3">G3*M3</f>
        <v>3.2708143825820164</v>
      </c>
      <c r="V3">
        <f t="shared" si="1"/>
        <v>0.30981859981704224</v>
      </c>
      <c r="W3">
        <f t="shared" ref="W3:W8" si="4">E3*L3</f>
        <v>0.29873763284734728</v>
      </c>
      <c r="X3">
        <f t="shared" ref="X3:X8" si="5">E3*M3</f>
        <v>0.32171944690982329</v>
      </c>
    </row>
    <row r="4" spans="1:24" ht="51" x14ac:dyDescent="0.2">
      <c r="A4" t="s">
        <v>15</v>
      </c>
      <c r="B4" t="s">
        <v>13</v>
      </c>
      <c r="C4" s="6">
        <v>44302</v>
      </c>
      <c r="D4" s="7" t="s">
        <v>50</v>
      </c>
      <c r="E4">
        <v>0.77800829900000001</v>
      </c>
      <c r="F4">
        <v>12.44813278</v>
      </c>
      <c r="G4">
        <v>8.5321576760000006</v>
      </c>
      <c r="H4" s="8">
        <v>330</v>
      </c>
      <c r="I4" s="8">
        <v>5000</v>
      </c>
      <c r="J4">
        <v>2.0643947649999999</v>
      </c>
      <c r="K4">
        <v>1.36397638791781</v>
      </c>
      <c r="L4">
        <v>1.31519243075421</v>
      </c>
      <c r="M4">
        <v>1.41636986732918</v>
      </c>
      <c r="N4" s="9">
        <v>250</v>
      </c>
      <c r="O4" s="9">
        <v>5000</v>
      </c>
      <c r="P4">
        <v>16.978959185585701</v>
      </c>
      <c r="Q4">
        <v>16.371690009279501</v>
      </c>
      <c r="R4">
        <v>17.6311601741047</v>
      </c>
      <c r="S4">
        <f t="shared" si="0"/>
        <v>11.637661608055696</v>
      </c>
      <c r="T4">
        <f t="shared" si="2"/>
        <v>11.221429193476633</v>
      </c>
      <c r="U4">
        <f t="shared" si="3"/>
        <v>12.084691035587765</v>
      </c>
      <c r="V4">
        <f t="shared" si="1"/>
        <v>1.0611849494400996</v>
      </c>
      <c r="W4">
        <f t="shared" si="4"/>
        <v>1.0232306259087582</v>
      </c>
      <c r="X4">
        <f t="shared" si="5"/>
        <v>1.1019475112356309</v>
      </c>
    </row>
    <row r="5" spans="1:24" ht="51" x14ac:dyDescent="0.2">
      <c r="A5" t="s">
        <v>16</v>
      </c>
      <c r="B5" t="s">
        <v>13</v>
      </c>
      <c r="C5" s="6">
        <v>44613</v>
      </c>
      <c r="D5" s="7" t="s">
        <v>50</v>
      </c>
      <c r="E5">
        <v>0.20820575599999999</v>
      </c>
      <c r="F5">
        <v>3.563992652</v>
      </c>
      <c r="G5">
        <v>1.5064298840000001</v>
      </c>
      <c r="H5" s="8">
        <v>330</v>
      </c>
      <c r="I5" s="8">
        <v>5000</v>
      </c>
      <c r="J5">
        <v>2.0643947649999999</v>
      </c>
      <c r="K5">
        <v>1.36397638791781</v>
      </c>
      <c r="L5">
        <v>1.31519243075421</v>
      </c>
      <c r="M5">
        <v>1.41636986732918</v>
      </c>
      <c r="N5" s="9">
        <v>250</v>
      </c>
      <c r="O5" s="9">
        <v>5000</v>
      </c>
      <c r="P5">
        <v>4.8612018240405703</v>
      </c>
      <c r="Q5">
        <v>4.6873361591740599</v>
      </c>
      <c r="R5">
        <v>5.0479317996754203</v>
      </c>
      <c r="S5">
        <f t="shared" si="0"/>
        <v>2.0547347918297656</v>
      </c>
      <c r="T5">
        <f t="shared" si="2"/>
        <v>1.9812451808987428</v>
      </c>
      <c r="U5">
        <f t="shared" si="3"/>
        <v>2.1336618949417923</v>
      </c>
      <c r="V5">
        <f t="shared" si="1"/>
        <v>0.2839877350125769</v>
      </c>
      <c r="W5">
        <f t="shared" si="4"/>
        <v>0.27383063433065791</v>
      </c>
      <c r="X5">
        <f t="shared" si="5"/>
        <v>0.29489635900289163</v>
      </c>
    </row>
    <row r="6" spans="1:24" ht="51" x14ac:dyDescent="0.2">
      <c r="A6" t="s">
        <v>17</v>
      </c>
      <c r="B6" t="s">
        <v>13</v>
      </c>
      <c r="C6" s="6">
        <v>44368</v>
      </c>
      <c r="D6" s="7" t="s">
        <v>50</v>
      </c>
      <c r="E6">
        <v>0.35435122499999999</v>
      </c>
      <c r="F6">
        <v>2.2511724860000002</v>
      </c>
      <c r="G6">
        <v>1.5528921309999999</v>
      </c>
      <c r="H6" s="8">
        <v>330</v>
      </c>
      <c r="I6" s="8">
        <v>5000</v>
      </c>
      <c r="J6">
        <v>2.0643947649999999</v>
      </c>
      <c r="K6">
        <v>1.36397638791781</v>
      </c>
      <c r="L6">
        <v>1.31519243075421</v>
      </c>
      <c r="M6">
        <v>1.41636986732918</v>
      </c>
      <c r="N6" s="9">
        <v>250</v>
      </c>
      <c r="O6" s="9">
        <v>5000</v>
      </c>
      <c r="P6">
        <v>3.0705461160342402</v>
      </c>
      <c r="Q6">
        <v>2.9607250139093599</v>
      </c>
      <c r="R6">
        <v>3.1884928753309301</v>
      </c>
      <c r="S6">
        <f t="shared" si="0"/>
        <v>2.1181081996673705</v>
      </c>
      <c r="T6">
        <f t="shared" si="2"/>
        <v>2.042351976468975</v>
      </c>
      <c r="U6">
        <f t="shared" si="3"/>
        <v>2.1994696215609975</v>
      </c>
      <c r="V6">
        <f t="shared" si="1"/>
        <v>0.48332670392975113</v>
      </c>
      <c r="W6">
        <f t="shared" si="4"/>
        <v>0.466040048948482</v>
      </c>
      <c r="X6">
        <f t="shared" si="5"/>
        <v>0.50189239754118242</v>
      </c>
    </row>
    <row r="7" spans="1:24" ht="51" x14ac:dyDescent="0.2">
      <c r="A7" t="s">
        <v>18</v>
      </c>
      <c r="B7" t="s">
        <v>13</v>
      </c>
      <c r="C7" s="6">
        <v>44396</v>
      </c>
      <c r="D7" s="7" t="s">
        <v>50</v>
      </c>
      <c r="E7">
        <v>0.29874213799999999</v>
      </c>
      <c r="F7">
        <v>4.5754716980000003</v>
      </c>
      <c r="G7">
        <v>2.8459119500000001</v>
      </c>
      <c r="H7" s="8">
        <v>330</v>
      </c>
      <c r="I7" s="8">
        <v>5000</v>
      </c>
      <c r="J7">
        <v>2.0643947649999999</v>
      </c>
      <c r="K7">
        <v>1.36397638791781</v>
      </c>
      <c r="L7">
        <v>1.31519243075421</v>
      </c>
      <c r="M7">
        <v>1.41636986732918</v>
      </c>
      <c r="N7" s="9">
        <v>250</v>
      </c>
      <c r="O7" s="9">
        <v>5000</v>
      </c>
      <c r="P7">
        <v>6.2408353596582096</v>
      </c>
      <c r="Q7">
        <v>6.0176257443397603</v>
      </c>
      <c r="R7">
        <v>6.4805602418646897</v>
      </c>
      <c r="S7">
        <f t="shared" si="0"/>
        <v>3.8817567018931309</v>
      </c>
      <c r="T7">
        <f t="shared" si="2"/>
        <v>3.7429218552329537</v>
      </c>
      <c r="U7">
        <f t="shared" si="3"/>
        <v>4.0308639310520284</v>
      </c>
      <c r="V7">
        <f t="shared" si="1"/>
        <v>0.40747722230808392</v>
      </c>
      <c r="W7">
        <f t="shared" si="4"/>
        <v>0.39290339864492962</v>
      </c>
      <c r="X7">
        <f t="shared" si="5"/>
        <v>0.42312936236469556</v>
      </c>
    </row>
    <row r="8" spans="1:24" ht="51" x14ac:dyDescent="0.2">
      <c r="A8" t="s">
        <v>19</v>
      </c>
      <c r="B8" t="s">
        <v>13</v>
      </c>
      <c r="C8" s="6">
        <v>44441</v>
      </c>
      <c r="D8" s="7" t="s">
        <v>50</v>
      </c>
      <c r="E8">
        <v>0.60544904099999997</v>
      </c>
      <c r="F8">
        <v>5.2135889669999997</v>
      </c>
      <c r="G8">
        <v>2.5227043390000001</v>
      </c>
      <c r="H8" s="8">
        <v>330</v>
      </c>
      <c r="I8" s="8">
        <v>5000</v>
      </c>
      <c r="J8">
        <v>2.0643947649999999</v>
      </c>
      <c r="K8">
        <v>1.36397638791781</v>
      </c>
      <c r="L8">
        <v>1.31519243075421</v>
      </c>
      <c r="M8">
        <v>1.41636986732918</v>
      </c>
      <c r="N8" s="9">
        <v>250</v>
      </c>
      <c r="O8" s="9">
        <v>5000</v>
      </c>
      <c r="P8">
        <v>7.1112122472968</v>
      </c>
      <c r="Q8">
        <v>6.85687274646211</v>
      </c>
      <c r="R8">
        <v>7.38437031349868</v>
      </c>
      <c r="S8">
        <f t="shared" si="0"/>
        <v>3.4409091520938064</v>
      </c>
      <c r="T8">
        <f t="shared" si="2"/>
        <v>3.3178416516836027</v>
      </c>
      <c r="U8">
        <f t="shared" si="3"/>
        <v>3.5730824099401768</v>
      </c>
      <c r="V8">
        <f t="shared" si="1"/>
        <v>0.82581819601148199</v>
      </c>
      <c r="W8">
        <f t="shared" si="4"/>
        <v>0.79628199593059534</v>
      </c>
      <c r="X8">
        <f t="shared" si="5"/>
        <v>0.8575397778757492</v>
      </c>
    </row>
    <row r="9" spans="1:24" ht="68" x14ac:dyDescent="0.2">
      <c r="A9" t="s">
        <v>20</v>
      </c>
      <c r="B9" t="s">
        <v>21</v>
      </c>
      <c r="C9" s="6">
        <v>44225</v>
      </c>
      <c r="D9" s="7" t="s">
        <v>51</v>
      </c>
      <c r="E9">
        <v>650</v>
      </c>
      <c r="F9">
        <v>3407.2222219999999</v>
      </c>
      <c r="G9">
        <v>1863.333333</v>
      </c>
      <c r="H9" s="8">
        <v>250</v>
      </c>
      <c r="I9" s="8">
        <v>5000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57</v>
      </c>
      <c r="X9" s="10" t="s">
        <v>57</v>
      </c>
    </row>
    <row r="10" spans="1:24" ht="68" x14ac:dyDescent="0.2">
      <c r="A10" t="s">
        <v>22</v>
      </c>
      <c r="B10" t="s">
        <v>21</v>
      </c>
      <c r="C10" s="6">
        <v>44258</v>
      </c>
      <c r="D10" s="7" t="s">
        <v>51</v>
      </c>
      <c r="E10">
        <v>19.043321299999999</v>
      </c>
      <c r="F10">
        <v>1405.415162</v>
      </c>
      <c r="G10">
        <v>983.30324910000002</v>
      </c>
      <c r="H10" s="8">
        <v>250</v>
      </c>
      <c r="I10" s="8">
        <v>5000</v>
      </c>
      <c r="J10" s="10" t="s">
        <v>57</v>
      </c>
      <c r="K10" s="10" t="s">
        <v>57</v>
      </c>
      <c r="L10" s="10" t="s">
        <v>57</v>
      </c>
      <c r="M10" s="10" t="s">
        <v>57</v>
      </c>
      <c r="N10" s="10" t="s">
        <v>57</v>
      </c>
      <c r="O10" s="10" t="s">
        <v>57</v>
      </c>
      <c r="P10" s="10" t="s">
        <v>57</v>
      </c>
      <c r="Q10" s="10" t="s">
        <v>57</v>
      </c>
      <c r="R10" s="10" t="s">
        <v>57</v>
      </c>
      <c r="S10" s="10" t="s">
        <v>57</v>
      </c>
      <c r="T10" s="10" t="s">
        <v>57</v>
      </c>
      <c r="U10" s="10" t="s">
        <v>57</v>
      </c>
      <c r="V10" s="10" t="s">
        <v>57</v>
      </c>
      <c r="W10" s="10" t="s">
        <v>57</v>
      </c>
      <c r="X10" s="10" t="s">
        <v>57</v>
      </c>
    </row>
    <row r="11" spans="1:24" ht="68" x14ac:dyDescent="0.2">
      <c r="A11" t="s">
        <v>23</v>
      </c>
      <c r="B11" t="s">
        <v>21</v>
      </c>
      <c r="C11" s="6">
        <v>44265</v>
      </c>
      <c r="D11" s="7" t="s">
        <v>51</v>
      </c>
      <c r="E11">
        <v>405.39956799999999</v>
      </c>
      <c r="F11">
        <v>2632.8293739999999</v>
      </c>
      <c r="G11">
        <v>1735.2051839999999</v>
      </c>
      <c r="H11" s="8">
        <v>250</v>
      </c>
      <c r="I11" s="8">
        <v>5000</v>
      </c>
      <c r="J11" s="10" t="s">
        <v>57</v>
      </c>
      <c r="K11" s="10" t="s">
        <v>57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10" t="s">
        <v>57</v>
      </c>
      <c r="T11" s="10" t="s">
        <v>57</v>
      </c>
      <c r="U11" s="10" t="s">
        <v>57</v>
      </c>
      <c r="V11" s="10" t="s">
        <v>57</v>
      </c>
      <c r="W11" s="10" t="s">
        <v>57</v>
      </c>
      <c r="X11" s="10" t="s">
        <v>57</v>
      </c>
    </row>
    <row r="12" spans="1:24" ht="68" x14ac:dyDescent="0.2">
      <c r="A12" t="s">
        <v>24</v>
      </c>
      <c r="B12" t="s">
        <v>21</v>
      </c>
      <c r="C12" s="6">
        <v>44270</v>
      </c>
      <c r="D12" s="7" t="s">
        <v>51</v>
      </c>
      <c r="E12">
        <v>2.0344287950000002</v>
      </c>
      <c r="F12">
        <v>31.61189358</v>
      </c>
      <c r="G12">
        <v>16.43192488</v>
      </c>
      <c r="H12" s="8">
        <v>250</v>
      </c>
      <c r="I12" s="8">
        <v>5000</v>
      </c>
      <c r="J12" s="10" t="s">
        <v>57</v>
      </c>
      <c r="K12" s="10" t="s">
        <v>57</v>
      </c>
      <c r="L12" s="10" t="s">
        <v>57</v>
      </c>
      <c r="M12" s="10" t="s">
        <v>57</v>
      </c>
      <c r="N12" s="10" t="s">
        <v>57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0" t="s">
        <v>57</v>
      </c>
      <c r="U12" s="10" t="s">
        <v>57</v>
      </c>
      <c r="V12" s="10" t="s">
        <v>57</v>
      </c>
      <c r="W12" s="10" t="s">
        <v>57</v>
      </c>
      <c r="X12" s="10" t="s">
        <v>57</v>
      </c>
    </row>
    <row r="13" spans="1:24" ht="68" x14ac:dyDescent="0.2">
      <c r="A13" t="s">
        <v>25</v>
      </c>
      <c r="B13" t="s">
        <v>21</v>
      </c>
      <c r="C13" s="6">
        <v>44648</v>
      </c>
      <c r="D13" s="7" t="s">
        <v>51</v>
      </c>
      <c r="E13">
        <v>55.251973280000001</v>
      </c>
      <c r="F13">
        <v>1302.3679420000001</v>
      </c>
      <c r="G13">
        <v>687.31026110000005</v>
      </c>
      <c r="H13" s="8">
        <v>250</v>
      </c>
      <c r="I13" s="8">
        <v>5000</v>
      </c>
      <c r="J13" s="10" t="s">
        <v>57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0" t="s">
        <v>57</v>
      </c>
      <c r="S13" s="10" t="s">
        <v>57</v>
      </c>
      <c r="T13" s="10" t="s">
        <v>57</v>
      </c>
      <c r="U13" s="10" t="s">
        <v>57</v>
      </c>
      <c r="V13" s="10" t="s">
        <v>57</v>
      </c>
      <c r="W13" s="10" t="s">
        <v>57</v>
      </c>
      <c r="X13" s="1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</vt:lpstr>
      <vt:lpstr>B1</vt:lpstr>
      <vt:lpstr>B2</vt:lpstr>
      <vt:lpstr>C1</vt:lpstr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Hapich</dc:creator>
  <cp:lastModifiedBy>Clare Murphy-Hagan</cp:lastModifiedBy>
  <dcterms:created xsi:type="dcterms:W3CDTF">2025-05-18T10:44:04Z</dcterms:created>
  <dcterms:modified xsi:type="dcterms:W3CDTF">2025-06-14T04:47:06Z</dcterms:modified>
</cp:coreProperties>
</file>