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ervin/Development/powerdue/Hardware/"/>
    </mc:Choice>
  </mc:AlternateContent>
  <bookViews>
    <workbookView xWindow="-4920" yWindow="-18520" windowWidth="30060" windowHeight="18060" tabRatio="500" activeTab="1"/>
  </bookViews>
  <sheets>
    <sheet name="BoM" sheetId="1" r:id="rId1"/>
    <sheet name="Sierra Rules" sheetId="2" r:id="rId2"/>
    <sheet name="Digikey_Order" sheetId="3" r:id="rId3"/>
  </sheets>
  <definedNames>
    <definedName name="LpSoCA_Board_6_layer_Manufacturing_Ready" localSheetId="0">BoM!$A$1:$H$73</definedName>
    <definedName name="LpSoCA_Board_6_layer_Manufacturing_Ready" localSheetId="2">Digikey_Order!$A$1:$B$63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5" i="1" l="1"/>
  <c r="I25" i="2"/>
  <c r="I23" i="2"/>
  <c r="I24" i="2"/>
  <c r="I22" i="2"/>
  <c r="I9"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6" i="1"/>
  <c r="M47" i="1"/>
  <c r="M48" i="1"/>
  <c r="M49" i="1"/>
  <c r="M50" i="1"/>
  <c r="M51" i="1"/>
  <c r="M52" i="1"/>
  <c r="M53" i="1"/>
  <c r="M54" i="1"/>
  <c r="M55" i="1"/>
  <c r="M57" i="1"/>
  <c r="M58" i="1"/>
  <c r="M59" i="1"/>
  <c r="M60" i="1"/>
  <c r="M61" i="1"/>
  <c r="M62" i="1"/>
  <c r="M63" i="1"/>
  <c r="M64" i="1"/>
  <c r="M65" i="1"/>
  <c r="M66" i="1"/>
  <c r="M67" i="1"/>
  <c r="M68" i="1"/>
  <c r="M69" i="1"/>
  <c r="M70" i="1"/>
  <c r="M71" i="1"/>
  <c r="M72" i="1"/>
  <c r="M73" i="1"/>
  <c r="M2" i="1"/>
  <c r="I21" i="2"/>
  <c r="I20" i="2"/>
  <c r="I19" i="2"/>
  <c r="I18" i="2"/>
  <c r="I17" i="2"/>
  <c r="I16" i="2"/>
  <c r="I15" i="2"/>
  <c r="I14" i="2"/>
  <c r="I13" i="2"/>
  <c r="I12" i="2"/>
  <c r="I11" i="2"/>
  <c r="I10" i="2"/>
  <c r="F75" i="1"/>
</calcChain>
</file>

<file path=xl/connections.xml><?xml version="1.0" encoding="utf-8"?>
<connections xmlns="http://schemas.openxmlformats.org/spreadsheetml/2006/main">
  <connection id="1" name="LpSoCA-Board-6-layer-Manufacturing-Ready.csv" type="6" refreshedVersion="0" background="1" saveData="1">
    <textPr fileType="mac" sourceFile="Macintosh HD:Users:joaodiogofalcao:Downloads:LpSoCA-Board-6-layer-Manufacturing-Ready.csv" decimal="," thousands=" " tab="0" comma="1">
      <textFields count="15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<sst xmlns="http://schemas.openxmlformats.org/spreadsheetml/2006/main" count="609" uniqueCount="403">
  <si>
    <t>Reference Designator</t>
  </si>
  <si>
    <t>Description</t>
  </si>
  <si>
    <t>Manufacturer</t>
  </si>
  <si>
    <t>Manufacturer Part Number</t>
  </si>
  <si>
    <t>Package</t>
  </si>
  <si>
    <t>Quantity</t>
  </si>
  <si>
    <t>Tolerance</t>
  </si>
  <si>
    <t>Digi-Key Part Number</t>
  </si>
  <si>
    <t>BT204</t>
  </si>
  <si>
    <t>Bluetooth Low Energy Module with Antenna</t>
  </si>
  <si>
    <t>Bluegiga Technologies</t>
  </si>
  <si>
    <t>BLE112-A-V1</t>
  </si>
  <si>
    <t>SMD_MODULE</t>
  </si>
  <si>
    <t>C101 C104</t>
  </si>
  <si>
    <t>Generic Capacitor (4.7e-06F)</t>
  </si>
  <si>
    <t>Generic</t>
  </si>
  <si>
    <t>Capacitor (4.7e-06F)</t>
  </si>
  <si>
    <t>C105 C106 C107 C108</t>
  </si>
  <si>
    <t>Generic Capacitor (1e-06F)</t>
  </si>
  <si>
    <t>Capacitor (1e-06F)</t>
  </si>
  <si>
    <t>Generic Capacitor (1e-05F)</t>
  </si>
  <si>
    <t>Capacitor (1e-05F)</t>
  </si>
  <si>
    <t>C114</t>
  </si>
  <si>
    <t>C115</t>
  </si>
  <si>
    <t>Generic Capacitor (2.2e-10F)</t>
  </si>
  <si>
    <t>Capacitor (2.2e-10F)</t>
  </si>
  <si>
    <t>C116 C117</t>
  </si>
  <si>
    <t>Conductive Polymer Tantalum Solid Capacitors</t>
  </si>
  <si>
    <t>Panasonic Electronic Components</t>
  </si>
  <si>
    <t>10TPE220ML</t>
  </si>
  <si>
    <t>SMT_10TPE220ML</t>
  </si>
  <si>
    <t>C124 C125 C51 C6 C52 C7 C48 C49 C8 C9</t>
  </si>
  <si>
    <t>Generic Capacitor (1.6e-11F)</t>
  </si>
  <si>
    <t>Capacitor (1.6e-11F)</t>
  </si>
  <si>
    <t>C17 C18 C19 C20 C21 C22 C25 C53 C54 C55 C56 C64 C65 C66 C10 C11 C12 C13 C14 C15 C42 C44 C45 C46 C68 C69 C31 C41 C30 C40 CH0:C2 CH0:C3 CH1:C2 CH1:C3 CH2:C2 CH2:C3 CH3:C2 CH3:C3 C79 C1 C58 C28 C43 C94 C102 C103 C110 C113 C120 C122 C78 C89 C90 C93</t>
  </si>
  <si>
    <t>Generic Capacitor (1e-07F)</t>
  </si>
  <si>
    <t>Capacitor (1e-07F)</t>
  </si>
  <si>
    <t>C32 C36 C57 C98</t>
  </si>
  <si>
    <t>Generic Capacitor (1e-08F)</t>
  </si>
  <si>
    <t>Capacitor (1e-08F)</t>
  </si>
  <si>
    <t>C33 C39</t>
  </si>
  <si>
    <t>Generic Capacitor (1e-12F)</t>
  </si>
  <si>
    <t>Capacitor (1e-12F)</t>
  </si>
  <si>
    <t>CH0:C1 CH1:C1 CH2:C1 CH3:C1</t>
  </si>
  <si>
    <t>Generic Capacitor (6.8e-11F)</t>
  </si>
  <si>
    <t>Capacitor (6.8e-11F)</t>
  </si>
  <si>
    <t>CH0:Q1 CH1:Q1 CH2:Q1 CH3:Q1</t>
  </si>
  <si>
    <t>2A P Channel MOSFET</t>
  </si>
  <si>
    <t>Fairchild Semiconductor</t>
  </si>
  <si>
    <t>FDN340P</t>
  </si>
  <si>
    <t>CH0:Q3 CH1:Q3 CH2:Q3 CH3:Q3 Q3 Q4 Q5</t>
  </si>
  <si>
    <t>N-channel Trench MOSFET</t>
  </si>
  <si>
    <t>NXP Semiconductors</t>
  </si>
  <si>
    <t>2N7002P</t>
  </si>
  <si>
    <t>SOT23</t>
  </si>
  <si>
    <t>Generic Resistor (100000)</t>
  </si>
  <si>
    <t>Resistor (100000)</t>
  </si>
  <si>
    <t>Generic Resistor (5.1)</t>
  </si>
  <si>
    <t>Resistor (5.1)</t>
  </si>
  <si>
    <t>0.1%</t>
  </si>
  <si>
    <t>CH0:R6 CH1:R6 CH2:R6 CH3:R6</t>
  </si>
  <si>
    <t>Generic Resistor (249000)</t>
  </si>
  <si>
    <t>Resistor (249000)</t>
  </si>
  <si>
    <t>CH0:R7 CH1:R7 CH2:R7 CH3:R7</t>
  </si>
  <si>
    <t>Generic Resistor (10000)</t>
  </si>
  <si>
    <t>Resistor (10000)</t>
  </si>
  <si>
    <t>CH0:R8 CH1:R8 CH2:R8 CH3:R8 R142 R143 R145 R5 R85 R92 R93 R94 R95 R123 R131 R144 R4 R86 R149 R24 R49 R88</t>
  </si>
  <si>
    <t>Texas Instruments</t>
  </si>
  <si>
    <t>SOT-23-6</t>
  </si>
  <si>
    <t>CH0:U2 CH1:U2 CH2:U2 CH3:U2</t>
  </si>
  <si>
    <t>No description</t>
  </si>
  <si>
    <t>INA225AIDGK</t>
  </si>
  <si>
    <t>MSOP-8</t>
  </si>
  <si>
    <t>D2</t>
  </si>
  <si>
    <t>Yellow 588nm Chip LED</t>
  </si>
  <si>
    <t>Osram</t>
  </si>
  <si>
    <t>LY R976-PS-36</t>
  </si>
  <si>
    <t>D3 D5 D6 D7 D8</t>
  </si>
  <si>
    <t>LG R971 LED</t>
  </si>
  <si>
    <t>OSRAM Semiconductor</t>
  </si>
  <si>
    <t>LG R971-KN-1</t>
  </si>
  <si>
    <t>D4</t>
  </si>
  <si>
    <t>633nm Super-Red Hyper-Bright Chip LED</t>
  </si>
  <si>
    <t>LS R976-NR-1</t>
  </si>
  <si>
    <t>D442</t>
  </si>
  <si>
    <t>Right-angle RGB LED SMT</t>
  </si>
  <si>
    <t>Kingbright</t>
  </si>
  <si>
    <t>APFA3010SEEZGQBDC</t>
  </si>
  <si>
    <t>4-SMD, No Lead</t>
  </si>
  <si>
    <t>F67</t>
  </si>
  <si>
    <t>500mA resettable Fuse</t>
  </si>
  <si>
    <t>Bourns</t>
  </si>
  <si>
    <t>MF-MSMF050-2</t>
  </si>
  <si>
    <t>FB109 FB114 FB124 FB126 FB39 FB40 FB41 FB65</t>
  </si>
  <si>
    <t>MH Series High Current Chip Ferrite Bead</t>
  </si>
  <si>
    <t>MH2029-300Y</t>
  </si>
  <si>
    <t>SMD</t>
  </si>
  <si>
    <t>J12</t>
  </si>
  <si>
    <t>20-pin 0.05" female header SMD</t>
  </si>
  <si>
    <t>Sullins Connector Solutions</t>
  </si>
  <si>
    <t>S9006E-10-ND</t>
  </si>
  <si>
    <t>J146 J25</t>
  </si>
  <si>
    <t>MICRO USB, 2.0 TYPE B, RECETPACLE, SMT</t>
  </si>
  <si>
    <t>MOLEX</t>
  </si>
  <si>
    <t>47346-0001</t>
  </si>
  <si>
    <t>J15</t>
  </si>
  <si>
    <t>Sensor board for Firefly</t>
  </si>
  <si>
    <t>Firefly Sensor Board</t>
  </si>
  <si>
    <t>DF9-31S</t>
  </si>
  <si>
    <t>J22 J23</t>
  </si>
  <si>
    <t>Hirose Micro SD card connector, push-push, standard</t>
  </si>
  <si>
    <t>Hirose</t>
  </si>
  <si>
    <t>DM3AT-SF-PEJM5</t>
  </si>
  <si>
    <t>SMT_502570-0893</t>
  </si>
  <si>
    <t>J24</t>
  </si>
  <si>
    <t>SMT side entry type shrouded header</t>
  </si>
  <si>
    <t>JST</t>
  </si>
  <si>
    <t>S2B-PH-SM4-TB (LF)(SN)</t>
  </si>
  <si>
    <t>CONN</t>
  </si>
  <si>
    <t>J4 J7 J8</t>
  </si>
  <si>
    <t>10 PIn (5x2) Header .050" Pitch SMT Unshrouded</t>
  </si>
  <si>
    <t>FCI</t>
  </si>
  <si>
    <t>20021121-00010T4LF</t>
  </si>
  <si>
    <t>J744</t>
  </si>
  <si>
    <t>CONN AUDIO JACK 3.5MM 4COND SMD</t>
  </si>
  <si>
    <t>CUI</t>
  </si>
  <si>
    <t>SJ-43514-SMT</t>
  </si>
  <si>
    <t>CONN_AUD_SMD</t>
  </si>
  <si>
    <t>J92</t>
  </si>
  <si>
    <t>Standard</t>
  </si>
  <si>
    <t>R10 R11 R122 R33 R34 R97</t>
  </si>
  <si>
    <t>Generic Resistor (39)</t>
  </si>
  <si>
    <t>Resistor (39)</t>
  </si>
  <si>
    <t>R103 R104 R109 R110 R111 R133 R134</t>
  </si>
  <si>
    <t>Generic Resistor (1000)</t>
  </si>
  <si>
    <t>Resistor (1000)</t>
  </si>
  <si>
    <t>R126 R127 R128</t>
  </si>
  <si>
    <t>Generic Resistor (2000)</t>
  </si>
  <si>
    <t>Resistor (2000)</t>
  </si>
  <si>
    <t>R129</t>
  </si>
  <si>
    <t>Generic Resistor (270000)</t>
  </si>
  <si>
    <t>Resistor (270000)</t>
  </si>
  <si>
    <t>R135</t>
  </si>
  <si>
    <t>Generic Resistor (1000000)</t>
  </si>
  <si>
    <t>Resistor (1000000)</t>
  </si>
  <si>
    <t>R136</t>
  </si>
  <si>
    <t>Generic Resistor (1500000)</t>
  </si>
  <si>
    <t>Resistor (1500000)</t>
  </si>
  <si>
    <t>R138</t>
  </si>
  <si>
    <t>Generic Resistor (40200)</t>
  </si>
  <si>
    <t>Resistor (40200)</t>
  </si>
  <si>
    <t>R140</t>
  </si>
  <si>
    <t>Generic Resistor (680)</t>
  </si>
  <si>
    <t>Resistor (680)</t>
  </si>
  <si>
    <t>R141</t>
  </si>
  <si>
    <t>Generic Resistor (47000)</t>
  </si>
  <si>
    <t>Resistor (47000)</t>
  </si>
  <si>
    <t>R148</t>
  </si>
  <si>
    <t>Generic Resistor (330)</t>
  </si>
  <si>
    <t>Resistor (330)</t>
  </si>
  <si>
    <t>Generic Resistor (0)</t>
  </si>
  <si>
    <t>Resistor (0)</t>
  </si>
  <si>
    <t>R39 R25</t>
  </si>
  <si>
    <t>Generic Resistor (6800)</t>
  </si>
  <si>
    <t>Resistor (6800)</t>
  </si>
  <si>
    <t>Generic Resistor (0.4)</t>
  </si>
  <si>
    <t>Resistor (0.4)</t>
  </si>
  <si>
    <t>R87</t>
  </si>
  <si>
    <t>Generic Resistor (68)</t>
  </si>
  <si>
    <t>Resistor (68)</t>
  </si>
  <si>
    <t>R89</t>
  </si>
  <si>
    <t>S1</t>
  </si>
  <si>
    <t>E-Switch</t>
  </si>
  <si>
    <t>500ASSP1SM6Q</t>
  </si>
  <si>
    <t>S2 S3</t>
  </si>
  <si>
    <t>Tact Switch</t>
  </si>
  <si>
    <t>Omron</t>
  </si>
  <si>
    <t>B3U-3000P</t>
  </si>
  <si>
    <t>S4 S5</t>
  </si>
  <si>
    <t>3.9√ó2.9mm Compact Type (Surface Mount) SKRK Series</t>
  </si>
  <si>
    <t>ALPS</t>
  </si>
  <si>
    <t>SKRKAEE010</t>
  </si>
  <si>
    <t>SMT Test Point</t>
  </si>
  <si>
    <t>Keystone</t>
  </si>
  <si>
    <t>SMT_TP</t>
  </si>
  <si>
    <t>TP11 TP12 TP13 TP14 TP15 TP16 TP19</t>
  </si>
  <si>
    <t>Test point</t>
  </si>
  <si>
    <t>Custom small round</t>
  </si>
  <si>
    <t>Surface pad</t>
  </si>
  <si>
    <t>U107 U38</t>
  </si>
  <si>
    <t>Atmel</t>
  </si>
  <si>
    <t>LQFP144</t>
  </si>
  <si>
    <t>ATSAM3X8EA-AU</t>
  </si>
  <si>
    <t>TLV1117LV 1-A, Positive Fixed-Voltage, Low-Dropout Regulator</t>
  </si>
  <si>
    <t>TLV1117LV33DCYR</t>
  </si>
  <si>
    <t>SOT-223-4</t>
  </si>
  <si>
    <t>296-28778-1-ND</t>
  </si>
  <si>
    <t>U205</t>
  </si>
  <si>
    <t>ESP8266 based module</t>
  </si>
  <si>
    <t>Espressif</t>
  </si>
  <si>
    <t>ESP-07</t>
  </si>
  <si>
    <t>U409</t>
  </si>
  <si>
    <t>QUAD, 12-BIT, LOW-POWER, VOLTAGE OUTPUT, I 2C INTERFACE DIGITAL-TO-ANALOG CONVERTER</t>
  </si>
  <si>
    <t>DAC7574IDGS</t>
  </si>
  <si>
    <t>MSOP10</t>
  </si>
  <si>
    <t>U417</t>
  </si>
  <si>
    <t>256-Kb I¬≤C CMOS Serial EEPROM</t>
  </si>
  <si>
    <t>ON Semiconductor</t>
  </si>
  <si>
    <t>CAT24C256WI-G</t>
  </si>
  <si>
    <t>SOIC8</t>
  </si>
  <si>
    <t>U424</t>
  </si>
  <si>
    <t>9-Axis Gyro Accel and Magn</t>
  </si>
  <si>
    <t>InvenSense</t>
  </si>
  <si>
    <t>MPU-9250</t>
  </si>
  <si>
    <t>QFN24</t>
  </si>
  <si>
    <t>U513 U778</t>
  </si>
  <si>
    <t>Miniature TTL Serial JPEG Camera with NTSC Video</t>
  </si>
  <si>
    <t>Putal</t>
  </si>
  <si>
    <t>PTC06</t>
  </si>
  <si>
    <t>U588</t>
  </si>
  <si>
    <t>IC Linear 3.3V Regulator 0.15A</t>
  </si>
  <si>
    <t>Diodes Incorporation</t>
  </si>
  <si>
    <t>AP2120N-3.3TRG1</t>
  </si>
  <si>
    <t>U705</t>
  </si>
  <si>
    <t>Stand-Alone System Load Sharing and Li-Ion/Li-Polymer Battery Charge Management Controller</t>
  </si>
  <si>
    <t>Microchip</t>
  </si>
  <si>
    <t>MCP73871-2CCI/ML</t>
  </si>
  <si>
    <t>QFN20</t>
  </si>
  <si>
    <t>U731</t>
  </si>
  <si>
    <t>Wolfson</t>
  </si>
  <si>
    <t>WM8731SEDS/RV</t>
  </si>
  <si>
    <t>U842</t>
  </si>
  <si>
    <t>AUTOSWITCHING POWER MUX</t>
  </si>
  <si>
    <t>TPS2115APWR</t>
  </si>
  <si>
    <t>TSSOP-8</t>
  </si>
  <si>
    <t>Y1 Y3</t>
  </si>
  <si>
    <t>32.768kHz Crystal 20ppm</t>
  </si>
  <si>
    <t>Epson</t>
  </si>
  <si>
    <t>FC-135 32.768KHZ 20PPM,9.0PF</t>
  </si>
  <si>
    <t>SMD_CRYSTAL</t>
  </si>
  <si>
    <t>Y118 Y48</t>
  </si>
  <si>
    <t>12 MHz Miniature Ceramic SMD Crystal</t>
  </si>
  <si>
    <t>Abracon Corporation</t>
  </si>
  <si>
    <t>ABM3-12MHz-18-D2Y-T</t>
  </si>
  <si>
    <t>SMT_XTAL_5MM0_3MM2</t>
  </si>
  <si>
    <t>Y7</t>
  </si>
  <si>
    <t>Crystal 11.2896MHz 20ppm 18pF 60 Ohm -40¬∞C - 85¬∞C Surface Mount 2-SMD</t>
  </si>
  <si>
    <t>Abracon</t>
  </si>
  <si>
    <t>ABM3-11.2896MHZ-D2Y-T</t>
  </si>
  <si>
    <t>Z143 Z144 Z149 Z26 Z27 Z28</t>
  </si>
  <si>
    <t>ChipGuard¬Æ MLC Series - ESD Protector</t>
  </si>
  <si>
    <t>CG0603MLC-05E</t>
  </si>
  <si>
    <t>1446-1017-1-ND</t>
  </si>
  <si>
    <t>399-3133-1-ND</t>
  </si>
  <si>
    <t>311-1438-1-ND</t>
  </si>
  <si>
    <t>478-1417-1-ND</t>
  </si>
  <si>
    <t>399-1284-1-ND</t>
  </si>
  <si>
    <t>490-1293-1-ND</t>
  </si>
  <si>
    <t>712-1262-1-ND</t>
  </si>
  <si>
    <t>490-3261-1-ND</t>
  </si>
  <si>
    <t>399-1278-1-ND</t>
  </si>
  <si>
    <t>478-3832-1-ND</t>
  </si>
  <si>
    <t>311-1340-1-ND</t>
  </si>
  <si>
    <t>P100KJCT-ND</t>
  </si>
  <si>
    <t>541-5.10LLCT-ND</t>
  </si>
  <si>
    <t>P10KJCT-ND</t>
  </si>
  <si>
    <t>296-37540-1-ND</t>
  </si>
  <si>
    <t>475-2560-1-ND</t>
  </si>
  <si>
    <t>475-1410-1-ND</t>
  </si>
  <si>
    <t>475-1278-1-ND</t>
  </si>
  <si>
    <t>754-1649-1-ND</t>
  </si>
  <si>
    <t>MF-MSMF050-2CT-ND</t>
  </si>
  <si>
    <t>MH2029-300YCT-ND</t>
  </si>
  <si>
    <t>WM17141CT-ND</t>
  </si>
  <si>
    <t>H10406CT-ND</t>
  </si>
  <si>
    <t>HR1964CT-ND</t>
  </si>
  <si>
    <t>455-1749-1-ND</t>
  </si>
  <si>
    <t>609-3729-ND</t>
  </si>
  <si>
    <t>CP-43514SJCT-ND</t>
  </si>
  <si>
    <t>DF13A-6P-1.25H(20)</t>
  </si>
  <si>
    <t>H3371-ND</t>
  </si>
  <si>
    <t>P39.0LCT-ND</t>
  </si>
  <si>
    <t>P1.00KLCT-ND</t>
  </si>
  <si>
    <t>P2.00KLCT-ND</t>
  </si>
  <si>
    <t>P270KLCT-ND</t>
  </si>
  <si>
    <t>P1.00MLCT-ND</t>
  </si>
  <si>
    <t>541-1.50MLCT-ND</t>
  </si>
  <si>
    <t>541-40.2KLCT-ND</t>
  </si>
  <si>
    <t>P680JCT-ND</t>
  </si>
  <si>
    <t>P47KJCT-ND</t>
  </si>
  <si>
    <t>P330JCT-ND</t>
  </si>
  <si>
    <t>P0.0JCT-ND</t>
  </si>
  <si>
    <t>P6.80KLCT-ND</t>
  </si>
  <si>
    <t>311-.4LWCT-ND</t>
  </si>
  <si>
    <t>P68GCT-ND</t>
  </si>
  <si>
    <t>P0.0ACT-ND</t>
  </si>
  <si>
    <t>SW1256CT-ND</t>
  </si>
  <si>
    <t>688-SKRKAE</t>
  </si>
  <si>
    <t>Mouser</t>
  </si>
  <si>
    <t>36-5019CT-ND</t>
  </si>
  <si>
    <t>ATSAM3X8EA-AU-ND</t>
  </si>
  <si>
    <t>Amazon</t>
  </si>
  <si>
    <t>Diymall® Esp8266 Serial Wireless Wifi Module Transceiver Esp-07</t>
  </si>
  <si>
    <t>296-15227-1-ND</t>
  </si>
  <si>
    <t>CAT24C256WI-GT3OSCT-ND</t>
  </si>
  <si>
    <t>1428-1019-1-ND</t>
  </si>
  <si>
    <t>AP2120N-3.3TRG1DICT-ND</t>
  </si>
  <si>
    <t>MCP73871-2CCI/ML-ND</t>
  </si>
  <si>
    <t>WM8731SEDS/RVCT-ND</t>
  </si>
  <si>
    <t>296-16940-1-ND</t>
  </si>
  <si>
    <t>732-FC135-32.76KAAC3</t>
  </si>
  <si>
    <t>815-ABM3-12-D2Y-T</t>
  </si>
  <si>
    <t>815-ABM3-11.28-D2Y-T</t>
  </si>
  <si>
    <t>CG0603MLC-05ECT-ND</t>
  </si>
  <si>
    <t>Adafruit</t>
  </si>
  <si>
    <t>612-500ASSP1SM6QE</t>
  </si>
  <si>
    <t>P2.49KDCCT-ND</t>
  </si>
  <si>
    <t>P10KDCCT-ND</t>
  </si>
  <si>
    <t>Updated: 07/19/2014</t>
  </si>
  <si>
    <t>Assembly Division - 07/19/2014</t>
  </si>
  <si>
    <t>Attrition and  minimum qty / package qty ., ordering qty guideline</t>
  </si>
  <si>
    <t>Use below columns to find required order QTY</t>
  </si>
  <si>
    <t>Component SIZE</t>
  </si>
  <si>
    <t>Minimum qty</t>
  </si>
  <si>
    <t xml:space="preserve">Multiple QTY </t>
  </si>
  <si>
    <t>Minimum% Extra Parts</t>
  </si>
  <si>
    <t>Minimum # Extra parts</t>
  </si>
  <si>
    <t>Insert QTY as per Board</t>
  </si>
  <si>
    <t>Order QTY with Attrition</t>
  </si>
  <si>
    <t>Change here as required QTY</t>
  </si>
  <si>
    <t>Do not change formula applied</t>
  </si>
  <si>
    <t>Discrete  EIA 6032 (2220)</t>
  </si>
  <si>
    <t>Discrete  EIA 6443</t>
  </si>
  <si>
    <t>Discrete  EIA 7343</t>
  </si>
  <si>
    <t>All Ics</t>
  </si>
  <si>
    <t>NONE</t>
  </si>
  <si>
    <t>All Connectors</t>
  </si>
  <si>
    <t>Instructions</t>
  </si>
  <si>
    <t>All cut tape MUST be purchased as CONTINUOUS CUT tape.</t>
  </si>
  <si>
    <t>01005 MUST HAVE at least 6" leader.</t>
  </si>
  <si>
    <t>0201,0402,0603 MUST have at least 3" leader.</t>
  </si>
  <si>
    <t>All tapes larger than above components MUST HAVE at least 1" leader.</t>
  </si>
  <si>
    <t>All ICS must be in reels, tubes, or trays.</t>
  </si>
  <si>
    <t>SOIC,TSOP,SSOP components will require extra max(5, 10%).</t>
  </si>
  <si>
    <t>FGA,BGA,QFN or expensive components can be provided with extra max (1, 5%).</t>
  </si>
  <si>
    <t>Through hole passive components (Rs,Cs,Ds, and Ls, etc…) will require extra max (5, 5%).</t>
  </si>
  <si>
    <t>All hardware items (screws, nuts, washers, etc…) will require extra max (5, 5%).</t>
  </si>
  <si>
    <t>IF YOU ORDER PARTS ON REELS PLEASE NO DIGI-REEL (DIGI-KEY) OR MOUSER TAPED REEL (MouseReel)</t>
  </si>
  <si>
    <t>All SMT components must be in reels / continuous tapes (minimum 6” long) / tubes / or trays.</t>
  </si>
  <si>
    <t>All Through-hole (DIP) ICs must be supplied in trays or tubes or tapes.</t>
  </si>
  <si>
    <t>All consigned parts must be shipped to us in a properly kitted form (each line item of BOM in a separate bag, properly marked for identifying the component unambiguously).</t>
  </si>
  <si>
    <t>Kits for multiple jobs must be in SEPARATE BAGs identified by appropriate assembly order number.</t>
  </si>
  <si>
    <t>Please use this Address for sending components kit: Sierra Circuits Assembly Receiving, 306 Potrero Ave.Sunnyvale, CA 94085 USA</t>
  </si>
  <si>
    <t>Technically, If assembly will be performed on a consignment basis—some or all of the components will be supplied by the assembly customer, instead of being procured by the assembler—the parts must be provided in a carefully organized kit matching the BOM.</t>
  </si>
  <si>
    <t>15 Boards!</t>
  </si>
  <si>
    <t>0201</t>
  </si>
  <si>
    <t>0402</t>
  </si>
  <si>
    <t>0603</t>
  </si>
  <si>
    <t>0805</t>
  </si>
  <si>
    <t>1206</t>
  </si>
  <si>
    <t>1210</t>
  </si>
  <si>
    <t>1218</t>
  </si>
  <si>
    <t>3216 (1206)</t>
  </si>
  <si>
    <t>3528 (1218)</t>
  </si>
  <si>
    <t>Min Total For Assembly</t>
  </si>
  <si>
    <t>FGA, BGA, QFN, expensive</t>
  </si>
  <si>
    <t>SOIC, TSOP, SSOP</t>
  </si>
  <si>
    <t>U881 U882 U883 U884 U184</t>
  </si>
  <si>
    <t>R51 R75 R65 R70</t>
  </si>
  <si>
    <t>296-13009-1-ND</t>
  </si>
  <si>
    <t>OPA357AIDBVT</t>
  </si>
  <si>
    <t>250MHz, Rail-to-Rail I/O, CMOS Operational Amplifier with Shutdown</t>
  </si>
  <si>
    <t>C111 C119 C123 C127 C128 C129 C34 C35 C70 C71 C23 C59 C100 C37 C73 C74 C75 C76 C77 C16 C47 C67 C26 C63 C27 C62 C24 C126</t>
  </si>
  <si>
    <t>R3 R42 R100 R101 R119 R120 R121 R124 R125 R130 R150 R38 R98 R99 R2 R44 R1 R43 R12 R37 R9 CH0:R1 CH1:R1 CH2:R1 CH3:R1</t>
  </si>
  <si>
    <t xml:space="preserve">C111 C119 C123 C127 C128 C129 </t>
  </si>
  <si>
    <t>C124 C125 C51 C6 C52 C7 C48 C4</t>
  </si>
  <si>
    <t>C17 C18 C19 C20 C21 C22 C25 C5</t>
  </si>
  <si>
    <t>CH0:Q3 CH1:Q3 CH2:Q3 CH3:Q3 Q3</t>
  </si>
  <si>
    <t>CH0:R2 CH0:R3 CH1:R2 CH1:R3 CH</t>
  </si>
  <si>
    <t>CH0:R8 CH1:R8 CH2:R8 CH3:R8 R1</t>
  </si>
  <si>
    <t>CH0:U1 CH1:U1 CH2:U1 CH3:U1 U7</t>
  </si>
  <si>
    <t>FB109 FB114 FB124 FB126 FB39 F</t>
  </si>
  <si>
    <t xml:space="preserve">R103 R104 R109 R110 R111 R133 </t>
  </si>
  <si>
    <t>R23 R26 R112 R113 R114 R115 R1</t>
  </si>
  <si>
    <t>R3 R42 R100 R101 R119 R120 R12</t>
  </si>
  <si>
    <t xml:space="preserve">TP1 TP2 TP20 TP21 TP3 TP4 TP6 </t>
  </si>
  <si>
    <t>P16451CT-ND</t>
  </si>
  <si>
    <t>FDN340PCT-ND</t>
  </si>
  <si>
    <t>568-5818-1-ND</t>
  </si>
  <si>
    <t>IC CODEC PORT INTERNET 28SSOP</t>
  </si>
  <si>
    <t>TP20 TP21</t>
  </si>
  <si>
    <t>RED MEANS NO STUFF!!!</t>
  </si>
  <si>
    <t>R147</t>
  </si>
  <si>
    <t>CH0:R2 CH0:R3 CH1:R2 CH1:R3 CH2:R2 CH2:R3 CH3:R2 CH3:R3 R146</t>
  </si>
  <si>
    <t>Generic Resistor (30)</t>
  </si>
  <si>
    <t>Resistor (30)</t>
  </si>
  <si>
    <t>667-ERJ-2RKF30R0X</t>
  </si>
  <si>
    <t>High-side current monitor</t>
  </si>
  <si>
    <t>CH0:R6 CH1:R6 CH2:R6 CH3:R6 CH0:R4 CH1:R4 CH2:R4 CH3:R4</t>
  </si>
  <si>
    <t>CH0:R5 CH0:R7 CH1:R5 CH1:R7 CH2:R5 CH2:R7 CH3:R5 CH3:R7</t>
  </si>
  <si>
    <t>TP1 TP2 TP3 TP4 TP6 TP7 TP8 TP9</t>
  </si>
  <si>
    <t>R23 R26 R112 R113 R114 R115 R154 R41 R102 R36</t>
  </si>
  <si>
    <t>CH0:U1 CH1:U1 CH2:U1 CH3:U1 U908</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</si>
</sst>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2"/>
      <color rgb="FF9C0006"/>
      <name val="Calibri"/>
      <family val="2"/>
      <scheme val="minor"/>
    </font>
    <font>
      <b/>
      <sz val="12"/>
      <color theme="1"/>
      <name val="Calibri"/>
      <family val="2"/>
      <scheme val="minor"/>
    </font>
    <font>
      <b/>
      <sz val="18"/>
      <color theme="1"/>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indexed="18"/>
      <name val="Times New Roman"/>
      <family val="1"/>
    </font>
    <font>
      <sz val="10"/>
      <name val="Times New Roman"/>
      <family val="1"/>
    </font>
    <font>
      <b/>
      <sz val="12"/>
      <name val="Times New Roman"/>
      <family val="1"/>
    </font>
    <font>
      <b/>
      <sz val="11"/>
      <name val="Times New Roman"/>
      <family val="1"/>
    </font>
    <font>
      <sz val="11"/>
      <name val="Times New Roman"/>
      <family val="1"/>
    </font>
    <font>
      <sz val="7"/>
      <name val="Times New Roman"/>
      <family val="1"/>
    </font>
    <font>
      <sz val="12"/>
      <name val="Times New Roman"/>
      <family val="1"/>
    </font>
    <font>
      <b/>
      <sz val="10"/>
      <name val="Times New Roman"/>
      <family val="1"/>
    </font>
    <font>
      <b/>
      <sz val="12"/>
      <color rgb="FF000000"/>
      <name val="Courier New"/>
      <family val="3"/>
    </font>
    <font>
      <b/>
      <sz val="12"/>
      <name val="Courier New"/>
      <family val="3"/>
    </font>
    <font>
      <sz val="12"/>
      <color rgb="FF9C6500"/>
      <name val="Calibri"/>
      <family val="2"/>
      <scheme val="minor"/>
    </font>
    <font>
      <sz val="12"/>
      <color rgb="FF000000"/>
      <name val="Arial"/>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0000"/>
        <bgColor indexed="64"/>
      </patternFill>
    </fill>
    <fill>
      <patternFill patternType="solid">
        <fgColor rgb="FFFFEB9C"/>
      </patternFill>
    </fill>
    <fill>
      <patternFill patternType="solid">
        <fgColor theme="5" tint="0.79998168889431442"/>
        <bgColor indexed="64"/>
      </patternFill>
    </fill>
  </fills>
  <borders count="1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134">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7" fillId="5"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2">
    <xf numFmtId="0" fontId="0" fillId="0" borderId="0" xfId="0"/>
    <xf numFmtId="9" fontId="0" fillId="0" borderId="0" xfId="0" applyNumberFormat="1"/>
    <xf numFmtId="0" fontId="2" fillId="0" borderId="0" xfId="0" applyFont="1"/>
    <xf numFmtId="0" fontId="3" fillId="0" borderId="0" xfId="0" applyFont="1"/>
    <xf numFmtId="0" fontId="6" fillId="0" borderId="0" xfId="0" applyFont="1"/>
    <xf numFmtId="0" fontId="1" fillId="2" borderId="0" xfId="1"/>
    <xf numFmtId="0" fontId="7" fillId="0" borderId="0" xfId="0" applyFont="1"/>
    <xf numFmtId="0" fontId="8" fillId="0" borderId="0" xfId="0" applyFont="1"/>
    <xf numFmtId="0" fontId="8" fillId="0" borderId="0" xfId="0" applyFont="1" applyAlignment="1">
      <alignment horizontal="center"/>
    </xf>
    <xf numFmtId="0" fontId="9" fillId="0" borderId="0" xfId="0" applyFont="1"/>
    <xf numFmtId="0" fontId="9" fillId="0" borderId="0" xfId="0" applyFont="1" applyAlignment="1">
      <alignment wrapText="1"/>
    </xf>
    <xf numFmtId="0" fontId="8" fillId="0" borderId="0" xfId="0" applyFont="1" applyAlignment="1">
      <alignment wrapText="1"/>
    </xf>
    <xf numFmtId="0" fontId="10" fillId="0" borderId="0" xfId="0" applyFont="1"/>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0" xfId="0" applyFont="1" applyAlignment="1">
      <alignment horizontal="center" vertical="center" wrapText="1"/>
    </xf>
    <xf numFmtId="0" fontId="11" fillId="0" borderId="7" xfId="0" applyFont="1" applyBorder="1" applyAlignment="1">
      <alignment horizontal="center"/>
    </xf>
    <xf numFmtId="0" fontId="11" fillId="0" borderId="8" xfId="0" applyFont="1" applyBorder="1" applyAlignment="1">
      <alignment horizontal="center"/>
    </xf>
    <xf numFmtId="1" fontId="11" fillId="0" borderId="9" xfId="0" applyNumberFormat="1" applyFont="1" applyBorder="1" applyAlignment="1">
      <alignment horizontal="center"/>
    </xf>
    <xf numFmtId="1" fontId="11" fillId="0" borderId="0" xfId="0" applyNumberFormat="1" applyFont="1" applyBorder="1" applyAlignment="1">
      <alignment horizontal="center"/>
    </xf>
    <xf numFmtId="1" fontId="12" fillId="3" borderId="10" xfId="0" applyNumberFormat="1" applyFont="1" applyFill="1" applyBorder="1" applyAlignment="1">
      <alignment horizontal="center"/>
    </xf>
    <xf numFmtId="1" fontId="12" fillId="4" borderId="9" xfId="0" applyNumberFormat="1" applyFont="1" applyFill="1" applyBorder="1" applyAlignment="1">
      <alignment horizontal="center"/>
    </xf>
    <xf numFmtId="9" fontId="11" fillId="0" borderId="8" xfId="0" applyNumberFormat="1" applyFont="1" applyBorder="1" applyAlignment="1">
      <alignment horizontal="center"/>
    </xf>
    <xf numFmtId="1" fontId="11" fillId="0" borderId="7" xfId="0" applyNumberFormat="1" applyFont="1" applyBorder="1" applyAlignment="1">
      <alignment horizontal="center"/>
    </xf>
    <xf numFmtId="1" fontId="8" fillId="0" borderId="9" xfId="0" applyNumberFormat="1" applyFont="1" applyBorder="1" applyAlignment="1">
      <alignment horizontal="center"/>
    </xf>
    <xf numFmtId="1" fontId="8" fillId="0" borderId="7" xfId="0" applyNumberFormat="1" applyFont="1" applyBorder="1" applyAlignment="1">
      <alignment horizontal="center"/>
    </xf>
    <xf numFmtId="0" fontId="11" fillId="0" borderId="12" xfId="0" applyFont="1" applyBorder="1" applyAlignment="1">
      <alignment horizontal="center"/>
    </xf>
    <xf numFmtId="9" fontId="11" fillId="0" borderId="12" xfId="0" applyNumberFormat="1" applyFont="1" applyBorder="1" applyAlignment="1">
      <alignment horizontal="center"/>
    </xf>
    <xf numFmtId="1" fontId="11" fillId="0" borderId="13" xfId="0" applyNumberFormat="1" applyFont="1" applyBorder="1" applyAlignment="1">
      <alignment horizontal="center"/>
    </xf>
    <xf numFmtId="1" fontId="8" fillId="0" borderId="11" xfId="0" applyNumberFormat="1" applyFont="1" applyBorder="1" applyAlignment="1">
      <alignment horizontal="center"/>
    </xf>
    <xf numFmtId="0" fontId="11" fillId="0" borderId="0" xfId="0" applyFont="1" applyBorder="1" applyAlignment="1">
      <alignment horizontal="left"/>
    </xf>
    <xf numFmtId="0" fontId="11" fillId="0" borderId="0" xfId="0" applyFont="1" applyBorder="1" applyAlignment="1">
      <alignment horizontal="center"/>
    </xf>
    <xf numFmtId="9" fontId="11" fillId="0" borderId="0" xfId="0" applyNumberFormat="1" applyFont="1" applyBorder="1" applyAlignment="1">
      <alignment horizontal="center"/>
    </xf>
    <xf numFmtId="1" fontId="8" fillId="0" borderId="0" xfId="0" applyNumberFormat="1" applyFont="1" applyAlignment="1">
      <alignment horizontal="center"/>
    </xf>
    <xf numFmtId="0" fontId="9" fillId="0" borderId="0" xfId="0" applyFont="1" applyFill="1" applyBorder="1" applyAlignment="1">
      <alignment horizontal="left"/>
    </xf>
    <xf numFmtId="0" fontId="13" fillId="0" borderId="0" xfId="0" applyFont="1" applyFill="1" applyBorder="1" applyAlignment="1">
      <alignment horizontal="left"/>
    </xf>
    <xf numFmtId="0" fontId="9" fillId="3" borderId="0" xfId="0" applyFont="1" applyFill="1"/>
    <xf numFmtId="0" fontId="8" fillId="3" borderId="0" xfId="0" applyFont="1" applyFill="1"/>
    <xf numFmtId="0" fontId="13" fillId="3" borderId="0" xfId="0" applyFont="1" applyFill="1"/>
    <xf numFmtId="0" fontId="13" fillId="0" borderId="0" xfId="0" applyFont="1"/>
    <xf numFmtId="0" fontId="13" fillId="0" borderId="0" xfId="0" applyFont="1" applyAlignment="1">
      <alignment horizontal="center"/>
    </xf>
    <xf numFmtId="0" fontId="14" fillId="0" borderId="0" xfId="0" applyFont="1"/>
    <xf numFmtId="0" fontId="15" fillId="0" borderId="0" xfId="0" applyFont="1"/>
    <xf numFmtId="0" fontId="9" fillId="0" borderId="0" xfId="0" applyFont="1" applyAlignment="1">
      <alignment horizontal="center"/>
    </xf>
    <xf numFmtId="0" fontId="16" fillId="0" borderId="0" xfId="0" applyFont="1"/>
    <xf numFmtId="49" fontId="11" fillId="0" borderId="7" xfId="0" applyNumberFormat="1" applyFont="1" applyBorder="1" applyAlignment="1">
      <alignment horizontal="left"/>
    </xf>
    <xf numFmtId="49" fontId="11" fillId="0" borderId="11" xfId="0" applyNumberFormat="1" applyFont="1" applyBorder="1" applyAlignment="1">
      <alignment horizontal="left"/>
    </xf>
    <xf numFmtId="49" fontId="3" fillId="0" borderId="0" xfId="0" applyNumberFormat="1" applyFont="1"/>
    <xf numFmtId="49" fontId="0" fillId="0" borderId="0" xfId="0" applyNumberFormat="1"/>
    <xf numFmtId="49" fontId="1" fillId="2" borderId="0" xfId="1" applyNumberFormat="1"/>
    <xf numFmtId="0" fontId="17" fillId="5" borderId="0" xfId="105"/>
    <xf numFmtId="49" fontId="11" fillId="0" borderId="14" xfId="0" applyNumberFormat="1" applyFont="1" applyBorder="1" applyAlignment="1">
      <alignment horizontal="left"/>
    </xf>
    <xf numFmtId="0" fontId="11" fillId="0" borderId="15" xfId="0" applyFont="1" applyBorder="1" applyAlignment="1">
      <alignment horizontal="center"/>
    </xf>
    <xf numFmtId="9" fontId="11" fillId="0" borderId="15" xfId="0" applyNumberFormat="1" applyFont="1" applyBorder="1" applyAlignment="1">
      <alignment horizontal="center"/>
    </xf>
    <xf numFmtId="1" fontId="11" fillId="0" borderId="16" xfId="0" applyNumberFormat="1" applyFont="1" applyBorder="1" applyAlignment="1">
      <alignment horizontal="center"/>
    </xf>
    <xf numFmtId="1" fontId="8" fillId="0" borderId="14" xfId="0" applyNumberFormat="1" applyFont="1" applyBorder="1" applyAlignment="1">
      <alignment horizontal="center"/>
    </xf>
    <xf numFmtId="0" fontId="0" fillId="6" borderId="0" xfId="0" applyFill="1"/>
    <xf numFmtId="0" fontId="18" fillId="0" borderId="0" xfId="0" applyFont="1"/>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cellXfs>
  <cellStyles count="134">
    <cellStyle name="Bad" xfId="1"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Neutral" xfId="105"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LpSoCA-Board-6-layer-Manufacturing-Ready"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LpSoCA-Board-6-layer-Manufacturing-Ready"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topLeftCell="G1" workbookViewId="0">
      <pane ySplit="1" topLeftCell="A2" activePane="bottomLeft" state="frozen"/>
      <selection pane="bottomLeft" activeCell="O1" sqref="O1:P1048576"/>
    </sheetView>
  </sheetViews>
  <sheetFormatPr baseColWidth="10" defaultRowHeight="16" x14ac:dyDescent="0.2"/>
  <cols>
    <col min="1" max="1" width="87.83203125" customWidth="1"/>
    <col min="2" max="2" width="51" customWidth="1"/>
    <col min="3" max="3" width="22" customWidth="1"/>
    <col min="4" max="4" width="35.6640625" bestFit="1" customWidth="1"/>
    <col min="5" max="5" width="22.6640625" style="49" bestFit="1" customWidth="1"/>
    <col min="6" max="6" width="12.5" bestFit="1" customWidth="1"/>
    <col min="7" max="7" width="17" customWidth="1"/>
    <col min="8" max="8" width="28.6640625" bestFit="1" customWidth="1"/>
    <col min="9" max="9" width="11.1640625" bestFit="1" customWidth="1"/>
    <col min="10" max="10" width="31.5" customWidth="1"/>
    <col min="13" max="13" width="19.6640625" bestFit="1" customWidth="1"/>
    <col min="14" max="14" width="31" bestFit="1" customWidth="1"/>
  </cols>
  <sheetData>
    <row r="1" spans="1:14" s="2" customFormat="1" ht="24" x14ac:dyDescent="0.3">
      <c r="A1" s="3" t="s">
        <v>0</v>
      </c>
      <c r="B1" s="3" t="s">
        <v>1</v>
      </c>
      <c r="C1" s="3" t="s">
        <v>2</v>
      </c>
      <c r="D1" s="3" t="s">
        <v>3</v>
      </c>
      <c r="E1" s="48" t="s">
        <v>4</v>
      </c>
      <c r="F1" s="3" t="s">
        <v>5</v>
      </c>
      <c r="G1" s="3" t="s">
        <v>6</v>
      </c>
      <c r="H1" s="3" t="s">
        <v>7</v>
      </c>
      <c r="I1" s="3" t="s">
        <v>298</v>
      </c>
      <c r="J1" s="3" t="s">
        <v>301</v>
      </c>
      <c r="K1" s="3" t="s">
        <v>314</v>
      </c>
      <c r="M1" s="3" t="s">
        <v>354</v>
      </c>
      <c r="N1" t="s">
        <v>364</v>
      </c>
    </row>
    <row r="2" spans="1:14" x14ac:dyDescent="0.2">
      <c r="A2" t="s">
        <v>8</v>
      </c>
      <c r="B2" t="s">
        <v>9</v>
      </c>
      <c r="C2" t="s">
        <v>10</v>
      </c>
      <c r="D2" t="s">
        <v>11</v>
      </c>
      <c r="E2" s="49" t="s">
        <v>12</v>
      </c>
      <c r="F2">
        <v>1</v>
      </c>
      <c r="H2" t="s">
        <v>252</v>
      </c>
      <c r="M2">
        <f>F2*15</f>
        <v>15</v>
      </c>
      <c r="N2">
        <v>17</v>
      </c>
    </row>
    <row r="3" spans="1:14" x14ac:dyDescent="0.2">
      <c r="A3" t="s">
        <v>13</v>
      </c>
      <c r="B3" t="s">
        <v>14</v>
      </c>
      <c r="C3" t="s">
        <v>15</v>
      </c>
      <c r="D3" t="s">
        <v>16</v>
      </c>
      <c r="E3" s="49" t="s">
        <v>358</v>
      </c>
      <c r="F3">
        <v>2</v>
      </c>
      <c r="H3" t="s">
        <v>253</v>
      </c>
      <c r="M3">
        <f t="shared" ref="M3:M64" si="0">F3*15</f>
        <v>30</v>
      </c>
      <c r="N3">
        <v>60</v>
      </c>
    </row>
    <row r="4" spans="1:14" x14ac:dyDescent="0.2">
      <c r="A4" t="s">
        <v>17</v>
      </c>
      <c r="B4" t="s">
        <v>18</v>
      </c>
      <c r="C4" t="s">
        <v>15</v>
      </c>
      <c r="D4" t="s">
        <v>19</v>
      </c>
      <c r="E4" s="49" t="s">
        <v>356</v>
      </c>
      <c r="F4">
        <v>4</v>
      </c>
      <c r="H4" t="s">
        <v>254</v>
      </c>
      <c r="M4">
        <f t="shared" si="0"/>
        <v>60</v>
      </c>
      <c r="N4">
        <v>110</v>
      </c>
    </row>
    <row r="5" spans="1:14" x14ac:dyDescent="0.2">
      <c r="A5" t="s">
        <v>372</v>
      </c>
      <c r="B5" t="s">
        <v>20</v>
      </c>
      <c r="C5" t="s">
        <v>15</v>
      </c>
      <c r="D5" t="s">
        <v>21</v>
      </c>
      <c r="E5" s="49" t="s">
        <v>358</v>
      </c>
      <c r="F5">
        <v>28</v>
      </c>
      <c r="H5" t="s">
        <v>255</v>
      </c>
      <c r="M5">
        <f t="shared" si="0"/>
        <v>420</v>
      </c>
      <c r="N5">
        <v>450</v>
      </c>
    </row>
    <row r="6" spans="1:14" x14ac:dyDescent="0.2">
      <c r="A6" t="s">
        <v>22</v>
      </c>
      <c r="B6" t="s">
        <v>18</v>
      </c>
      <c r="C6" t="s">
        <v>15</v>
      </c>
      <c r="D6" t="s">
        <v>19</v>
      </c>
      <c r="E6" s="49" t="s">
        <v>358</v>
      </c>
      <c r="F6">
        <v>1</v>
      </c>
      <c r="H6" t="s">
        <v>256</v>
      </c>
      <c r="M6">
        <f t="shared" si="0"/>
        <v>15</v>
      </c>
      <c r="N6">
        <v>45</v>
      </c>
    </row>
    <row r="7" spans="1:14" x14ac:dyDescent="0.2">
      <c r="A7" t="s">
        <v>23</v>
      </c>
      <c r="B7" t="s">
        <v>24</v>
      </c>
      <c r="C7" t="s">
        <v>15</v>
      </c>
      <c r="D7" t="s">
        <v>25</v>
      </c>
      <c r="E7" s="49" t="s">
        <v>356</v>
      </c>
      <c r="F7">
        <v>1</v>
      </c>
      <c r="H7" t="s">
        <v>257</v>
      </c>
      <c r="M7">
        <f t="shared" si="0"/>
        <v>15</v>
      </c>
      <c r="N7">
        <v>65</v>
      </c>
    </row>
    <row r="8" spans="1:14" x14ac:dyDescent="0.2">
      <c r="A8" t="s">
        <v>26</v>
      </c>
      <c r="B8" t="s">
        <v>27</v>
      </c>
      <c r="C8" t="s">
        <v>28</v>
      </c>
      <c r="D8" t="s">
        <v>29</v>
      </c>
      <c r="E8" s="49" t="s">
        <v>30</v>
      </c>
      <c r="F8">
        <v>2</v>
      </c>
      <c r="H8" t="s">
        <v>386</v>
      </c>
      <c r="M8">
        <f t="shared" si="0"/>
        <v>30</v>
      </c>
      <c r="N8">
        <v>40</v>
      </c>
    </row>
    <row r="9" spans="1:14" x14ac:dyDescent="0.2">
      <c r="A9" t="s">
        <v>31</v>
      </c>
      <c r="B9" t="s">
        <v>32</v>
      </c>
      <c r="C9" t="s">
        <v>15</v>
      </c>
      <c r="D9" t="s">
        <v>33</v>
      </c>
      <c r="E9" s="49" t="s">
        <v>356</v>
      </c>
      <c r="F9">
        <v>10</v>
      </c>
      <c r="H9" t="s">
        <v>258</v>
      </c>
      <c r="M9">
        <f t="shared" si="0"/>
        <v>150</v>
      </c>
      <c r="N9">
        <v>200</v>
      </c>
    </row>
    <row r="10" spans="1:14" x14ac:dyDescent="0.2">
      <c r="A10" t="s">
        <v>34</v>
      </c>
      <c r="B10" t="s">
        <v>35</v>
      </c>
      <c r="C10" t="s">
        <v>15</v>
      </c>
      <c r="D10" t="s">
        <v>36</v>
      </c>
      <c r="E10" s="49" t="s">
        <v>356</v>
      </c>
      <c r="F10">
        <v>54</v>
      </c>
      <c r="H10" t="s">
        <v>259</v>
      </c>
      <c r="M10">
        <f t="shared" si="0"/>
        <v>810</v>
      </c>
      <c r="N10">
        <v>860</v>
      </c>
    </row>
    <row r="11" spans="1:14" x14ac:dyDescent="0.2">
      <c r="A11" t="s">
        <v>37</v>
      </c>
      <c r="B11" t="s">
        <v>38</v>
      </c>
      <c r="C11" t="s">
        <v>15</v>
      </c>
      <c r="D11" t="s">
        <v>39</v>
      </c>
      <c r="E11" s="49" t="s">
        <v>356</v>
      </c>
      <c r="F11">
        <v>4</v>
      </c>
      <c r="H11" t="s">
        <v>260</v>
      </c>
      <c r="M11">
        <f t="shared" si="0"/>
        <v>60</v>
      </c>
      <c r="N11">
        <v>110</v>
      </c>
    </row>
    <row r="12" spans="1:14" x14ac:dyDescent="0.2">
      <c r="A12" t="s">
        <v>40</v>
      </c>
      <c r="B12" t="s">
        <v>41</v>
      </c>
      <c r="C12" t="s">
        <v>15</v>
      </c>
      <c r="D12" t="s">
        <v>42</v>
      </c>
      <c r="E12" s="49" t="s">
        <v>356</v>
      </c>
      <c r="F12">
        <v>2</v>
      </c>
      <c r="H12" t="s">
        <v>261</v>
      </c>
      <c r="M12">
        <f t="shared" si="0"/>
        <v>30</v>
      </c>
      <c r="N12">
        <v>80</v>
      </c>
    </row>
    <row r="13" spans="1:14" x14ac:dyDescent="0.2">
      <c r="A13" t="s">
        <v>43</v>
      </c>
      <c r="B13" t="s">
        <v>44</v>
      </c>
      <c r="C13" t="s">
        <v>15</v>
      </c>
      <c r="D13" t="s">
        <v>45</v>
      </c>
      <c r="E13" s="49" t="s">
        <v>356</v>
      </c>
      <c r="F13">
        <v>4</v>
      </c>
      <c r="H13" t="s">
        <v>262</v>
      </c>
      <c r="M13">
        <f t="shared" si="0"/>
        <v>60</v>
      </c>
      <c r="N13">
        <v>110</v>
      </c>
    </row>
    <row r="14" spans="1:14" x14ac:dyDescent="0.2">
      <c r="A14" t="s">
        <v>46</v>
      </c>
      <c r="B14" t="s">
        <v>47</v>
      </c>
      <c r="C14" t="s">
        <v>48</v>
      </c>
      <c r="D14" t="s">
        <v>49</v>
      </c>
      <c r="F14">
        <v>4</v>
      </c>
      <c r="H14" t="s">
        <v>387</v>
      </c>
      <c r="M14">
        <f t="shared" si="0"/>
        <v>60</v>
      </c>
      <c r="N14">
        <v>66</v>
      </c>
    </row>
    <row r="15" spans="1:14" x14ac:dyDescent="0.2">
      <c r="A15" t="s">
        <v>50</v>
      </c>
      <c r="B15" t="s">
        <v>51</v>
      </c>
      <c r="C15" t="s">
        <v>52</v>
      </c>
      <c r="D15" t="s">
        <v>53</v>
      </c>
      <c r="E15" s="49" t="s">
        <v>54</v>
      </c>
      <c r="F15">
        <v>7</v>
      </c>
      <c r="H15" t="s">
        <v>388</v>
      </c>
      <c r="M15">
        <f t="shared" si="0"/>
        <v>105</v>
      </c>
      <c r="N15">
        <v>118</v>
      </c>
    </row>
    <row r="16" spans="1:14" x14ac:dyDescent="0.2">
      <c r="A16" t="s">
        <v>393</v>
      </c>
      <c r="B16" t="s">
        <v>57</v>
      </c>
      <c r="C16" t="s">
        <v>15</v>
      </c>
      <c r="D16" t="s">
        <v>58</v>
      </c>
      <c r="E16" s="49" t="s">
        <v>356</v>
      </c>
      <c r="F16">
        <v>9</v>
      </c>
      <c r="G16" s="1">
        <v>0.01</v>
      </c>
      <c r="H16" t="s">
        <v>264</v>
      </c>
      <c r="M16">
        <f t="shared" si="0"/>
        <v>135</v>
      </c>
      <c r="N16">
        <v>185</v>
      </c>
    </row>
    <row r="17" spans="1:14" x14ac:dyDescent="0.2">
      <c r="A17" t="s">
        <v>398</v>
      </c>
      <c r="B17" t="s">
        <v>61</v>
      </c>
      <c r="C17" t="s">
        <v>15</v>
      </c>
      <c r="D17" t="s">
        <v>62</v>
      </c>
      <c r="E17" s="49" t="s">
        <v>356</v>
      </c>
      <c r="F17">
        <v>8</v>
      </c>
      <c r="G17" t="s">
        <v>59</v>
      </c>
      <c r="H17" t="s">
        <v>316</v>
      </c>
      <c r="M17">
        <f t="shared" si="0"/>
        <v>120</v>
      </c>
      <c r="N17">
        <v>170</v>
      </c>
    </row>
    <row r="18" spans="1:14" x14ac:dyDescent="0.2">
      <c r="A18" t="s">
        <v>399</v>
      </c>
      <c r="B18" t="s">
        <v>64</v>
      </c>
      <c r="C18" t="s">
        <v>15</v>
      </c>
      <c r="D18" t="s">
        <v>65</v>
      </c>
      <c r="E18" s="49" t="s">
        <v>356</v>
      </c>
      <c r="F18">
        <v>8</v>
      </c>
      <c r="G18" t="s">
        <v>59</v>
      </c>
      <c r="H18" t="s">
        <v>317</v>
      </c>
      <c r="M18">
        <f t="shared" si="0"/>
        <v>120</v>
      </c>
      <c r="N18">
        <v>170</v>
      </c>
    </row>
    <row r="19" spans="1:14" x14ac:dyDescent="0.2">
      <c r="A19" t="s">
        <v>66</v>
      </c>
      <c r="B19" t="s">
        <v>64</v>
      </c>
      <c r="C19" t="s">
        <v>15</v>
      </c>
      <c r="D19" t="s">
        <v>65</v>
      </c>
      <c r="E19" s="49" t="s">
        <v>356</v>
      </c>
      <c r="F19">
        <v>22</v>
      </c>
      <c r="G19" s="1">
        <v>0.05</v>
      </c>
      <c r="H19" t="s">
        <v>265</v>
      </c>
      <c r="M19">
        <f t="shared" si="0"/>
        <v>330</v>
      </c>
      <c r="N19">
        <v>380</v>
      </c>
    </row>
    <row r="20" spans="1:14" x14ac:dyDescent="0.2">
      <c r="A20" t="s">
        <v>402</v>
      </c>
      <c r="B20" t="s">
        <v>371</v>
      </c>
      <c r="C20" t="s">
        <v>67</v>
      </c>
      <c r="D20" t="s">
        <v>370</v>
      </c>
      <c r="E20" t="s">
        <v>68</v>
      </c>
      <c r="F20">
        <v>5</v>
      </c>
      <c r="H20" t="s">
        <v>369</v>
      </c>
      <c r="M20">
        <f t="shared" si="0"/>
        <v>75</v>
      </c>
      <c r="N20">
        <v>80</v>
      </c>
    </row>
    <row r="21" spans="1:14" x14ac:dyDescent="0.2">
      <c r="A21" t="s">
        <v>69</v>
      </c>
      <c r="B21" t="s">
        <v>397</v>
      </c>
      <c r="C21" t="s">
        <v>67</v>
      </c>
      <c r="D21" t="s">
        <v>71</v>
      </c>
      <c r="E21" s="49" t="s">
        <v>72</v>
      </c>
      <c r="F21">
        <v>4</v>
      </c>
      <c r="H21" t="s">
        <v>266</v>
      </c>
      <c r="M21">
        <f t="shared" si="0"/>
        <v>60</v>
      </c>
      <c r="N21">
        <v>66</v>
      </c>
    </row>
    <row r="22" spans="1:14" x14ac:dyDescent="0.2">
      <c r="A22" t="s">
        <v>73</v>
      </c>
      <c r="B22" t="s">
        <v>74</v>
      </c>
      <c r="C22" t="s">
        <v>75</v>
      </c>
      <c r="D22" t="s">
        <v>76</v>
      </c>
      <c r="E22" s="49" t="s">
        <v>358</v>
      </c>
      <c r="F22">
        <v>1</v>
      </c>
      <c r="H22" t="s">
        <v>267</v>
      </c>
      <c r="M22">
        <f t="shared" si="0"/>
        <v>15</v>
      </c>
      <c r="N22">
        <v>45</v>
      </c>
    </row>
    <row r="23" spans="1:14" x14ac:dyDescent="0.2">
      <c r="A23" t="s">
        <v>77</v>
      </c>
      <c r="B23" t="s">
        <v>78</v>
      </c>
      <c r="C23" t="s">
        <v>79</v>
      </c>
      <c r="D23" t="s">
        <v>80</v>
      </c>
      <c r="E23" s="49" t="s">
        <v>358</v>
      </c>
      <c r="F23">
        <v>5</v>
      </c>
      <c r="H23" t="s">
        <v>268</v>
      </c>
      <c r="M23">
        <f t="shared" si="0"/>
        <v>75</v>
      </c>
      <c r="N23">
        <v>105</v>
      </c>
    </row>
    <row r="24" spans="1:14" x14ac:dyDescent="0.2">
      <c r="A24" t="s">
        <v>81</v>
      </c>
      <c r="B24" t="s">
        <v>82</v>
      </c>
      <c r="C24" t="s">
        <v>75</v>
      </c>
      <c r="D24" t="s">
        <v>83</v>
      </c>
      <c r="E24" s="49" t="s">
        <v>358</v>
      </c>
      <c r="F24">
        <v>1</v>
      </c>
      <c r="H24" t="s">
        <v>269</v>
      </c>
      <c r="M24">
        <f t="shared" si="0"/>
        <v>15</v>
      </c>
      <c r="N24">
        <v>45</v>
      </c>
    </row>
    <row r="25" spans="1:14" x14ac:dyDescent="0.2">
      <c r="A25" t="s">
        <v>84</v>
      </c>
      <c r="B25" t="s">
        <v>85</v>
      </c>
      <c r="C25" t="s">
        <v>86</v>
      </c>
      <c r="D25" t="s">
        <v>87</v>
      </c>
      <c r="E25" s="49" t="s">
        <v>88</v>
      </c>
      <c r="F25">
        <v>1</v>
      </c>
      <c r="H25" t="s">
        <v>270</v>
      </c>
      <c r="M25">
        <f t="shared" si="0"/>
        <v>15</v>
      </c>
      <c r="N25">
        <v>35</v>
      </c>
    </row>
    <row r="26" spans="1:14" x14ac:dyDescent="0.2">
      <c r="A26" t="s">
        <v>89</v>
      </c>
      <c r="B26" t="s">
        <v>90</v>
      </c>
      <c r="C26" t="s">
        <v>91</v>
      </c>
      <c r="D26" t="s">
        <v>92</v>
      </c>
      <c r="E26" s="49">
        <v>1812</v>
      </c>
      <c r="F26">
        <v>1</v>
      </c>
      <c r="H26" t="s">
        <v>271</v>
      </c>
      <c r="M26">
        <f t="shared" si="0"/>
        <v>15</v>
      </c>
      <c r="N26">
        <v>115</v>
      </c>
    </row>
    <row r="27" spans="1:14" x14ac:dyDescent="0.2">
      <c r="A27" t="s">
        <v>93</v>
      </c>
      <c r="B27" t="s">
        <v>94</v>
      </c>
      <c r="C27" t="s">
        <v>91</v>
      </c>
      <c r="D27" t="s">
        <v>95</v>
      </c>
      <c r="E27" s="49" t="s">
        <v>96</v>
      </c>
      <c r="F27">
        <v>8</v>
      </c>
      <c r="H27" t="s">
        <v>272</v>
      </c>
      <c r="M27">
        <f t="shared" si="0"/>
        <v>120</v>
      </c>
      <c r="N27">
        <v>150</v>
      </c>
    </row>
    <row r="28" spans="1:14" x14ac:dyDescent="0.2">
      <c r="A28" t="s">
        <v>97</v>
      </c>
      <c r="B28" t="s">
        <v>98</v>
      </c>
      <c r="C28" t="s">
        <v>99</v>
      </c>
      <c r="D28" t="s">
        <v>100</v>
      </c>
      <c r="F28">
        <v>1</v>
      </c>
      <c r="H28" t="s">
        <v>100</v>
      </c>
      <c r="M28">
        <f t="shared" si="0"/>
        <v>15</v>
      </c>
      <c r="N28">
        <v>17</v>
      </c>
    </row>
    <row r="29" spans="1:14" x14ac:dyDescent="0.2">
      <c r="A29" t="s">
        <v>101</v>
      </c>
      <c r="B29" t="s">
        <v>102</v>
      </c>
      <c r="C29" t="s">
        <v>103</v>
      </c>
      <c r="D29" t="s">
        <v>104</v>
      </c>
      <c r="F29">
        <v>2</v>
      </c>
      <c r="H29" t="s">
        <v>273</v>
      </c>
      <c r="M29">
        <f t="shared" si="0"/>
        <v>30</v>
      </c>
      <c r="N29">
        <v>32</v>
      </c>
    </row>
    <row r="30" spans="1:14" x14ac:dyDescent="0.2">
      <c r="A30" t="s">
        <v>105</v>
      </c>
      <c r="B30" t="s">
        <v>106</v>
      </c>
      <c r="D30" t="s">
        <v>107</v>
      </c>
      <c r="E30" s="49" t="s">
        <v>108</v>
      </c>
      <c r="F30">
        <v>1</v>
      </c>
      <c r="H30" t="s">
        <v>274</v>
      </c>
      <c r="M30">
        <f t="shared" si="0"/>
        <v>15</v>
      </c>
      <c r="N30">
        <v>35</v>
      </c>
    </row>
    <row r="31" spans="1:14" x14ac:dyDescent="0.2">
      <c r="A31" t="s">
        <v>109</v>
      </c>
      <c r="B31" t="s">
        <v>110</v>
      </c>
      <c r="C31" t="s">
        <v>111</v>
      </c>
      <c r="D31" t="s">
        <v>112</v>
      </c>
      <c r="E31" s="49" t="s">
        <v>113</v>
      </c>
      <c r="F31">
        <v>2</v>
      </c>
      <c r="H31" t="s">
        <v>275</v>
      </c>
      <c r="M31">
        <f t="shared" si="0"/>
        <v>30</v>
      </c>
      <c r="N31">
        <v>32</v>
      </c>
    </row>
    <row r="32" spans="1:14" x14ac:dyDescent="0.2">
      <c r="A32" t="s">
        <v>114</v>
      </c>
      <c r="B32" t="s">
        <v>115</v>
      </c>
      <c r="C32" t="s">
        <v>116</v>
      </c>
      <c r="D32" t="s">
        <v>117</v>
      </c>
      <c r="E32" s="49" t="s">
        <v>118</v>
      </c>
      <c r="F32">
        <v>1</v>
      </c>
      <c r="H32" t="s">
        <v>276</v>
      </c>
      <c r="M32">
        <f t="shared" si="0"/>
        <v>15</v>
      </c>
      <c r="N32">
        <v>35</v>
      </c>
    </row>
    <row r="33" spans="1:14" x14ac:dyDescent="0.2">
      <c r="A33" t="s">
        <v>119</v>
      </c>
      <c r="B33" t="s">
        <v>120</v>
      </c>
      <c r="C33" t="s">
        <v>121</v>
      </c>
      <c r="D33" t="s">
        <v>122</v>
      </c>
      <c r="F33">
        <v>3</v>
      </c>
      <c r="H33" t="s">
        <v>277</v>
      </c>
      <c r="M33">
        <f t="shared" si="0"/>
        <v>45</v>
      </c>
      <c r="N33">
        <v>47</v>
      </c>
    </row>
    <row r="34" spans="1:14" x14ac:dyDescent="0.2">
      <c r="A34" t="s">
        <v>123</v>
      </c>
      <c r="B34" t="s">
        <v>124</v>
      </c>
      <c r="C34" t="s">
        <v>125</v>
      </c>
      <c r="D34" t="s">
        <v>126</v>
      </c>
      <c r="E34" s="49" t="s">
        <v>127</v>
      </c>
      <c r="F34">
        <v>1</v>
      </c>
      <c r="H34" t="s">
        <v>278</v>
      </c>
      <c r="M34">
        <f t="shared" si="0"/>
        <v>15</v>
      </c>
      <c r="N34">
        <v>35</v>
      </c>
    </row>
    <row r="35" spans="1:14" x14ac:dyDescent="0.2">
      <c r="A35" t="s">
        <v>128</v>
      </c>
      <c r="B35" t="s">
        <v>129</v>
      </c>
      <c r="C35" t="s">
        <v>111</v>
      </c>
      <c r="D35" t="s">
        <v>279</v>
      </c>
      <c r="F35">
        <v>1</v>
      </c>
      <c r="H35" t="s">
        <v>280</v>
      </c>
      <c r="M35">
        <f t="shared" si="0"/>
        <v>15</v>
      </c>
      <c r="N35">
        <v>17</v>
      </c>
    </row>
    <row r="36" spans="1:14" x14ac:dyDescent="0.2">
      <c r="A36" t="s">
        <v>130</v>
      </c>
      <c r="B36" t="s">
        <v>131</v>
      </c>
      <c r="C36" t="s">
        <v>15</v>
      </c>
      <c r="D36" t="s">
        <v>132</v>
      </c>
      <c r="E36" s="49" t="s">
        <v>356</v>
      </c>
      <c r="F36">
        <v>6</v>
      </c>
      <c r="G36" s="1">
        <v>0.01</v>
      </c>
      <c r="H36" t="s">
        <v>281</v>
      </c>
      <c r="M36">
        <f t="shared" si="0"/>
        <v>90</v>
      </c>
      <c r="N36">
        <v>140</v>
      </c>
    </row>
    <row r="37" spans="1:14" x14ac:dyDescent="0.2">
      <c r="A37" t="s">
        <v>133</v>
      </c>
      <c r="B37" t="s">
        <v>134</v>
      </c>
      <c r="C37" t="s">
        <v>15</v>
      </c>
      <c r="D37" t="s">
        <v>135</v>
      </c>
      <c r="E37" s="49" t="s">
        <v>356</v>
      </c>
      <c r="F37">
        <v>7</v>
      </c>
      <c r="H37" t="s">
        <v>282</v>
      </c>
      <c r="M37">
        <f t="shared" si="0"/>
        <v>105</v>
      </c>
      <c r="N37">
        <v>155</v>
      </c>
    </row>
    <row r="38" spans="1:14" x14ac:dyDescent="0.2">
      <c r="A38" t="s">
        <v>136</v>
      </c>
      <c r="B38" t="s">
        <v>137</v>
      </c>
      <c r="C38" t="s">
        <v>15</v>
      </c>
      <c r="D38" t="s">
        <v>138</v>
      </c>
      <c r="E38" s="49" t="s">
        <v>356</v>
      </c>
      <c r="F38">
        <v>3</v>
      </c>
      <c r="H38" t="s">
        <v>283</v>
      </c>
      <c r="M38">
        <f t="shared" si="0"/>
        <v>45</v>
      </c>
      <c r="N38">
        <v>95</v>
      </c>
    </row>
    <row r="39" spans="1:14" x14ac:dyDescent="0.2">
      <c r="A39" t="s">
        <v>139</v>
      </c>
      <c r="B39" t="s">
        <v>140</v>
      </c>
      <c r="C39" t="s">
        <v>15</v>
      </c>
      <c r="D39" t="s">
        <v>141</v>
      </c>
      <c r="E39" s="49" t="s">
        <v>356</v>
      </c>
      <c r="F39">
        <v>1</v>
      </c>
      <c r="H39" t="s">
        <v>284</v>
      </c>
      <c r="M39">
        <f t="shared" si="0"/>
        <v>15</v>
      </c>
      <c r="N39">
        <v>65</v>
      </c>
    </row>
    <row r="40" spans="1:14" x14ac:dyDescent="0.2">
      <c r="A40" t="s">
        <v>142</v>
      </c>
      <c r="B40" t="s">
        <v>143</v>
      </c>
      <c r="C40" t="s">
        <v>15</v>
      </c>
      <c r="D40" t="s">
        <v>144</v>
      </c>
      <c r="E40" s="49" t="s">
        <v>356</v>
      </c>
      <c r="F40">
        <v>1</v>
      </c>
      <c r="G40" s="1">
        <v>0.01</v>
      </c>
      <c r="H40" t="s">
        <v>285</v>
      </c>
      <c r="M40">
        <f t="shared" si="0"/>
        <v>15</v>
      </c>
      <c r="N40">
        <v>65</v>
      </c>
    </row>
    <row r="41" spans="1:14" x14ac:dyDescent="0.2">
      <c r="A41" t="s">
        <v>145</v>
      </c>
      <c r="B41" t="s">
        <v>146</v>
      </c>
      <c r="C41" t="s">
        <v>15</v>
      </c>
      <c r="D41" t="s">
        <v>147</v>
      </c>
      <c r="E41" s="49" t="s">
        <v>356</v>
      </c>
      <c r="F41">
        <v>1</v>
      </c>
      <c r="G41" s="1">
        <v>0.01</v>
      </c>
      <c r="H41" t="s">
        <v>286</v>
      </c>
      <c r="M41">
        <f t="shared" si="0"/>
        <v>15</v>
      </c>
      <c r="N41">
        <v>70</v>
      </c>
    </row>
    <row r="42" spans="1:14" x14ac:dyDescent="0.2">
      <c r="A42" t="s">
        <v>148</v>
      </c>
      <c r="B42" t="s">
        <v>149</v>
      </c>
      <c r="C42" t="s">
        <v>15</v>
      </c>
      <c r="D42" t="s">
        <v>150</v>
      </c>
      <c r="E42" s="49" t="s">
        <v>356</v>
      </c>
      <c r="F42">
        <v>1</v>
      </c>
      <c r="H42" t="s">
        <v>287</v>
      </c>
      <c r="M42">
        <f t="shared" si="0"/>
        <v>15</v>
      </c>
      <c r="N42">
        <v>70</v>
      </c>
    </row>
    <row r="43" spans="1:14" x14ac:dyDescent="0.2">
      <c r="A43" t="s">
        <v>151</v>
      </c>
      <c r="B43" t="s">
        <v>152</v>
      </c>
      <c r="C43" t="s">
        <v>15</v>
      </c>
      <c r="D43" t="s">
        <v>153</v>
      </c>
      <c r="E43" s="49" t="s">
        <v>356</v>
      </c>
      <c r="F43">
        <v>1</v>
      </c>
      <c r="G43" s="1">
        <v>0.05</v>
      </c>
      <c r="H43" t="s">
        <v>288</v>
      </c>
      <c r="M43">
        <f t="shared" si="0"/>
        <v>15</v>
      </c>
      <c r="N43">
        <v>65</v>
      </c>
    </row>
    <row r="44" spans="1:14" x14ac:dyDescent="0.2">
      <c r="A44" t="s">
        <v>154</v>
      </c>
      <c r="B44" t="s">
        <v>155</v>
      </c>
      <c r="C44" t="s">
        <v>15</v>
      </c>
      <c r="D44" t="s">
        <v>156</v>
      </c>
      <c r="E44" s="49" t="s">
        <v>356</v>
      </c>
      <c r="F44">
        <v>1</v>
      </c>
      <c r="G44" s="1">
        <v>0.05</v>
      </c>
      <c r="H44" t="s">
        <v>289</v>
      </c>
      <c r="M44">
        <f t="shared" si="0"/>
        <v>15</v>
      </c>
      <c r="N44">
        <v>65</v>
      </c>
    </row>
    <row r="45" spans="1:14" x14ac:dyDescent="0.2">
      <c r="A45" t="s">
        <v>392</v>
      </c>
      <c r="B45" t="s">
        <v>394</v>
      </c>
      <c r="C45" t="s">
        <v>15</v>
      </c>
      <c r="D45" t="s">
        <v>395</v>
      </c>
      <c r="E45" s="49" t="s">
        <v>356</v>
      </c>
      <c r="F45">
        <v>1</v>
      </c>
      <c r="G45" s="1">
        <v>0.01</v>
      </c>
      <c r="I45" t="s">
        <v>396</v>
      </c>
      <c r="M45">
        <f t="shared" si="0"/>
        <v>15</v>
      </c>
      <c r="N45">
        <v>65</v>
      </c>
    </row>
    <row r="46" spans="1:14" x14ac:dyDescent="0.2">
      <c r="A46" t="s">
        <v>157</v>
      </c>
      <c r="B46" t="s">
        <v>158</v>
      </c>
      <c r="C46" t="s">
        <v>15</v>
      </c>
      <c r="D46" t="s">
        <v>159</v>
      </c>
      <c r="E46" s="49" t="s">
        <v>356</v>
      </c>
      <c r="F46">
        <v>1</v>
      </c>
      <c r="G46" s="1">
        <v>0.05</v>
      </c>
      <c r="H46" t="s">
        <v>290</v>
      </c>
      <c r="M46">
        <f t="shared" si="0"/>
        <v>15</v>
      </c>
      <c r="N46">
        <v>65</v>
      </c>
    </row>
    <row r="47" spans="1:14" x14ac:dyDescent="0.2">
      <c r="A47" t="s">
        <v>401</v>
      </c>
      <c r="B47" t="s">
        <v>160</v>
      </c>
      <c r="C47" t="s">
        <v>15</v>
      </c>
      <c r="D47" t="s">
        <v>161</v>
      </c>
      <c r="E47" s="49" t="s">
        <v>356</v>
      </c>
      <c r="F47">
        <v>10</v>
      </c>
      <c r="H47" t="s">
        <v>291</v>
      </c>
      <c r="M47">
        <f t="shared" si="0"/>
        <v>150</v>
      </c>
      <c r="N47">
        <v>230</v>
      </c>
    </row>
    <row r="48" spans="1:14" x14ac:dyDescent="0.2">
      <c r="A48" t="s">
        <v>373</v>
      </c>
      <c r="B48" t="s">
        <v>55</v>
      </c>
      <c r="C48" t="s">
        <v>15</v>
      </c>
      <c r="D48" t="s">
        <v>56</v>
      </c>
      <c r="E48" s="49" t="s">
        <v>356</v>
      </c>
      <c r="F48">
        <v>25</v>
      </c>
      <c r="G48" s="1">
        <v>0.05</v>
      </c>
      <c r="H48" t="s">
        <v>263</v>
      </c>
      <c r="M48">
        <f t="shared" si="0"/>
        <v>375</v>
      </c>
      <c r="N48">
        <v>425</v>
      </c>
    </row>
    <row r="49" spans="1:16" x14ac:dyDescent="0.2">
      <c r="A49" t="s">
        <v>162</v>
      </c>
      <c r="B49" t="s">
        <v>163</v>
      </c>
      <c r="C49" t="s">
        <v>15</v>
      </c>
      <c r="D49" t="s">
        <v>164</v>
      </c>
      <c r="E49" s="49" t="s">
        <v>356</v>
      </c>
      <c r="F49">
        <v>2</v>
      </c>
      <c r="G49" s="1">
        <v>0.01</v>
      </c>
      <c r="H49" t="s">
        <v>292</v>
      </c>
      <c r="M49">
        <f t="shared" si="0"/>
        <v>30</v>
      </c>
      <c r="N49">
        <v>80</v>
      </c>
    </row>
    <row r="50" spans="1:16" x14ac:dyDescent="0.2">
      <c r="A50" t="s">
        <v>368</v>
      </c>
      <c r="B50" t="s">
        <v>165</v>
      </c>
      <c r="C50" t="s">
        <v>15</v>
      </c>
      <c r="D50" t="s">
        <v>166</v>
      </c>
      <c r="E50" s="49" t="s">
        <v>359</v>
      </c>
      <c r="F50">
        <v>4</v>
      </c>
      <c r="G50" s="1">
        <v>0.01</v>
      </c>
      <c r="H50" t="s">
        <v>293</v>
      </c>
      <c r="M50">
        <f t="shared" si="0"/>
        <v>60</v>
      </c>
      <c r="N50">
        <v>80</v>
      </c>
    </row>
    <row r="51" spans="1:16" x14ac:dyDescent="0.2">
      <c r="A51" t="s">
        <v>167</v>
      </c>
      <c r="B51" t="s">
        <v>168</v>
      </c>
      <c r="C51" t="s">
        <v>15</v>
      </c>
      <c r="D51" t="s">
        <v>169</v>
      </c>
      <c r="E51" s="49" t="s">
        <v>357</v>
      </c>
      <c r="F51">
        <v>1</v>
      </c>
      <c r="G51" s="1">
        <v>0.05</v>
      </c>
      <c r="H51" t="s">
        <v>294</v>
      </c>
      <c r="M51">
        <f t="shared" si="0"/>
        <v>15</v>
      </c>
      <c r="N51">
        <v>45</v>
      </c>
    </row>
    <row r="52" spans="1:16" x14ac:dyDescent="0.2">
      <c r="A52" t="s">
        <v>170</v>
      </c>
      <c r="B52" t="s">
        <v>160</v>
      </c>
      <c r="C52" t="s">
        <v>15</v>
      </c>
      <c r="D52" t="s">
        <v>161</v>
      </c>
      <c r="E52" s="49" t="s">
        <v>358</v>
      </c>
      <c r="F52">
        <v>1</v>
      </c>
      <c r="H52" t="s">
        <v>295</v>
      </c>
      <c r="M52">
        <f t="shared" si="0"/>
        <v>15</v>
      </c>
      <c r="N52">
        <v>45</v>
      </c>
    </row>
    <row r="53" spans="1:16" x14ac:dyDescent="0.2">
      <c r="A53" t="s">
        <v>171</v>
      </c>
      <c r="B53" t="s">
        <v>70</v>
      </c>
      <c r="C53" t="s">
        <v>172</v>
      </c>
      <c r="D53" t="s">
        <v>173</v>
      </c>
      <c r="F53">
        <v>1</v>
      </c>
      <c r="I53" t="s">
        <v>315</v>
      </c>
      <c r="M53">
        <f t="shared" si="0"/>
        <v>15</v>
      </c>
      <c r="N53">
        <v>17</v>
      </c>
    </row>
    <row r="54" spans="1:16" x14ac:dyDescent="0.2">
      <c r="A54" t="s">
        <v>174</v>
      </c>
      <c r="B54" t="s">
        <v>175</v>
      </c>
      <c r="C54" t="s">
        <v>176</v>
      </c>
      <c r="D54" t="s">
        <v>177</v>
      </c>
      <c r="F54">
        <v>2</v>
      </c>
      <c r="H54" t="s">
        <v>296</v>
      </c>
      <c r="M54">
        <f t="shared" si="0"/>
        <v>30</v>
      </c>
      <c r="N54">
        <v>32</v>
      </c>
    </row>
    <row r="55" spans="1:16" x14ac:dyDescent="0.2">
      <c r="A55" t="s">
        <v>178</v>
      </c>
      <c r="B55" t="s">
        <v>179</v>
      </c>
      <c r="C55" t="s">
        <v>180</v>
      </c>
      <c r="D55" t="s">
        <v>181</v>
      </c>
      <c r="F55">
        <v>2</v>
      </c>
      <c r="I55" t="s">
        <v>297</v>
      </c>
      <c r="M55">
        <f t="shared" si="0"/>
        <v>30</v>
      </c>
      <c r="N55">
        <v>30</v>
      </c>
    </row>
    <row r="56" spans="1:16" s="5" customFormat="1" x14ac:dyDescent="0.2">
      <c r="A56" s="5" t="s">
        <v>390</v>
      </c>
      <c r="B56" s="5" t="s">
        <v>182</v>
      </c>
      <c r="C56" s="5" t="s">
        <v>183</v>
      </c>
      <c r="D56" s="5">
        <v>5019</v>
      </c>
      <c r="E56" s="50" t="s">
        <v>184</v>
      </c>
      <c r="F56" s="5">
        <v>2</v>
      </c>
      <c r="H56" s="5" t="s">
        <v>299</v>
      </c>
      <c r="M56" s="5">
        <v>0</v>
      </c>
      <c r="N56" s="5">
        <v>0</v>
      </c>
      <c r="O56"/>
      <c r="P56"/>
    </row>
    <row r="57" spans="1:16" x14ac:dyDescent="0.2">
      <c r="A57" t="s">
        <v>400</v>
      </c>
      <c r="B57" t="s">
        <v>182</v>
      </c>
      <c r="C57" t="s">
        <v>183</v>
      </c>
      <c r="D57">
        <v>5019</v>
      </c>
      <c r="E57" s="49" t="s">
        <v>184</v>
      </c>
      <c r="F57">
        <v>8</v>
      </c>
      <c r="H57" t="s">
        <v>299</v>
      </c>
      <c r="M57">
        <f t="shared" si="0"/>
        <v>120</v>
      </c>
      <c r="N57">
        <v>153</v>
      </c>
    </row>
    <row r="58" spans="1:16" s="5" customFormat="1" x14ac:dyDescent="0.2">
      <c r="A58" s="5" t="s">
        <v>185</v>
      </c>
      <c r="B58" s="5" t="s">
        <v>186</v>
      </c>
      <c r="C58" s="5" t="s">
        <v>187</v>
      </c>
      <c r="D58" s="5" t="s">
        <v>182</v>
      </c>
      <c r="E58" s="50" t="s">
        <v>188</v>
      </c>
      <c r="F58" s="5">
        <v>7</v>
      </c>
      <c r="M58" s="5">
        <f t="shared" si="0"/>
        <v>105</v>
      </c>
      <c r="N58" s="5" t="e">
        <v>#VALUE!</v>
      </c>
      <c r="O58"/>
      <c r="P58"/>
    </row>
    <row r="59" spans="1:16" x14ac:dyDescent="0.2">
      <c r="A59" t="s">
        <v>189</v>
      </c>
      <c r="B59" t="s">
        <v>192</v>
      </c>
      <c r="C59" t="s">
        <v>190</v>
      </c>
      <c r="D59" s="4" t="s">
        <v>192</v>
      </c>
      <c r="E59" s="49" t="s">
        <v>191</v>
      </c>
      <c r="F59">
        <v>2</v>
      </c>
      <c r="H59" t="s">
        <v>300</v>
      </c>
      <c r="M59">
        <f t="shared" si="0"/>
        <v>30</v>
      </c>
      <c r="N59">
        <v>32</v>
      </c>
    </row>
    <row r="60" spans="1:16" s="5" customFormat="1" x14ac:dyDescent="0.2">
      <c r="A60" s="5" t="s">
        <v>197</v>
      </c>
      <c r="B60" s="5" t="s">
        <v>198</v>
      </c>
      <c r="C60" s="5" t="s">
        <v>199</v>
      </c>
      <c r="D60" s="5" t="s">
        <v>200</v>
      </c>
      <c r="E60" s="50" t="s">
        <v>200</v>
      </c>
      <c r="F60" s="5">
        <v>1</v>
      </c>
      <c r="J60" s="5" t="s">
        <v>302</v>
      </c>
      <c r="M60" s="5">
        <f t="shared" si="0"/>
        <v>15</v>
      </c>
      <c r="N60" s="5">
        <v>17</v>
      </c>
      <c r="O60"/>
      <c r="P60"/>
    </row>
    <row r="61" spans="1:16" x14ac:dyDescent="0.2">
      <c r="A61" t="s">
        <v>201</v>
      </c>
      <c r="B61" t="s">
        <v>202</v>
      </c>
      <c r="C61" t="s">
        <v>67</v>
      </c>
      <c r="D61" t="s">
        <v>203</v>
      </c>
      <c r="E61" s="49" t="s">
        <v>204</v>
      </c>
      <c r="F61">
        <v>1</v>
      </c>
      <c r="H61" t="s">
        <v>303</v>
      </c>
      <c r="M61">
        <f t="shared" si="0"/>
        <v>15</v>
      </c>
      <c r="N61">
        <v>20</v>
      </c>
    </row>
    <row r="62" spans="1:16" x14ac:dyDescent="0.2">
      <c r="A62" t="s">
        <v>205</v>
      </c>
      <c r="B62" t="s">
        <v>206</v>
      </c>
      <c r="C62" t="s">
        <v>207</v>
      </c>
      <c r="D62" t="s">
        <v>208</v>
      </c>
      <c r="E62" s="49" t="s">
        <v>209</v>
      </c>
      <c r="F62">
        <v>1</v>
      </c>
      <c r="H62" t="s">
        <v>304</v>
      </c>
      <c r="M62">
        <f t="shared" si="0"/>
        <v>15</v>
      </c>
      <c r="N62">
        <v>17</v>
      </c>
    </row>
    <row r="63" spans="1:16" x14ac:dyDescent="0.2">
      <c r="A63" t="s">
        <v>210</v>
      </c>
      <c r="B63" t="s">
        <v>211</v>
      </c>
      <c r="C63" t="s">
        <v>212</v>
      </c>
      <c r="D63" t="s">
        <v>213</v>
      </c>
      <c r="E63" s="49" t="s">
        <v>214</v>
      </c>
      <c r="F63">
        <v>1</v>
      </c>
      <c r="H63" t="s">
        <v>305</v>
      </c>
      <c r="M63">
        <f t="shared" si="0"/>
        <v>15</v>
      </c>
      <c r="N63">
        <v>16</v>
      </c>
    </row>
    <row r="64" spans="1:16" s="5" customFormat="1" x14ac:dyDescent="0.2">
      <c r="A64" s="5" t="s">
        <v>215</v>
      </c>
      <c r="B64" s="5" t="s">
        <v>216</v>
      </c>
      <c r="C64" s="5" t="s">
        <v>217</v>
      </c>
      <c r="D64" s="5" t="s">
        <v>218</v>
      </c>
      <c r="E64" s="50"/>
      <c r="F64" s="5">
        <v>2</v>
      </c>
      <c r="K64" s="5" t="s">
        <v>216</v>
      </c>
      <c r="M64" s="5">
        <f t="shared" si="0"/>
        <v>30</v>
      </c>
      <c r="N64" s="5" t="e">
        <v>#N/A</v>
      </c>
      <c r="O64"/>
      <c r="P64"/>
    </row>
    <row r="65" spans="1:14" x14ac:dyDescent="0.2">
      <c r="A65" t="s">
        <v>219</v>
      </c>
      <c r="B65" t="s">
        <v>220</v>
      </c>
      <c r="C65" t="s">
        <v>221</v>
      </c>
      <c r="D65" t="s">
        <v>222</v>
      </c>
      <c r="E65" s="49" t="s">
        <v>54</v>
      </c>
      <c r="F65">
        <v>1</v>
      </c>
      <c r="H65" t="s">
        <v>306</v>
      </c>
      <c r="M65">
        <f t="shared" ref="M65:M73" si="1">F65*15</f>
        <v>15</v>
      </c>
      <c r="N65">
        <v>20</v>
      </c>
    </row>
    <row r="66" spans="1:14" x14ac:dyDescent="0.2">
      <c r="A66" t="s">
        <v>223</v>
      </c>
      <c r="B66" t="s">
        <v>224</v>
      </c>
      <c r="C66" t="s">
        <v>225</v>
      </c>
      <c r="D66" t="s">
        <v>226</v>
      </c>
      <c r="E66" s="49" t="s">
        <v>227</v>
      </c>
      <c r="F66">
        <v>1</v>
      </c>
      <c r="H66" t="s">
        <v>307</v>
      </c>
      <c r="M66">
        <f t="shared" si="1"/>
        <v>15</v>
      </c>
      <c r="N66">
        <v>16</v>
      </c>
    </row>
    <row r="67" spans="1:14" x14ac:dyDescent="0.2">
      <c r="A67" t="s">
        <v>228</v>
      </c>
      <c r="B67" s="58" t="s">
        <v>389</v>
      </c>
      <c r="C67" t="s">
        <v>229</v>
      </c>
      <c r="D67" t="s">
        <v>230</v>
      </c>
      <c r="F67">
        <v>1</v>
      </c>
      <c r="H67" t="s">
        <v>308</v>
      </c>
      <c r="M67">
        <f t="shared" si="1"/>
        <v>15</v>
      </c>
      <c r="N67">
        <v>20</v>
      </c>
    </row>
    <row r="68" spans="1:14" x14ac:dyDescent="0.2">
      <c r="A68" t="s">
        <v>231</v>
      </c>
      <c r="B68" t="s">
        <v>232</v>
      </c>
      <c r="C68" t="s">
        <v>67</v>
      </c>
      <c r="D68" t="s">
        <v>233</v>
      </c>
      <c r="E68" s="49" t="s">
        <v>234</v>
      </c>
      <c r="F68">
        <v>1</v>
      </c>
      <c r="H68" t="s">
        <v>309</v>
      </c>
      <c r="M68">
        <f t="shared" si="1"/>
        <v>15</v>
      </c>
      <c r="N68">
        <v>20</v>
      </c>
    </row>
    <row r="69" spans="1:14" x14ac:dyDescent="0.2">
      <c r="A69" t="s">
        <v>367</v>
      </c>
      <c r="B69" t="s">
        <v>193</v>
      </c>
      <c r="C69" t="s">
        <v>67</v>
      </c>
      <c r="D69" t="s">
        <v>194</v>
      </c>
      <c r="E69" s="49" t="s">
        <v>195</v>
      </c>
      <c r="F69">
        <v>5</v>
      </c>
      <c r="H69" t="s">
        <v>196</v>
      </c>
      <c r="M69">
        <f t="shared" si="1"/>
        <v>75</v>
      </c>
      <c r="N69">
        <v>77</v>
      </c>
    </row>
    <row r="70" spans="1:14" x14ac:dyDescent="0.2">
      <c r="A70" t="s">
        <v>235</v>
      </c>
      <c r="B70" t="s">
        <v>236</v>
      </c>
      <c r="C70" t="s">
        <v>237</v>
      </c>
      <c r="D70" t="s">
        <v>238</v>
      </c>
      <c r="E70" s="49" t="s">
        <v>239</v>
      </c>
      <c r="F70">
        <v>2</v>
      </c>
      <c r="I70" t="s">
        <v>310</v>
      </c>
      <c r="M70">
        <f t="shared" si="1"/>
        <v>30</v>
      </c>
      <c r="N70">
        <v>40</v>
      </c>
    </row>
    <row r="71" spans="1:14" x14ac:dyDescent="0.2">
      <c r="A71" t="s">
        <v>240</v>
      </c>
      <c r="B71" t="s">
        <v>241</v>
      </c>
      <c r="C71" t="s">
        <v>242</v>
      </c>
      <c r="D71" t="s">
        <v>243</v>
      </c>
      <c r="E71" s="49" t="s">
        <v>244</v>
      </c>
      <c r="F71">
        <v>2</v>
      </c>
      <c r="I71" t="s">
        <v>311</v>
      </c>
      <c r="M71">
        <f t="shared" si="1"/>
        <v>30</v>
      </c>
      <c r="N71">
        <v>40</v>
      </c>
    </row>
    <row r="72" spans="1:14" x14ac:dyDescent="0.2">
      <c r="A72" t="s">
        <v>245</v>
      </c>
      <c r="B72" t="s">
        <v>246</v>
      </c>
      <c r="C72" t="s">
        <v>247</v>
      </c>
      <c r="D72" t="s">
        <v>248</v>
      </c>
      <c r="E72" s="49" t="s">
        <v>244</v>
      </c>
      <c r="F72">
        <v>1</v>
      </c>
      <c r="I72" t="s">
        <v>312</v>
      </c>
      <c r="M72">
        <f t="shared" si="1"/>
        <v>15</v>
      </c>
      <c r="N72">
        <v>25</v>
      </c>
    </row>
    <row r="73" spans="1:14" x14ac:dyDescent="0.2">
      <c r="A73" t="s">
        <v>249</v>
      </c>
      <c r="B73" t="s">
        <v>250</v>
      </c>
      <c r="C73" t="s">
        <v>91</v>
      </c>
      <c r="D73" t="s">
        <v>251</v>
      </c>
      <c r="E73" s="49">
        <v>603</v>
      </c>
      <c r="F73">
        <v>6</v>
      </c>
      <c r="H73" t="s">
        <v>313</v>
      </c>
      <c r="M73">
        <f t="shared" si="1"/>
        <v>90</v>
      </c>
      <c r="N73">
        <v>120</v>
      </c>
    </row>
    <row r="75" spans="1:14" x14ac:dyDescent="0.2">
      <c r="F75">
        <f>SUM(F2:F73)</f>
        <v>326</v>
      </c>
    </row>
    <row r="77" spans="1:14" s="5" customFormat="1" x14ac:dyDescent="0.2">
      <c r="A77" s="5" t="s">
        <v>391</v>
      </c>
      <c r="E77" s="5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44"/>
  <sheetViews>
    <sheetView tabSelected="1" topLeftCell="A7" workbookViewId="0">
      <selection activeCell="H12" sqref="H12"/>
    </sheetView>
  </sheetViews>
  <sheetFormatPr baseColWidth="10" defaultColWidth="8.83203125" defaultRowHeight="13" x14ac:dyDescent="0.15"/>
  <cols>
    <col min="1" max="1" width="1.6640625" style="7" customWidth="1"/>
    <col min="2" max="2" width="35.5" style="7" customWidth="1"/>
    <col min="3" max="4" width="10.1640625" style="7" customWidth="1"/>
    <col min="5" max="5" width="15.33203125" style="7" customWidth="1"/>
    <col min="6" max="6" width="15.33203125" style="7" bestFit="1" customWidth="1"/>
    <col min="7" max="7" width="4" style="7" customWidth="1"/>
    <col min="8" max="8" width="19.5" style="7" customWidth="1"/>
    <col min="9" max="9" width="19.1640625" style="8" customWidth="1"/>
    <col min="10" max="16384" width="8.83203125" style="7"/>
  </cols>
  <sheetData>
    <row r="2" spans="2:9" ht="16" x14ac:dyDescent="0.2">
      <c r="B2" s="6" t="s">
        <v>318</v>
      </c>
    </row>
    <row r="3" spans="2:9" ht="16" x14ac:dyDescent="0.2">
      <c r="B3" s="9" t="s">
        <v>319</v>
      </c>
      <c r="C3" s="9"/>
      <c r="D3" s="9"/>
      <c r="E3" s="9"/>
      <c r="F3" s="9"/>
      <c r="G3" s="9"/>
      <c r="H3" s="9"/>
    </row>
    <row r="4" spans="2:9" ht="17" thickBot="1" x14ac:dyDescent="0.25">
      <c r="B4" s="9"/>
      <c r="C4" s="9"/>
      <c r="D4" s="9"/>
      <c r="E4" s="9"/>
      <c r="F4" s="9"/>
      <c r="G4" s="9"/>
      <c r="H4" s="9"/>
    </row>
    <row r="5" spans="2:9" s="11" customFormat="1" ht="17" thickBot="1" x14ac:dyDescent="0.25">
      <c r="B5" s="59" t="s">
        <v>320</v>
      </c>
      <c r="C5" s="60"/>
      <c r="D5" s="60"/>
      <c r="E5" s="60"/>
      <c r="F5" s="61"/>
      <c r="G5" s="10"/>
      <c r="H5" s="59" t="s">
        <v>321</v>
      </c>
      <c r="I5" s="61"/>
    </row>
    <row r="6" spans="2:9" ht="15" thickBot="1" x14ac:dyDescent="0.2">
      <c r="B6" s="12"/>
      <c r="C6" s="12"/>
      <c r="D6" s="12"/>
      <c r="E6" s="12"/>
      <c r="F6" s="12"/>
      <c r="H6" s="12"/>
    </row>
    <row r="7" spans="2:9" s="16" customFormat="1" ht="28" x14ac:dyDescent="0.15">
      <c r="B7" s="13" t="s">
        <v>322</v>
      </c>
      <c r="C7" s="14" t="s">
        <v>323</v>
      </c>
      <c r="D7" s="14" t="s">
        <v>324</v>
      </c>
      <c r="E7" s="14" t="s">
        <v>325</v>
      </c>
      <c r="F7" s="15" t="s">
        <v>326</v>
      </c>
      <c r="G7" s="12"/>
      <c r="H7" s="13" t="s">
        <v>327</v>
      </c>
      <c r="I7" s="15" t="s">
        <v>328</v>
      </c>
    </row>
    <row r="8" spans="2:9" s="8" customFormat="1" ht="14" x14ac:dyDescent="0.15">
      <c r="B8" s="17"/>
      <c r="C8" s="18"/>
      <c r="D8" s="18"/>
      <c r="E8" s="18"/>
      <c r="F8" s="19"/>
      <c r="G8" s="20"/>
      <c r="H8" s="21" t="s">
        <v>329</v>
      </c>
      <c r="I8" s="22" t="s">
        <v>330</v>
      </c>
    </row>
    <row r="9" spans="2:9" s="8" customFormat="1" ht="14" x14ac:dyDescent="0.15">
      <c r="B9" s="46">
        <v>1005</v>
      </c>
      <c r="C9" s="18">
        <v>100</v>
      </c>
      <c r="D9" s="18">
        <v>100</v>
      </c>
      <c r="E9" s="23">
        <v>0.1</v>
      </c>
      <c r="F9" s="19">
        <v>100</v>
      </c>
      <c r="G9" s="20"/>
      <c r="H9" s="24">
        <v>1100</v>
      </c>
      <c r="I9" s="25">
        <f>IF(H9&lt;1000,(H9+D9),(H9*E9)+H9)</f>
        <v>1210</v>
      </c>
    </row>
    <row r="10" spans="2:9" s="8" customFormat="1" ht="14" x14ac:dyDescent="0.15">
      <c r="B10" s="46" t="s">
        <v>355</v>
      </c>
      <c r="C10" s="18">
        <v>50</v>
      </c>
      <c r="D10" s="18">
        <v>50</v>
      </c>
      <c r="E10" s="23">
        <v>0.1</v>
      </c>
      <c r="F10" s="19">
        <v>50</v>
      </c>
      <c r="G10" s="20"/>
      <c r="H10" s="24">
        <v>50</v>
      </c>
      <c r="I10" s="25">
        <f t="shared" ref="I10:I21" si="0">IF(H10&lt;1000,(H10+D10),(H10*E10)+H10)</f>
        <v>100</v>
      </c>
    </row>
    <row r="11" spans="2:9" s="8" customFormat="1" ht="14" x14ac:dyDescent="0.15">
      <c r="B11" s="46" t="s">
        <v>356</v>
      </c>
      <c r="C11" s="18">
        <v>50</v>
      </c>
      <c r="D11" s="18">
        <v>50</v>
      </c>
      <c r="E11" s="23">
        <v>0.1</v>
      </c>
      <c r="F11" s="19">
        <v>50</v>
      </c>
      <c r="G11" s="20"/>
      <c r="H11" s="24">
        <v>375</v>
      </c>
      <c r="I11" s="25">
        <f t="shared" si="0"/>
        <v>425</v>
      </c>
    </row>
    <row r="12" spans="2:9" s="8" customFormat="1" ht="14" x14ac:dyDescent="0.15">
      <c r="B12" s="46" t="s">
        <v>357</v>
      </c>
      <c r="C12" s="18">
        <v>30</v>
      </c>
      <c r="D12" s="18">
        <v>30</v>
      </c>
      <c r="E12" s="23">
        <v>0.1</v>
      </c>
      <c r="F12" s="19">
        <v>20</v>
      </c>
      <c r="G12" s="20"/>
      <c r="H12" s="24">
        <v>90</v>
      </c>
      <c r="I12" s="25">
        <f t="shared" si="0"/>
        <v>120</v>
      </c>
    </row>
    <row r="13" spans="2:9" s="8" customFormat="1" ht="14" x14ac:dyDescent="0.15">
      <c r="B13" s="46" t="s">
        <v>358</v>
      </c>
      <c r="C13" s="18">
        <v>30</v>
      </c>
      <c r="D13" s="18">
        <v>30</v>
      </c>
      <c r="E13" s="23">
        <v>0.1</v>
      </c>
      <c r="F13" s="19">
        <v>20</v>
      </c>
      <c r="G13" s="20"/>
      <c r="H13" s="24">
        <v>420</v>
      </c>
      <c r="I13" s="25">
        <f t="shared" si="0"/>
        <v>450</v>
      </c>
    </row>
    <row r="14" spans="2:9" s="8" customFormat="1" ht="14" x14ac:dyDescent="0.15">
      <c r="B14" s="46" t="s">
        <v>359</v>
      </c>
      <c r="C14" s="18">
        <v>20</v>
      </c>
      <c r="D14" s="18">
        <v>20</v>
      </c>
      <c r="E14" s="23">
        <v>0.1</v>
      </c>
      <c r="F14" s="19">
        <v>10</v>
      </c>
      <c r="G14" s="20"/>
      <c r="H14" s="24">
        <v>60</v>
      </c>
      <c r="I14" s="25">
        <f t="shared" si="0"/>
        <v>80</v>
      </c>
    </row>
    <row r="15" spans="2:9" s="8" customFormat="1" ht="14" x14ac:dyDescent="0.15">
      <c r="B15" s="46" t="s">
        <v>360</v>
      </c>
      <c r="C15" s="18">
        <v>20</v>
      </c>
      <c r="D15" s="18">
        <v>20</v>
      </c>
      <c r="E15" s="23">
        <v>0.1</v>
      </c>
      <c r="F15" s="19">
        <v>10</v>
      </c>
      <c r="G15" s="20"/>
      <c r="H15" s="24">
        <v>15</v>
      </c>
      <c r="I15" s="25">
        <f t="shared" si="0"/>
        <v>35</v>
      </c>
    </row>
    <row r="16" spans="2:9" s="8" customFormat="1" ht="14" x14ac:dyDescent="0.15">
      <c r="B16" s="46" t="s">
        <v>361</v>
      </c>
      <c r="C16" s="18">
        <v>20</v>
      </c>
      <c r="D16" s="18">
        <v>20</v>
      </c>
      <c r="E16" s="23">
        <v>0.1</v>
      </c>
      <c r="F16" s="19">
        <v>10</v>
      </c>
      <c r="G16" s="20"/>
      <c r="H16" s="24">
        <v>20</v>
      </c>
      <c r="I16" s="25">
        <f t="shared" si="0"/>
        <v>40</v>
      </c>
    </row>
    <row r="17" spans="2:9" s="8" customFormat="1" ht="14" x14ac:dyDescent="0.15">
      <c r="B17" s="46" t="s">
        <v>362</v>
      </c>
      <c r="C17" s="18">
        <v>20</v>
      </c>
      <c r="D17" s="18">
        <v>20</v>
      </c>
      <c r="E17" s="23">
        <v>0.1</v>
      </c>
      <c r="F17" s="19">
        <v>10</v>
      </c>
      <c r="G17" s="20"/>
      <c r="H17" s="24">
        <v>20</v>
      </c>
      <c r="I17" s="25">
        <f t="shared" si="0"/>
        <v>40</v>
      </c>
    </row>
    <row r="18" spans="2:9" s="8" customFormat="1" ht="14" x14ac:dyDescent="0.15">
      <c r="B18" s="46" t="s">
        <v>363</v>
      </c>
      <c r="C18" s="18">
        <v>20</v>
      </c>
      <c r="D18" s="18">
        <v>20</v>
      </c>
      <c r="E18" s="23">
        <v>0.1</v>
      </c>
      <c r="F18" s="19">
        <v>10</v>
      </c>
      <c r="G18" s="20"/>
      <c r="H18" s="24">
        <v>20</v>
      </c>
      <c r="I18" s="25">
        <f t="shared" si="0"/>
        <v>40</v>
      </c>
    </row>
    <row r="19" spans="2:9" s="8" customFormat="1" ht="14" x14ac:dyDescent="0.15">
      <c r="B19" s="46" t="s">
        <v>331</v>
      </c>
      <c r="C19" s="18">
        <v>10</v>
      </c>
      <c r="D19" s="18">
        <v>10</v>
      </c>
      <c r="E19" s="23">
        <v>0.05</v>
      </c>
      <c r="F19" s="19">
        <v>2</v>
      </c>
      <c r="G19" s="20"/>
      <c r="H19" s="24">
        <v>10</v>
      </c>
      <c r="I19" s="25">
        <f t="shared" si="0"/>
        <v>20</v>
      </c>
    </row>
    <row r="20" spans="2:9" s="8" customFormat="1" ht="14" x14ac:dyDescent="0.15">
      <c r="B20" s="46" t="s">
        <v>332</v>
      </c>
      <c r="C20" s="18">
        <v>10</v>
      </c>
      <c r="D20" s="18">
        <v>10</v>
      </c>
      <c r="E20" s="23">
        <v>0.05</v>
      </c>
      <c r="F20" s="19">
        <v>2</v>
      </c>
      <c r="G20" s="20"/>
      <c r="H20" s="24">
        <v>10</v>
      </c>
      <c r="I20" s="25">
        <f t="shared" si="0"/>
        <v>20</v>
      </c>
    </row>
    <row r="21" spans="2:9" s="8" customFormat="1" ht="14" x14ac:dyDescent="0.15">
      <c r="B21" s="46" t="s">
        <v>333</v>
      </c>
      <c r="C21" s="18">
        <v>10</v>
      </c>
      <c r="D21" s="18">
        <v>10</v>
      </c>
      <c r="E21" s="23">
        <v>0.05</v>
      </c>
      <c r="F21" s="19">
        <v>2</v>
      </c>
      <c r="G21" s="20"/>
      <c r="H21" s="24">
        <v>30</v>
      </c>
      <c r="I21" s="25">
        <f t="shared" si="0"/>
        <v>40</v>
      </c>
    </row>
    <row r="22" spans="2:9" s="8" customFormat="1" ht="14" x14ac:dyDescent="0.15">
      <c r="B22" s="46" t="s">
        <v>334</v>
      </c>
      <c r="C22" s="18" t="s">
        <v>335</v>
      </c>
      <c r="D22" s="18" t="s">
        <v>335</v>
      </c>
      <c r="E22" s="23">
        <v>0.02</v>
      </c>
      <c r="F22" s="19">
        <v>2</v>
      </c>
      <c r="G22" s="20"/>
      <c r="H22" s="26">
        <v>75</v>
      </c>
      <c r="I22" s="25">
        <f>IF((H22*E22) &lt; F22, H22 + F22, (H22*E22)+H22 )</f>
        <v>77</v>
      </c>
    </row>
    <row r="23" spans="2:9" s="8" customFormat="1" ht="14" x14ac:dyDescent="0.15">
      <c r="B23" s="52" t="s">
        <v>366</v>
      </c>
      <c r="C23" s="53">
        <v>0</v>
      </c>
      <c r="D23" s="53">
        <v>0</v>
      </c>
      <c r="E23" s="54">
        <v>0.1</v>
      </c>
      <c r="F23" s="55">
        <v>5</v>
      </c>
      <c r="G23" s="20"/>
      <c r="H23" s="56">
        <v>60</v>
      </c>
      <c r="I23" s="25">
        <f t="shared" ref="I23:I25" si="1">IF((H23*E23) &lt; F23, H23 + F23, (H23*E23)+H23 )</f>
        <v>66</v>
      </c>
    </row>
    <row r="24" spans="2:9" s="8" customFormat="1" ht="14" x14ac:dyDescent="0.15">
      <c r="B24" s="52" t="s">
        <v>365</v>
      </c>
      <c r="C24" s="53">
        <v>0</v>
      </c>
      <c r="D24" s="53">
        <v>0</v>
      </c>
      <c r="E24" s="54">
        <v>0.05</v>
      </c>
      <c r="F24" s="55">
        <v>1</v>
      </c>
      <c r="G24" s="20"/>
      <c r="H24" s="56">
        <v>100</v>
      </c>
      <c r="I24" s="25">
        <f t="shared" si="1"/>
        <v>105</v>
      </c>
    </row>
    <row r="25" spans="2:9" s="8" customFormat="1" ht="15" thickBot="1" x14ac:dyDescent="0.2">
      <c r="B25" s="47" t="s">
        <v>336</v>
      </c>
      <c r="C25" s="27" t="s">
        <v>335</v>
      </c>
      <c r="D25" s="27" t="s">
        <v>335</v>
      </c>
      <c r="E25" s="28">
        <v>0.02</v>
      </c>
      <c r="F25" s="29">
        <v>2</v>
      </c>
      <c r="G25" s="20"/>
      <c r="H25" s="30">
        <v>150</v>
      </c>
      <c r="I25" s="25">
        <f t="shared" si="1"/>
        <v>153</v>
      </c>
    </row>
    <row r="26" spans="2:9" s="8" customFormat="1" ht="14" x14ac:dyDescent="0.15">
      <c r="B26" s="31"/>
      <c r="C26" s="32"/>
      <c r="D26" s="32"/>
      <c r="E26" s="33"/>
      <c r="F26" s="20"/>
      <c r="G26" s="20"/>
      <c r="H26" s="20"/>
      <c r="I26" s="34"/>
    </row>
    <row r="27" spans="2:9" s="8" customFormat="1" ht="15" customHeight="1" x14ac:dyDescent="0.2">
      <c r="B27" s="35" t="s">
        <v>337</v>
      </c>
      <c r="C27" s="32"/>
      <c r="D27" s="32"/>
      <c r="E27" s="33"/>
      <c r="F27" s="20"/>
      <c r="G27" s="20"/>
      <c r="H27" s="20"/>
      <c r="I27" s="34"/>
    </row>
    <row r="28" spans="2:9" s="8" customFormat="1" ht="15" customHeight="1" x14ac:dyDescent="0.2">
      <c r="B28" s="36"/>
      <c r="C28" s="32"/>
      <c r="D28" s="32"/>
      <c r="E28" s="33"/>
      <c r="F28" s="20"/>
      <c r="G28" s="20"/>
      <c r="H28" s="20"/>
      <c r="I28" s="34"/>
    </row>
    <row r="29" spans="2:9" ht="16" x14ac:dyDescent="0.2">
      <c r="B29" s="37" t="s">
        <v>338</v>
      </c>
      <c r="C29" s="38"/>
      <c r="D29" s="38"/>
      <c r="E29" s="38"/>
    </row>
    <row r="30" spans="2:9" s="40" customFormat="1" ht="16" x14ac:dyDescent="0.2">
      <c r="B30" s="37" t="s">
        <v>339</v>
      </c>
      <c r="C30" s="39"/>
      <c r="D30" s="39"/>
      <c r="E30" s="39"/>
      <c r="I30" s="41"/>
    </row>
    <row r="31" spans="2:9" s="40" customFormat="1" ht="16" x14ac:dyDescent="0.2">
      <c r="B31" s="37" t="s">
        <v>340</v>
      </c>
      <c r="C31" s="39"/>
      <c r="D31" s="39"/>
      <c r="E31" s="39"/>
      <c r="I31" s="41"/>
    </row>
    <row r="32" spans="2:9" s="40" customFormat="1" ht="16" x14ac:dyDescent="0.2">
      <c r="B32" s="37" t="s">
        <v>341</v>
      </c>
      <c r="C32" s="39"/>
      <c r="D32" s="39"/>
      <c r="E32" s="39"/>
      <c r="I32" s="41"/>
    </row>
    <row r="33" spans="2:28" s="40" customFormat="1" ht="16" x14ac:dyDescent="0.2">
      <c r="B33" s="36" t="s">
        <v>342</v>
      </c>
      <c r="I33" s="41"/>
    </row>
    <row r="34" spans="2:28" s="40" customFormat="1" ht="16" x14ac:dyDescent="0.2">
      <c r="B34" s="36" t="s">
        <v>343</v>
      </c>
      <c r="I34" s="41"/>
    </row>
    <row r="35" spans="2:28" s="40" customFormat="1" ht="16" x14ac:dyDescent="0.2">
      <c r="B35" s="36" t="s">
        <v>344</v>
      </c>
      <c r="I35" s="41"/>
    </row>
    <row r="36" spans="2:28" s="40" customFormat="1" ht="16" x14ac:dyDescent="0.2">
      <c r="B36" s="36" t="s">
        <v>345</v>
      </c>
      <c r="I36" s="41"/>
    </row>
    <row r="37" spans="2:28" s="40" customFormat="1" ht="16" x14ac:dyDescent="0.2">
      <c r="B37" s="36" t="s">
        <v>346</v>
      </c>
      <c r="I37" s="41"/>
    </row>
    <row r="38" spans="2:28" x14ac:dyDescent="0.15">
      <c r="B38" s="42" t="s">
        <v>347</v>
      </c>
      <c r="C38" s="42"/>
      <c r="D38" s="42"/>
      <c r="E38" s="42"/>
      <c r="F38" s="42"/>
      <c r="G38" s="42"/>
    </row>
    <row r="39" spans="2:28" ht="17" x14ac:dyDescent="0.25">
      <c r="B39" s="43" t="s">
        <v>348</v>
      </c>
    </row>
    <row r="40" spans="2:28" ht="17" x14ac:dyDescent="0.25">
      <c r="B40" s="43" t="s">
        <v>349</v>
      </c>
      <c r="C40" s="9"/>
      <c r="D40" s="9"/>
      <c r="E40" s="9"/>
      <c r="F40" s="9"/>
      <c r="G40" s="9"/>
      <c r="H40" s="9"/>
      <c r="I40" s="44"/>
      <c r="J40" s="9"/>
      <c r="K40" s="9"/>
      <c r="L40" s="9"/>
      <c r="M40" s="9"/>
      <c r="N40" s="9"/>
      <c r="O40" s="9"/>
      <c r="P40" s="9"/>
      <c r="Q40" s="9"/>
      <c r="R40" s="9"/>
      <c r="S40" s="9"/>
      <c r="T40" s="9"/>
      <c r="U40" s="9"/>
      <c r="V40" s="9"/>
      <c r="W40" s="9"/>
      <c r="X40" s="9"/>
      <c r="Y40" s="9"/>
      <c r="Z40" s="9"/>
      <c r="AA40" s="9"/>
      <c r="AB40" s="42"/>
    </row>
    <row r="41" spans="2:28" ht="17" x14ac:dyDescent="0.25">
      <c r="B41" s="43" t="s">
        <v>350</v>
      </c>
      <c r="C41" s="9"/>
      <c r="D41" s="9"/>
      <c r="E41" s="9"/>
      <c r="F41" s="9"/>
      <c r="G41" s="9"/>
      <c r="H41" s="9"/>
      <c r="I41" s="44"/>
      <c r="J41" s="9"/>
      <c r="K41" s="9"/>
      <c r="L41" s="9"/>
      <c r="M41" s="9"/>
      <c r="N41" s="9"/>
      <c r="O41" s="9"/>
      <c r="P41" s="9"/>
      <c r="Q41" s="9"/>
      <c r="R41" s="9"/>
      <c r="S41" s="9"/>
      <c r="T41" s="9"/>
      <c r="U41" s="9"/>
      <c r="V41" s="9"/>
      <c r="W41" s="9"/>
      <c r="X41" s="9"/>
      <c r="Y41" s="9"/>
      <c r="Z41" s="9"/>
      <c r="AA41" s="9"/>
      <c r="AB41" s="42"/>
    </row>
    <row r="42" spans="2:28" ht="17" x14ac:dyDescent="0.25">
      <c r="B42" s="43" t="s">
        <v>351</v>
      </c>
      <c r="C42" s="9"/>
      <c r="D42" s="9"/>
      <c r="E42" s="9"/>
      <c r="F42" s="9"/>
      <c r="G42" s="9"/>
      <c r="H42" s="9"/>
      <c r="I42" s="44"/>
      <c r="J42" s="9"/>
      <c r="K42" s="9"/>
      <c r="L42" s="9"/>
      <c r="M42" s="9"/>
      <c r="N42" s="9"/>
      <c r="O42" s="9"/>
      <c r="P42" s="9"/>
      <c r="Q42" s="9"/>
      <c r="R42" s="9"/>
      <c r="S42" s="9"/>
      <c r="T42" s="9"/>
      <c r="U42" s="9"/>
      <c r="V42" s="9"/>
      <c r="W42" s="9"/>
      <c r="X42" s="9"/>
      <c r="Y42" s="9"/>
      <c r="Z42" s="9"/>
      <c r="AA42" s="9"/>
      <c r="AB42" s="42"/>
    </row>
    <row r="43" spans="2:28" ht="17" x14ac:dyDescent="0.25">
      <c r="B43" s="43" t="s">
        <v>352</v>
      </c>
      <c r="C43" s="9"/>
      <c r="D43" s="9"/>
      <c r="E43" s="9"/>
      <c r="F43" s="9"/>
      <c r="G43" s="9"/>
      <c r="H43" s="9"/>
      <c r="I43" s="44"/>
      <c r="J43" s="9"/>
      <c r="K43" s="9"/>
      <c r="L43" s="9"/>
      <c r="M43" s="9"/>
      <c r="N43" s="9"/>
      <c r="O43" s="9"/>
      <c r="P43" s="9"/>
      <c r="Q43" s="9"/>
      <c r="R43" s="9"/>
      <c r="S43" s="9"/>
      <c r="T43" s="9"/>
      <c r="U43" s="9"/>
      <c r="V43" s="9"/>
      <c r="W43" s="9"/>
      <c r="X43" s="9"/>
      <c r="Y43" s="9"/>
      <c r="Z43" s="9"/>
      <c r="AA43" s="9"/>
      <c r="AB43" s="42"/>
    </row>
    <row r="44" spans="2:28" ht="17" x14ac:dyDescent="0.25">
      <c r="B44" s="45" t="s">
        <v>353</v>
      </c>
      <c r="C44" s="9"/>
      <c r="D44" s="9"/>
      <c r="E44" s="9"/>
      <c r="F44" s="9"/>
      <c r="G44" s="9"/>
      <c r="H44" s="9"/>
      <c r="I44" s="44"/>
      <c r="J44" s="9"/>
      <c r="K44" s="9"/>
      <c r="L44" s="9"/>
      <c r="M44" s="9"/>
      <c r="N44" s="9"/>
      <c r="O44" s="9"/>
      <c r="P44" s="9"/>
      <c r="Q44" s="9"/>
      <c r="R44" s="9"/>
      <c r="S44" s="9"/>
      <c r="T44" s="9"/>
      <c r="U44" s="9"/>
      <c r="V44" s="9"/>
      <c r="W44" s="9"/>
      <c r="X44" s="9"/>
      <c r="Y44" s="9"/>
      <c r="Z44" s="9"/>
      <c r="AA44" s="9"/>
      <c r="AB44" s="42"/>
    </row>
  </sheetData>
  <mergeCells count="2">
    <mergeCell ref="B5:F5"/>
    <mergeCell ref="H5:I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26" workbookViewId="0">
      <selection activeCell="B16" sqref="B16"/>
    </sheetView>
  </sheetViews>
  <sheetFormatPr baseColWidth="10" defaultRowHeight="16" x14ac:dyDescent="0.2"/>
  <cols>
    <col min="1" max="1" width="30.33203125" bestFit="1" customWidth="1"/>
    <col min="2" max="2" width="28.6640625" bestFit="1" customWidth="1"/>
    <col min="3" max="3" width="31" bestFit="1" customWidth="1"/>
  </cols>
  <sheetData>
    <row r="1" spans="1:3" s="2" customFormat="1" ht="24" x14ac:dyDescent="0.3">
      <c r="A1" s="3" t="s">
        <v>0</v>
      </c>
      <c r="B1" s="3" t="s">
        <v>7</v>
      </c>
      <c r="C1" s="3" t="s">
        <v>364</v>
      </c>
    </row>
    <row r="2" spans="1:3" x14ac:dyDescent="0.2">
      <c r="A2" t="s">
        <v>8</v>
      </c>
      <c r="B2" t="s">
        <v>252</v>
      </c>
      <c r="C2">
        <v>17</v>
      </c>
    </row>
    <row r="3" spans="1:3" x14ac:dyDescent="0.2">
      <c r="A3" t="s">
        <v>13</v>
      </c>
      <c r="B3" t="s">
        <v>253</v>
      </c>
      <c r="C3">
        <v>60</v>
      </c>
    </row>
    <row r="4" spans="1:3" x14ac:dyDescent="0.2">
      <c r="A4" t="s">
        <v>17</v>
      </c>
      <c r="B4" t="s">
        <v>254</v>
      </c>
      <c r="C4">
        <v>110</v>
      </c>
    </row>
    <row r="5" spans="1:3" x14ac:dyDescent="0.2">
      <c r="A5" t="s">
        <v>374</v>
      </c>
      <c r="B5" t="s">
        <v>255</v>
      </c>
      <c r="C5">
        <v>450</v>
      </c>
    </row>
    <row r="6" spans="1:3" x14ac:dyDescent="0.2">
      <c r="A6" t="s">
        <v>22</v>
      </c>
      <c r="B6" t="s">
        <v>256</v>
      </c>
      <c r="C6">
        <v>45</v>
      </c>
    </row>
    <row r="7" spans="1:3" x14ac:dyDescent="0.2">
      <c r="A7" t="s">
        <v>23</v>
      </c>
      <c r="B7" t="s">
        <v>257</v>
      </c>
      <c r="C7">
        <v>65</v>
      </c>
    </row>
    <row r="8" spans="1:3" x14ac:dyDescent="0.2">
      <c r="A8" t="s">
        <v>26</v>
      </c>
      <c r="B8" t="s">
        <v>386</v>
      </c>
      <c r="C8">
        <v>40</v>
      </c>
    </row>
    <row r="9" spans="1:3" x14ac:dyDescent="0.2">
      <c r="A9" t="s">
        <v>375</v>
      </c>
      <c r="B9" t="s">
        <v>258</v>
      </c>
      <c r="C9">
        <v>200</v>
      </c>
    </row>
    <row r="10" spans="1:3" x14ac:dyDescent="0.2">
      <c r="A10" t="s">
        <v>376</v>
      </c>
      <c r="B10" t="s">
        <v>259</v>
      </c>
      <c r="C10">
        <v>860</v>
      </c>
    </row>
    <row r="11" spans="1:3" x14ac:dyDescent="0.2">
      <c r="A11" t="s">
        <v>37</v>
      </c>
      <c r="B11" t="s">
        <v>260</v>
      </c>
      <c r="C11">
        <v>110</v>
      </c>
    </row>
    <row r="12" spans="1:3" x14ac:dyDescent="0.2">
      <c r="A12" t="s">
        <v>40</v>
      </c>
      <c r="B12" t="s">
        <v>261</v>
      </c>
      <c r="C12">
        <v>80</v>
      </c>
    </row>
    <row r="13" spans="1:3" x14ac:dyDescent="0.2">
      <c r="A13" t="s">
        <v>43</v>
      </c>
      <c r="B13" t="s">
        <v>262</v>
      </c>
      <c r="C13">
        <v>110</v>
      </c>
    </row>
    <row r="14" spans="1:3" x14ac:dyDescent="0.2">
      <c r="A14" t="s">
        <v>46</v>
      </c>
      <c r="B14" t="s">
        <v>387</v>
      </c>
      <c r="C14">
        <v>66</v>
      </c>
    </row>
    <row r="15" spans="1:3" x14ac:dyDescent="0.2">
      <c r="A15" t="s">
        <v>377</v>
      </c>
      <c r="B15" t="s">
        <v>388</v>
      </c>
      <c r="C15">
        <v>118</v>
      </c>
    </row>
    <row r="16" spans="1:3" x14ac:dyDescent="0.2">
      <c r="A16" t="s">
        <v>378</v>
      </c>
      <c r="B16" t="s">
        <v>264</v>
      </c>
      <c r="C16">
        <v>170</v>
      </c>
    </row>
    <row r="17" spans="1:6" x14ac:dyDescent="0.2">
      <c r="A17" t="s">
        <v>60</v>
      </c>
      <c r="B17" t="s">
        <v>316</v>
      </c>
      <c r="C17">
        <v>170</v>
      </c>
    </row>
    <row r="18" spans="1:6" x14ac:dyDescent="0.2">
      <c r="A18" t="s">
        <v>63</v>
      </c>
      <c r="B18" t="s">
        <v>317</v>
      </c>
      <c r="C18">
        <v>170</v>
      </c>
    </row>
    <row r="19" spans="1:6" x14ac:dyDescent="0.2">
      <c r="A19" t="s">
        <v>379</v>
      </c>
      <c r="B19" t="s">
        <v>265</v>
      </c>
      <c r="C19">
        <v>380</v>
      </c>
    </row>
    <row r="20" spans="1:6" s="57" customFormat="1" x14ac:dyDescent="0.2">
      <c r="A20" s="57" t="s">
        <v>380</v>
      </c>
      <c r="B20" s="58" t="s">
        <v>369</v>
      </c>
      <c r="C20" s="57">
        <v>80</v>
      </c>
      <c r="F20"/>
    </row>
    <row r="21" spans="1:6" x14ac:dyDescent="0.2">
      <c r="A21" t="s">
        <v>69</v>
      </c>
      <c r="B21" t="s">
        <v>266</v>
      </c>
      <c r="C21">
        <v>66</v>
      </c>
    </row>
    <row r="22" spans="1:6" x14ac:dyDescent="0.2">
      <c r="A22" t="s">
        <v>73</v>
      </c>
      <c r="B22" t="s">
        <v>267</v>
      </c>
      <c r="C22">
        <v>45</v>
      </c>
    </row>
    <row r="23" spans="1:6" x14ac:dyDescent="0.2">
      <c r="A23" t="s">
        <v>77</v>
      </c>
      <c r="B23" t="s">
        <v>268</v>
      </c>
      <c r="C23">
        <v>105</v>
      </c>
    </row>
    <row r="24" spans="1:6" x14ac:dyDescent="0.2">
      <c r="A24" t="s">
        <v>81</v>
      </c>
      <c r="B24" t="s">
        <v>269</v>
      </c>
      <c r="C24">
        <v>45</v>
      </c>
    </row>
    <row r="25" spans="1:6" x14ac:dyDescent="0.2">
      <c r="A25" t="s">
        <v>84</v>
      </c>
      <c r="B25" t="s">
        <v>270</v>
      </c>
      <c r="C25">
        <v>35</v>
      </c>
    </row>
    <row r="26" spans="1:6" x14ac:dyDescent="0.2">
      <c r="A26" t="s">
        <v>89</v>
      </c>
      <c r="B26" t="s">
        <v>271</v>
      </c>
      <c r="C26">
        <v>115</v>
      </c>
    </row>
    <row r="27" spans="1:6" x14ac:dyDescent="0.2">
      <c r="A27" t="s">
        <v>381</v>
      </c>
      <c r="B27" t="s">
        <v>272</v>
      </c>
      <c r="C27" s="51">
        <v>150</v>
      </c>
    </row>
    <row r="28" spans="1:6" x14ac:dyDescent="0.2">
      <c r="A28" t="s">
        <v>97</v>
      </c>
      <c r="B28" t="s">
        <v>100</v>
      </c>
      <c r="C28" s="51">
        <v>17</v>
      </c>
    </row>
    <row r="29" spans="1:6" x14ac:dyDescent="0.2">
      <c r="A29" t="s">
        <v>101</v>
      </c>
      <c r="B29" t="s">
        <v>273</v>
      </c>
      <c r="C29" s="51">
        <v>32</v>
      </c>
    </row>
    <row r="30" spans="1:6" x14ac:dyDescent="0.2">
      <c r="A30" t="s">
        <v>105</v>
      </c>
      <c r="B30" t="s">
        <v>274</v>
      </c>
      <c r="C30">
        <v>35</v>
      </c>
    </row>
    <row r="31" spans="1:6" x14ac:dyDescent="0.2">
      <c r="A31" t="s">
        <v>109</v>
      </c>
      <c r="B31" t="s">
        <v>275</v>
      </c>
      <c r="C31" s="51">
        <v>32</v>
      </c>
    </row>
    <row r="32" spans="1:6" x14ac:dyDescent="0.2">
      <c r="A32" t="s">
        <v>114</v>
      </c>
      <c r="B32" t="s">
        <v>276</v>
      </c>
      <c r="C32">
        <v>35</v>
      </c>
    </row>
    <row r="33" spans="1:3" x14ac:dyDescent="0.2">
      <c r="A33" t="s">
        <v>119</v>
      </c>
      <c r="B33" t="s">
        <v>277</v>
      </c>
      <c r="C33" s="51">
        <v>47</v>
      </c>
    </row>
    <row r="34" spans="1:3" x14ac:dyDescent="0.2">
      <c r="A34" t="s">
        <v>123</v>
      </c>
      <c r="B34" t="s">
        <v>278</v>
      </c>
      <c r="C34">
        <v>35</v>
      </c>
    </row>
    <row r="35" spans="1:3" x14ac:dyDescent="0.2">
      <c r="A35" t="s">
        <v>128</v>
      </c>
      <c r="B35" t="s">
        <v>280</v>
      </c>
      <c r="C35" s="51">
        <v>17</v>
      </c>
    </row>
    <row r="36" spans="1:3" x14ac:dyDescent="0.2">
      <c r="A36" t="s">
        <v>130</v>
      </c>
      <c r="B36" t="s">
        <v>281</v>
      </c>
      <c r="C36">
        <v>140</v>
      </c>
    </row>
    <row r="37" spans="1:3" x14ac:dyDescent="0.2">
      <c r="A37" t="s">
        <v>382</v>
      </c>
      <c r="B37" t="s">
        <v>282</v>
      </c>
      <c r="C37">
        <v>155</v>
      </c>
    </row>
    <row r="38" spans="1:3" x14ac:dyDescent="0.2">
      <c r="A38" t="s">
        <v>136</v>
      </c>
      <c r="B38" t="s">
        <v>283</v>
      </c>
      <c r="C38">
        <v>95</v>
      </c>
    </row>
    <row r="39" spans="1:3" x14ac:dyDescent="0.2">
      <c r="A39" t="s">
        <v>139</v>
      </c>
      <c r="B39" t="s">
        <v>284</v>
      </c>
      <c r="C39">
        <v>65</v>
      </c>
    </row>
    <row r="40" spans="1:3" x14ac:dyDescent="0.2">
      <c r="A40" t="s">
        <v>142</v>
      </c>
      <c r="B40" t="s">
        <v>285</v>
      </c>
      <c r="C40">
        <v>65</v>
      </c>
    </row>
    <row r="41" spans="1:3" x14ac:dyDescent="0.2">
      <c r="A41" t="s">
        <v>145</v>
      </c>
      <c r="B41" t="s">
        <v>286</v>
      </c>
      <c r="C41">
        <v>70</v>
      </c>
    </row>
    <row r="42" spans="1:3" x14ac:dyDescent="0.2">
      <c r="A42" t="s">
        <v>148</v>
      </c>
      <c r="B42" t="s">
        <v>287</v>
      </c>
      <c r="C42">
        <v>70</v>
      </c>
    </row>
    <row r="43" spans="1:3" x14ac:dyDescent="0.2">
      <c r="A43" t="s">
        <v>151</v>
      </c>
      <c r="B43" t="s">
        <v>288</v>
      </c>
      <c r="C43">
        <v>65</v>
      </c>
    </row>
    <row r="44" spans="1:3" x14ac:dyDescent="0.2">
      <c r="A44" t="s">
        <v>154</v>
      </c>
      <c r="B44" t="s">
        <v>289</v>
      </c>
      <c r="C44">
        <v>65</v>
      </c>
    </row>
    <row r="45" spans="1:3" x14ac:dyDescent="0.2">
      <c r="A45" t="s">
        <v>157</v>
      </c>
      <c r="B45" t="s">
        <v>290</v>
      </c>
      <c r="C45">
        <v>65</v>
      </c>
    </row>
    <row r="46" spans="1:3" x14ac:dyDescent="0.2">
      <c r="A46" t="s">
        <v>383</v>
      </c>
      <c r="B46" t="s">
        <v>291</v>
      </c>
      <c r="C46">
        <v>230</v>
      </c>
    </row>
    <row r="47" spans="1:3" x14ac:dyDescent="0.2">
      <c r="A47" t="s">
        <v>384</v>
      </c>
      <c r="B47" t="s">
        <v>263</v>
      </c>
      <c r="C47">
        <v>425</v>
      </c>
    </row>
    <row r="48" spans="1:3" x14ac:dyDescent="0.2">
      <c r="A48" t="s">
        <v>162</v>
      </c>
      <c r="B48" t="s">
        <v>292</v>
      </c>
      <c r="C48">
        <v>80</v>
      </c>
    </row>
    <row r="49" spans="1:3" x14ac:dyDescent="0.2">
      <c r="A49" t="s">
        <v>368</v>
      </c>
      <c r="B49" t="s">
        <v>293</v>
      </c>
      <c r="C49">
        <v>80</v>
      </c>
    </row>
    <row r="50" spans="1:3" x14ac:dyDescent="0.2">
      <c r="A50" t="s">
        <v>167</v>
      </c>
      <c r="B50" t="s">
        <v>294</v>
      </c>
      <c r="C50">
        <v>45</v>
      </c>
    </row>
    <row r="51" spans="1:3" x14ac:dyDescent="0.2">
      <c r="A51" t="s">
        <v>170</v>
      </c>
      <c r="B51" t="s">
        <v>295</v>
      </c>
      <c r="C51">
        <v>45</v>
      </c>
    </row>
    <row r="52" spans="1:3" x14ac:dyDescent="0.2">
      <c r="A52" t="s">
        <v>174</v>
      </c>
      <c r="B52" t="s">
        <v>296</v>
      </c>
      <c r="C52" s="51">
        <v>32</v>
      </c>
    </row>
    <row r="53" spans="1:3" x14ac:dyDescent="0.2">
      <c r="A53" t="s">
        <v>385</v>
      </c>
      <c r="B53" t="s">
        <v>299</v>
      </c>
      <c r="C53" s="51">
        <v>153</v>
      </c>
    </row>
    <row r="54" spans="1:3" x14ac:dyDescent="0.2">
      <c r="A54" t="s">
        <v>189</v>
      </c>
      <c r="B54" t="s">
        <v>300</v>
      </c>
      <c r="C54">
        <v>32</v>
      </c>
    </row>
    <row r="55" spans="1:3" x14ac:dyDescent="0.2">
      <c r="A55" t="s">
        <v>201</v>
      </c>
      <c r="B55" t="s">
        <v>303</v>
      </c>
      <c r="C55" s="51">
        <v>20</v>
      </c>
    </row>
    <row r="56" spans="1:3" x14ac:dyDescent="0.2">
      <c r="A56" t="s">
        <v>205</v>
      </c>
      <c r="B56" t="s">
        <v>304</v>
      </c>
      <c r="C56">
        <v>17</v>
      </c>
    </row>
    <row r="57" spans="1:3" x14ac:dyDescent="0.2">
      <c r="A57" t="s">
        <v>210</v>
      </c>
      <c r="B57" t="s">
        <v>305</v>
      </c>
      <c r="C57">
        <v>16</v>
      </c>
    </row>
    <row r="58" spans="1:3" x14ac:dyDescent="0.2">
      <c r="A58" t="s">
        <v>219</v>
      </c>
      <c r="B58" t="s">
        <v>306</v>
      </c>
      <c r="C58" s="51">
        <v>20</v>
      </c>
    </row>
    <row r="59" spans="1:3" x14ac:dyDescent="0.2">
      <c r="A59" t="s">
        <v>223</v>
      </c>
      <c r="B59" t="s">
        <v>307</v>
      </c>
      <c r="C59">
        <v>16</v>
      </c>
    </row>
    <row r="60" spans="1:3" x14ac:dyDescent="0.2">
      <c r="A60" t="s">
        <v>228</v>
      </c>
      <c r="B60" t="s">
        <v>308</v>
      </c>
      <c r="C60" s="51">
        <v>20</v>
      </c>
    </row>
    <row r="61" spans="1:3" x14ac:dyDescent="0.2">
      <c r="A61" t="s">
        <v>231</v>
      </c>
      <c r="B61" t="s">
        <v>309</v>
      </c>
      <c r="C61" s="51">
        <v>20</v>
      </c>
    </row>
    <row r="62" spans="1:3" x14ac:dyDescent="0.2">
      <c r="A62" t="s">
        <v>367</v>
      </c>
      <c r="B62" t="s">
        <v>196</v>
      </c>
      <c r="C62" s="51">
        <v>77</v>
      </c>
    </row>
    <row r="63" spans="1:3" x14ac:dyDescent="0.2">
      <c r="A63" t="s">
        <v>249</v>
      </c>
      <c r="B63" t="s">
        <v>313</v>
      </c>
      <c r="C63" s="51">
        <v>120</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BoM</vt:lpstr>
      <vt:lpstr>Sierra Rules</vt:lpstr>
      <vt:lpstr>Digikey_Order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Diogo Falcao</dc:creator>
  <cp:lastModifiedBy>Microsoft Office User</cp:lastModifiedBy>
  <dcterms:created xsi:type="dcterms:W3CDTF">2016-02-10T19:51:11Z</dcterms:created>
  <dcterms:modified xsi:type="dcterms:W3CDTF">2016-02-24T19:49:47Z</dcterms:modified>
</cp:coreProperties>
</file>