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it/pysheetgrader/excel/"/>
    </mc:Choice>
  </mc:AlternateContent>
  <xr:revisionPtr revIDLastSave="0" documentId="13_ncr:1_{6D1EB78C-2179-344C-BE40-78C869F39FDE}" xr6:coauthVersionLast="47" xr6:coauthVersionMax="47" xr10:uidLastSave="{00000000-0000-0000-0000-000000000000}"/>
  <bookViews>
    <workbookView xWindow="6680" yWindow="3520" windowWidth="26920" windowHeight="15500" activeTab="2" xr2:uid="{25829142-FE91-0A44-A382-25CA1666B681}"/>
  </bookViews>
  <sheets>
    <sheet name="RConstant" sheetId="1" r:id="rId1"/>
    <sheet name="Assertion" sheetId="12" r:id="rId2"/>
    <sheet name="XLFormula" sheetId="14" r:id="rId3"/>
    <sheet name="Manual" sheetId="13" r:id="rId4"/>
    <sheet name="RFormula" sheetId="2" r:id="rId5"/>
    <sheet name="RRelative" sheetId="11" r:id="rId6"/>
    <sheet name="RCheck" sheetId="5" r:id="rId7"/>
    <sheet name="SoftFormula Samples" sheetId="9" r:id="rId8"/>
    <sheet name="RelativeF Samples" sheetId="6" r:id="rId9"/>
    <sheet name="Test Case Samples" sheetId="7" r:id="rId10"/>
    <sheet name="Minimum Work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4" l="1"/>
  <c r="C29" i="14"/>
  <c r="C27" i="14"/>
  <c r="B25" i="14"/>
  <c r="B24" i="14"/>
  <c r="B23" i="14"/>
  <c r="C22" i="14"/>
  <c r="C17" i="14"/>
  <c r="B16" i="14"/>
  <c r="B14" i="14"/>
  <c r="C13" i="14"/>
  <c r="B12" i="14"/>
  <c r="C10" i="14"/>
  <c r="B32" i="11" l="1"/>
  <c r="C30" i="5"/>
  <c r="C29" i="11"/>
  <c r="B22" i="1"/>
  <c r="C20" i="1"/>
  <c r="C19" i="1"/>
  <c r="C28" i="2"/>
  <c r="C26" i="2"/>
  <c r="B24" i="2"/>
  <c r="C42" i="2"/>
  <c r="C38" i="2"/>
  <c r="C37" i="2"/>
  <c r="C36" i="2"/>
  <c r="B23" i="2" l="1"/>
  <c r="B21" i="2"/>
  <c r="B22" i="2"/>
  <c r="B20" i="2"/>
  <c r="B18" i="2"/>
  <c r="C27" i="2" l="1"/>
  <c r="C6" i="2" l="1"/>
  <c r="C31" i="2" s="1"/>
  <c r="C16" i="2"/>
  <c r="B5" i="2"/>
  <c r="B7" i="2"/>
  <c r="C9" i="2" s="1"/>
  <c r="C11" i="2" l="1"/>
  <c r="B15" i="2"/>
  <c r="C8" i="2"/>
  <c r="C12" i="2"/>
  <c r="B14" i="2"/>
  <c r="B13" i="2"/>
  <c r="B10" i="2"/>
  <c r="B24" i="11" l="1"/>
  <c r="B23" i="11"/>
  <c r="C27" i="11"/>
  <c r="B25" i="11"/>
  <c r="C22" i="11"/>
  <c r="C17" i="11" l="1"/>
  <c r="B16" i="11"/>
  <c r="B14" i="11"/>
  <c r="C13" i="11"/>
  <c r="B12" i="11"/>
  <c r="C10" i="11"/>
  <c r="C11" i="5"/>
  <c r="B11" i="5"/>
  <c r="C10" i="5"/>
  <c r="B10" i="5"/>
  <c r="C10" i="1" l="1"/>
  <c r="C8" i="1"/>
  <c r="C7" i="1"/>
  <c r="B15" i="1"/>
  <c r="B14" i="1"/>
  <c r="B13" i="1"/>
  <c r="B9" i="1"/>
  <c r="B12" i="7" l="1"/>
  <c r="A9" i="6"/>
  <c r="A7" i="6"/>
  <c r="A6" i="6"/>
  <c r="B9" i="9" l="1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C6" authorId="0" shapeId="0" xr:uid="{15D26E50-B4F6-784D-8791-1056CAE0CA2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7" authorId="0" shapeId="0" xr:uid="{B310C2FD-3B0D-A240-B98F-D186DCE100D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</t>
        </r>
      </text>
    </comment>
    <comment ref="C8" authorId="0" shapeId="0" xr:uid="{F650A65C-9ED5-1B4B-9956-36C9A6834E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9" authorId="0" shapeId="0" xr:uid="{97797B61-2B91-7941-B677-10A0A8F7BA3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
</t>
        </r>
      </text>
    </comment>
    <comment ref="B10" authorId="1" shapeId="0" xr:uid="{4784EA6D-1959-3D4C-A252-3E2044361B50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B6
</t>
        </r>
        <r>
          <rPr>
            <sz val="10"/>
            <color rgb="FF000000"/>
            <rFont val="Calibri"/>
            <family val="2"/>
          </rPr>
          <t xml:space="preserve">  - B5</t>
        </r>
      </text>
    </comment>
    <comment ref="C11" authorId="1" shapeId="0" xr:uid="{0CCD90F6-B7A6-C44B-9263-661C065F6C4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B5
</t>
        </r>
        <r>
          <rPr>
            <sz val="10"/>
            <color rgb="FF000000"/>
            <rFont val="Calibri"/>
            <family val="2"/>
          </rPr>
          <t xml:space="preserve">  - C7</t>
        </r>
      </text>
    </comment>
    <comment ref="C12" authorId="1" shapeId="0" xr:uid="{9ECD14D1-BFAB-3D40-88C8-6B8C87014A2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C6
</t>
        </r>
        <r>
          <rPr>
            <sz val="10"/>
            <color rgb="FF000000"/>
            <rFont val="Calibri"/>
            <family val="2"/>
          </rPr>
          <t xml:space="preserve">  - C8</t>
        </r>
      </text>
    </comment>
    <comment ref="B13" authorId="1" shapeId="0" xr:uid="{E11E542B-CD0F-2A48-9324-2AEAF83933CD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4" authorId="1" shapeId="0" xr:uid="{7034AD4A-38B5-AB45-A167-9531F425A66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5" authorId="1" shapeId="0" xr:uid="{276ABE6D-2CF9-FC40-A9E1-CDE5AE6C499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16" authorId="1" shapeId="0" xr:uid="{A49068F4-4B20-F040-8CF2-430D266847E3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8" authorId="0" shapeId="0" xr:uid="{AB78C83F-B69E-CD46-88FD-24D3E20AC12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0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0" authorId="0" shapeId="0" xr:uid="{506CB596-477D-F04D-8B0B-118764A730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</text>
    </comment>
    <comment ref="B21" authorId="0" shapeId="0" xr:uid="{2EDA8A0A-A565-3C4C-91C8-829036A8E3A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  <r>
          <rPr>
            <sz val="10"/>
            <color rgb="FF000000"/>
            <rFont val="Tahoma"/>
            <family val="2"/>
          </rPr>
          <t xml:space="preserve">  - B20
</t>
        </r>
        <r>
          <rPr>
            <sz val="10"/>
            <color rgb="FF000000"/>
            <rFont val="Tahoma"/>
            <family val="2"/>
          </rPr>
          <t xml:space="preserve">  - B21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2" authorId="0" shapeId="0" xr:uid="{002334CD-E6AA-7E4A-8067-E1C559D4BAF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B24" authorId="0" shapeId="0" xr:uid="{7BDFCD50-C0BB-1C4E-9316-45B0461B8AF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</text>
    </comment>
    <comment ref="C26" authorId="0" shapeId="0" xr:uid="{4D459859-5F66-CA41-96F9-7078495F375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C27" authorId="0" shapeId="0" xr:uid="{DF77C746-44AC-5A4B-932E-4BBC2B0ED2B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3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C29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28" authorId="0" shapeId="0" xr:uid="{255E9EFD-7309-D84F-BD00-1A27BC3D234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C23
</t>
        </r>
      </text>
    </comment>
    <comment ref="C31" authorId="1" shapeId="0" xr:uid="{5FC1C824-F62D-A349-8E6D-E0EF8050926C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36" authorId="0" shapeId="0" xr:uid="{290D21F1-A830-1542-98CB-44A95DBAEB1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</t>
        </r>
      </text>
    </comment>
    <comment ref="C37" authorId="0" shapeId="0" xr:uid="{FE6F56B1-FB83-0B40-A85D-51F3EABD7E6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</t>
        </r>
      </text>
    </comment>
    <comment ref="C38" authorId="0" shapeId="0" xr:uid="{D550E84B-CBAC-9C40-B2A9-BD3FB172A0B1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  <comment ref="C42" authorId="0" shapeId="0" xr:uid="{F7D46B90-93DB-2841-A8AD-F26B92C47D8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</commentList>
</comments>
</file>

<file path=xl/sharedStrings.xml><?xml version="1.0" encoding="utf-8"?>
<sst xmlns="http://schemas.openxmlformats.org/spreadsheetml/2006/main" count="182" uniqueCount="63">
  <si>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</si>
  <si>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</si>
  <si>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</si>
  <si>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</si>
  <si>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</si>
  <si>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</si>
  <si>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</si>
  <si>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</si>
  <si>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</si>
  <si>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</si>
  <si>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</si>
  <si>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</si>
  <si>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</si>
  <si>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</si>
  <si>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</si>
  <si>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</si>
  <si>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</si>
  <si>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</si>
  <si>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</si>
  <si>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</si>
  <si>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</si>
  <si>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</si>
  <si>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</si>
  <si>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</si>
  <si>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</si>
  <si>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</si>
  <si>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</si>
  <si>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&gt; Correct</t>
  </si>
  <si>
    <t>Dummy</t>
  </si>
  <si>
    <t>No formula</t>
  </si>
  <si>
    <t>Deliberately wrong</t>
  </si>
  <si>
    <t>Correct in Sub</t>
  </si>
  <si>
    <t>Incorrect in Sub</t>
  </si>
  <si>
    <t xml:space="preserve">Century </t>
  </si>
  <si>
    <t>Inch Alt Cell</t>
  </si>
  <si>
    <t>Input range</t>
  </si>
  <si>
    <t>A boolean</t>
  </si>
  <si>
    <t>Sum of range</t>
  </si>
  <si>
    <t>Arithmetic expression</t>
  </si>
  <si>
    <t>Maximum</t>
  </si>
  <si>
    <t>Max function</t>
  </si>
  <si>
    <t>Addition</t>
  </si>
  <si>
    <t>Incorrect/Different in Sub</t>
  </si>
  <si>
    <t>Max of years and some</t>
  </si>
  <si>
    <t>Sum of years</t>
  </si>
  <si>
    <t>Sum of centuries</t>
  </si>
  <si>
    <t>Incorrect/Different  in Sub</t>
  </si>
  <si>
    <t>Century built-in formula</t>
  </si>
  <si>
    <t>Simple Alt Cells Tests</t>
  </si>
  <si>
    <t>Data1</t>
  </si>
  <si>
    <t>Data2</t>
  </si>
  <si>
    <t>Original2</t>
  </si>
  <si>
    <t>Original3</t>
  </si>
  <si>
    <t>Original1</t>
  </si>
  <si>
    <t>Original4</t>
  </si>
  <si>
    <t>matches orig cell formula in key</t>
  </si>
  <si>
    <t>matches alt cell formula in key</t>
  </si>
  <si>
    <t xml:space="preserve">matches one alt cell </t>
  </si>
  <si>
    <t>no matches</t>
  </si>
  <si>
    <t>matches alt cell</t>
  </si>
  <si>
    <t>To reveal the double-score bug!</t>
  </si>
  <si>
    <t>SOMETHING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</si>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</sst>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sz val="4"/>
      <color rgb="FF000000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right" wrapText="1"/>
    </xf>
    <xf numFmtId="166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4:F23"/>
  <sheetViews>
    <sheetView zoomScale="115" zoomScaleNormal="115" workbookViewId="0">
      <selection activeCell="B24" sqref="A1:XFD1048576"/>
    </sheetView>
  </sheetViews>
  <sheetFormatPr baseColWidth="10" defaultColWidth="11.1640625" defaultRowHeight="16" x14ac:dyDescent="0.2"/>
  <cols>
    <col min="1" max="1" width="17.1640625" customWidth="1"/>
    <col min="2" max="2" width="18.5" customWidth="1"/>
    <col min="3" max="3" width="18.1640625" customWidth="1"/>
    <col min="4" max="4" width="3.33203125" customWidth="1"/>
    <col min="5" max="5" width="54.6640625" customWidth="1"/>
    <col min="6" max="6" width="6.1640625" customWidth="1"/>
    <col min="7" max="7" width="40" customWidth="1"/>
    <col min="8" max="8" width="14.1640625" bestFit="1" customWidth="1"/>
  </cols>
  <sheetData>
    <row r="4" spans="1:4" x14ac:dyDescent="0.2">
      <c r="A4" t="s">
        <v>0</v>
      </c>
      <c r="B4" s="2" t="s">
        <v>31</v>
      </c>
      <c r="C4" s="3" t="s">
        <v>32</v>
      </c>
      <c r="D4" s="2"/>
    </row>
    <row r="5" spans="1:4" x14ac:dyDescent="0.2">
      <c r="A5" t="s">
        <v>2</v>
      </c>
      <c r="B5" s="2">
        <v>2020</v>
      </c>
      <c r="C5" s="2"/>
      <c r="D5" s="2"/>
    </row>
    <row r="6" spans="1:4" x14ac:dyDescent="0.2">
      <c r="A6" t="s">
        <v>2</v>
      </c>
      <c r="B6" s="2">
        <v>2020</v>
      </c>
      <c r="C6" s="2"/>
      <c r="D6" s="2"/>
    </row>
    <row r="7" spans="1:4" x14ac:dyDescent="0.2">
      <c r="A7" t="s">
        <v>3</v>
      </c>
      <c r="B7" s="2"/>
      <c r="C7" s="2">
        <f>B5/10 + 2</f>
        <v>204</v>
      </c>
      <c r="D7" s="2"/>
    </row>
    <row r="8" spans="1:4" x14ac:dyDescent="0.2">
      <c r="A8" t="s">
        <v>3</v>
      </c>
      <c r="C8" s="2">
        <f>B6 /10 + 4</f>
        <v>206</v>
      </c>
      <c r="D8" s="2"/>
    </row>
    <row r="9" spans="1:4" x14ac:dyDescent="0.2">
      <c r="A9" t="s">
        <v>4</v>
      </c>
      <c r="B9" s="2">
        <f>ROUNDUP(B5 /100, 0)</f>
        <v>21</v>
      </c>
      <c r="C9" s="2"/>
      <c r="D9" s="2"/>
    </row>
    <row r="10" spans="1:4" x14ac:dyDescent="0.2">
      <c r="A10" t="s">
        <v>33</v>
      </c>
      <c r="B10" s="2"/>
      <c r="C10" s="2">
        <f xml:space="preserve">  ROUNDUP(B5 /100, 0) + 1</f>
        <v>22</v>
      </c>
      <c r="D10" s="2"/>
    </row>
    <row r="11" spans="1:4" x14ac:dyDescent="0.2">
      <c r="B11" s="2"/>
      <c r="C11" s="2"/>
      <c r="D11" s="2"/>
    </row>
    <row r="12" spans="1:4" x14ac:dyDescent="0.2">
      <c r="A12" t="s">
        <v>5</v>
      </c>
      <c r="B12" s="2">
        <v>1000</v>
      </c>
      <c r="C12" s="2"/>
      <c r="D12" s="2"/>
    </row>
    <row r="13" spans="1:4" x14ac:dyDescent="0.2">
      <c r="A13" t="s">
        <v>6</v>
      </c>
      <c r="B13" s="2">
        <f xml:space="preserve"> B12 / 1000</f>
        <v>1</v>
      </c>
      <c r="C13" s="2"/>
      <c r="D13" s="2"/>
    </row>
    <row r="14" spans="1:4" x14ac:dyDescent="0.2">
      <c r="A14" t="s">
        <v>7</v>
      </c>
      <c r="B14" s="2">
        <f>B12*3.28084</f>
        <v>3280.84</v>
      </c>
      <c r="C14" s="2"/>
      <c r="D14" s="2"/>
    </row>
    <row r="15" spans="1:4" x14ac:dyDescent="0.2">
      <c r="A15" t="s">
        <v>8</v>
      </c>
      <c r="B15" s="2">
        <f>B12*39.3701</f>
        <v>39370.1</v>
      </c>
      <c r="C15" s="2"/>
      <c r="D15" s="2"/>
    </row>
    <row r="16" spans="1:4" x14ac:dyDescent="0.2">
      <c r="B16" s="4"/>
      <c r="D16" s="2"/>
    </row>
    <row r="17" spans="1:6" x14ac:dyDescent="0.2">
      <c r="A17" t="s">
        <v>8</v>
      </c>
      <c r="B17" s="4">
        <v>39370.1</v>
      </c>
      <c r="D17" s="2"/>
    </row>
    <row r="18" spans="1:6" x14ac:dyDescent="0.2">
      <c r="C18" s="5"/>
    </row>
    <row r="19" spans="1:6" x14ac:dyDescent="0.2">
      <c r="A19" t="s">
        <v>8</v>
      </c>
      <c r="C19" s="4">
        <f xml:space="preserve"> B12*39.37</f>
        <v>39370</v>
      </c>
      <c r="F19" s="5"/>
    </row>
    <row r="20" spans="1:6" x14ac:dyDescent="0.2">
      <c r="A20" t="s">
        <v>8</v>
      </c>
      <c r="C20" s="4">
        <f>39 + 1</f>
        <v>40</v>
      </c>
      <c r="F20" s="5"/>
    </row>
    <row r="21" spans="1:6" x14ac:dyDescent="0.2">
      <c r="A21" t="s">
        <v>8</v>
      </c>
      <c r="B21" s="4">
        <v>39370.1</v>
      </c>
      <c r="F21" s="5"/>
    </row>
    <row r="22" spans="1:6" x14ac:dyDescent="0.2">
      <c r="A22" t="s">
        <v>8</v>
      </c>
      <c r="B22" s="5">
        <f>B12*39.3701+0.1</f>
        <v>39370.199999999997</v>
      </c>
    </row>
    <row r="23" spans="1:6" x14ac:dyDescent="0.2">
      <c r="A23" t="s">
        <v>8</v>
      </c>
      <c r="B23" s="4">
        <v>39370.1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baseColWidth="10" defaultColWidth="11.1640625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11</v>
      </c>
    </row>
    <row r="4" spans="1:3" x14ac:dyDescent="0.2">
      <c r="A4" t="s">
        <v>20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19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18</v>
      </c>
    </row>
    <row r="10" spans="1:3" x14ac:dyDescent="0.2">
      <c r="A10" t="s">
        <v>8</v>
      </c>
      <c r="B10">
        <f>B7*39.37</f>
        <v>39370</v>
      </c>
      <c r="C10" t="s">
        <v>17</v>
      </c>
    </row>
    <row r="12" spans="1:3" x14ac:dyDescent="0.2">
      <c r="A12" t="s">
        <v>8</v>
      </c>
      <c r="B12">
        <f>B7*39.37</f>
        <v>39370</v>
      </c>
      <c r="C12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baseColWidth="10" defaultColWidth="11.1640625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  <c r="C2" t="s">
        <v>21</v>
      </c>
    </row>
    <row r="3" spans="1:3" x14ac:dyDescent="0.2">
      <c r="A3" t="s">
        <v>3</v>
      </c>
      <c r="B3">
        <v>200</v>
      </c>
      <c r="C3" t="s">
        <v>9</v>
      </c>
    </row>
    <row r="4" spans="1:3" x14ac:dyDescent="0.2">
      <c r="A4" t="s">
        <v>4</v>
      </c>
      <c r="B4">
        <v>21</v>
      </c>
      <c r="C4" t="s">
        <v>22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</v>
      </c>
    </row>
    <row r="8" spans="1:3" x14ac:dyDescent="0.2">
      <c r="A8" t="s">
        <v>7</v>
      </c>
      <c r="B8">
        <v>3281</v>
      </c>
      <c r="C8" t="s">
        <v>23</v>
      </c>
    </row>
    <row r="9" spans="1:3" x14ac:dyDescent="0.2">
      <c r="A9" t="s">
        <v>8</v>
      </c>
      <c r="B9">
        <v>39370</v>
      </c>
      <c r="C9" t="s">
        <v>24</v>
      </c>
    </row>
    <row r="11" spans="1:3" x14ac:dyDescent="0.2">
      <c r="A11" t="s">
        <v>26</v>
      </c>
      <c r="B11">
        <v>2020</v>
      </c>
    </row>
    <row r="12" spans="1:3" x14ac:dyDescent="0.2">
      <c r="A12" t="s">
        <v>25</v>
      </c>
      <c r="B12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ACC9-2562-4C47-8692-C2AE00C5483E}">
  <dimension ref="A1:F23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0"/>
      <c r="B1" s="10"/>
      <c r="C1" s="10"/>
      <c r="D1" s="10"/>
      <c r="E1" s="10"/>
      <c r="F1" s="10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10"/>
      <c r="B3" s="10"/>
      <c r="C3" s="10"/>
      <c r="D3" s="10"/>
      <c r="E3" s="10"/>
      <c r="F3" s="10"/>
    </row>
    <row r="4" spans="1:6" x14ac:dyDescent="0.2">
      <c r="A4" s="10" t="s">
        <v>0</v>
      </c>
      <c r="B4" s="3" t="s">
        <v>31</v>
      </c>
      <c r="C4" s="3" t="s">
        <v>32</v>
      </c>
      <c r="D4" s="3"/>
      <c r="E4" s="10"/>
      <c r="F4" s="10"/>
    </row>
    <row r="5" spans="1:6" x14ac:dyDescent="0.2">
      <c r="A5" s="10" t="s">
        <v>2</v>
      </c>
      <c r="B5" s="3">
        <v>2020</v>
      </c>
      <c r="C5" s="3"/>
      <c r="D5" s="3"/>
      <c r="E5" s="10"/>
      <c r="F5" s="10"/>
    </row>
    <row r="6" spans="1:6" x14ac:dyDescent="0.2">
      <c r="A6" s="10" t="s">
        <v>2</v>
      </c>
      <c r="B6" s="3">
        <v>2020</v>
      </c>
      <c r="C6" s="3"/>
      <c r="D6" s="3"/>
      <c r="E6" s="10"/>
      <c r="F6" s="10"/>
    </row>
    <row r="7" spans="1:6" x14ac:dyDescent="0.2">
      <c r="A7" s="10" t="s">
        <v>3</v>
      </c>
      <c r="B7" s="3" t="s">
        <v>61</v>
      </c>
      <c r="C7" s="3">
        <v>204</v>
      </c>
      <c r="D7" s="3"/>
      <c r="E7" s="10"/>
      <c r="F7" s="10"/>
    </row>
    <row r="8" spans="1:6" x14ac:dyDescent="0.2">
      <c r="A8" s="10" t="s">
        <v>3</v>
      </c>
      <c r="B8" s="10"/>
      <c r="C8" s="3">
        <v>206</v>
      </c>
      <c r="D8" s="3"/>
      <c r="E8" s="10"/>
      <c r="F8" s="10"/>
    </row>
    <row r="9" spans="1:6" x14ac:dyDescent="0.2">
      <c r="A9" s="10" t="s">
        <v>4</v>
      </c>
      <c r="B9" s="3">
        <v>21</v>
      </c>
      <c r="C9" s="3"/>
      <c r="D9" s="3"/>
      <c r="E9" s="10"/>
      <c r="F9" s="10"/>
    </row>
    <row r="10" spans="1:6" x14ac:dyDescent="0.2">
      <c r="A10" s="10" t="s">
        <v>33</v>
      </c>
      <c r="B10" s="3"/>
      <c r="C10" s="3">
        <v>22</v>
      </c>
      <c r="D10" s="3"/>
      <c r="E10" s="10"/>
      <c r="F10" s="10"/>
    </row>
    <row r="11" spans="1:6" x14ac:dyDescent="0.2">
      <c r="A11" s="10"/>
      <c r="B11" s="3"/>
      <c r="C11" s="3"/>
      <c r="D11" s="3"/>
      <c r="E11" s="10"/>
      <c r="F11" s="10"/>
    </row>
    <row r="12" spans="1:6" x14ac:dyDescent="0.2">
      <c r="A12" s="10" t="s">
        <v>5</v>
      </c>
      <c r="B12" s="3">
        <v>1000</v>
      </c>
      <c r="C12" s="3"/>
      <c r="D12" s="3"/>
      <c r="E12" s="10"/>
      <c r="F12" s="10"/>
    </row>
    <row r="13" spans="1:6" x14ac:dyDescent="0.2">
      <c r="A13" s="10" t="s">
        <v>6</v>
      </c>
      <c r="B13" s="3">
        <v>1</v>
      </c>
      <c r="C13" s="3"/>
      <c r="D13" s="3"/>
      <c r="E13" s="10"/>
      <c r="F13" s="10"/>
    </row>
    <row r="14" spans="1:6" x14ac:dyDescent="0.2">
      <c r="A14" s="10" t="s">
        <v>7</v>
      </c>
      <c r="B14" s="3">
        <v>3280.84</v>
      </c>
      <c r="C14" s="3"/>
      <c r="D14" s="3"/>
      <c r="E14" s="10"/>
      <c r="F14" s="10"/>
    </row>
    <row r="15" spans="1:6" x14ac:dyDescent="0.2">
      <c r="A15" s="10" t="s">
        <v>8</v>
      </c>
      <c r="B15" s="3">
        <v>39370.1</v>
      </c>
      <c r="C15" s="3"/>
      <c r="D15" s="3"/>
      <c r="E15" s="10"/>
      <c r="F15" s="10"/>
    </row>
    <row r="16" spans="1:6" x14ac:dyDescent="0.2">
      <c r="A16" s="10"/>
      <c r="B16" s="11"/>
      <c r="C16" s="10"/>
      <c r="D16" s="3"/>
      <c r="E16" s="10"/>
      <c r="F16" s="10"/>
    </row>
    <row r="17" spans="1:6" x14ac:dyDescent="0.2">
      <c r="A17" s="10" t="s">
        <v>8</v>
      </c>
      <c r="B17" s="11">
        <v>39370.1</v>
      </c>
      <c r="C17" s="10"/>
      <c r="D17" s="3"/>
      <c r="E17" s="10"/>
      <c r="F17" s="10"/>
    </row>
    <row r="18" spans="1:6" x14ac:dyDescent="0.2">
      <c r="A18" s="10"/>
      <c r="B18" s="10"/>
      <c r="C18" s="12"/>
      <c r="D18" s="10"/>
      <c r="E18" s="10"/>
      <c r="F18" s="10"/>
    </row>
    <row r="19" spans="1:6" x14ac:dyDescent="0.2">
      <c r="A19" s="10" t="s">
        <v>8</v>
      </c>
      <c r="B19" s="10"/>
      <c r="C19" s="11">
        <v>39370</v>
      </c>
      <c r="D19" s="10"/>
      <c r="E19" s="10"/>
      <c r="F19" s="12"/>
    </row>
    <row r="20" spans="1:6" x14ac:dyDescent="0.2">
      <c r="A20" s="10" t="s">
        <v>8</v>
      </c>
      <c r="B20" s="10"/>
      <c r="C20" s="11">
        <v>40</v>
      </c>
      <c r="D20" s="10"/>
      <c r="E20" s="10"/>
      <c r="F20" s="12"/>
    </row>
    <row r="21" spans="1:6" x14ac:dyDescent="0.2">
      <c r="A21" s="10" t="s">
        <v>8</v>
      </c>
      <c r="B21" s="11">
        <v>39370.1</v>
      </c>
      <c r="C21" s="10"/>
      <c r="D21" s="10"/>
      <c r="E21" s="10"/>
      <c r="F21" s="12"/>
    </row>
    <row r="22" spans="1:6" x14ac:dyDescent="0.2">
      <c r="A22" s="10" t="s">
        <v>8</v>
      </c>
      <c r="B22" s="12">
        <v>39370.199999999997</v>
      </c>
      <c r="C22" s="10"/>
      <c r="D22" s="10"/>
      <c r="E22" s="10"/>
      <c r="F22" s="10"/>
    </row>
    <row r="23" spans="1:6" x14ac:dyDescent="0.2">
      <c r="A23" s="10" t="s">
        <v>8</v>
      </c>
      <c r="B23" s="11">
        <v>39370.1</v>
      </c>
      <c r="C23" s="10"/>
      <c r="D23" s="10"/>
      <c r="E23" s="10"/>
      <c r="F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CEB4-B99C-944C-800F-960A384B9D53}">
  <dimension ref="A4:C32"/>
  <sheetViews>
    <sheetView tabSelected="1" workbookViewId="0">
      <selection activeCell="K20" sqref="K20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3" ht="34" x14ac:dyDescent="0.2">
      <c r="A4" t="s">
        <v>0</v>
      </c>
      <c r="B4" s="2" t="s">
        <v>31</v>
      </c>
      <c r="C4" s="7" t="s">
        <v>42</v>
      </c>
    </row>
    <row r="5" spans="1:3" x14ac:dyDescent="0.2">
      <c r="A5" s="13" t="s">
        <v>35</v>
      </c>
      <c r="B5">
        <v>2</v>
      </c>
      <c r="C5">
        <v>2</v>
      </c>
    </row>
    <row r="6" spans="1:3" x14ac:dyDescent="0.2">
      <c r="A6" s="13"/>
      <c r="B6">
        <v>5</v>
      </c>
      <c r="C6">
        <v>5</v>
      </c>
    </row>
    <row r="7" spans="1:3" x14ac:dyDescent="0.2">
      <c r="A7" s="13"/>
      <c r="B7">
        <v>10</v>
      </c>
      <c r="C7">
        <v>10.5</v>
      </c>
    </row>
    <row r="8" spans="1:3" x14ac:dyDescent="0.2">
      <c r="A8" s="13"/>
      <c r="B8">
        <v>1</v>
      </c>
      <c r="C8">
        <v>1</v>
      </c>
    </row>
    <row r="9" spans="1:3" x14ac:dyDescent="0.2">
      <c r="A9" s="13"/>
      <c r="B9">
        <v>6</v>
      </c>
      <c r="C9">
        <v>6</v>
      </c>
    </row>
    <row r="10" spans="1:3" x14ac:dyDescent="0.2">
      <c r="A10" t="s">
        <v>40</v>
      </c>
      <c r="C10">
        <f>MAX(C5:C9)</f>
        <v>10.5</v>
      </c>
    </row>
    <row r="11" spans="1:3" x14ac:dyDescent="0.2">
      <c r="A11" t="s">
        <v>40</v>
      </c>
      <c r="C11">
        <v>10.199999999999999</v>
      </c>
    </row>
    <row r="12" spans="1:3" x14ac:dyDescent="0.2">
      <c r="A12" t="s">
        <v>41</v>
      </c>
      <c r="B12">
        <f>7</f>
        <v>7</v>
      </c>
    </row>
    <row r="13" spans="1:3" x14ac:dyDescent="0.2">
      <c r="A13" t="s">
        <v>41</v>
      </c>
      <c r="C13">
        <f>C6 + C7 + C9</f>
        <v>21.5</v>
      </c>
    </row>
    <row r="14" spans="1:3" x14ac:dyDescent="0.2">
      <c r="A14" t="s">
        <v>36</v>
      </c>
      <c r="B14" t="b">
        <f>B6 &gt; B5</f>
        <v>1</v>
      </c>
    </row>
    <row r="15" spans="1:3" x14ac:dyDescent="0.2">
      <c r="A15" t="s">
        <v>36</v>
      </c>
      <c r="C15" t="b">
        <v>1</v>
      </c>
    </row>
    <row r="16" spans="1:3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  <row r="32" spans="1:3" x14ac:dyDescent="0.2">
      <c r="B32" t="b">
        <f>TRUE</f>
        <v>1</v>
      </c>
    </row>
  </sheetData>
  <mergeCells count="1">
    <mergeCell ref="A5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4389-4708-EC4C-82F1-FF9B784A1B01}">
  <dimension ref="B7"/>
  <sheetViews>
    <sheetView workbookViewId="0">
      <selection activeCell="C8" sqref="C8"/>
    </sheetView>
  </sheetViews>
  <sheetFormatPr baseColWidth="10" defaultRowHeight="16" x14ac:dyDescent="0.2"/>
  <sheetData>
    <row r="7" spans="2:2" x14ac:dyDescent="0.2">
      <c r="B7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4:D42"/>
  <sheetViews>
    <sheetView topLeftCell="A14" zoomScale="102" zoomScaleNormal="102" workbookViewId="0">
      <selection activeCell="G36" sqref="G36"/>
    </sheetView>
  </sheetViews>
  <sheetFormatPr baseColWidth="10" defaultColWidth="11.1640625" defaultRowHeight="16" x14ac:dyDescent="0.2"/>
  <cols>
    <col min="1" max="1" width="31.5" bestFit="1" customWidth="1"/>
    <col min="2" max="2" width="13.83203125" customWidth="1"/>
    <col min="3" max="3" width="17.1640625" customWidth="1"/>
  </cols>
  <sheetData>
    <row r="4" spans="1:3" ht="51" x14ac:dyDescent="0.2">
      <c r="A4" t="s">
        <v>0</v>
      </c>
      <c r="B4" s="2" t="s">
        <v>31</v>
      </c>
      <c r="C4" s="7" t="s">
        <v>46</v>
      </c>
    </row>
    <row r="5" spans="1:3" x14ac:dyDescent="0.2">
      <c r="A5" t="s">
        <v>2</v>
      </c>
      <c r="B5" s="2">
        <f>2019 + 1</f>
        <v>2020</v>
      </c>
      <c r="C5" s="3"/>
    </row>
    <row r="6" spans="1:3" x14ac:dyDescent="0.2">
      <c r="A6" t="s">
        <v>2</v>
      </c>
      <c r="C6" s="2">
        <f xml:space="preserve"> 4030 + 2 + 8</f>
        <v>4040</v>
      </c>
    </row>
    <row r="7" spans="1:3" x14ac:dyDescent="0.2">
      <c r="A7" t="s">
        <v>2</v>
      </c>
      <c r="B7" s="2">
        <f xml:space="preserve"> 2020</f>
        <v>2020</v>
      </c>
      <c r="C7" s="2"/>
    </row>
    <row r="8" spans="1:3" x14ac:dyDescent="0.2">
      <c r="A8" t="s">
        <v>3</v>
      </c>
      <c r="B8" s="2"/>
      <c r="C8" s="2">
        <f>C6/2</f>
        <v>2020</v>
      </c>
    </row>
    <row r="9" spans="1:3" x14ac:dyDescent="0.2">
      <c r="A9" t="s">
        <v>3</v>
      </c>
      <c r="C9" s="2">
        <f>B7/10 - 1</f>
        <v>201</v>
      </c>
    </row>
    <row r="10" spans="1:3" x14ac:dyDescent="0.2">
      <c r="A10" t="s">
        <v>4</v>
      </c>
      <c r="B10" s="2">
        <f>C6*0.01</f>
        <v>40.4</v>
      </c>
      <c r="C10" s="2"/>
    </row>
    <row r="11" spans="1:3" x14ac:dyDescent="0.2">
      <c r="A11" t="s">
        <v>33</v>
      </c>
      <c r="B11" s="2"/>
      <c r="C11" s="2">
        <f>C6*0.01 + 1</f>
        <v>41.4</v>
      </c>
    </row>
    <row r="12" spans="1:3" x14ac:dyDescent="0.2">
      <c r="A12" t="s">
        <v>33</v>
      </c>
      <c r="B12" s="2"/>
      <c r="C12" s="2">
        <f>C6/100</f>
        <v>40.4</v>
      </c>
    </row>
    <row r="13" spans="1:3" x14ac:dyDescent="0.2">
      <c r="A13" t="s">
        <v>4</v>
      </c>
      <c r="B13" s="2">
        <f>MOD(B5 - 100 + 100, 50*2) + 20/20</f>
        <v>21</v>
      </c>
    </row>
    <row r="14" spans="1:3" x14ac:dyDescent="0.2">
      <c r="A14" t="s">
        <v>43</v>
      </c>
      <c r="B14" s="2">
        <f>2*C6 + MAX(B5:B7) -  C6</f>
        <v>6060</v>
      </c>
    </row>
    <row r="15" spans="1:3" x14ac:dyDescent="0.2">
      <c r="A15" t="s">
        <v>44</v>
      </c>
      <c r="B15" s="2">
        <f>2*SUM(B5:B7) + C6 - B5 - B6 - B7</f>
        <v>8080</v>
      </c>
    </row>
    <row r="16" spans="1:3" x14ac:dyDescent="0.2">
      <c r="A16" t="s">
        <v>45</v>
      </c>
      <c r="B16" s="2"/>
      <c r="C16" s="2">
        <f>40.4</f>
        <v>40.4</v>
      </c>
    </row>
    <row r="18" spans="1:4" x14ac:dyDescent="0.2">
      <c r="A18" t="s">
        <v>5</v>
      </c>
      <c r="B18" s="2">
        <f xml:space="preserve"> 900 + 100</f>
        <v>1000</v>
      </c>
      <c r="C18" s="2"/>
    </row>
    <row r="19" spans="1:4" x14ac:dyDescent="0.2">
      <c r="A19" t="s">
        <v>5</v>
      </c>
      <c r="C19" s="2">
        <v>2000</v>
      </c>
    </row>
    <row r="20" spans="1:4" x14ac:dyDescent="0.2">
      <c r="A20" t="s">
        <v>6</v>
      </c>
      <c r="B20" s="2">
        <f xml:space="preserve"> C19/1000</f>
        <v>2</v>
      </c>
      <c r="C20" s="2"/>
    </row>
    <row r="21" spans="1:4" x14ac:dyDescent="0.2">
      <c r="A21" t="s">
        <v>7</v>
      </c>
      <c r="B21" s="2">
        <f>C19*3.28084</f>
        <v>6561.68</v>
      </c>
      <c r="C21" s="2"/>
    </row>
    <row r="22" spans="1:4" x14ac:dyDescent="0.2">
      <c r="A22" t="s">
        <v>8</v>
      </c>
      <c r="B22" s="2">
        <f>C19*39.3701</f>
        <v>78740.2</v>
      </c>
      <c r="D22" s="9" t="s">
        <v>55</v>
      </c>
    </row>
    <row r="23" spans="1:4" x14ac:dyDescent="0.2">
      <c r="A23" t="s">
        <v>34</v>
      </c>
      <c r="B23" s="4">
        <f>39.37*C19</f>
        <v>78740</v>
      </c>
    </row>
    <row r="24" spans="1:4" x14ac:dyDescent="0.2">
      <c r="A24" t="s">
        <v>8</v>
      </c>
      <c r="B24" s="4">
        <f xml:space="preserve"> B18*40</f>
        <v>40000</v>
      </c>
      <c r="D24" t="s">
        <v>56</v>
      </c>
    </row>
    <row r="25" spans="1:4" x14ac:dyDescent="0.2">
      <c r="C25" s="5"/>
    </row>
    <row r="26" spans="1:4" x14ac:dyDescent="0.2">
      <c r="A26" t="s">
        <v>8</v>
      </c>
      <c r="C26" s="4">
        <f>C19*39.37</f>
        <v>78740</v>
      </c>
      <c r="D26" t="s">
        <v>57</v>
      </c>
    </row>
    <row r="27" spans="1:4" x14ac:dyDescent="0.2">
      <c r="A27" t="s">
        <v>8</v>
      </c>
      <c r="C27" s="4">
        <f>B18*35.8</f>
        <v>35800</v>
      </c>
      <c r="D27" t="s">
        <v>58</v>
      </c>
    </row>
    <row r="28" spans="1:4" x14ac:dyDescent="0.2">
      <c r="A28" t="s">
        <v>8</v>
      </c>
      <c r="C28" s="4">
        <f>C19*38</f>
        <v>76000</v>
      </c>
      <c r="D28" t="s">
        <v>57</v>
      </c>
    </row>
    <row r="29" spans="1:4" x14ac:dyDescent="0.2">
      <c r="C29" s="5"/>
    </row>
    <row r="31" spans="1:4" x14ac:dyDescent="0.2">
      <c r="A31" t="s">
        <v>47</v>
      </c>
      <c r="C31" s="2">
        <f>ROUNDUP(C6*0.01, 0)</f>
        <v>41</v>
      </c>
    </row>
    <row r="33" spans="1:4" x14ac:dyDescent="0.2">
      <c r="A33" t="s">
        <v>48</v>
      </c>
    </row>
    <row r="34" spans="1:4" x14ac:dyDescent="0.2">
      <c r="A34" t="s">
        <v>49</v>
      </c>
      <c r="B34">
        <v>10</v>
      </c>
    </row>
    <row r="35" spans="1:4" x14ac:dyDescent="0.2">
      <c r="A35" t="s">
        <v>50</v>
      </c>
      <c r="B35">
        <v>20</v>
      </c>
    </row>
    <row r="36" spans="1:4" x14ac:dyDescent="0.2">
      <c r="A36" t="s">
        <v>53</v>
      </c>
      <c r="C36">
        <f>B34-B35</f>
        <v>-10</v>
      </c>
      <c r="D36" t="s">
        <v>59</v>
      </c>
    </row>
    <row r="37" spans="1:4" x14ac:dyDescent="0.2">
      <c r="A37" t="s">
        <v>51</v>
      </c>
      <c r="C37">
        <f>B35/B34</f>
        <v>2</v>
      </c>
      <c r="D37" t="s">
        <v>59</v>
      </c>
    </row>
    <row r="38" spans="1:4" x14ac:dyDescent="0.2">
      <c r="A38" t="s">
        <v>52</v>
      </c>
      <c r="C38">
        <f>2*B34 + B35</f>
        <v>40</v>
      </c>
      <c r="D38" t="s">
        <v>59</v>
      </c>
    </row>
    <row r="42" spans="1:4" x14ac:dyDescent="0.2">
      <c r="A42" t="s">
        <v>54</v>
      </c>
      <c r="C42">
        <f>-B35+B34</f>
        <v>-10</v>
      </c>
      <c r="D4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CA24-FEBB-0348-A48B-8E513640C760}">
  <dimension ref="A4:C32"/>
  <sheetViews>
    <sheetView workbookViewId="0">
      <selection activeCell="E21" sqref="A1:XFD1048576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3" ht="34" x14ac:dyDescent="0.2">
      <c r="A4" t="s">
        <v>0</v>
      </c>
      <c r="B4" s="2" t="s">
        <v>31</v>
      </c>
      <c r="C4" s="7" t="s">
        <v>42</v>
      </c>
    </row>
    <row r="5" spans="1:3" x14ac:dyDescent="0.2">
      <c r="A5" s="13" t="s">
        <v>35</v>
      </c>
      <c r="B5">
        <v>2</v>
      </c>
      <c r="C5">
        <v>2</v>
      </c>
    </row>
    <row r="6" spans="1:3" x14ac:dyDescent="0.2">
      <c r="A6" s="13"/>
      <c r="B6">
        <v>5</v>
      </c>
      <c r="C6">
        <v>5</v>
      </c>
    </row>
    <row r="7" spans="1:3" x14ac:dyDescent="0.2">
      <c r="A7" s="13"/>
      <c r="B7">
        <v>10</v>
      </c>
      <c r="C7">
        <v>10.5</v>
      </c>
    </row>
    <row r="8" spans="1:3" x14ac:dyDescent="0.2">
      <c r="A8" s="13"/>
      <c r="B8">
        <v>1</v>
      </c>
      <c r="C8">
        <v>1</v>
      </c>
    </row>
    <row r="9" spans="1:3" x14ac:dyDescent="0.2">
      <c r="A9" s="13"/>
      <c r="B9">
        <v>6</v>
      </c>
      <c r="C9">
        <v>6</v>
      </c>
    </row>
    <row r="10" spans="1:3" x14ac:dyDescent="0.2">
      <c r="A10" t="s">
        <v>40</v>
      </c>
      <c r="C10">
        <f>MAX(C5:C9)</f>
        <v>10.5</v>
      </c>
    </row>
    <row r="11" spans="1:3" x14ac:dyDescent="0.2">
      <c r="A11" t="s">
        <v>40</v>
      </c>
      <c r="C11">
        <v>10.199999999999999</v>
      </c>
    </row>
    <row r="12" spans="1:3" x14ac:dyDescent="0.2">
      <c r="A12" t="s">
        <v>41</v>
      </c>
      <c r="B12">
        <f>7</f>
        <v>7</v>
      </c>
    </row>
    <row r="13" spans="1:3" x14ac:dyDescent="0.2">
      <c r="A13" t="s">
        <v>41</v>
      </c>
      <c r="C13">
        <f>C6 + C7 + C9</f>
        <v>21.5</v>
      </c>
    </row>
    <row r="14" spans="1:3" x14ac:dyDescent="0.2">
      <c r="A14" t="s">
        <v>36</v>
      </c>
      <c r="B14" t="b">
        <f>B6 &gt; B5</f>
        <v>1</v>
      </c>
    </row>
    <row r="15" spans="1:3" x14ac:dyDescent="0.2">
      <c r="A15" t="s">
        <v>36</v>
      </c>
      <c r="C15" t="b">
        <v>1</v>
      </c>
    </row>
    <row r="16" spans="1:3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  <row r="32" spans="1:3" x14ac:dyDescent="0.2">
      <c r="B32" t="b">
        <f>TRUE</f>
        <v>1</v>
      </c>
    </row>
  </sheetData>
  <mergeCells count="1">
    <mergeCell ref="A5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4:E30"/>
  <sheetViews>
    <sheetView workbookViewId="0">
      <selection activeCell="B8" sqref="B8"/>
    </sheetView>
  </sheetViews>
  <sheetFormatPr baseColWidth="10" defaultColWidth="11.1640625" defaultRowHeight="16" x14ac:dyDescent="0.2"/>
  <cols>
    <col min="1" max="1" width="23" customWidth="1"/>
    <col min="2" max="2" width="14.5" customWidth="1"/>
    <col min="3" max="3" width="15.1640625" customWidth="1"/>
    <col min="4" max="4" width="10.1640625" customWidth="1"/>
    <col min="6" max="6" width="53.5" bestFit="1" customWidth="1"/>
    <col min="7" max="7" width="5.83203125" customWidth="1"/>
  </cols>
  <sheetData>
    <row r="4" spans="1:5" x14ac:dyDescent="0.2">
      <c r="A4" t="s">
        <v>0</v>
      </c>
      <c r="B4" s="2" t="s">
        <v>31</v>
      </c>
      <c r="C4" s="3" t="s">
        <v>32</v>
      </c>
      <c r="D4" s="2"/>
      <c r="E4" s="2"/>
    </row>
    <row r="5" spans="1:5" x14ac:dyDescent="0.2">
      <c r="A5" s="13" t="s">
        <v>35</v>
      </c>
      <c r="B5">
        <v>2</v>
      </c>
      <c r="C5">
        <v>2</v>
      </c>
    </row>
    <row r="6" spans="1:5" x14ac:dyDescent="0.2">
      <c r="A6" s="13"/>
      <c r="B6">
        <v>5</v>
      </c>
      <c r="C6">
        <v>5</v>
      </c>
    </row>
    <row r="7" spans="1:5" x14ac:dyDescent="0.2">
      <c r="A7" s="13"/>
      <c r="B7">
        <v>10</v>
      </c>
      <c r="C7">
        <v>10.5</v>
      </c>
    </row>
    <row r="8" spans="1:5" x14ac:dyDescent="0.2">
      <c r="A8" s="13"/>
      <c r="B8">
        <v>1</v>
      </c>
      <c r="C8">
        <v>1</v>
      </c>
    </row>
    <row r="9" spans="1:5" x14ac:dyDescent="0.2">
      <c r="A9" s="13"/>
      <c r="B9">
        <v>6</v>
      </c>
      <c r="C9">
        <v>5</v>
      </c>
    </row>
    <row r="10" spans="1:5" x14ac:dyDescent="0.2">
      <c r="A10" t="s">
        <v>39</v>
      </c>
      <c r="B10">
        <f>MAX(B5:B9)</f>
        <v>10</v>
      </c>
      <c r="C10">
        <f>MAX(C5:C9)</f>
        <v>10.5</v>
      </c>
      <c r="D10" s="6"/>
    </row>
    <row r="11" spans="1:5" x14ac:dyDescent="0.2">
      <c r="A11" t="s">
        <v>13</v>
      </c>
      <c r="B11">
        <f>SUM(B5:B9)</f>
        <v>24</v>
      </c>
      <c r="C11">
        <f>SUM(C5:C9)</f>
        <v>23.5</v>
      </c>
    </row>
    <row r="12" spans="1:5" x14ac:dyDescent="0.2">
      <c r="B12">
        <v>24</v>
      </c>
    </row>
    <row r="30" spans="1:3" x14ac:dyDescent="0.2">
      <c r="A30" t="s">
        <v>37</v>
      </c>
      <c r="C30">
        <f>SUM(C5:C9)</f>
        <v>23.5</v>
      </c>
    </row>
  </sheetData>
  <mergeCells count="1">
    <mergeCell ref="A5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baseColWidth="10" defaultColWidth="8.83203125" defaultRowHeight="16" x14ac:dyDescent="0.2"/>
  <cols>
    <col min="1" max="16384" width="8.83203125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>
        <v>2020</v>
      </c>
    </row>
    <row r="3" spans="1:3" x14ac:dyDescent="0.2">
      <c r="A3" s="1" t="s">
        <v>3</v>
      </c>
      <c r="B3" s="1">
        <v>202</v>
      </c>
      <c r="C3" s="1" t="s">
        <v>11</v>
      </c>
    </row>
    <row r="4" spans="1:3" x14ac:dyDescent="0.2">
      <c r="A4" s="1" t="s">
        <v>4</v>
      </c>
      <c r="B4" s="1">
        <f>ROUNDUP(B2 * 0.01, 0)</f>
        <v>21</v>
      </c>
      <c r="C4" s="1" t="s">
        <v>27</v>
      </c>
    </row>
    <row r="6" spans="1:3" x14ac:dyDescent="0.2">
      <c r="A6" s="1" t="s">
        <v>5</v>
      </c>
      <c r="B6" s="1">
        <v>1000</v>
      </c>
    </row>
    <row r="7" spans="1:3" x14ac:dyDescent="0.2">
      <c r="A7" s="1" t="s">
        <v>6</v>
      </c>
      <c r="B7" s="1">
        <f>B6 * 0.001</f>
        <v>1</v>
      </c>
    </row>
    <row r="8" spans="1:3" x14ac:dyDescent="0.2">
      <c r="A8" s="1" t="s">
        <v>7</v>
      </c>
      <c r="B8" s="1">
        <f>B6 * 3.28</f>
        <v>3280</v>
      </c>
      <c r="C8" s="1" t="s">
        <v>12</v>
      </c>
    </row>
    <row r="9" spans="1:3" x14ac:dyDescent="0.2">
      <c r="A9" s="1" t="s">
        <v>8</v>
      </c>
      <c r="B9" s="1">
        <f>B6*39.37</f>
        <v>39370</v>
      </c>
      <c r="C9" s="1" t="s">
        <v>10</v>
      </c>
    </row>
    <row r="11" spans="1:3" x14ac:dyDescent="0.2">
      <c r="A11" s="1" t="s">
        <v>13</v>
      </c>
      <c r="B11" s="1">
        <f>B2+B3+B4</f>
        <v>2243</v>
      </c>
      <c r="C11" s="1" t="s">
        <v>14</v>
      </c>
    </row>
    <row r="12" spans="1:3" x14ac:dyDescent="0.2">
      <c r="A12" s="1" t="s">
        <v>15</v>
      </c>
      <c r="B12" s="1">
        <f>B2+B3+B4+4-2</f>
        <v>2245</v>
      </c>
      <c r="C12" s="1" t="s">
        <v>16</v>
      </c>
    </row>
    <row r="13" spans="1:3" x14ac:dyDescent="0.2">
      <c r="A13" s="1" t="s">
        <v>28</v>
      </c>
      <c r="B13" s="1">
        <v>2243</v>
      </c>
      <c r="C13" s="1" t="s">
        <v>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baseColWidth="10" defaultColWidth="11.1640625" defaultRowHeight="16" x14ac:dyDescent="0.2"/>
  <sheetData>
    <row r="2" spans="1:6" x14ac:dyDescent="0.2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2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2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2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2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2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2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2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RConstant</vt:lpstr>
      <vt:lpstr>Assertion</vt:lpstr>
      <vt:lpstr>XLFormula</vt:lpstr>
      <vt:lpstr>Manual</vt:lpstr>
      <vt:lpstr>RFormula</vt:lpstr>
      <vt:lpstr>RRelative</vt:lpstr>
      <vt:lpstr>RCheck</vt:lpstr>
      <vt:lpstr>SoftFormula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Andrew Colello</cp:lastModifiedBy>
  <dcterms:created xsi:type="dcterms:W3CDTF">2020-12-17T21:34:17Z</dcterms:created>
  <dcterms:modified xsi:type="dcterms:W3CDTF">2023-05-04T07:38:29Z</dcterms:modified>
</cp:coreProperties>
</file>