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40" yWindow="0" windowWidth="25540" windowHeight="142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8" i="1" l="1"/>
  <c r="D18" i="1"/>
  <c r="A18" i="1"/>
  <c r="F10" i="1"/>
  <c r="D10" i="1"/>
  <c r="A10" i="1"/>
</calcChain>
</file>

<file path=xl/sharedStrings.xml><?xml version="1.0" encoding="utf-8"?>
<sst xmlns="http://schemas.openxmlformats.org/spreadsheetml/2006/main" count="41" uniqueCount="21">
  <si>
    <t>HV_D (kV)</t>
  </si>
  <si>
    <t>Coarse Gain</t>
  </si>
  <si>
    <t>Fine tune</t>
  </si>
  <si>
    <t>Channel</t>
  </si>
  <si>
    <t>Thickness (cm)</t>
  </si>
  <si>
    <t>714-923</t>
  </si>
  <si>
    <t>Integration</t>
  </si>
  <si>
    <t>690-880</t>
  </si>
  <si>
    <t>701-888</t>
  </si>
  <si>
    <t>Aluminium</t>
  </si>
  <si>
    <t>699-897</t>
  </si>
  <si>
    <t>733-875</t>
  </si>
  <si>
    <t>Lead</t>
  </si>
  <si>
    <t>1477-1710</t>
  </si>
  <si>
    <t>Absorption Coefficient</t>
  </si>
  <si>
    <t>Aluminum (Cesium)</t>
  </si>
  <si>
    <t>Cobalt Isotope</t>
  </si>
  <si>
    <t>Cesium Isotope</t>
  </si>
  <si>
    <t>Lead (Cesium)</t>
  </si>
  <si>
    <t>Aluminum (Cobalt)</t>
  </si>
  <si>
    <t>Lead (Cobalt)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</si>
</sst>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8000"/>
      <name val="Calibri"/>
      <scheme val="minor"/>
    </font>
    <font>
      <b/>
      <sz val="12"/>
      <color rgb="FF0000FF"/>
      <name val="Calibri"/>
      <scheme val="minor"/>
    </font>
    <font>
      <b/>
      <sz val="12"/>
      <color rgb="FFFF6600"/>
      <name val="Calibri"/>
      <scheme val="minor"/>
    </font>
    <font>
      <b/>
      <sz val="12"/>
      <color theme="2" tint="-0.499984740745262"/>
      <name val="Calibri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multiLvlStrRef>
              <c:f>Sheet1!$A$8:$B$11</c:f>
              <c:multiLvlStrCache>
                <c:ptCount val="4"/>
                <c:lvl>
                  <c:pt idx="0">
                    <c:v>714-923</c:v>
                  </c:pt>
                  <c:pt idx="1">
                    <c:v>714-923</c:v>
                  </c:pt>
                  <c:pt idx="2">
                    <c:v>690-880</c:v>
                  </c:pt>
                  <c:pt idx="3">
                    <c:v>701-888</c:v>
                  </c:pt>
                </c:lvl>
                <c:lvl>
                  <c:pt idx="0">
                    <c:v>0</c:v>
                  </c:pt>
                  <c:pt idx="1">
                    <c:v>1.247</c:v>
                  </c:pt>
                  <c:pt idx="2">
                    <c:v>2.494</c:v>
                  </c:pt>
                  <c:pt idx="3">
                    <c:v>5.594</c:v>
                  </c:pt>
                </c:lvl>
              </c:multiLvlStrCache>
            </c:multiLvlStrRef>
          </c:xVal>
          <c:yVal>
            <c:numRef>
              <c:f>Sheet1!$C$8:$C$11</c:f>
              <c:numCache>
                <c:formatCode>General</c:formatCode>
                <c:ptCount val="4"/>
                <c:pt idx="0">
                  <c:v>26177.0</c:v>
                </c:pt>
                <c:pt idx="1">
                  <c:v>21318.0</c:v>
                </c:pt>
                <c:pt idx="2">
                  <c:v>17442.0</c:v>
                </c:pt>
                <c:pt idx="3">
                  <c:v>10199.0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365304"/>
        <c:axId val="-2145363288"/>
      </c:scatterChart>
      <c:valAx>
        <c:axId val="2133365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5363288"/>
        <c:crosses val="autoZero"/>
        <c:crossBetween val="midCat"/>
      </c:valAx>
      <c:valAx>
        <c:axId val="-2145363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365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Sheet1!$D$8:$D$11</c:f>
              <c:numCache>
                <c:formatCode>General</c:formatCode>
                <c:ptCount val="4"/>
                <c:pt idx="0">
                  <c:v>0.0</c:v>
                </c:pt>
                <c:pt idx="1">
                  <c:v>0.644</c:v>
                </c:pt>
                <c:pt idx="2">
                  <c:v>1.27</c:v>
                </c:pt>
                <c:pt idx="3">
                  <c:v>1.914</c:v>
                </c:pt>
              </c:numCache>
            </c:numRef>
          </c:xVal>
          <c:yVal>
            <c:numRef>
              <c:f>Sheet1!$F$8:$F$11</c:f>
              <c:numCache>
                <c:formatCode>General</c:formatCode>
                <c:ptCount val="4"/>
                <c:pt idx="0">
                  <c:v>26177.0</c:v>
                </c:pt>
                <c:pt idx="1">
                  <c:v>13358.0</c:v>
                </c:pt>
                <c:pt idx="2">
                  <c:v>8271.0</c:v>
                </c:pt>
                <c:pt idx="3">
                  <c:v>3184.0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994760"/>
        <c:axId val="-2141996184"/>
      </c:scatterChart>
      <c:valAx>
        <c:axId val="-2141994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1996184"/>
        <c:crosses val="autoZero"/>
        <c:crossBetween val="midCat"/>
      </c:valAx>
      <c:valAx>
        <c:axId val="-2141996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1994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Sheet1!$A$16:$A$19</c:f>
              <c:numCache>
                <c:formatCode>General</c:formatCode>
                <c:ptCount val="4"/>
                <c:pt idx="0">
                  <c:v>0.0</c:v>
                </c:pt>
                <c:pt idx="1">
                  <c:v>1.247</c:v>
                </c:pt>
                <c:pt idx="2">
                  <c:v>2.494</c:v>
                </c:pt>
                <c:pt idx="3">
                  <c:v>5.594</c:v>
                </c:pt>
              </c:numCache>
            </c:numRef>
          </c:xVal>
          <c:yVal>
            <c:numRef>
              <c:f>Sheet1!$C$16:$C$19</c:f>
              <c:numCache>
                <c:formatCode>General</c:formatCode>
                <c:ptCount val="4"/>
                <c:pt idx="0">
                  <c:v>2774.0</c:v>
                </c:pt>
                <c:pt idx="1">
                  <c:v>2470.0</c:v>
                </c:pt>
                <c:pt idx="2">
                  <c:v>2089.0</c:v>
                </c:pt>
                <c:pt idx="3">
                  <c:v>1385.0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118568"/>
        <c:axId val="-2141933304"/>
      </c:scatterChart>
      <c:valAx>
        <c:axId val="-2130118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1933304"/>
        <c:crosses val="autoZero"/>
        <c:crossBetween val="midCat"/>
      </c:valAx>
      <c:valAx>
        <c:axId val="-2141933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0118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Sheet1!$D$16:$D$19</c:f>
              <c:numCache>
                <c:formatCode>General</c:formatCode>
                <c:ptCount val="4"/>
                <c:pt idx="0">
                  <c:v>0.0</c:v>
                </c:pt>
                <c:pt idx="1">
                  <c:v>0.644</c:v>
                </c:pt>
                <c:pt idx="2">
                  <c:v>1.27</c:v>
                </c:pt>
                <c:pt idx="3">
                  <c:v>1.914</c:v>
                </c:pt>
              </c:numCache>
            </c:numRef>
          </c:xVal>
          <c:yVal>
            <c:numRef>
              <c:f>Sheet1!$F$16:$F$19</c:f>
              <c:numCache>
                <c:formatCode>General</c:formatCode>
                <c:ptCount val="4"/>
                <c:pt idx="0">
                  <c:v>2774.0</c:v>
                </c:pt>
                <c:pt idx="1">
                  <c:v>2037.0</c:v>
                </c:pt>
                <c:pt idx="2">
                  <c:v>1507.0</c:v>
                </c:pt>
                <c:pt idx="3">
                  <c:v>977.0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969368"/>
        <c:axId val="-2142683768"/>
      </c:scatterChart>
      <c:valAx>
        <c:axId val="-2126969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2683768"/>
        <c:crosses val="autoZero"/>
        <c:crossBetween val="midCat"/>
      </c:valAx>
      <c:valAx>
        <c:axId val="-2142683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6969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</xdr:colOff>
      <xdr:row>4</xdr:row>
      <xdr:rowOff>31750</xdr:rowOff>
    </xdr:from>
    <xdr:to>
      <xdr:col>11</xdr:col>
      <xdr:colOff>800100</xdr:colOff>
      <xdr:row>16</xdr:row>
      <xdr:rowOff>177800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31750</xdr:colOff>
      <xdr:row>4</xdr:row>
      <xdr:rowOff>31750</xdr:rowOff>
    </xdr:from>
    <xdr:to>
      <xdr:col>16</xdr:col>
      <xdr:colOff>812800</xdr:colOff>
      <xdr:row>16</xdr:row>
      <xdr:rowOff>177800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19</xdr:row>
      <xdr:rowOff>19050</xdr:rowOff>
    </xdr:from>
    <xdr:to>
      <xdr:col>11</xdr:col>
      <xdr:colOff>812800</xdr:colOff>
      <xdr:row>31</xdr:row>
      <xdr:rowOff>177800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19050</xdr:colOff>
      <xdr:row>19</xdr:row>
      <xdr:rowOff>19050</xdr:rowOff>
    </xdr:from>
    <xdr:to>
      <xdr:col>16</xdr:col>
      <xdr:colOff>812800</xdr:colOff>
      <xdr:row>31</xdr:row>
      <xdr:rowOff>177800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abSelected="1" showRuler="0" workbookViewId="0">
      <selection activeCell="D2" sqref="D2"/>
    </sheetView>
  </sheetViews>
  <sheetFormatPr baseColWidth="10" defaultRowHeight="15" x14ac:dyDescent="0"/>
  <cols>
    <col min="1" max="1" width="13.1640625" bestFit="1" customWidth="1"/>
    <col min="2" max="2" width="11" bestFit="1" customWidth="1"/>
    <col min="3" max="3" width="10.33203125" bestFit="1" customWidth="1"/>
    <col min="4" max="4" width="13.1640625" bestFit="1" customWidth="1"/>
    <col min="5" max="5" width="11.33203125" customWidth="1"/>
    <col min="7" max="7" width="13.1640625" bestFit="1" customWidth="1"/>
  </cols>
  <sheetData>
    <row r="1" spans="1:17">
      <c r="A1" s="22" t="s">
        <v>0</v>
      </c>
      <c r="B1" s="22" t="s">
        <v>1</v>
      </c>
      <c r="C1" s="22" t="s">
        <v>2</v>
      </c>
    </row>
    <row r="2" spans="1:17">
      <c r="A2">
        <v>-1780</v>
      </c>
      <c r="B2">
        <v>8</v>
      </c>
      <c r="C2">
        <v>0</v>
      </c>
    </row>
    <row r="4" spans="1:17">
      <c r="A4" s="1" t="s">
        <v>14</v>
      </c>
      <c r="B4" s="1"/>
      <c r="C4" s="1"/>
      <c r="D4" s="1"/>
      <c r="E4" s="1"/>
      <c r="F4" s="1"/>
      <c r="H4" s="9" t="s">
        <v>15</v>
      </c>
      <c r="I4" s="10"/>
      <c r="J4" s="10"/>
      <c r="K4" s="10"/>
      <c r="L4" s="11"/>
      <c r="M4" s="12" t="s">
        <v>18</v>
      </c>
      <c r="N4" s="13"/>
      <c r="O4" s="13"/>
      <c r="P4" s="13"/>
      <c r="Q4" s="14"/>
    </row>
    <row r="5" spans="1:17">
      <c r="A5" s="1" t="s">
        <v>17</v>
      </c>
      <c r="B5" s="1"/>
      <c r="C5" s="1"/>
      <c r="D5" s="1"/>
      <c r="E5" s="1"/>
      <c r="F5" s="1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>
      <c r="A6" s="5" t="s">
        <v>9</v>
      </c>
      <c r="B6" s="5"/>
      <c r="C6" s="5"/>
      <c r="D6" s="6" t="s">
        <v>12</v>
      </c>
      <c r="E6" s="6"/>
      <c r="F6" s="6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>
      <c r="A7" s="21" t="s">
        <v>4</v>
      </c>
      <c r="B7" s="21" t="s">
        <v>3</v>
      </c>
      <c r="C7" s="21" t="s">
        <v>6</v>
      </c>
      <c r="D7" s="21" t="s">
        <v>4</v>
      </c>
      <c r="E7" s="21" t="s">
        <v>3</v>
      </c>
      <c r="F7" s="21" t="s">
        <v>6</v>
      </c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>
      <c r="A8" s="2">
        <v>0</v>
      </c>
      <c r="B8" s="2" t="s">
        <v>5</v>
      </c>
      <c r="C8" s="2">
        <v>26177</v>
      </c>
      <c r="D8" s="2">
        <v>0</v>
      </c>
      <c r="E8" s="2" t="s">
        <v>5</v>
      </c>
      <c r="F8" s="2">
        <v>26177</v>
      </c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>
      <c r="A9" s="2">
        <v>1.2470000000000001</v>
      </c>
      <c r="B9" s="2" t="s">
        <v>5</v>
      </c>
      <c r="C9" s="2">
        <v>21318</v>
      </c>
      <c r="D9" s="2">
        <v>0.64400000000000002</v>
      </c>
      <c r="E9" s="2" t="s">
        <v>10</v>
      </c>
      <c r="F9" s="2">
        <v>13358</v>
      </c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>
      <c r="A10" s="2">
        <f>A9*2</f>
        <v>2.4940000000000002</v>
      </c>
      <c r="B10" s="2" t="s">
        <v>7</v>
      </c>
      <c r="C10" s="2">
        <v>17442</v>
      </c>
      <c r="D10" s="3">
        <f>D11-D9</f>
        <v>1.27</v>
      </c>
      <c r="E10" s="3"/>
      <c r="F10" s="4">
        <f>AVERAGE(F9,F11)</f>
        <v>8271</v>
      </c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>
      <c r="A11" s="2">
        <v>5.5940000000000003</v>
      </c>
      <c r="B11" s="2" t="s">
        <v>8</v>
      </c>
      <c r="C11" s="2">
        <v>10199</v>
      </c>
      <c r="D11" s="2">
        <v>1.9139999999999999</v>
      </c>
      <c r="E11" s="2" t="s">
        <v>11</v>
      </c>
      <c r="F11" s="2">
        <v>3184</v>
      </c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>
      <c r="A12" s="2"/>
      <c r="B12" s="2"/>
      <c r="C12" s="2"/>
      <c r="D12" s="2"/>
      <c r="E12" s="2"/>
      <c r="F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>
      <c r="A13" s="1" t="s">
        <v>16</v>
      </c>
      <c r="B13" s="1"/>
      <c r="C13" s="1"/>
      <c r="D13" s="1"/>
      <c r="E13" s="1"/>
      <c r="F13" s="1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>
      <c r="A14" s="7" t="s">
        <v>9</v>
      </c>
      <c r="B14" s="7"/>
      <c r="C14" s="7"/>
      <c r="D14" s="8" t="s">
        <v>12</v>
      </c>
      <c r="E14" s="8"/>
      <c r="F14" s="8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>
      <c r="A15" s="21" t="s">
        <v>4</v>
      </c>
      <c r="B15" s="21" t="s">
        <v>3</v>
      </c>
      <c r="C15" s="21" t="s">
        <v>6</v>
      </c>
      <c r="D15" s="21" t="s">
        <v>4</v>
      </c>
      <c r="E15" s="21" t="s">
        <v>3</v>
      </c>
      <c r="F15" s="21" t="s">
        <v>6</v>
      </c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>
      <c r="A16" s="2">
        <v>0</v>
      </c>
      <c r="B16" s="2" t="s">
        <v>13</v>
      </c>
      <c r="C16" s="2">
        <v>2774</v>
      </c>
      <c r="D16" s="2">
        <v>0</v>
      </c>
      <c r="E16" s="2" t="s">
        <v>13</v>
      </c>
      <c r="F16" s="2">
        <v>2774</v>
      </c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>
      <c r="A17" s="2">
        <v>1.2470000000000001</v>
      </c>
      <c r="B17" s="2" t="s">
        <v>13</v>
      </c>
      <c r="C17" s="2">
        <v>2470</v>
      </c>
      <c r="D17" s="2">
        <v>0.64400000000000002</v>
      </c>
      <c r="E17" s="2" t="s">
        <v>13</v>
      </c>
      <c r="F17" s="2">
        <v>2037</v>
      </c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>
      <c r="A18" s="2">
        <f>A17*2</f>
        <v>2.4940000000000002</v>
      </c>
      <c r="B18" s="2" t="s">
        <v>13</v>
      </c>
      <c r="C18" s="2">
        <v>2089</v>
      </c>
      <c r="D18" s="3">
        <f>D19-D17</f>
        <v>1.27</v>
      </c>
      <c r="E18" s="3" t="s">
        <v>13</v>
      </c>
      <c r="F18" s="3">
        <f>AVERAGE(F17,F19)</f>
        <v>1507</v>
      </c>
    </row>
    <row r="19" spans="1:17">
      <c r="A19" s="2">
        <v>5.5940000000000003</v>
      </c>
      <c r="B19" s="2" t="s">
        <v>13</v>
      </c>
      <c r="C19" s="2">
        <v>1385</v>
      </c>
      <c r="D19" s="2">
        <v>1.9139999999999999</v>
      </c>
      <c r="E19" s="2" t="s">
        <v>13</v>
      </c>
      <c r="F19" s="2">
        <v>977</v>
      </c>
      <c r="H19" s="15" t="s">
        <v>19</v>
      </c>
      <c r="I19" s="16"/>
      <c r="J19" s="16"/>
      <c r="K19" s="16"/>
      <c r="L19" s="17"/>
      <c r="M19" s="18" t="s">
        <v>20</v>
      </c>
      <c r="N19" s="19"/>
      <c r="O19" s="19"/>
      <c r="P19" s="19"/>
      <c r="Q19" s="20"/>
    </row>
    <row r="20" spans="1:17"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>
      <c r="H32" s="2"/>
      <c r="I32" s="2"/>
      <c r="J32" s="2"/>
      <c r="K32" s="2"/>
      <c r="L32" s="2"/>
      <c r="M32" s="2"/>
      <c r="N32" s="2"/>
      <c r="O32" s="2"/>
      <c r="P32" s="2"/>
      <c r="Q32" s="2"/>
    </row>
  </sheetData>
  <mergeCells count="11">
    <mergeCell ref="A4:F4"/>
    <mergeCell ref="H4:L4"/>
    <mergeCell ref="M4:Q4"/>
    <mergeCell ref="H19:L19"/>
    <mergeCell ref="M19:Q19"/>
    <mergeCell ref="A6:C6"/>
    <mergeCell ref="D6:F6"/>
    <mergeCell ref="A14:C14"/>
    <mergeCell ref="D14:F14"/>
    <mergeCell ref="A5:F5"/>
    <mergeCell ref="A13:F1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Yamashiro</dc:creator>
  <cp:lastModifiedBy>Bryan Yamashiro</cp:lastModifiedBy>
  <dcterms:created xsi:type="dcterms:W3CDTF">2015-12-01T00:33:10Z</dcterms:created>
  <dcterms:modified xsi:type="dcterms:W3CDTF">2015-12-01T02:42:14Z</dcterms:modified>
</cp:coreProperties>
</file>