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" sheetId="4" r:id="rId146"/>
    <sheet name="Anaheim_Ducks" sheetId="5" r:id="rId147"/>
    <sheet name="Boston_Bruins" sheetId="7" r:id="rId148"/>
    <sheet name="Buffalo_Sabres" sheetId="8" r:id="rId149"/>
    <sheet name="Calgary_Flames" sheetId="9" r:id="rId150"/>
    <sheet name="Carolina_Hurricanes" sheetId="10" r:id="rId151"/>
    <sheet name="Chicago_Blackhawks" sheetId="11" r:id="rId152"/>
    <sheet name="Colorado_Avalanche" sheetId="12" r:id="rId153"/>
    <sheet name="Columbus_Blue_Jackets" sheetId="13" r:id="rId154"/>
    <sheet name="Dallas_Stars" sheetId="14" r:id="rId155"/>
    <sheet name="Detroit_Red_Wings" sheetId="15" r:id="rId156"/>
    <sheet name="Edmonton_Oilers" sheetId="16" r:id="rId157"/>
    <sheet name="Florida_Panthers" sheetId="17" r:id="rId158"/>
    <sheet name="Los_Angeles_Kings" sheetId="18" r:id="rId159"/>
    <sheet name="Minnesota_Wild" sheetId="19" r:id="rId160"/>
    <sheet name="Montreal_Canadiens" sheetId="20" r:id="rId161"/>
    <sheet name="Sheet1" sheetId="140" r:id="rId162"/>
    <sheet name="Nashville_Predators" sheetId="21" r:id="rId163"/>
    <sheet name="New_Jersey_Devils" sheetId="22" r:id="rId164"/>
    <sheet name="New_York_Islanders" sheetId="23" r:id="rId165"/>
    <sheet name="New_York_Rangers" sheetId="24" r:id="rId166"/>
    <sheet name="Ottawa_Senators" sheetId="25" r:id="rId167"/>
    <sheet name="Philadelphia_Flyers" sheetId="26" r:id="rId168"/>
    <sheet name="Pittsburgh_Penguins" sheetId="27" r:id="rId169"/>
    <sheet name="San_Jose_Sharks" sheetId="28" r:id="rId170"/>
    <sheet name="Seattle_Kraken" sheetId="29" r:id="rId171"/>
    <sheet name="St_Louis_Blues" sheetId="30" r:id="rId172"/>
    <sheet name="Tampa_Bay_Lightning" sheetId="31" r:id="rId173"/>
    <sheet name="Toronto_Maple_Leafs" sheetId="32" r:id="rId174"/>
    <sheet name="Utah_Hockey_Club" sheetId="6" r:id="rId175"/>
    <sheet name="Vancouver_Canucks" sheetId="33" r:id="rId176"/>
    <sheet name="Vegas_Golden_Knights" sheetId="34" r:id="rId177"/>
    <sheet name="Washington_Capitals" sheetId="35" r:id="rId178"/>
    <sheet name="Winnipeg_Jets" sheetId="36" r:id="rId179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6" i="30" l="1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B66" i="11"/>
  <c r="AD59" i="18"/>
  <c r="AD62" i="6"/>
  <c r="AF63" i="17"/>
  <c r="AB62" i="6"/>
  <c r="AD66" i="22"/>
  <c r="AB65" i="11"/>
  <c r="AF62" i="20"/>
  <c r="AB66" i="22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<sst xmlns="http://schemas.openxmlformats.org/spreadsheetml/2006/main" count="57797" uniqueCount="1484">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</sst>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11" fillId="0" borderId="2" xfId="1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tyles" Target="style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54" sqref="B154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0" t="s">
        <v>42</v>
      </c>
      <c r="B1" s="50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0" t="s">
        <v>40</v>
      </c>
      <c r="B29" s="50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0" t="s">
        <v>39</v>
      </c>
      <c r="B60" s="50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0" t="s">
        <v>38</v>
      </c>
      <c r="B90" s="50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0" t="s">
        <v>37</v>
      </c>
      <c r="B123" s="50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0" t="s">
        <v>36</v>
      </c>
      <c r="B141" s="50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48" t="s">
        <v>32</v>
      </c>
    </row>
    <row r="147" spans="1:2" ht="15" outlineLevel="1">
      <c r="A147" s="13">
        <v>45721</v>
      </c>
      <c r="B147" s="48" t="s">
        <v>32</v>
      </c>
    </row>
    <row r="148" spans="1:2" ht="15" outlineLevel="1">
      <c r="A148" s="13">
        <v>45722</v>
      </c>
      <c r="B148" s="48" t="s">
        <v>32</v>
      </c>
    </row>
    <row r="149" spans="1:2" ht="15" outlineLevel="1">
      <c r="A149" s="13">
        <v>45723</v>
      </c>
      <c r="B149" s="12" t="s">
        <v>32</v>
      </c>
    </row>
    <row r="150" spans="1:2" ht="15" outlineLevel="1">
      <c r="A150" s="13">
        <v>45724</v>
      </c>
      <c r="B150" s="12" t="s">
        <v>32</v>
      </c>
    </row>
    <row r="151" spans="1:2" ht="15" outlineLevel="1">
      <c r="A151" s="13">
        <v>45725</v>
      </c>
      <c r="B151" s="12" t="s">
        <v>32</v>
      </c>
    </row>
    <row r="152" spans="1:2" ht="15" outlineLevel="1">
      <c r="A152" s="13">
        <v>45726</v>
      </c>
      <c r="B152" s="48" t="s">
        <v>32</v>
      </c>
    </row>
    <row r="153" spans="1:2" ht="15" outlineLevel="1">
      <c r="A153" s="13">
        <v>45727</v>
      </c>
      <c r="B153" s="58" t="s">
        <v>32</v>
      </c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0" t="s">
        <v>35</v>
      </c>
      <c r="B174" s="50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60">
        <v>3</v>
      </c>
      <c r="F5" s="30">
        <v>81</v>
      </c>
      <c r="G5" s="31">
        <v>30</v>
      </c>
      <c r="H5" s="60">
        <v>38</v>
      </c>
      <c r="I5" s="6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59">
        <v>66</v>
      </c>
      <c r="C8" s="59">
        <v>30</v>
      </c>
      <c r="D8" s="59">
        <v>28</v>
      </c>
      <c r="E8" s="60">
        <v>8</v>
      </c>
      <c r="F8" s="30">
        <v>68</v>
      </c>
      <c r="G8" s="31">
        <v>23</v>
      </c>
      <c r="H8" s="60">
        <v>30</v>
      </c>
      <c r="I8" s="60">
        <v>0</v>
      </c>
      <c r="J8" s="30">
        <v>1</v>
      </c>
      <c r="K8" s="29" t="s">
        <v>1475</v>
      </c>
      <c r="L8" s="59" t="s">
        <v>1422</v>
      </c>
      <c r="M8" s="59" t="s">
        <v>605</v>
      </c>
      <c r="N8" s="59" t="s">
        <v>1415</v>
      </c>
      <c r="O8" s="31">
        <v>179</v>
      </c>
      <c r="P8" s="6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9">
        <v>65</v>
      </c>
      <c r="C14" s="59">
        <v>43</v>
      </c>
      <c r="D14" s="59">
        <v>14</v>
      </c>
      <c r="E14" s="60">
        <v>8</v>
      </c>
      <c r="F14" s="33">
        <v>94</v>
      </c>
      <c r="G14" s="60">
        <v>35</v>
      </c>
      <c r="H14" s="60">
        <v>42</v>
      </c>
      <c r="I14" s="60">
        <v>1</v>
      </c>
      <c r="J14" s="60">
        <v>3</v>
      </c>
      <c r="K14" s="29" t="s">
        <v>1460</v>
      </c>
      <c r="L14" s="59" t="s">
        <v>1483</v>
      </c>
      <c r="M14" s="59" t="s">
        <v>511</v>
      </c>
      <c r="N14" s="59" t="s">
        <v>1420</v>
      </c>
      <c r="O14" s="31">
        <v>239</v>
      </c>
      <c r="P14" s="6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59">
        <v>64</v>
      </c>
      <c r="C30" s="59">
        <v>28</v>
      </c>
      <c r="D30" s="59">
        <v>25</v>
      </c>
      <c r="E30" s="60">
        <v>11</v>
      </c>
      <c r="F30" s="30">
        <v>67</v>
      </c>
      <c r="G30" s="60">
        <v>19</v>
      </c>
      <c r="H30" s="60">
        <v>27</v>
      </c>
      <c r="I30" s="60">
        <v>1</v>
      </c>
      <c r="J30" s="60">
        <v>3</v>
      </c>
      <c r="K30" s="29" t="s">
        <v>1327</v>
      </c>
      <c r="L30" s="59" t="s">
        <v>973</v>
      </c>
      <c r="M30" s="59" t="s">
        <v>556</v>
      </c>
      <c r="N30" s="59" t="s">
        <v>1413</v>
      </c>
      <c r="O30" s="31">
        <v>182</v>
      </c>
      <c r="P30" s="6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9">
        <v>64</v>
      </c>
      <c r="C35" s="59">
        <v>38</v>
      </c>
      <c r="D35" s="59">
        <v>19</v>
      </c>
      <c r="E35" s="60">
        <v>7</v>
      </c>
      <c r="F35" s="33">
        <v>83</v>
      </c>
      <c r="G35" s="60">
        <v>34</v>
      </c>
      <c r="H35" s="60">
        <v>37</v>
      </c>
      <c r="I35" s="60">
        <v>1</v>
      </c>
      <c r="J35" s="60">
        <v>2</v>
      </c>
      <c r="K35" s="29" t="s">
        <v>1447</v>
      </c>
      <c r="L35" s="59" t="s">
        <v>1198</v>
      </c>
      <c r="M35" s="59" t="s">
        <v>1448</v>
      </c>
      <c r="N35" s="59" t="s">
        <v>1420</v>
      </c>
      <c r="O35" s="31">
        <v>215</v>
      </c>
      <c r="P35" s="6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49">
        <v>64</v>
      </c>
      <c r="C5" s="49">
        <v>39</v>
      </c>
      <c r="D5" s="49">
        <v>22</v>
      </c>
      <c r="E5" s="60">
        <v>3</v>
      </c>
      <c r="F5" s="30">
        <v>81</v>
      </c>
      <c r="G5" s="31">
        <v>30</v>
      </c>
      <c r="H5" s="60">
        <v>38</v>
      </c>
      <c r="I5" s="60">
        <v>1</v>
      </c>
      <c r="J5" s="30">
        <v>1</v>
      </c>
      <c r="K5" s="29" t="s">
        <v>965</v>
      </c>
      <c r="L5" s="49" t="s">
        <v>1397</v>
      </c>
      <c r="M5" s="49" t="s">
        <v>445</v>
      </c>
      <c r="N5" s="49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49">
        <v>64</v>
      </c>
      <c r="C6" s="49">
        <v>37</v>
      </c>
      <c r="D6" s="49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49" t="s">
        <v>1149</v>
      </c>
      <c r="M6" s="49" t="s">
        <v>634</v>
      </c>
      <c r="N6" s="49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49">
        <v>64</v>
      </c>
      <c r="C7" s="49">
        <v>34</v>
      </c>
      <c r="D7" s="49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49" t="s">
        <v>1228</v>
      </c>
      <c r="M7" s="49" t="s">
        <v>585</v>
      </c>
      <c r="N7" s="49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59">
        <v>66</v>
      </c>
      <c r="C8" s="59">
        <v>30</v>
      </c>
      <c r="D8" s="59">
        <v>28</v>
      </c>
      <c r="E8" s="60">
        <v>8</v>
      </c>
      <c r="F8" s="30">
        <v>68</v>
      </c>
      <c r="G8" s="31">
        <v>23</v>
      </c>
      <c r="H8" s="60">
        <v>30</v>
      </c>
      <c r="I8" s="60">
        <v>0</v>
      </c>
      <c r="J8" s="30">
        <v>1</v>
      </c>
      <c r="K8" s="29" t="s">
        <v>1475</v>
      </c>
      <c r="L8" s="59" t="s">
        <v>1422</v>
      </c>
      <c r="M8" s="59" t="s">
        <v>605</v>
      </c>
      <c r="N8" s="59" t="s">
        <v>1415</v>
      </c>
      <c r="O8" s="31">
        <v>179</v>
      </c>
      <c r="P8" s="6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49">
        <v>64</v>
      </c>
      <c r="C9" s="49">
        <v>31</v>
      </c>
      <c r="D9" s="49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49" t="s">
        <v>1194</v>
      </c>
      <c r="M9" s="49" t="s">
        <v>474</v>
      </c>
      <c r="N9" s="49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49">
        <v>64</v>
      </c>
      <c r="C10" s="49">
        <v>30</v>
      </c>
      <c r="D10" s="49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49" t="s">
        <v>1003</v>
      </c>
      <c r="M10" s="49" t="s">
        <v>364</v>
      </c>
      <c r="N10" s="49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49">
        <v>63</v>
      </c>
      <c r="C11" s="49">
        <v>25</v>
      </c>
      <c r="D11" s="49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49" t="s">
        <v>1424</v>
      </c>
      <c r="M11" s="49" t="s">
        <v>473</v>
      </c>
      <c r="N11" s="49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9">
        <v>65</v>
      </c>
      <c r="C14" s="59">
        <v>43</v>
      </c>
      <c r="D14" s="59">
        <v>14</v>
      </c>
      <c r="E14" s="60">
        <v>8</v>
      </c>
      <c r="F14" s="33">
        <v>94</v>
      </c>
      <c r="G14" s="60">
        <v>35</v>
      </c>
      <c r="H14" s="60">
        <v>42</v>
      </c>
      <c r="I14" s="60">
        <v>1</v>
      </c>
      <c r="J14" s="60">
        <v>3</v>
      </c>
      <c r="K14" s="29" t="s">
        <v>1460</v>
      </c>
      <c r="L14" s="59" t="s">
        <v>1483</v>
      </c>
      <c r="M14" s="59" t="s">
        <v>511</v>
      </c>
      <c r="N14" s="59" t="s">
        <v>1420</v>
      </c>
      <c r="O14" s="31">
        <v>239</v>
      </c>
      <c r="P14" s="6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49">
        <v>65</v>
      </c>
      <c r="C15" s="49">
        <v>39</v>
      </c>
      <c r="D15" s="49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49" t="s">
        <v>1372</v>
      </c>
      <c r="M15" s="49" t="s">
        <v>731</v>
      </c>
      <c r="N15" s="49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49">
        <v>66</v>
      </c>
      <c r="C16" s="49">
        <v>35</v>
      </c>
      <c r="D16" s="49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49" t="s">
        <v>1453</v>
      </c>
      <c r="M16" s="49" t="s">
        <v>456</v>
      </c>
      <c r="N16" s="49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49">
        <v>64</v>
      </c>
      <c r="C17" s="49">
        <v>31</v>
      </c>
      <c r="D17" s="49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49" t="s">
        <v>1301</v>
      </c>
      <c r="M17" s="49" t="s">
        <v>517</v>
      </c>
      <c r="N17" s="49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49">
        <v>65</v>
      </c>
      <c r="C18" s="49">
        <v>31</v>
      </c>
      <c r="D18" s="49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49" t="s">
        <v>1092</v>
      </c>
      <c r="M18" s="49" t="s">
        <v>858</v>
      </c>
      <c r="N18" s="49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49">
        <v>64</v>
      </c>
      <c r="C19" s="49">
        <v>29</v>
      </c>
      <c r="D19" s="49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49" t="s">
        <v>1480</v>
      </c>
      <c r="M19" s="49" t="s">
        <v>399</v>
      </c>
      <c r="N19" s="49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49">
        <v>66</v>
      </c>
      <c r="C20" s="49">
        <v>27</v>
      </c>
      <c r="D20" s="49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49" t="s">
        <v>1327</v>
      </c>
      <c r="M20" s="49" t="s">
        <v>736</v>
      </c>
      <c r="N20" s="49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49">
        <v>64</v>
      </c>
      <c r="C26" s="49">
        <v>42</v>
      </c>
      <c r="D26" s="49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49" t="s">
        <v>1449</v>
      </c>
      <c r="M26" s="49" t="s">
        <v>1005</v>
      </c>
      <c r="N26" s="49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49">
        <v>66</v>
      </c>
      <c r="C27" s="49">
        <v>39</v>
      </c>
      <c r="D27" s="49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49" t="s">
        <v>1162</v>
      </c>
      <c r="M27" s="49" t="s">
        <v>759</v>
      </c>
      <c r="N27" s="49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49">
        <v>65</v>
      </c>
      <c r="C28" s="49">
        <v>37</v>
      </c>
      <c r="D28" s="49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49" t="s">
        <v>1414</v>
      </c>
      <c r="M28" s="49" t="s">
        <v>831</v>
      </c>
      <c r="N28" s="49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49">
        <v>65</v>
      </c>
      <c r="C29" s="49">
        <v>31</v>
      </c>
      <c r="D29" s="49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49" t="s">
        <v>1001</v>
      </c>
      <c r="M29" s="49" t="s">
        <v>1350</v>
      </c>
      <c r="N29" s="49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59">
        <v>64</v>
      </c>
      <c r="C30" s="59">
        <v>28</v>
      </c>
      <c r="D30" s="59">
        <v>25</v>
      </c>
      <c r="E30" s="60">
        <v>11</v>
      </c>
      <c r="F30" s="30">
        <v>67</v>
      </c>
      <c r="G30" s="60">
        <v>19</v>
      </c>
      <c r="H30" s="60">
        <v>27</v>
      </c>
      <c r="I30" s="60">
        <v>1</v>
      </c>
      <c r="J30" s="60">
        <v>3</v>
      </c>
      <c r="K30" s="29" t="s">
        <v>1327</v>
      </c>
      <c r="L30" s="59" t="s">
        <v>973</v>
      </c>
      <c r="M30" s="59" t="s">
        <v>556</v>
      </c>
      <c r="N30" s="59" t="s">
        <v>1413</v>
      </c>
      <c r="O30" s="31">
        <v>182</v>
      </c>
      <c r="P30" s="6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49">
        <v>64</v>
      </c>
      <c r="C31" s="49">
        <v>25</v>
      </c>
      <c r="D31" s="49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49" t="s">
        <v>1472</v>
      </c>
      <c r="M31" s="49" t="s">
        <v>575</v>
      </c>
      <c r="N31" s="49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49">
        <v>65</v>
      </c>
      <c r="C32" s="49">
        <v>20</v>
      </c>
      <c r="D32" s="49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49" t="s">
        <v>1464</v>
      </c>
      <c r="M32" s="49" t="s">
        <v>479</v>
      </c>
      <c r="N32" s="49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9">
        <v>64</v>
      </c>
      <c r="C35" s="59">
        <v>38</v>
      </c>
      <c r="D35" s="59">
        <v>19</v>
      </c>
      <c r="E35" s="60">
        <v>7</v>
      </c>
      <c r="F35" s="33">
        <v>83</v>
      </c>
      <c r="G35" s="60">
        <v>34</v>
      </c>
      <c r="H35" s="60">
        <v>37</v>
      </c>
      <c r="I35" s="60">
        <v>1</v>
      </c>
      <c r="J35" s="60">
        <v>2</v>
      </c>
      <c r="K35" s="29" t="s">
        <v>1447</v>
      </c>
      <c r="L35" s="59" t="s">
        <v>1198</v>
      </c>
      <c r="M35" s="59" t="s">
        <v>1448</v>
      </c>
      <c r="N35" s="59" t="s">
        <v>1420</v>
      </c>
      <c r="O35" s="31">
        <v>215</v>
      </c>
      <c r="P35" s="6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49">
        <v>64</v>
      </c>
      <c r="C36" s="49">
        <v>37</v>
      </c>
      <c r="D36" s="49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49" t="s">
        <v>1108</v>
      </c>
      <c r="M36" s="49" t="s">
        <v>357</v>
      </c>
      <c r="N36" s="49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49">
        <v>63</v>
      </c>
      <c r="C37" s="49">
        <v>34</v>
      </c>
      <c r="D37" s="49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49" t="s">
        <v>1444</v>
      </c>
      <c r="M37" s="49" t="s">
        <v>542</v>
      </c>
      <c r="N37" s="49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49">
        <v>63</v>
      </c>
      <c r="C38" s="49">
        <v>30</v>
      </c>
      <c r="D38" s="49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49" t="s">
        <v>1332</v>
      </c>
      <c r="M38" s="49" t="s">
        <v>551</v>
      </c>
      <c r="N38" s="49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49">
        <v>64</v>
      </c>
      <c r="C39" s="49">
        <v>29</v>
      </c>
      <c r="D39" s="49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49" t="s">
        <v>973</v>
      </c>
      <c r="M39" s="49" t="s">
        <v>692</v>
      </c>
      <c r="N39" s="49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49">
        <v>64</v>
      </c>
      <c r="C40" s="49">
        <v>28</v>
      </c>
      <c r="D40" s="49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49" t="s">
        <v>1384</v>
      </c>
      <c r="M40" s="49" t="s">
        <v>523</v>
      </c>
      <c r="N40" s="49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49">
        <v>65</v>
      </c>
      <c r="C41" s="49">
        <v>27</v>
      </c>
      <c r="D41" s="49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49" t="s">
        <v>1445</v>
      </c>
      <c r="M41" s="49" t="s">
        <v>583</v>
      </c>
      <c r="N41" s="49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49" t="s">
        <v>57</v>
      </c>
      <c r="B44" s="51" t="s">
        <v>56</v>
      </c>
      <c r="C44" s="51"/>
      <c r="D44" s="51"/>
    </row>
    <row r="45" spans="1:19">
      <c r="A45" s="49" t="s">
        <v>55</v>
      </c>
      <c r="B45" s="51" t="s">
        <v>54</v>
      </c>
      <c r="C45" s="51"/>
      <c r="D45" s="51"/>
    </row>
    <row r="46" spans="1:19">
      <c r="A46" s="49" t="s">
        <v>53</v>
      </c>
      <c r="B46" s="51" t="s">
        <v>52</v>
      </c>
      <c r="C46" s="51"/>
      <c r="D46" s="51"/>
    </row>
    <row r="47" spans="1:19">
      <c r="A47" s="49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19.5" thickTop="1" thickBot="1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66</v>
      </c>
      <c r="C4" s="40">
        <f>Boston_Bruins!$I$84</f>
        <v>30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11-17-3</v>
      </c>
      <c r="M4" s="40" t="str">
        <f>Boston_Bruins!$U$85</f>
        <v>11-6-3</v>
      </c>
      <c r="N4" s="40" t="str">
        <f>Boston_Bruins!$X$85</f>
        <v>18-17-4</v>
      </c>
      <c r="O4" s="39">
        <f>Boston_Bruins!$E$85</f>
        <v>179</v>
      </c>
      <c r="P4" s="38">
        <f>Boston_Bruins!$F$85</f>
        <v>206</v>
      </c>
      <c r="Q4" s="33">
        <f t="shared" ref="Q4:Q11" si="2">O4-P4</f>
        <v>-27</v>
      </c>
      <c r="R4" s="37" t="str">
        <f>Boston_Bruins!$AA$85</f>
        <v>W2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63</v>
      </c>
      <c r="C5" s="1">
        <f>Buffalo_Sabres!$I$84</f>
        <v>25</v>
      </c>
      <c r="D5" s="1">
        <f>Buffalo_Sabres!$J$84</f>
        <v>32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199</v>
      </c>
      <c r="P5" s="20">
        <f>Buffalo_Sabres!$F$85</f>
        <v>220</v>
      </c>
      <c r="Q5" s="30">
        <f t="shared" si="2"/>
        <v>-21</v>
      </c>
      <c r="R5" s="29" t="str">
        <f>Buffalo_Sabres!$AA$85</f>
        <v>W1</v>
      </c>
      <c r="S5" s="28" t="str">
        <f>Buffalo_Sabres!$AD$85</f>
        <v>3-6-1</v>
      </c>
    </row>
    <row r="6" spans="1:20" ht="15">
      <c r="A6" s="32" t="s">
        <v>21</v>
      </c>
      <c r="B6" s="1">
        <f>Detroit_Red_Wings!$D$86</f>
        <v>64</v>
      </c>
      <c r="C6" s="1">
        <f>Detroit_Red_Wings!$I$84</f>
        <v>30</v>
      </c>
      <c r="D6" s="1">
        <f>Detroit_Red_Wings!$J$84</f>
        <v>28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14-13-3</v>
      </c>
      <c r="M6" s="1" t="str">
        <f>Detroit_Red_Wings!$U$85</f>
        <v>7-10-1</v>
      </c>
      <c r="N6" s="1" t="str">
        <f>Detroit_Red_Wings!$X$85</f>
        <v>16-20-2</v>
      </c>
      <c r="O6" s="31">
        <f>Detroit_Red_Wings!$E$85</f>
        <v>182</v>
      </c>
      <c r="P6" s="20">
        <f>Detroit_Red_Wings!$F$85</f>
        <v>204</v>
      </c>
      <c r="Q6" s="30">
        <f t="shared" si="2"/>
        <v>-22</v>
      </c>
      <c r="R6" s="29" t="str">
        <f>Detroit_Red_Wings!$AA$85</f>
        <v>L6</v>
      </c>
      <c r="S6" s="28" t="str">
        <f>Detroit_Red_Wings!$AD$85</f>
        <v>2-7-1</v>
      </c>
    </row>
    <row r="7" spans="1:20" ht="15">
      <c r="A7" s="32" t="s">
        <v>19</v>
      </c>
      <c r="B7" s="1">
        <f>Florida_Panthers!$D$86</f>
        <v>65</v>
      </c>
      <c r="C7" s="1">
        <f>Florida_Panthers!$I$84</f>
        <v>40</v>
      </c>
      <c r="D7" s="1">
        <f>Florida_Panthers!$J$84</f>
        <v>22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17-12-1</v>
      </c>
      <c r="M7" s="1" t="str">
        <f>Florida_Panthers!$U$85</f>
        <v>8-6-1</v>
      </c>
      <c r="N7" s="1" t="str">
        <f>Florida_Panthers!$X$85</f>
        <v>20-12-2</v>
      </c>
      <c r="O7" s="31">
        <f>Florida_Panthers!$E$85</f>
        <v>215</v>
      </c>
      <c r="P7" s="20">
        <f>Florida_Panthers!$F$85</f>
        <v>175</v>
      </c>
      <c r="Q7" s="30">
        <f t="shared" si="2"/>
        <v>40</v>
      </c>
      <c r="R7" s="29" t="str">
        <f>Florida_Panthers!$AA$85</f>
        <v>L1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64</v>
      </c>
      <c r="C8" s="1">
        <f>Montreal_Canadiens!$I$84</f>
        <v>31</v>
      </c>
      <c r="D8" s="1">
        <f>Montreal_Canadiens!$J$84</f>
        <v>27</v>
      </c>
      <c r="E8" s="20">
        <f>Montreal_Canadiens!$L$84</f>
        <v>6</v>
      </c>
      <c r="F8" s="30">
        <f t="shared" si="0"/>
        <v>68</v>
      </c>
      <c r="G8" s="31">
        <f>C8-(Montreal_Canadiens!$K$84+I8)</f>
        <v>20</v>
      </c>
      <c r="H8" s="20">
        <f t="shared" si="1"/>
        <v>29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15-15-2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190</v>
      </c>
      <c r="P8" s="20">
        <f>Montreal_Canadiens!$F$85</f>
        <v>210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6-3-1</v>
      </c>
    </row>
    <row r="9" spans="1:20" ht="15">
      <c r="A9" s="32" t="s">
        <v>11</v>
      </c>
      <c r="B9" s="1">
        <f>Ottawa_Senators!$D$86</f>
        <v>64</v>
      </c>
      <c r="C9" s="1">
        <f>Ottawa_Senators!$I$84</f>
        <v>34</v>
      </c>
      <c r="D9" s="1">
        <f>Ottawa_Senators!$J$84</f>
        <v>25</v>
      </c>
      <c r="E9" s="20">
        <f>Ottawa_Senators!$L$84</f>
        <v>5</v>
      </c>
      <c r="F9" s="30">
        <f t="shared" si="0"/>
        <v>73</v>
      </c>
      <c r="G9" s="31">
        <f>C9-(Ottawa_Senators!$K$84+I9)</f>
        <v>24</v>
      </c>
      <c r="H9" s="20">
        <f t="shared" si="1"/>
        <v>33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15-16-3</v>
      </c>
      <c r="M9" s="1" t="str">
        <f>Ottawa_Senators!$U$85</f>
        <v>8-8-1</v>
      </c>
      <c r="N9" s="1" t="str">
        <f>Ottawa_Senators!$X$85</f>
        <v>16-14-4</v>
      </c>
      <c r="O9" s="31">
        <f>Ottawa_Senators!$E$85</f>
        <v>185</v>
      </c>
      <c r="P9" s="20">
        <f>Ottawa_Senators!$F$85</f>
        <v>182</v>
      </c>
      <c r="Q9" s="30">
        <f t="shared" si="2"/>
        <v>3</v>
      </c>
      <c r="R9" s="29" t="str">
        <f>Ottawa_Senators!$AA$85</f>
        <v>W4</v>
      </c>
      <c r="S9" s="28" t="str">
        <f>Ottawa_Senators!$AD$85</f>
        <v>5-4-1</v>
      </c>
    </row>
    <row r="10" spans="1:20" ht="15">
      <c r="A10" s="32" t="s">
        <v>5</v>
      </c>
      <c r="B10" s="1">
        <f>Tampa_Bay_Lightning!$D$86</f>
        <v>64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17-13-2</v>
      </c>
      <c r="M10" s="1" t="str">
        <f>Tampa_Bay_Lightning!$U$85</f>
        <v>8-11-0</v>
      </c>
      <c r="N10" s="1" t="str">
        <f>Tampa_Bay_Lightning!$X$85</f>
        <v>19-13-4</v>
      </c>
      <c r="O10" s="31">
        <f>Tampa_Bay_Lightning!$E$85</f>
        <v>225</v>
      </c>
      <c r="P10" s="20">
        <f>Tampa_Bay_Lightning!$F$85</f>
        <v>173</v>
      </c>
      <c r="Q10" s="30">
        <f t="shared" si="2"/>
        <v>52</v>
      </c>
      <c r="R10" s="29" t="str">
        <f>Tampa_Bay_Lightning!$AA$85</f>
        <v>L2</v>
      </c>
      <c r="S10" s="28" t="str">
        <f>Tampa_Bay_Lightning!$AD$85</f>
        <v>7-3-0</v>
      </c>
    </row>
    <row r="11" spans="1:20" ht="15.75" thickBot="1">
      <c r="A11" s="32" t="s">
        <v>4</v>
      </c>
      <c r="B11" s="1">
        <f>Toronto_Maple_Leafs!$D$86</f>
        <v>64</v>
      </c>
      <c r="C11" s="1">
        <f>Toronto_Maple_Leafs!$I$84</f>
        <v>39</v>
      </c>
      <c r="D11" s="1">
        <f>Toronto_Maple_Leafs!$J$84</f>
        <v>22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19-11-2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206</v>
      </c>
      <c r="P11" s="20">
        <f>Toronto_Maple_Leafs!$F$85</f>
        <v>190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6-3-1</v>
      </c>
    </row>
    <row r="12" spans="1:20" ht="19.5" thickTop="1" thickBot="1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65</v>
      </c>
      <c r="C14" s="1">
        <f>Carolina_Hurricanes!$I$84</f>
        <v>39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82</v>
      </c>
      <c r="G14" s="20">
        <f>C14-(Carolina_Hurricanes!$K$84+I14)</f>
        <v>34</v>
      </c>
      <c r="H14" s="20">
        <f t="shared" ref="H14:H21" si="4">C14-I14</f>
        <v>39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26-7-1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22-12-2</v>
      </c>
      <c r="O14" s="31">
        <f>Carolina_Hurricanes!$E$85</f>
        <v>208</v>
      </c>
      <c r="P14" s="20">
        <f>Carolina_Hurricanes!$F$85</f>
        <v>176</v>
      </c>
      <c r="Q14" s="30">
        <f t="shared" ref="Q14:Q21" si="5">O14-P14</f>
        <v>32</v>
      </c>
      <c r="R14" s="29" t="str">
        <f>Carolina_Hurricanes!$AA$85</f>
        <v>W5</v>
      </c>
      <c r="S14" s="28" t="str">
        <f>Carolina_Hurricanes!$AD$85</f>
        <v>7-3-0</v>
      </c>
    </row>
    <row r="15" spans="1:20" ht="15">
      <c r="A15" s="32" t="s">
        <v>23</v>
      </c>
      <c r="B15" s="1">
        <f>Columbus_Blue_Jackets!$D$86</f>
        <v>64</v>
      </c>
      <c r="C15" s="1">
        <f>Columbus_Blue_Jackets!$I$84</f>
        <v>31</v>
      </c>
      <c r="D15" s="1">
        <f>Columbus_Blue_Jackets!$J$84</f>
        <v>25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213</v>
      </c>
      <c r="Q15" s="30">
        <f t="shared" si="5"/>
        <v>4</v>
      </c>
      <c r="R15" s="29" t="str">
        <f>Columbus_Blue_Jackets!$AA$85</f>
        <v>L1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66</v>
      </c>
      <c r="C16" s="1">
        <f>New_Jersey_Devils!$I$84</f>
        <v>35</v>
      </c>
      <c r="D16" s="1">
        <f>New_Jersey_Devils!$J$84</f>
        <v>25</v>
      </c>
      <c r="E16" s="20">
        <f>New_Jersey_Devils!$L$84</f>
        <v>6</v>
      </c>
      <c r="F16" s="30">
        <f t="shared" si="3"/>
        <v>76</v>
      </c>
      <c r="G16" s="20">
        <f>C16-(New_Jersey_Devils!$K$84+I16)</f>
        <v>30</v>
      </c>
      <c r="H16" s="20">
        <f t="shared" si="4"/>
        <v>34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16-11-4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198</v>
      </c>
      <c r="P16" s="20">
        <f>New_Jersey_Devils!$F$85</f>
        <v>168</v>
      </c>
      <c r="Q16" s="30">
        <f t="shared" si="5"/>
        <v>30</v>
      </c>
      <c r="R16" s="29" t="str">
        <f>New_Jersey_Devils!$AA$85</f>
        <v>W2</v>
      </c>
      <c r="S16" s="28" t="str">
        <f>New_Jersey_Devils!$AD$85</f>
        <v>5-5-0</v>
      </c>
    </row>
    <row r="17" spans="1:19" ht="15">
      <c r="A17" s="32" t="s">
        <v>13</v>
      </c>
      <c r="B17" s="1">
        <f>New_York_Islanders!$D$86</f>
        <v>64</v>
      </c>
      <c r="C17" s="1">
        <f>New_York_Islanders!$I$84</f>
        <v>29</v>
      </c>
      <c r="D17" s="1">
        <f>New_York_Islanders!$J$84</f>
        <v>28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174</v>
      </c>
      <c r="P17" s="20">
        <f>New_York_Islanders!$F$85</f>
        <v>192</v>
      </c>
      <c r="Q17" s="30">
        <f t="shared" si="5"/>
        <v>-18</v>
      </c>
      <c r="R17" s="29" t="str">
        <f>New_York_Islanders!$AA$85</f>
        <v>L2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65</v>
      </c>
      <c r="C18" s="1">
        <f>New_York_Rangers!$I$84</f>
        <v>31</v>
      </c>
      <c r="D18" s="1">
        <f>New_York_Rangers!$J$84</f>
        <v>28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15-14-3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196</v>
      </c>
      <c r="P18" s="20">
        <f>New_York_Rangers!$F$85</f>
        <v>199</v>
      </c>
      <c r="Q18" s="30">
        <f t="shared" si="5"/>
        <v>-3</v>
      </c>
      <c r="R18" s="29" t="str">
        <f>New_York_Rangers!$AA$85</f>
        <v>L4</v>
      </c>
      <c r="S18" s="28" t="str">
        <f>New_York_Rangers!$AD$85</f>
        <v>4-4-2</v>
      </c>
    </row>
    <row r="19" spans="1:19" ht="15">
      <c r="A19" s="32" t="s">
        <v>10</v>
      </c>
      <c r="B19" s="1">
        <f>Philadelphia_Flyers!$D$86</f>
        <v>66</v>
      </c>
      <c r="C19" s="1">
        <f>Philadelphia_Flyers!$I$84</f>
        <v>27</v>
      </c>
      <c r="D19" s="1">
        <f>Philadelphia_Flyers!$J$84</f>
        <v>31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15-17-5</v>
      </c>
      <c r="O19" s="31">
        <f>Philadelphia_Flyers!$E$85</f>
        <v>188</v>
      </c>
      <c r="P19" s="20">
        <f>Philadelphia_Flyers!$F$85</f>
        <v>224</v>
      </c>
      <c r="Q19" s="30">
        <f t="shared" si="5"/>
        <v>-36</v>
      </c>
      <c r="R19" s="29" t="str">
        <f>Philadelphia_Flyers!$AA$85</f>
        <v>L5</v>
      </c>
      <c r="S19" s="28" t="str">
        <f>Philadelphia_Flyers!$AD$85</f>
        <v>4-5-1</v>
      </c>
    </row>
    <row r="20" spans="1:19" ht="15">
      <c r="A20" s="32" t="s">
        <v>9</v>
      </c>
      <c r="B20" s="1">
        <f>Pittsburgh_Penguins!$D$86</f>
        <v>67</v>
      </c>
      <c r="C20" s="1">
        <f>Pittsburgh_Penguins!$I$84</f>
        <v>26</v>
      </c>
      <c r="D20" s="1">
        <f>Pittsburgh_Penguins!$J$84</f>
        <v>31</v>
      </c>
      <c r="E20" s="20">
        <f>Pittsburgh_Penguins!$L$84</f>
        <v>10</v>
      </c>
      <c r="F20" s="30">
        <f t="shared" si="3"/>
        <v>62</v>
      </c>
      <c r="G20" s="20">
        <f>C20-(Pittsburgh_Penguins!$K$84+I20)</f>
        <v>17</v>
      </c>
      <c r="H20" s="20">
        <f t="shared" si="4"/>
        <v>25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15-13-5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190</v>
      </c>
      <c r="P20" s="20">
        <f>Pittsburgh_Penguins!$F$85</f>
        <v>244</v>
      </c>
      <c r="Q20" s="30">
        <f t="shared" si="5"/>
        <v>-54</v>
      </c>
      <c r="R20" s="29" t="str">
        <f>Pittsburgh_Penguins!$AA$85</f>
        <v>W2</v>
      </c>
      <c r="S20" s="28" t="str">
        <f>Pittsburgh_Penguins!$AD$85</f>
        <v>3-6-1</v>
      </c>
    </row>
    <row r="21" spans="1:19" ht="15.75" thickBot="1">
      <c r="A21" s="27" t="s">
        <v>1</v>
      </c>
      <c r="B21" s="26">
        <f>Washington_Capitals!$D$86</f>
        <v>65</v>
      </c>
      <c r="C21" s="26">
        <f>Washington_Capitals!$I$84</f>
        <v>43</v>
      </c>
      <c r="D21" s="26">
        <f>Washington_Capitals!$J$84</f>
        <v>14</v>
      </c>
      <c r="E21" s="24">
        <f>Washington_Capitals!$L$84</f>
        <v>8</v>
      </c>
      <c r="F21" s="23">
        <f t="shared" si="3"/>
        <v>94</v>
      </c>
      <c r="G21" s="24">
        <f>C21-(Washington_Capitals!$K$84+I21)</f>
        <v>35</v>
      </c>
      <c r="H21" s="24">
        <f t="shared" si="4"/>
        <v>42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22-7-2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239</v>
      </c>
      <c r="P21" s="24">
        <f>Washington_Capitals!$F$85</f>
        <v>171</v>
      </c>
      <c r="Q21" s="23">
        <f t="shared" si="5"/>
        <v>68</v>
      </c>
      <c r="R21" s="22" t="str">
        <f>Washington_Capitals!$AA$85</f>
        <v>W5</v>
      </c>
      <c r="S21" s="21" t="str">
        <f>Washington_Capitals!$AD$85</f>
        <v>7-3-0</v>
      </c>
    </row>
    <row r="22" spans="1:19" ht="24.75" thickTop="1" thickBot="1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19.5" thickTop="1" thickBot="1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64</v>
      </c>
      <c r="C25" s="40">
        <f>Utah_Hockey_Club!$I$84</f>
        <v>28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67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12-13-7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182</v>
      </c>
      <c r="P25" s="38">
        <f>Utah_Hockey_Club!$F$85</f>
        <v>191</v>
      </c>
      <c r="Q25" s="33">
        <f t="shared" ref="Q25:Q32" si="8">O25-P25</f>
        <v>-9</v>
      </c>
      <c r="R25" s="37" t="str">
        <f>Utah_Hockey_Club!$AA$85</f>
        <v>L2</v>
      </c>
      <c r="S25" s="36" t="str">
        <f>Utah_Hockey_Club!$AD$85</f>
        <v>5-3-2</v>
      </c>
    </row>
    <row r="26" spans="1:19" ht="15">
      <c r="A26" s="32" t="s">
        <v>25</v>
      </c>
      <c r="B26" s="1">
        <f>Chicago_Blackhawks!$D$86</f>
        <v>65</v>
      </c>
      <c r="C26" s="1">
        <f>Chicago_Blackhawks!$I$84</f>
        <v>20</v>
      </c>
      <c r="D26" s="1">
        <f>Chicago_Blackhawks!$J$84</f>
        <v>36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7-21-5</v>
      </c>
      <c r="M26" s="1" t="str">
        <f>Chicago_Blackhawks!$U$85</f>
        <v>5-10-4</v>
      </c>
      <c r="N26" s="1" t="str">
        <f>Chicago_Blackhawks!$X$85</f>
        <v>13-20-5</v>
      </c>
      <c r="O26" s="31">
        <f>Chicago_Blackhawks!$E$85</f>
        <v>178</v>
      </c>
      <c r="P26" s="20">
        <f>Chicago_Blackhawks!$F$85</f>
        <v>227</v>
      </c>
      <c r="Q26" s="30">
        <f t="shared" si="8"/>
        <v>-49</v>
      </c>
      <c r="R26" s="29" t="str">
        <f>Chicago_Blackhawks!$AA$85</f>
        <v>L2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66</v>
      </c>
      <c r="C27" s="1">
        <f>Colorado_Avalanche!$I$84</f>
        <v>39</v>
      </c>
      <c r="D27" s="1">
        <f>Colorado_Avalanche!$J$84</f>
        <v>24</v>
      </c>
      <c r="E27" s="20">
        <f>Colorado_Avalanche!$L$84</f>
        <v>3</v>
      </c>
      <c r="F27" s="30">
        <f t="shared" si="6"/>
        <v>81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17-14-1</v>
      </c>
      <c r="M27" s="1" t="str">
        <f>Colorado_Avalanche!$U$85</f>
        <v>10-10-2</v>
      </c>
      <c r="N27" s="1" t="str">
        <f>Colorado_Avalanche!$X$85</f>
        <v>22-15-2</v>
      </c>
      <c r="O27" s="31">
        <f>Colorado_Avalanche!$E$85</f>
        <v>220</v>
      </c>
      <c r="P27" s="20">
        <f>Colorado_Avalanche!$F$85</f>
        <v>192</v>
      </c>
      <c r="Q27" s="30">
        <f t="shared" si="8"/>
        <v>28</v>
      </c>
      <c r="R27" s="29" t="str">
        <f>Colorado_Avalanche!$AA$85</f>
        <v>L1</v>
      </c>
      <c r="S27" s="28" t="str">
        <f>Colorado_Avalanche!$AD$85</f>
        <v>7-2-1</v>
      </c>
    </row>
    <row r="28" spans="1:19" ht="1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ht="15">
      <c r="A29" s="32" t="s">
        <v>17</v>
      </c>
      <c r="B29" s="1">
        <f>Minnesota_Wild!$D$86</f>
        <v>65</v>
      </c>
      <c r="C29" s="1">
        <f>Minnesota_Wild!$I$84</f>
        <v>37</v>
      </c>
      <c r="D29" s="1">
        <f>Minnesota_Wild!$J$84</f>
        <v>24</v>
      </c>
      <c r="E29" s="20">
        <f>Minnesota_Wild!$L$84</f>
        <v>4</v>
      </c>
      <c r="F29" s="30">
        <f t="shared" si="6"/>
        <v>78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15-14-1</v>
      </c>
      <c r="L29" s="1" t="str">
        <f>Minnesota_Wild!$R$85</f>
        <v>22-10-3</v>
      </c>
      <c r="M29" s="1" t="str">
        <f>Minnesota_Wild!$U$85</f>
        <v>12-9-2</v>
      </c>
      <c r="N29" s="1" t="str">
        <f>Minnesota_Wild!$X$85</f>
        <v>19-17-4</v>
      </c>
      <c r="O29" s="31">
        <f>Minnesota_Wild!$E$85</f>
        <v>181</v>
      </c>
      <c r="P29" s="20">
        <f>Minnesota_Wild!$F$85</f>
        <v>186</v>
      </c>
      <c r="Q29" s="30">
        <f t="shared" si="8"/>
        <v>-5</v>
      </c>
      <c r="R29" s="29" t="str">
        <f>Minnesota_Wild!$AA$85</f>
        <v>W1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64</v>
      </c>
      <c r="C30" s="1">
        <f>Nashville_Predators!$I$84</f>
        <v>25</v>
      </c>
      <c r="D30" s="1">
        <f>Nashville_Predators!$J$84</f>
        <v>32</v>
      </c>
      <c r="E30" s="20">
        <f>Nashville_Predators!$L$84</f>
        <v>7</v>
      </c>
      <c r="F30" s="30">
        <f t="shared" si="6"/>
        <v>57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8-20-4</v>
      </c>
      <c r="M30" s="1" t="str">
        <f>Nashville_Predators!$U$85</f>
        <v>10-7-2</v>
      </c>
      <c r="N30" s="1" t="str">
        <f>Nashville_Predators!$X$85</f>
        <v>19-16-3</v>
      </c>
      <c r="O30" s="31">
        <f>Nashville_Predators!$E$85</f>
        <v>170</v>
      </c>
      <c r="P30" s="20">
        <f>Nashville_Predators!$F$85</f>
        <v>211</v>
      </c>
      <c r="Q30" s="30">
        <f t="shared" si="8"/>
        <v>-41</v>
      </c>
      <c r="R30" s="29" t="str">
        <f>Nashville_Predators!$AA$85</f>
        <v>W4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>
      <c r="A32" s="32" t="s">
        <v>0</v>
      </c>
      <c r="B32" s="1">
        <f>Winnipeg_Jets!$D$86</f>
        <v>66</v>
      </c>
      <c r="C32" s="1">
        <f>Winnipeg_Jets!$I$84</f>
        <v>45</v>
      </c>
      <c r="D32" s="1">
        <f>Winnipeg_Jets!$J$84</f>
        <v>17</v>
      </c>
      <c r="E32" s="20">
        <f>Winnipeg_Jets!$L$84</f>
        <v>4</v>
      </c>
      <c r="F32" s="23">
        <f t="shared" si="6"/>
        <v>94</v>
      </c>
      <c r="G32" s="20">
        <f>C32-(Winnipeg_Jets!$K$84+I32)</f>
        <v>36</v>
      </c>
      <c r="H32" s="20">
        <f t="shared" si="7"/>
        <v>44</v>
      </c>
      <c r="I32" s="20">
        <f>Winnipeg_Jets!$M$84</f>
        <v>1</v>
      </c>
      <c r="J32" s="20">
        <f>Winnipeg_Jets!$N$84</f>
        <v>1</v>
      </c>
      <c r="K32" s="29" t="str">
        <f>Winnipeg_Jets!$O$85</f>
        <v>24-5-4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230</v>
      </c>
      <c r="P32" s="20">
        <f>Winnipeg_Jets!$F$85</f>
        <v>153</v>
      </c>
      <c r="Q32" s="30">
        <f t="shared" si="8"/>
        <v>77</v>
      </c>
      <c r="R32" s="29" t="str">
        <f>Winnipeg_Jets!$AA$85</f>
        <v>W1</v>
      </c>
      <c r="S32" s="28" t="str">
        <f>Winnipeg_Jets!$AD$85</f>
        <v>6-3-1</v>
      </c>
    </row>
    <row r="33" spans="1:19" ht="19.5" thickTop="1" thickBot="1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64</v>
      </c>
      <c r="C35" s="1">
        <f>Anaheim_Ducks!$I$84</f>
        <v>28</v>
      </c>
      <c r="D35" s="1">
        <f>Anaheim_Ducks!$J$84</f>
        <v>29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15-15-2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173</v>
      </c>
      <c r="P35" s="20">
        <f>Anaheim_Ducks!$F$85</f>
        <v>200</v>
      </c>
      <c r="Q35" s="30">
        <f t="shared" ref="Q35:Q42" si="11">O35-P35</f>
        <v>-27</v>
      </c>
      <c r="R35" s="29" t="str">
        <f>Anaheim_Ducks!$AA$85</f>
        <v>L1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ht="1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ht="15">
      <c r="A38" s="32" t="s">
        <v>18</v>
      </c>
      <c r="B38" s="1">
        <f>Los_Angeles_Kings!$D$86</f>
        <v>63</v>
      </c>
      <c r="C38" s="1">
        <f>Los_Angeles_Kings!$I$84</f>
        <v>34</v>
      </c>
      <c r="D38" s="1">
        <f>Los_Angeles_Kings!$J$84</f>
        <v>20</v>
      </c>
      <c r="E38" s="20">
        <f>Los_Angeles_Kings!$L$84</f>
        <v>9</v>
      </c>
      <c r="F38" s="30">
        <f t="shared" si="9"/>
        <v>77</v>
      </c>
      <c r="G38" s="20">
        <f>C38-(Los_Angeles_Kings!$K$84+I38)</f>
        <v>29</v>
      </c>
      <c r="H38" s="20">
        <f t="shared" si="10"/>
        <v>33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21-3-4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181</v>
      </c>
      <c r="P38" s="20">
        <f>Los_Angeles_Kings!$F$85</f>
        <v>169</v>
      </c>
      <c r="Q38" s="30">
        <f t="shared" si="11"/>
        <v>12</v>
      </c>
      <c r="R38" s="29" t="str">
        <f>Los_Angeles_Kings!$AA$85</f>
        <v>W3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66</v>
      </c>
      <c r="C39" s="1">
        <f>San_Jose_Sharks!$I$84</f>
        <v>17</v>
      </c>
      <c r="D39" s="1">
        <f>San_Jose_Sharks!$J$84</f>
        <v>40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9-20-2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7-26-6</v>
      </c>
      <c r="O39" s="31">
        <f>San_Jose_Sharks!$E$85</f>
        <v>173</v>
      </c>
      <c r="P39" s="20">
        <f>San_Jose_Sharks!$F$85</f>
        <v>248</v>
      </c>
      <c r="Q39" s="30">
        <f t="shared" si="11"/>
        <v>-75</v>
      </c>
      <c r="R39" s="29" t="str">
        <f>San_Jose_Sharks!$AA$85</f>
        <v>L3</v>
      </c>
      <c r="S39" s="28" t="str">
        <f>San_Jose_Sharks!$AD$85</f>
        <v>2-6-2</v>
      </c>
    </row>
    <row r="40" spans="1:19" ht="1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ht="15">
      <c r="A41" s="32" t="s">
        <v>3</v>
      </c>
      <c r="B41" s="1">
        <f>Vancouver_Canucks!$D$86</f>
        <v>64</v>
      </c>
      <c r="C41" s="1">
        <f>Vancouver_Canucks!$I$84</f>
        <v>29</v>
      </c>
      <c r="D41" s="1">
        <f>Vancouver_Canucks!$J$84</f>
        <v>24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13-12-7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174</v>
      </c>
      <c r="P41" s="20">
        <f>Vancouver_Canucks!$F$85</f>
        <v>195</v>
      </c>
      <c r="Q41" s="30">
        <f t="shared" si="11"/>
        <v>-21</v>
      </c>
      <c r="R41" s="29" t="str">
        <f>Vancouver_Canucks!$AA$85</f>
        <v>L2</v>
      </c>
      <c r="S41" s="28" t="str">
        <f>Vancouver_Canucks!$AD$85</f>
        <v>4-6-0</v>
      </c>
    </row>
    <row r="42" spans="1:19" ht="15.75" thickBot="1">
      <c r="A42" s="27" t="s">
        <v>2</v>
      </c>
      <c r="B42" s="26">
        <f>Vegas_Golden_Knights!$D$86</f>
        <v>64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7</v>
      </c>
      <c r="F42" s="23">
        <f t="shared" si="9"/>
        <v>83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215</v>
      </c>
      <c r="P42" s="24">
        <f>Vegas_Golden_Knights!$F$85</f>
        <v>177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1" t="s">
        <v>56</v>
      </c>
      <c r="C44" s="51"/>
      <c r="D44" s="51"/>
    </row>
    <row r="45" spans="1:19">
      <c r="A45" s="1" t="s">
        <v>55</v>
      </c>
      <c r="B45" s="51" t="s">
        <v>54</v>
      </c>
      <c r="C45" s="51"/>
      <c r="D45" s="51"/>
    </row>
    <row r="46" spans="1:19">
      <c r="A46" s="1" t="s">
        <v>53</v>
      </c>
      <c r="B46" s="51" t="s">
        <v>52</v>
      </c>
      <c r="C46" s="51"/>
      <c r="D46" s="51"/>
    </row>
    <row r="47" spans="1:19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29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11-17-3</v>
      </c>
      <c r="U85" s="1" t="str">
        <f>IF(U84="","0-0-0",CONCATENATE(U84,"-",V84,"-",W84))</f>
        <v>11-6-3</v>
      </c>
      <c r="X85" s="1" t="str">
        <f>IF(X84="","0-0-0",CONCATENATE(X84,"-",Y84,"-",Z84))</f>
        <v>18-17-4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220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40</v>
      </c>
      <c r="E85" s="1">
        <f>SUM(E2:E83)</f>
        <v>164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22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208</v>
      </c>
      <c r="F85" s="1">
        <f>SUM(F2:F83)</f>
        <v>176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22-12-2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36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21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178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7-21-5</v>
      </c>
      <c r="U85" s="1" t="str">
        <f>IF(U84="","0-0-0",CONCATENATE(U84,"-",V84,"-",W84))</f>
        <v>5-10-4</v>
      </c>
      <c r="X85" s="1" t="str">
        <f>IF(X84="","0-0-0",CONCATENATE(X84,"-",Y84,"-",Z84))</f>
        <v>13-20-5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22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17-14-1</v>
      </c>
      <c r="U85" s="1" t="str">
        <f>IF(U84="","0-0-0",CONCATENATE(U84,"-",V84,"-",W84))</f>
        <v>10-10-2</v>
      </c>
      <c r="X85" s="1" t="str">
        <f>IF(X84="","0-0-0",CONCATENATE(X84,"-",Y84,"-",Z84))</f>
        <v>22-15-2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217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221</v>
      </c>
      <c r="F85" s="1">
        <f>SUM(F2:F83)</f>
        <v>166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14-13-3</v>
      </c>
      <c r="U85" s="1" t="str">
        <f>IF(U84="","0-0-0",CONCATENATE(U84,"-",V84,"-",W84))</f>
        <v>7-10-1</v>
      </c>
      <c r="X85" s="1" t="str">
        <f>IF(X84="","0-0-0",CONCATENATE(X84,"-",Y84,"-",Z84))</f>
        <v>16-20-2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207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1</v>
      </c>
      <c r="U84" s="1">
        <f t="shared" si="76"/>
        <v>8</v>
      </c>
      <c r="V84" s="1">
        <f t="shared" si="76"/>
        <v>6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215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17-12-1</v>
      </c>
      <c r="U85" s="1" t="str">
        <f>IF(U84="","0-0-0",CONCATENATE(U84,"-",V84,"-",W84))</f>
        <v>8-6-1</v>
      </c>
      <c r="X85" s="1" t="str">
        <f>IF(X84="","0-0-0",CONCATENATE(X84,"-",Y84,"-",Z84))</f>
        <v>20-12-2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181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24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181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15-14-1</v>
      </c>
      <c r="R85" s="1" t="str">
        <f>IF(R84="","0-0-0",CONCATENATE(R84,"-",S84,"-",T84))</f>
        <v>22-10-3</v>
      </c>
      <c r="U85" s="1" t="str">
        <f>IF(U84="","0-0-0",CONCATENATE(U84,"-",V84,"-",W84))</f>
        <v>12-9-2</v>
      </c>
      <c r="X85" s="1" t="str">
        <f>IF(X84="","0-0-0",CONCATENATE(X84,"-",Y84,"-",Z84))</f>
        <v>19-17-4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15-15-2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8-20-4</v>
      </c>
      <c r="U85" s="1" t="str">
        <f>IF(U84="","0-0-0",CONCATENATE(U84,"-",V84,"-",W84))</f>
        <v>10-7-2</v>
      </c>
      <c r="X85" s="1" t="str">
        <f>IF(X84="","0-0-0",CONCATENATE(X84,"-",Y84,"-",Z84))</f>
        <v>19-16-3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198</v>
      </c>
      <c r="F85" s="1">
        <f>SUM(F2:F83)</f>
        <v>168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28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14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196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15-14-3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L4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185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15-16-3</v>
      </c>
      <c r="U85" s="1" t="str">
        <f>IF(U84="","0-0-0",CONCATENATE(U84,"-",V84,"-",W84))</f>
        <v>8-8-1</v>
      </c>
      <c r="X85" s="1" t="str">
        <f>IF(X84="","0-0-0",CONCATENATE(X84,"-",Y84,"-",Z84))</f>
        <v>16-14-4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188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15-17-5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190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17</v>
      </c>
      <c r="J84" s="1">
        <f t="shared" si="75"/>
        <v>40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20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173</v>
      </c>
      <c r="F85" s="1">
        <f>SUM(F2:F83)</f>
        <v>248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9-20-2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7-26-6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192</v>
      </c>
      <c r="F85" s="1">
        <f>SUM(F2:F83)</f>
        <v>212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225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17-13-2</v>
      </c>
      <c r="U85" s="1" t="str">
        <f>IF(U84="","0-0-0",CONCATENATE(U84,"-",V84,"-",W84))</f>
        <v>8-11-0</v>
      </c>
      <c r="X85" s="1" t="str">
        <f>IF(X84="","0-0-0",CONCATENATE(X84,"-",Y84,"-",Z84))</f>
        <v>19-13-4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206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19-11-2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182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24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12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13-12-7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215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22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239</v>
      </c>
      <c r="F85" s="1">
        <f>SUM(F2:F83)</f>
        <v>171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22-7-2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45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24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230</v>
      </c>
      <c r="F85" s="1">
        <f>SUM(F2:F83)</f>
        <v>153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179</vt:i4>
      </vt:variant>
    </vt:vector>
  </HeadingPairs>
  <TitlesOfParts>
    <vt:vector size="17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2025-03-12T10:10:47Z</dcterms:modified>
</cp:coreProperties>
</file>